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ate1904="1"/>
  <mc:AlternateContent xmlns:mc="http://schemas.openxmlformats.org/markup-compatibility/2006">
    <mc:Choice Requires="x15">
      <x15ac:absPath xmlns:x15ac="http://schemas.microsoft.com/office/spreadsheetml/2010/11/ac" url="\\SERVER\www\Captain George's\"/>
    </mc:Choice>
  </mc:AlternateContent>
  <xr:revisionPtr revIDLastSave="0" documentId="10_ncr:100000_{39C694CA-DC5D-45CC-9768-B9F4703F8C69}" xr6:coauthVersionLast="31" xr6:coauthVersionMax="31" xr10:uidLastSave="{00000000-0000-0000-0000-000000000000}"/>
  <bookViews>
    <workbookView xWindow="0" yWindow="45" windowWidth="15960" windowHeight="14310" xr2:uid="{00000000-000D-0000-FFFF-FFFF00000000}"/>
  </bookViews>
  <sheets>
    <sheet name="Data" sheetId="1" r:id="rId1"/>
    <sheet name="US_SYS" sheetId="2" r:id="rId2"/>
    <sheet name="WTF" sheetId="3" r:id="rId3"/>
    <sheet name="PRICE CHECK" sheetId="4" r:id="rId4"/>
    <sheet name="ORDER GUIDE" sheetId="5" r:id="rId5"/>
  </sheets>
  <calcPr calcId="179017"/>
</workbook>
</file>

<file path=xl/calcChain.xml><?xml version="1.0" encoding="utf-8"?>
<calcChain xmlns="http://schemas.openxmlformats.org/spreadsheetml/2006/main">
  <c r="T225" i="1" l="1"/>
  <c r="D4" i="5" l="1"/>
  <c r="G4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D5" i="5"/>
  <c r="G5" i="5"/>
  <c r="D6" i="5"/>
  <c r="G6" i="5"/>
  <c r="D7" i="5"/>
  <c r="G7" i="5"/>
  <c r="D8" i="5"/>
  <c r="G8" i="5"/>
  <c r="D9" i="5"/>
  <c r="G9" i="5"/>
  <c r="D10" i="5"/>
  <c r="G10" i="5"/>
  <c r="D11" i="5"/>
  <c r="G11" i="5"/>
  <c r="D12" i="5"/>
  <c r="G12" i="5"/>
  <c r="D13" i="5"/>
  <c r="G13" i="5"/>
  <c r="D14" i="5"/>
  <c r="G14" i="5"/>
  <c r="D15" i="5"/>
  <c r="G15" i="5"/>
  <c r="D16" i="5"/>
  <c r="G16" i="5"/>
  <c r="D17" i="5"/>
  <c r="G17" i="5"/>
  <c r="D18" i="5"/>
  <c r="G18" i="5"/>
  <c r="D19" i="5"/>
  <c r="G19" i="5"/>
  <c r="D20" i="5"/>
  <c r="G20" i="5"/>
  <c r="D21" i="5"/>
  <c r="G21" i="5"/>
  <c r="D22" i="5"/>
  <c r="G22" i="5"/>
  <c r="D23" i="5"/>
  <c r="G23" i="5"/>
  <c r="D24" i="5"/>
  <c r="G24" i="5"/>
  <c r="D25" i="5"/>
  <c r="G25" i="5"/>
  <c r="D26" i="5"/>
  <c r="G26" i="5"/>
  <c r="D27" i="5"/>
  <c r="G27" i="5"/>
  <c r="D28" i="5"/>
  <c r="G28" i="5"/>
  <c r="D29" i="5"/>
  <c r="G29" i="5"/>
  <c r="D30" i="5"/>
  <c r="G30" i="5"/>
  <c r="D31" i="5"/>
  <c r="G31" i="5"/>
  <c r="D32" i="5"/>
  <c r="G32" i="5"/>
  <c r="D33" i="5"/>
  <c r="G33" i="5"/>
  <c r="D34" i="5"/>
  <c r="G34" i="5"/>
  <c r="D35" i="5"/>
  <c r="G35" i="5"/>
  <c r="D36" i="5"/>
  <c r="G36" i="5"/>
  <c r="D37" i="5"/>
  <c r="G37" i="5"/>
  <c r="D38" i="5"/>
  <c r="G38" i="5"/>
  <c r="D39" i="5"/>
  <c r="G39" i="5"/>
  <c r="D40" i="5"/>
  <c r="G40" i="5"/>
  <c r="D41" i="5"/>
  <c r="G41" i="5"/>
  <c r="D42" i="5"/>
  <c r="D43" i="5"/>
  <c r="G43" i="5"/>
  <c r="D44" i="5"/>
  <c r="G44" i="5"/>
  <c r="D45" i="5"/>
  <c r="G45" i="5"/>
  <c r="D46" i="5"/>
  <c r="G46" i="5"/>
  <c r="D47" i="5"/>
  <c r="G47" i="5"/>
  <c r="D48" i="5"/>
  <c r="G48" i="5"/>
  <c r="D49" i="5"/>
  <c r="G49" i="5"/>
  <c r="D50" i="5"/>
  <c r="G50" i="5"/>
  <c r="D51" i="5"/>
  <c r="G51" i="5"/>
  <c r="D52" i="5"/>
  <c r="G52" i="5"/>
  <c r="D53" i="5"/>
  <c r="G53" i="5"/>
  <c r="D54" i="5"/>
  <c r="G54" i="5"/>
  <c r="D55" i="5"/>
  <c r="G55" i="5"/>
  <c r="D56" i="5"/>
  <c r="G56" i="5"/>
  <c r="D57" i="5"/>
  <c r="G57" i="5"/>
  <c r="D58" i="5"/>
  <c r="G58" i="5"/>
  <c r="D59" i="5"/>
  <c r="G59" i="5"/>
  <c r="D60" i="5"/>
  <c r="G60" i="5"/>
  <c r="D61" i="5"/>
  <c r="G61" i="5"/>
  <c r="D62" i="5"/>
  <c r="G62" i="5"/>
  <c r="D63" i="5"/>
  <c r="G63" i="5"/>
  <c r="D64" i="5"/>
  <c r="G64" i="5"/>
  <c r="D65" i="5"/>
  <c r="G65" i="5"/>
  <c r="D66" i="5"/>
  <c r="G66" i="5"/>
  <c r="D67" i="5"/>
  <c r="G67" i="5"/>
  <c r="D68" i="5"/>
  <c r="G68" i="5"/>
  <c r="D69" i="5"/>
  <c r="G69" i="5"/>
  <c r="D70" i="5"/>
  <c r="G70" i="5"/>
  <c r="D71" i="5"/>
  <c r="G71" i="5"/>
  <c r="D72" i="5"/>
  <c r="G72" i="5"/>
  <c r="D73" i="5"/>
  <c r="G73" i="5"/>
  <c r="D74" i="5"/>
  <c r="G74" i="5"/>
  <c r="D75" i="5"/>
  <c r="G75" i="5"/>
  <c r="D76" i="5"/>
  <c r="G76" i="5"/>
  <c r="D77" i="5"/>
  <c r="G77" i="5"/>
  <c r="D78" i="5"/>
  <c r="G78" i="5"/>
  <c r="D79" i="5"/>
  <c r="G79" i="5"/>
  <c r="D80" i="5"/>
  <c r="G80" i="5"/>
  <c r="D81" i="5"/>
  <c r="G81" i="5"/>
  <c r="D82" i="5"/>
  <c r="G82" i="5"/>
  <c r="D83" i="5"/>
  <c r="G83" i="5"/>
  <c r="D84" i="5"/>
  <c r="G84" i="5"/>
  <c r="D85" i="5"/>
  <c r="G85" i="5"/>
  <c r="D86" i="5"/>
  <c r="G86" i="5"/>
  <c r="D87" i="5"/>
  <c r="G87" i="5"/>
  <c r="D88" i="5"/>
  <c r="G88" i="5"/>
  <c r="D89" i="5"/>
  <c r="G89" i="5"/>
  <c r="D90" i="5"/>
  <c r="G90" i="5"/>
  <c r="D91" i="5"/>
  <c r="G91" i="5"/>
  <c r="D92" i="5"/>
  <c r="G92" i="5"/>
  <c r="D93" i="5"/>
  <c r="G93" i="5"/>
  <c r="D94" i="5"/>
  <c r="G94" i="5"/>
  <c r="D95" i="5"/>
  <c r="G95" i="5"/>
  <c r="D96" i="5"/>
  <c r="G96" i="5"/>
  <c r="D97" i="5"/>
  <c r="G97" i="5"/>
  <c r="D98" i="5"/>
  <c r="G98" i="5"/>
  <c r="D99" i="5"/>
  <c r="G99" i="5"/>
  <c r="D100" i="5"/>
  <c r="G100" i="5"/>
  <c r="D101" i="5"/>
  <c r="G101" i="5"/>
  <c r="D102" i="5"/>
  <c r="G102" i="5"/>
  <c r="D103" i="5"/>
  <c r="G103" i="5"/>
  <c r="D104" i="5"/>
  <c r="G104" i="5"/>
  <c r="D105" i="5"/>
  <c r="G105" i="5"/>
  <c r="D106" i="5"/>
  <c r="G106" i="5"/>
  <c r="D107" i="5"/>
  <c r="G107" i="5"/>
  <c r="D108" i="5"/>
  <c r="G108" i="5"/>
  <c r="D109" i="5"/>
  <c r="G109" i="5"/>
  <c r="D110" i="5"/>
  <c r="G110" i="5"/>
  <c r="D111" i="5"/>
  <c r="G111" i="5"/>
  <c r="D112" i="5"/>
  <c r="G112" i="5"/>
  <c r="D113" i="5"/>
  <c r="G113" i="5"/>
  <c r="D114" i="5"/>
  <c r="G114" i="5"/>
  <c r="D115" i="5"/>
  <c r="G115" i="5"/>
  <c r="D116" i="5"/>
  <c r="G116" i="5"/>
  <c r="D117" i="5"/>
  <c r="G117" i="5"/>
  <c r="D118" i="5"/>
  <c r="G118" i="5"/>
  <c r="D119" i="5"/>
  <c r="G119" i="5"/>
  <c r="D120" i="5"/>
  <c r="G120" i="5"/>
  <c r="D121" i="5"/>
  <c r="G121" i="5"/>
  <c r="D122" i="5"/>
  <c r="G122" i="5"/>
  <c r="D123" i="5"/>
  <c r="G123" i="5"/>
  <c r="D124" i="5"/>
  <c r="G124" i="5"/>
  <c r="D125" i="5"/>
  <c r="G125" i="5"/>
  <c r="D126" i="5"/>
  <c r="G126" i="5"/>
  <c r="D127" i="5"/>
  <c r="G127" i="5"/>
  <c r="D128" i="5"/>
  <c r="G128" i="5"/>
  <c r="D129" i="5"/>
  <c r="G129" i="5"/>
  <c r="D130" i="5"/>
  <c r="G130" i="5"/>
  <c r="D131" i="5"/>
  <c r="G131" i="5"/>
  <c r="D132" i="5"/>
  <c r="G132" i="5"/>
  <c r="D133" i="5"/>
  <c r="G133" i="5"/>
  <c r="D134" i="5"/>
  <c r="G134" i="5"/>
  <c r="D135" i="5"/>
  <c r="G135" i="5"/>
  <c r="D136" i="5"/>
  <c r="G136" i="5"/>
  <c r="D137" i="5"/>
  <c r="G137" i="5"/>
  <c r="D138" i="5"/>
  <c r="G138" i="5"/>
  <c r="D139" i="5"/>
  <c r="G139" i="5"/>
  <c r="D140" i="5"/>
  <c r="G140" i="5"/>
  <c r="D141" i="5"/>
  <c r="D142" i="5"/>
  <c r="G142" i="5"/>
  <c r="D143" i="5"/>
  <c r="G143" i="5"/>
  <c r="D144" i="5"/>
  <c r="G144" i="5"/>
  <c r="D145" i="5"/>
  <c r="G145" i="5"/>
  <c r="D146" i="5"/>
  <c r="G146" i="5"/>
  <c r="D147" i="5"/>
  <c r="G147" i="5"/>
  <c r="D148" i="5"/>
  <c r="G148" i="5"/>
  <c r="D149" i="5"/>
  <c r="G149" i="5"/>
  <c r="D150" i="5"/>
  <c r="G150" i="5"/>
  <c r="D151" i="5"/>
  <c r="G151" i="5"/>
  <c r="D152" i="5"/>
  <c r="G152" i="5"/>
  <c r="D153" i="5"/>
  <c r="G153" i="5"/>
  <c r="D154" i="5"/>
  <c r="G154" i="5"/>
  <c r="D155" i="5"/>
  <c r="G155" i="5"/>
  <c r="D156" i="5"/>
  <c r="G156" i="5"/>
  <c r="D157" i="5"/>
  <c r="G157" i="5"/>
  <c r="D158" i="5"/>
  <c r="G158" i="5"/>
  <c r="D159" i="5"/>
  <c r="G159" i="5"/>
  <c r="D160" i="5"/>
  <c r="G160" i="5"/>
  <c r="D161" i="5"/>
  <c r="G161" i="5"/>
  <c r="D162" i="5"/>
  <c r="G162" i="5"/>
  <c r="D163" i="5"/>
  <c r="G163" i="5"/>
  <c r="D164" i="5"/>
  <c r="G164" i="5"/>
  <c r="D165" i="5"/>
  <c r="G165" i="5"/>
  <c r="D166" i="5"/>
  <c r="G166" i="5"/>
  <c r="D167" i="5"/>
  <c r="G167" i="5"/>
  <c r="D168" i="5"/>
  <c r="G168" i="5"/>
  <c r="D169" i="5"/>
  <c r="G169" i="5"/>
  <c r="D170" i="5"/>
  <c r="G170" i="5"/>
  <c r="D171" i="5"/>
  <c r="G171" i="5"/>
  <c r="D172" i="5"/>
  <c r="G172" i="5"/>
  <c r="D173" i="5"/>
  <c r="G173" i="5"/>
  <c r="D174" i="5"/>
  <c r="G174" i="5"/>
  <c r="D175" i="5"/>
  <c r="G175" i="5"/>
  <c r="D176" i="5"/>
  <c r="G176" i="5"/>
  <c r="D177" i="5"/>
  <c r="G177" i="5"/>
  <c r="D178" i="5"/>
  <c r="G178" i="5"/>
  <c r="D179" i="5"/>
  <c r="G179" i="5"/>
  <c r="D180" i="5"/>
  <c r="G180" i="5"/>
  <c r="D181" i="5"/>
  <c r="G181" i="5"/>
  <c r="D182" i="5"/>
  <c r="G182" i="5"/>
  <c r="D183" i="5"/>
  <c r="G183" i="5"/>
  <c r="D184" i="5"/>
  <c r="G184" i="5"/>
  <c r="D185" i="5"/>
  <c r="G185" i="5"/>
  <c r="D186" i="5"/>
  <c r="G186" i="5"/>
  <c r="D187" i="5"/>
  <c r="D188" i="5"/>
  <c r="G188" i="5"/>
  <c r="D189" i="5"/>
  <c r="G189" i="5"/>
  <c r="D190" i="5"/>
  <c r="G190" i="5"/>
  <c r="D191" i="5"/>
  <c r="G191" i="5"/>
  <c r="D192" i="5"/>
  <c r="G192" i="5"/>
  <c r="D193" i="5"/>
  <c r="G193" i="5"/>
  <c r="D194" i="5"/>
  <c r="G194" i="5"/>
  <c r="D195" i="5"/>
  <c r="G195" i="5"/>
  <c r="D196" i="5"/>
  <c r="G196" i="5"/>
  <c r="D197" i="5"/>
  <c r="G197" i="5"/>
  <c r="D198" i="5"/>
  <c r="G198" i="5"/>
  <c r="D199" i="5"/>
  <c r="G199" i="5"/>
  <c r="D200" i="5"/>
  <c r="G200" i="5"/>
  <c r="D201" i="5"/>
  <c r="G201" i="5"/>
  <c r="D202" i="5"/>
  <c r="G202" i="5"/>
  <c r="D203" i="5"/>
  <c r="G203" i="5"/>
  <c r="D204" i="5"/>
  <c r="G204" i="5"/>
  <c r="D205" i="5"/>
  <c r="G205" i="5"/>
  <c r="D206" i="5"/>
  <c r="G206" i="5"/>
  <c r="D207" i="5"/>
  <c r="G207" i="5"/>
  <c r="D208" i="5"/>
  <c r="G208" i="5"/>
  <c r="D209" i="5"/>
  <c r="G209" i="5"/>
  <c r="D210" i="5"/>
  <c r="G210" i="5"/>
  <c r="D211" i="5"/>
  <c r="G211" i="5"/>
  <c r="D212" i="5"/>
  <c r="G212" i="5"/>
  <c r="D213" i="5"/>
  <c r="G213" i="5"/>
  <c r="D214" i="5"/>
  <c r="G214" i="5"/>
  <c r="D215" i="5"/>
  <c r="G215" i="5"/>
  <c r="D216" i="5"/>
  <c r="G216" i="5"/>
  <c r="D217" i="5"/>
  <c r="G217" i="5"/>
  <c r="D218" i="5"/>
  <c r="G218" i="5"/>
  <c r="D219" i="5"/>
  <c r="G219" i="5"/>
  <c r="D220" i="5"/>
  <c r="G220" i="5"/>
  <c r="D221" i="5"/>
  <c r="G221" i="5"/>
  <c r="D222" i="5"/>
  <c r="G222" i="5"/>
  <c r="D223" i="5"/>
  <c r="G223" i="5"/>
  <c r="D224" i="5"/>
  <c r="G224" i="5"/>
  <c r="D225" i="5"/>
  <c r="G225" i="5"/>
  <c r="D226" i="5"/>
  <c r="G226" i="5"/>
  <c r="D227" i="5"/>
  <c r="G227" i="5"/>
  <c r="D228" i="5"/>
  <c r="G228" i="5"/>
  <c r="D229" i="5"/>
  <c r="G229" i="5"/>
  <c r="D230" i="5"/>
  <c r="G230" i="5"/>
  <c r="D231" i="5"/>
  <c r="D232" i="5"/>
  <c r="G232" i="5"/>
  <c r="D233" i="5"/>
  <c r="G233" i="5"/>
  <c r="D234" i="5"/>
  <c r="G234" i="5"/>
  <c r="D235" i="5"/>
  <c r="G235" i="5"/>
  <c r="D236" i="5"/>
  <c r="G236" i="5"/>
  <c r="D237" i="5"/>
  <c r="G237" i="5"/>
  <c r="D238" i="5"/>
  <c r="G238" i="5"/>
  <c r="D239" i="5"/>
  <c r="G239" i="5"/>
  <c r="D240" i="5"/>
  <c r="G240" i="5"/>
  <c r="D241" i="5"/>
  <c r="G241" i="5"/>
  <c r="D242" i="5"/>
  <c r="G242" i="5"/>
  <c r="D243" i="5"/>
  <c r="G243" i="5"/>
  <c r="D244" i="5"/>
  <c r="G244" i="5"/>
  <c r="D245" i="5"/>
  <c r="G245" i="5"/>
  <c r="D246" i="5"/>
  <c r="G246" i="5"/>
  <c r="D247" i="5"/>
  <c r="G247" i="5"/>
  <c r="D248" i="5"/>
  <c r="G248" i="5"/>
  <c r="D249" i="5"/>
  <c r="G249" i="5"/>
  <c r="D250" i="5"/>
  <c r="G250" i="5"/>
  <c r="D251" i="5"/>
  <c r="G251" i="5"/>
  <c r="D252" i="5"/>
  <c r="G252" i="5"/>
  <c r="D253" i="5"/>
  <c r="G253" i="5"/>
  <c r="D254" i="5"/>
  <c r="G254" i="5"/>
  <c r="D255" i="5"/>
  <c r="G255" i="5"/>
  <c r="D256" i="5"/>
  <c r="G256" i="5"/>
  <c r="D257" i="5"/>
  <c r="G257" i="5"/>
  <c r="D258" i="5"/>
  <c r="G258" i="5"/>
  <c r="D259" i="5"/>
  <c r="D260" i="5"/>
  <c r="G260" i="5"/>
  <c r="D261" i="5"/>
  <c r="G261" i="5"/>
  <c r="D262" i="5"/>
  <c r="G262" i="5"/>
  <c r="D263" i="5"/>
  <c r="G263" i="5"/>
  <c r="D264" i="5"/>
  <c r="G264" i="5"/>
  <c r="D265" i="5"/>
  <c r="G265" i="5"/>
  <c r="D266" i="5"/>
  <c r="G266" i="5"/>
  <c r="D267" i="5"/>
  <c r="G267" i="5"/>
  <c r="D268" i="5"/>
  <c r="G268" i="5"/>
  <c r="D269" i="5"/>
  <c r="G269" i="5"/>
  <c r="D270" i="5"/>
  <c r="G270" i="5"/>
  <c r="D271" i="5"/>
  <c r="G271" i="5"/>
  <c r="D272" i="5"/>
  <c r="G272" i="5"/>
  <c r="D273" i="5"/>
  <c r="G273" i="5"/>
  <c r="D274" i="5"/>
  <c r="G274" i="5"/>
  <c r="D275" i="5"/>
  <c r="G275" i="5"/>
  <c r="D276" i="5"/>
  <c r="G276" i="5"/>
  <c r="D277" i="5"/>
  <c r="G277" i="5"/>
  <c r="D278" i="5"/>
  <c r="G278" i="5"/>
  <c r="G279" i="5"/>
  <c r="E280" i="5"/>
  <c r="F280" i="5" s="1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D4" i="4"/>
  <c r="E4" i="4"/>
  <c r="G4" i="4"/>
  <c r="H4" i="4"/>
  <c r="L4" i="4"/>
  <c r="D5" i="4"/>
  <c r="E5" i="4"/>
  <c r="G5" i="4"/>
  <c r="H5" i="4"/>
  <c r="L5" i="4"/>
  <c r="D6" i="4"/>
  <c r="E6" i="4"/>
  <c r="G6" i="4"/>
  <c r="H6" i="4"/>
  <c r="L6" i="4"/>
  <c r="D7" i="4"/>
  <c r="E7" i="4"/>
  <c r="G7" i="4"/>
  <c r="H7" i="4"/>
  <c r="L7" i="4"/>
  <c r="D8" i="4"/>
  <c r="E8" i="4"/>
  <c r="G8" i="4"/>
  <c r="H8" i="4"/>
  <c r="L8" i="4"/>
  <c r="D9" i="4"/>
  <c r="E9" i="4"/>
  <c r="G9" i="4"/>
  <c r="H9" i="4"/>
  <c r="I9" i="4" s="1"/>
  <c r="L9" i="4"/>
  <c r="D10" i="4"/>
  <c r="E10" i="4"/>
  <c r="G10" i="4"/>
  <c r="H10" i="4"/>
  <c r="L10" i="4"/>
  <c r="D11" i="4"/>
  <c r="E11" i="4"/>
  <c r="G11" i="4"/>
  <c r="H11" i="4"/>
  <c r="L11" i="4"/>
  <c r="D12" i="4"/>
  <c r="E12" i="4"/>
  <c r="F12" i="4" s="1"/>
  <c r="G12" i="4"/>
  <c r="H12" i="4"/>
  <c r="L12" i="4"/>
  <c r="D13" i="4"/>
  <c r="E13" i="4"/>
  <c r="G13" i="4"/>
  <c r="H13" i="4"/>
  <c r="L13" i="4"/>
  <c r="D14" i="4"/>
  <c r="E14" i="4"/>
  <c r="F14" i="4" s="1"/>
  <c r="G14" i="4"/>
  <c r="H14" i="4"/>
  <c r="L14" i="4"/>
  <c r="D15" i="4"/>
  <c r="E15" i="4"/>
  <c r="G15" i="4"/>
  <c r="H15" i="4"/>
  <c r="L15" i="4"/>
  <c r="D16" i="4"/>
  <c r="E16" i="4"/>
  <c r="G16" i="4"/>
  <c r="H16" i="4"/>
  <c r="I16" i="4"/>
  <c r="L16" i="4"/>
  <c r="D17" i="4"/>
  <c r="E17" i="4"/>
  <c r="F17" i="4"/>
  <c r="G17" i="4"/>
  <c r="H17" i="4"/>
  <c r="L17" i="4"/>
  <c r="D18" i="4"/>
  <c r="E18" i="4"/>
  <c r="G18" i="4"/>
  <c r="H18" i="4"/>
  <c r="L18" i="4"/>
  <c r="D19" i="4"/>
  <c r="E19" i="4"/>
  <c r="G19" i="4"/>
  <c r="H19" i="4"/>
  <c r="L19" i="4"/>
  <c r="D20" i="4"/>
  <c r="E20" i="4"/>
  <c r="G20" i="4"/>
  <c r="H20" i="4"/>
  <c r="L20" i="4"/>
  <c r="D21" i="4"/>
  <c r="E21" i="4"/>
  <c r="F21" i="4" s="1"/>
  <c r="G21" i="4"/>
  <c r="H21" i="4"/>
  <c r="L21" i="4"/>
  <c r="D22" i="4"/>
  <c r="E22" i="4"/>
  <c r="G22" i="4"/>
  <c r="H22" i="4"/>
  <c r="L22" i="4"/>
  <c r="D23" i="4"/>
  <c r="E23" i="4"/>
  <c r="G23" i="4"/>
  <c r="H23" i="4"/>
  <c r="I23" i="4" s="1"/>
  <c r="L23" i="4"/>
  <c r="D24" i="4"/>
  <c r="E24" i="4"/>
  <c r="G24" i="4"/>
  <c r="H24" i="4"/>
  <c r="L24" i="4"/>
  <c r="D25" i="4"/>
  <c r="E25" i="4"/>
  <c r="F25" i="4" s="1"/>
  <c r="G25" i="4"/>
  <c r="H25" i="4"/>
  <c r="L25" i="4"/>
  <c r="D26" i="4"/>
  <c r="E26" i="4"/>
  <c r="F26" i="4" s="1"/>
  <c r="G26" i="4"/>
  <c r="H26" i="4"/>
  <c r="L26" i="4"/>
  <c r="D27" i="4"/>
  <c r="E27" i="4"/>
  <c r="G27" i="4"/>
  <c r="H27" i="4"/>
  <c r="I27" i="4" s="1"/>
  <c r="L27" i="4"/>
  <c r="D28" i="4"/>
  <c r="E28" i="4"/>
  <c r="F28" i="4" s="1"/>
  <c r="G28" i="4"/>
  <c r="H28" i="4"/>
  <c r="L28" i="4"/>
  <c r="D29" i="4"/>
  <c r="E29" i="4"/>
  <c r="F29" i="4" s="1"/>
  <c r="G29" i="4"/>
  <c r="H29" i="4"/>
  <c r="L29" i="4"/>
  <c r="D30" i="4"/>
  <c r="E30" i="4"/>
  <c r="F30" i="4" s="1"/>
  <c r="G30" i="4"/>
  <c r="H30" i="4"/>
  <c r="L30" i="4"/>
  <c r="D31" i="4"/>
  <c r="E31" i="4"/>
  <c r="G31" i="4"/>
  <c r="H31" i="4"/>
  <c r="I31" i="4" s="1"/>
  <c r="L31" i="4"/>
  <c r="D32" i="4"/>
  <c r="E32" i="4"/>
  <c r="F32" i="4" s="1"/>
  <c r="G32" i="4"/>
  <c r="I32" i="4" s="1"/>
  <c r="H32" i="4"/>
  <c r="L32" i="4"/>
  <c r="D33" i="4"/>
  <c r="E33" i="4"/>
  <c r="G33" i="4"/>
  <c r="H33" i="4"/>
  <c r="L33" i="4"/>
  <c r="D34" i="4"/>
  <c r="E34" i="4"/>
  <c r="G34" i="4"/>
  <c r="H34" i="4"/>
  <c r="L34" i="4"/>
  <c r="D35" i="4"/>
  <c r="E35" i="4"/>
  <c r="G35" i="4"/>
  <c r="H35" i="4"/>
  <c r="L35" i="4"/>
  <c r="D36" i="4"/>
  <c r="E36" i="4"/>
  <c r="G36" i="4"/>
  <c r="H36" i="4"/>
  <c r="L36" i="4"/>
  <c r="D37" i="4"/>
  <c r="E37" i="4"/>
  <c r="F37" i="4" s="1"/>
  <c r="G37" i="4"/>
  <c r="H37" i="4"/>
  <c r="L37" i="4"/>
  <c r="D38" i="4"/>
  <c r="E38" i="4"/>
  <c r="G38" i="4"/>
  <c r="H38" i="4"/>
  <c r="L38" i="4"/>
  <c r="D39" i="4"/>
  <c r="E39" i="4"/>
  <c r="G39" i="4"/>
  <c r="H39" i="4"/>
  <c r="L39" i="4"/>
  <c r="D40" i="4"/>
  <c r="E40" i="4"/>
  <c r="G40" i="4"/>
  <c r="H40" i="4"/>
  <c r="L40" i="4"/>
  <c r="D41" i="4"/>
  <c r="E41" i="4"/>
  <c r="F41" i="4" s="1"/>
  <c r="G41" i="4"/>
  <c r="H41" i="4"/>
  <c r="L41" i="4"/>
  <c r="D42" i="4"/>
  <c r="E42" i="4"/>
  <c r="G42" i="4"/>
  <c r="H42" i="4"/>
  <c r="L42" i="4"/>
  <c r="D43" i="4"/>
  <c r="E43" i="4"/>
  <c r="G43" i="4"/>
  <c r="H43" i="4"/>
  <c r="I43" i="4" s="1"/>
  <c r="L43" i="4"/>
  <c r="D44" i="4"/>
  <c r="E44" i="4"/>
  <c r="G44" i="4"/>
  <c r="H44" i="4"/>
  <c r="L44" i="4"/>
  <c r="D45" i="4"/>
  <c r="E45" i="4"/>
  <c r="F45" i="4" s="1"/>
  <c r="G45" i="4"/>
  <c r="H45" i="4"/>
  <c r="L45" i="4"/>
  <c r="D46" i="4"/>
  <c r="E46" i="4"/>
  <c r="G46" i="4"/>
  <c r="H46" i="4"/>
  <c r="L46" i="4"/>
  <c r="D47" i="4"/>
  <c r="E47" i="4"/>
  <c r="G47" i="4"/>
  <c r="H47" i="4"/>
  <c r="I47" i="4" s="1"/>
  <c r="L47" i="4"/>
  <c r="D48" i="4"/>
  <c r="E48" i="4"/>
  <c r="G48" i="4"/>
  <c r="I48" i="4" s="1"/>
  <c r="H48" i="4"/>
  <c r="L48" i="4"/>
  <c r="D49" i="4"/>
  <c r="E49" i="4"/>
  <c r="F49" i="4" s="1"/>
  <c r="G49" i="4"/>
  <c r="H49" i="4"/>
  <c r="L49" i="4"/>
  <c r="D50" i="4"/>
  <c r="E50" i="4"/>
  <c r="G50" i="4"/>
  <c r="H50" i="4"/>
  <c r="L50" i="4"/>
  <c r="D51" i="4"/>
  <c r="E51" i="4"/>
  <c r="G51" i="4"/>
  <c r="H51" i="4"/>
  <c r="L51" i="4"/>
  <c r="D52" i="4"/>
  <c r="E52" i="4"/>
  <c r="G52" i="4"/>
  <c r="H52" i="4"/>
  <c r="L52" i="4"/>
  <c r="D53" i="4"/>
  <c r="E53" i="4"/>
  <c r="G53" i="4"/>
  <c r="H53" i="4"/>
  <c r="L53" i="4"/>
  <c r="D54" i="4"/>
  <c r="E54" i="4"/>
  <c r="G54" i="4"/>
  <c r="H54" i="4"/>
  <c r="L54" i="4"/>
  <c r="D55" i="4"/>
  <c r="E55" i="4"/>
  <c r="G55" i="4"/>
  <c r="H55" i="4"/>
  <c r="L55" i="4"/>
  <c r="D56" i="4"/>
  <c r="E56" i="4"/>
  <c r="G56" i="4"/>
  <c r="H56" i="4"/>
  <c r="L56" i="4"/>
  <c r="D57" i="4"/>
  <c r="E57" i="4"/>
  <c r="G57" i="4"/>
  <c r="H57" i="4"/>
  <c r="L57" i="4"/>
  <c r="D58" i="4"/>
  <c r="E58" i="4"/>
  <c r="G58" i="4"/>
  <c r="H58" i="4"/>
  <c r="L58" i="4"/>
  <c r="D59" i="4"/>
  <c r="E59" i="4"/>
  <c r="G59" i="4"/>
  <c r="H59" i="4"/>
  <c r="L59" i="4"/>
  <c r="D60" i="4"/>
  <c r="E60" i="4"/>
  <c r="G60" i="4"/>
  <c r="H60" i="4"/>
  <c r="L60" i="4"/>
  <c r="D61" i="4"/>
  <c r="E61" i="4"/>
  <c r="G61" i="4"/>
  <c r="H61" i="4"/>
  <c r="L61" i="4"/>
  <c r="D62" i="4"/>
  <c r="E62" i="4"/>
  <c r="G62" i="4"/>
  <c r="H62" i="4"/>
  <c r="L62" i="4"/>
  <c r="D63" i="4"/>
  <c r="E63" i="4"/>
  <c r="G63" i="4"/>
  <c r="H63" i="4"/>
  <c r="L63" i="4"/>
  <c r="D64" i="4"/>
  <c r="E64" i="4"/>
  <c r="G64" i="4"/>
  <c r="I64" i="4" s="1"/>
  <c r="H64" i="4"/>
  <c r="L64" i="4"/>
  <c r="D65" i="4"/>
  <c r="E65" i="4"/>
  <c r="G65" i="4"/>
  <c r="H65" i="4"/>
  <c r="L65" i="4"/>
  <c r="D66" i="4"/>
  <c r="E66" i="4"/>
  <c r="G66" i="4"/>
  <c r="H66" i="4"/>
  <c r="L66" i="4"/>
  <c r="D67" i="4"/>
  <c r="E67" i="4"/>
  <c r="G67" i="4"/>
  <c r="H67" i="4"/>
  <c r="L67" i="4"/>
  <c r="D68" i="4"/>
  <c r="E68" i="4"/>
  <c r="G68" i="4"/>
  <c r="H68" i="4"/>
  <c r="L68" i="4"/>
  <c r="D69" i="4"/>
  <c r="E69" i="4"/>
  <c r="G69" i="4"/>
  <c r="H69" i="4"/>
  <c r="L69" i="4"/>
  <c r="D70" i="4"/>
  <c r="E70" i="4"/>
  <c r="G70" i="4"/>
  <c r="H70" i="4"/>
  <c r="L70" i="4"/>
  <c r="D71" i="4"/>
  <c r="E71" i="4"/>
  <c r="G71" i="4"/>
  <c r="H71" i="4"/>
  <c r="L71" i="4"/>
  <c r="D72" i="4"/>
  <c r="E72" i="4"/>
  <c r="G72" i="4"/>
  <c r="H72" i="4"/>
  <c r="L72" i="4"/>
  <c r="D73" i="4"/>
  <c r="E73" i="4"/>
  <c r="G73" i="4"/>
  <c r="H73" i="4"/>
  <c r="L73" i="4"/>
  <c r="D74" i="4"/>
  <c r="E74" i="4"/>
  <c r="F74" i="4" s="1"/>
  <c r="G74" i="4"/>
  <c r="H74" i="4"/>
  <c r="L74" i="4"/>
  <c r="D75" i="4"/>
  <c r="E75" i="4"/>
  <c r="G75" i="4"/>
  <c r="H75" i="4"/>
  <c r="L75" i="4"/>
  <c r="D76" i="4"/>
  <c r="E76" i="4"/>
  <c r="G76" i="4"/>
  <c r="H76" i="4"/>
  <c r="L76" i="4"/>
  <c r="D77" i="4"/>
  <c r="E77" i="4"/>
  <c r="G77" i="4"/>
  <c r="H77" i="4"/>
  <c r="L77" i="4"/>
  <c r="D78" i="4"/>
  <c r="E78" i="4"/>
  <c r="F78" i="4" s="1"/>
  <c r="G78" i="4"/>
  <c r="H78" i="4"/>
  <c r="L78" i="4"/>
  <c r="D79" i="4"/>
  <c r="E79" i="4"/>
  <c r="G79" i="4"/>
  <c r="H79" i="4"/>
  <c r="L79" i="4"/>
  <c r="D80" i="4"/>
  <c r="E80" i="4"/>
  <c r="G80" i="4"/>
  <c r="I80" i="4" s="1"/>
  <c r="H80" i="4"/>
  <c r="L80" i="4"/>
  <c r="D81" i="4"/>
  <c r="E81" i="4"/>
  <c r="F81" i="4" s="1"/>
  <c r="G81" i="4"/>
  <c r="H81" i="4"/>
  <c r="L81" i="4"/>
  <c r="D82" i="4"/>
  <c r="E82" i="4"/>
  <c r="G82" i="4"/>
  <c r="H82" i="4"/>
  <c r="L82" i="4"/>
  <c r="D83" i="4"/>
  <c r="E83" i="4"/>
  <c r="G83" i="4"/>
  <c r="H83" i="4"/>
  <c r="L83" i="4"/>
  <c r="D84" i="4"/>
  <c r="E84" i="4"/>
  <c r="G84" i="4"/>
  <c r="H84" i="4"/>
  <c r="L84" i="4"/>
  <c r="D85" i="4"/>
  <c r="E85" i="4"/>
  <c r="H85" i="4"/>
  <c r="I85" i="4" s="1"/>
  <c r="L85" i="4"/>
  <c r="D86" i="4"/>
  <c r="E86" i="4"/>
  <c r="G86" i="4"/>
  <c r="H86" i="4"/>
  <c r="L86" i="4"/>
  <c r="D87" i="4"/>
  <c r="E87" i="4"/>
  <c r="G87" i="4"/>
  <c r="H87" i="4"/>
  <c r="L87" i="4"/>
  <c r="D88" i="4"/>
  <c r="E88" i="4"/>
  <c r="G88" i="4"/>
  <c r="H88" i="4"/>
  <c r="L88" i="4"/>
  <c r="D89" i="4"/>
  <c r="E89" i="4"/>
  <c r="G89" i="4"/>
  <c r="H89" i="4"/>
  <c r="L89" i="4"/>
  <c r="D90" i="4"/>
  <c r="E90" i="4"/>
  <c r="G90" i="4"/>
  <c r="H90" i="4"/>
  <c r="L90" i="4"/>
  <c r="D91" i="4"/>
  <c r="E91" i="4"/>
  <c r="G91" i="4"/>
  <c r="H91" i="4"/>
  <c r="L91" i="4"/>
  <c r="D92" i="4"/>
  <c r="E92" i="4"/>
  <c r="G92" i="4"/>
  <c r="H92" i="4"/>
  <c r="L92" i="4"/>
  <c r="D93" i="4"/>
  <c r="E93" i="4"/>
  <c r="G93" i="4"/>
  <c r="H93" i="4"/>
  <c r="L93" i="4"/>
  <c r="D94" i="4"/>
  <c r="E94" i="4"/>
  <c r="G94" i="4"/>
  <c r="H94" i="4"/>
  <c r="L94" i="4"/>
  <c r="D95" i="4"/>
  <c r="E95" i="4"/>
  <c r="G95" i="4"/>
  <c r="H95" i="4"/>
  <c r="I95" i="4"/>
  <c r="L95" i="4"/>
  <c r="D96" i="4"/>
  <c r="E96" i="4"/>
  <c r="G96" i="4"/>
  <c r="H96" i="4"/>
  <c r="L96" i="4"/>
  <c r="D97" i="4"/>
  <c r="E97" i="4"/>
  <c r="G97" i="4"/>
  <c r="H97" i="4"/>
  <c r="L97" i="4"/>
  <c r="D98" i="4"/>
  <c r="E98" i="4"/>
  <c r="G98" i="4"/>
  <c r="H98" i="4"/>
  <c r="L98" i="4"/>
  <c r="D99" i="4"/>
  <c r="E99" i="4"/>
  <c r="G99" i="4"/>
  <c r="H99" i="4"/>
  <c r="L99" i="4"/>
  <c r="D100" i="4"/>
  <c r="E100" i="4"/>
  <c r="H100" i="4"/>
  <c r="I100" i="4" s="1"/>
  <c r="L100" i="4"/>
  <c r="E101" i="4"/>
  <c r="F101" i="4" s="1"/>
  <c r="H101" i="4"/>
  <c r="I101" i="4" s="1"/>
  <c r="L101" i="4"/>
  <c r="D102" i="4"/>
  <c r="E102" i="4"/>
  <c r="G102" i="4"/>
  <c r="H102" i="4"/>
  <c r="L102" i="4"/>
  <c r="D103" i="4"/>
  <c r="E103" i="4"/>
  <c r="G103" i="4"/>
  <c r="H103" i="4"/>
  <c r="L103" i="4"/>
  <c r="D104" i="4"/>
  <c r="E104" i="4"/>
  <c r="G104" i="4"/>
  <c r="I104" i="4" s="1"/>
  <c r="H104" i="4"/>
  <c r="L104" i="4"/>
  <c r="D105" i="4"/>
  <c r="E105" i="4"/>
  <c r="G105" i="4"/>
  <c r="H105" i="4"/>
  <c r="L105" i="4"/>
  <c r="D106" i="4"/>
  <c r="E106" i="4"/>
  <c r="G106" i="4"/>
  <c r="H106" i="4"/>
  <c r="L106" i="4"/>
  <c r="D107" i="4"/>
  <c r="E107" i="4"/>
  <c r="G107" i="4"/>
  <c r="H107" i="4"/>
  <c r="L107" i="4"/>
  <c r="D108" i="4"/>
  <c r="E108" i="4"/>
  <c r="G108" i="4"/>
  <c r="H108" i="4"/>
  <c r="L108" i="4"/>
  <c r="D109" i="4"/>
  <c r="E109" i="4"/>
  <c r="G109" i="4"/>
  <c r="H109" i="4"/>
  <c r="L109" i="4"/>
  <c r="D110" i="4"/>
  <c r="E110" i="4"/>
  <c r="G110" i="4"/>
  <c r="H110" i="4"/>
  <c r="L110" i="4"/>
  <c r="D111" i="4"/>
  <c r="E111" i="4"/>
  <c r="G111" i="4"/>
  <c r="H111" i="4"/>
  <c r="L111" i="4"/>
  <c r="D112" i="4"/>
  <c r="E112" i="4"/>
  <c r="G112" i="4"/>
  <c r="I112" i="4" s="1"/>
  <c r="H112" i="4"/>
  <c r="L112" i="4"/>
  <c r="D113" i="4"/>
  <c r="E113" i="4"/>
  <c r="G113" i="4"/>
  <c r="H113" i="4"/>
  <c r="L113" i="4"/>
  <c r="D114" i="4"/>
  <c r="E114" i="4"/>
  <c r="G114" i="4"/>
  <c r="H114" i="4"/>
  <c r="L114" i="4"/>
  <c r="D115" i="4"/>
  <c r="E115" i="4"/>
  <c r="H115" i="4"/>
  <c r="I115" i="4"/>
  <c r="L115" i="4"/>
  <c r="D116" i="4"/>
  <c r="E116" i="4"/>
  <c r="G116" i="4"/>
  <c r="H116" i="4"/>
  <c r="L116" i="4"/>
  <c r="D117" i="4"/>
  <c r="E117" i="4"/>
  <c r="G117" i="4"/>
  <c r="H117" i="4"/>
  <c r="L117" i="4"/>
  <c r="D118" i="4"/>
  <c r="E118" i="4"/>
  <c r="G118" i="4"/>
  <c r="H118" i="4"/>
  <c r="L118" i="4"/>
  <c r="D119" i="4"/>
  <c r="E119" i="4"/>
  <c r="G119" i="4"/>
  <c r="I119" i="4" s="1"/>
  <c r="H119" i="4"/>
  <c r="L119" i="4"/>
  <c r="D120" i="4"/>
  <c r="E120" i="4"/>
  <c r="G120" i="4"/>
  <c r="H120" i="4"/>
  <c r="L120" i="4"/>
  <c r="D121" i="4"/>
  <c r="E121" i="4"/>
  <c r="G121" i="4"/>
  <c r="H121" i="4"/>
  <c r="L121" i="4"/>
  <c r="D122" i="4"/>
  <c r="E122" i="4"/>
  <c r="G122" i="4"/>
  <c r="H122" i="4"/>
  <c r="L122" i="4"/>
  <c r="D123" i="4"/>
  <c r="E123" i="4"/>
  <c r="G123" i="4"/>
  <c r="I123" i="4" s="1"/>
  <c r="H123" i="4"/>
  <c r="L123" i="4"/>
  <c r="E124" i="4"/>
  <c r="F124" i="4" s="1"/>
  <c r="H124" i="4"/>
  <c r="I124" i="4" s="1"/>
  <c r="L124" i="4"/>
  <c r="D125" i="4"/>
  <c r="E125" i="4"/>
  <c r="G125" i="4"/>
  <c r="H125" i="4"/>
  <c r="L125" i="4"/>
  <c r="D126" i="4"/>
  <c r="E126" i="4"/>
  <c r="G126" i="4"/>
  <c r="H126" i="4"/>
  <c r="L126" i="4"/>
  <c r="D127" i="4"/>
  <c r="E127" i="4"/>
  <c r="G127" i="4"/>
  <c r="H127" i="4"/>
  <c r="L127" i="4"/>
  <c r="D128" i="4"/>
  <c r="E128" i="4"/>
  <c r="G128" i="4"/>
  <c r="H128" i="4"/>
  <c r="L128" i="4"/>
  <c r="D129" i="4"/>
  <c r="E129" i="4"/>
  <c r="G129" i="4"/>
  <c r="I129" i="4" s="1"/>
  <c r="H129" i="4"/>
  <c r="L129" i="4"/>
  <c r="D130" i="4"/>
  <c r="E130" i="4"/>
  <c r="G130" i="4"/>
  <c r="I130" i="4" s="1"/>
  <c r="H130" i="4"/>
  <c r="L130" i="4"/>
  <c r="D131" i="4"/>
  <c r="E131" i="4"/>
  <c r="G131" i="4"/>
  <c r="H131" i="4"/>
  <c r="L131" i="4"/>
  <c r="D132" i="4"/>
  <c r="E132" i="4"/>
  <c r="G132" i="4"/>
  <c r="H132" i="4"/>
  <c r="I132" i="4" s="1"/>
  <c r="L132" i="4"/>
  <c r="D133" i="4"/>
  <c r="E133" i="4"/>
  <c r="G133" i="4"/>
  <c r="H133" i="4"/>
  <c r="L133" i="4"/>
  <c r="D134" i="4"/>
  <c r="E134" i="4"/>
  <c r="F134" i="4" s="1"/>
  <c r="G134" i="4"/>
  <c r="H134" i="4"/>
  <c r="L134" i="4"/>
  <c r="D135" i="4"/>
  <c r="E135" i="4"/>
  <c r="G135" i="4"/>
  <c r="H135" i="4"/>
  <c r="L135" i="4"/>
  <c r="D136" i="4"/>
  <c r="E136" i="4"/>
  <c r="G136" i="4"/>
  <c r="H136" i="4"/>
  <c r="L136" i="4"/>
  <c r="D137" i="4"/>
  <c r="E137" i="4"/>
  <c r="G137" i="4"/>
  <c r="I137" i="4" s="1"/>
  <c r="H137" i="4"/>
  <c r="L137" i="4"/>
  <c r="D138" i="4"/>
  <c r="E138" i="4"/>
  <c r="G138" i="4"/>
  <c r="I138" i="4" s="1"/>
  <c r="H138" i="4"/>
  <c r="L138" i="4"/>
  <c r="D139" i="4"/>
  <c r="E139" i="4"/>
  <c r="G139" i="4"/>
  <c r="H139" i="4"/>
  <c r="L139" i="4"/>
  <c r="D140" i="4"/>
  <c r="E140" i="4"/>
  <c r="G140" i="4"/>
  <c r="H140" i="4"/>
  <c r="I140" i="4" s="1"/>
  <c r="L140" i="4"/>
  <c r="D141" i="4"/>
  <c r="E141" i="4"/>
  <c r="G141" i="4"/>
  <c r="H141" i="4"/>
  <c r="L141" i="4"/>
  <c r="D142" i="4"/>
  <c r="E142" i="4"/>
  <c r="F142" i="4" s="1"/>
  <c r="G142" i="4"/>
  <c r="H142" i="4"/>
  <c r="L142" i="4"/>
  <c r="D143" i="4"/>
  <c r="E143" i="4"/>
  <c r="G143" i="4"/>
  <c r="H143" i="4"/>
  <c r="L143" i="4"/>
  <c r="D144" i="4"/>
  <c r="E144" i="4"/>
  <c r="G144" i="4"/>
  <c r="H144" i="4"/>
  <c r="L144" i="4"/>
  <c r="D145" i="4"/>
  <c r="E145" i="4"/>
  <c r="G145" i="4"/>
  <c r="I145" i="4" s="1"/>
  <c r="H145" i="4"/>
  <c r="L145" i="4"/>
  <c r="D146" i="4"/>
  <c r="E146" i="4"/>
  <c r="G146" i="4"/>
  <c r="I146" i="4" s="1"/>
  <c r="H146" i="4"/>
  <c r="L146" i="4"/>
  <c r="D147" i="4"/>
  <c r="E147" i="4"/>
  <c r="G147" i="4"/>
  <c r="H147" i="4"/>
  <c r="L147" i="4"/>
  <c r="D148" i="4"/>
  <c r="E148" i="4"/>
  <c r="G148" i="4"/>
  <c r="H148" i="4"/>
  <c r="I148" i="4" s="1"/>
  <c r="L148" i="4"/>
  <c r="D149" i="4"/>
  <c r="E149" i="4"/>
  <c r="G149" i="4"/>
  <c r="H149" i="4"/>
  <c r="L149" i="4"/>
  <c r="D150" i="4"/>
  <c r="E150" i="4"/>
  <c r="F150" i="4" s="1"/>
  <c r="G150" i="4"/>
  <c r="H150" i="4"/>
  <c r="L150" i="4"/>
  <c r="D151" i="4"/>
  <c r="E151" i="4"/>
  <c r="G151" i="4"/>
  <c r="H151" i="4"/>
  <c r="L151" i="4"/>
  <c r="D152" i="4"/>
  <c r="E152" i="4"/>
  <c r="G152" i="4"/>
  <c r="H152" i="4"/>
  <c r="L152" i="4"/>
  <c r="D153" i="4"/>
  <c r="E153" i="4"/>
  <c r="G153" i="4"/>
  <c r="I153" i="4" s="1"/>
  <c r="H153" i="4"/>
  <c r="L153" i="4"/>
  <c r="D154" i="4"/>
  <c r="E154" i="4"/>
  <c r="G154" i="4"/>
  <c r="H154" i="4"/>
  <c r="L154" i="4"/>
  <c r="D155" i="4"/>
  <c r="E155" i="4"/>
  <c r="G155" i="4"/>
  <c r="I155" i="4" s="1"/>
  <c r="H155" i="4"/>
  <c r="L155" i="4"/>
  <c r="D156" i="4"/>
  <c r="E156" i="4"/>
  <c r="G156" i="4"/>
  <c r="H156" i="4"/>
  <c r="L156" i="4"/>
  <c r="D157" i="4"/>
  <c r="E157" i="4"/>
  <c r="G157" i="4"/>
  <c r="H157" i="4"/>
  <c r="L157" i="4"/>
  <c r="D158" i="4"/>
  <c r="E158" i="4"/>
  <c r="G158" i="4"/>
  <c r="H158" i="4"/>
  <c r="L158" i="4"/>
  <c r="D159" i="4"/>
  <c r="E159" i="4"/>
  <c r="H159" i="4"/>
  <c r="I159" i="4" s="1"/>
  <c r="L159" i="4"/>
  <c r="E160" i="4"/>
  <c r="F160" i="4" s="1"/>
  <c r="H160" i="4"/>
  <c r="I160" i="4" s="1"/>
  <c r="L160" i="4"/>
  <c r="D161" i="4"/>
  <c r="E161" i="4"/>
  <c r="G161" i="4"/>
  <c r="H161" i="4"/>
  <c r="L161" i="4"/>
  <c r="D162" i="4"/>
  <c r="E162" i="4"/>
  <c r="G162" i="4"/>
  <c r="I162" i="4" s="1"/>
  <c r="H162" i="4"/>
  <c r="L162" i="4"/>
  <c r="D163" i="4"/>
  <c r="E163" i="4"/>
  <c r="G163" i="4"/>
  <c r="H163" i="4"/>
  <c r="L163" i="4"/>
  <c r="D164" i="4"/>
  <c r="E164" i="4"/>
  <c r="G164" i="4"/>
  <c r="I164" i="4" s="1"/>
  <c r="H164" i="4"/>
  <c r="L164" i="4"/>
  <c r="D165" i="4"/>
  <c r="E165" i="4"/>
  <c r="F165" i="4" s="1"/>
  <c r="G165" i="4"/>
  <c r="I165" i="4" s="1"/>
  <c r="H165" i="4"/>
  <c r="L165" i="4"/>
  <c r="D166" i="4"/>
  <c r="E166" i="4"/>
  <c r="G166" i="4"/>
  <c r="I166" i="4" s="1"/>
  <c r="H166" i="4"/>
  <c r="L166" i="4"/>
  <c r="D167" i="4"/>
  <c r="E167" i="4"/>
  <c r="G167" i="4"/>
  <c r="H167" i="4"/>
  <c r="L167" i="4"/>
  <c r="D168" i="4"/>
  <c r="E168" i="4"/>
  <c r="G168" i="4"/>
  <c r="H168" i="4"/>
  <c r="L168" i="4"/>
  <c r="D169" i="4"/>
  <c r="E169" i="4"/>
  <c r="G169" i="4"/>
  <c r="H169" i="4"/>
  <c r="L169" i="4"/>
  <c r="E170" i="4"/>
  <c r="F170" i="4" s="1"/>
  <c r="G170" i="4"/>
  <c r="H170" i="4"/>
  <c r="L170" i="4"/>
  <c r="D171" i="4"/>
  <c r="E171" i="4"/>
  <c r="G171" i="4"/>
  <c r="I171" i="4" s="1"/>
  <c r="H171" i="4"/>
  <c r="L171" i="4"/>
  <c r="D172" i="4"/>
  <c r="E172" i="4"/>
  <c r="G172" i="4"/>
  <c r="H172" i="4"/>
  <c r="L172" i="4"/>
  <c r="D173" i="4"/>
  <c r="E173" i="4"/>
  <c r="G173" i="4"/>
  <c r="H173" i="4"/>
  <c r="L173" i="4"/>
  <c r="D174" i="4"/>
  <c r="E174" i="4"/>
  <c r="G174" i="4"/>
  <c r="H174" i="4"/>
  <c r="L174" i="4"/>
  <c r="D175" i="4"/>
  <c r="E175" i="4"/>
  <c r="G175" i="4"/>
  <c r="H175" i="4"/>
  <c r="L175" i="4"/>
  <c r="D176" i="4"/>
  <c r="E176" i="4"/>
  <c r="G176" i="4"/>
  <c r="H176" i="4"/>
  <c r="L176" i="4"/>
  <c r="D177" i="4"/>
  <c r="E177" i="4"/>
  <c r="G177" i="4"/>
  <c r="H177" i="4"/>
  <c r="L177" i="4"/>
  <c r="D178" i="4"/>
  <c r="E178" i="4"/>
  <c r="F178" i="4" s="1"/>
  <c r="G178" i="4"/>
  <c r="H178" i="4"/>
  <c r="L178" i="4"/>
  <c r="D179" i="4"/>
  <c r="E179" i="4"/>
  <c r="G179" i="4"/>
  <c r="H179" i="4"/>
  <c r="L179" i="4"/>
  <c r="D180" i="4"/>
  <c r="E180" i="4"/>
  <c r="G180" i="4"/>
  <c r="H180" i="4"/>
  <c r="I180" i="4"/>
  <c r="L180" i="4"/>
  <c r="E181" i="4"/>
  <c r="F181" i="4" s="1"/>
  <c r="H181" i="4"/>
  <c r="I181" i="4" s="1"/>
  <c r="L181" i="4"/>
  <c r="D182" i="4"/>
  <c r="E182" i="4"/>
  <c r="G182" i="4"/>
  <c r="I182" i="4" s="1"/>
  <c r="H182" i="4"/>
  <c r="L182" i="4"/>
  <c r="D183" i="4"/>
  <c r="E183" i="4"/>
  <c r="G183" i="4"/>
  <c r="H183" i="4"/>
  <c r="L183" i="4"/>
  <c r="D184" i="4"/>
  <c r="E184" i="4"/>
  <c r="G184" i="4"/>
  <c r="H184" i="4"/>
  <c r="L184" i="4"/>
  <c r="D185" i="4"/>
  <c r="E185" i="4"/>
  <c r="G185" i="4"/>
  <c r="H185" i="4"/>
  <c r="L185" i="4"/>
  <c r="D186" i="4"/>
  <c r="E186" i="4"/>
  <c r="G186" i="4"/>
  <c r="H186" i="4"/>
  <c r="L186" i="4"/>
  <c r="D187" i="4"/>
  <c r="E187" i="4"/>
  <c r="F187" i="4" s="1"/>
  <c r="H187" i="4"/>
  <c r="I187" i="4" s="1"/>
  <c r="L187" i="4"/>
  <c r="D188" i="4"/>
  <c r="E188" i="4"/>
  <c r="G188" i="4"/>
  <c r="H188" i="4"/>
  <c r="L188" i="4"/>
  <c r="D189" i="4"/>
  <c r="E189" i="4"/>
  <c r="G189" i="4"/>
  <c r="I189" i="4" s="1"/>
  <c r="H189" i="4"/>
  <c r="L189" i="4"/>
  <c r="D190" i="4"/>
  <c r="E190" i="4"/>
  <c r="G190" i="4"/>
  <c r="H190" i="4"/>
  <c r="L190" i="4"/>
  <c r="D191" i="4"/>
  <c r="E191" i="4"/>
  <c r="G191" i="4"/>
  <c r="H191" i="4"/>
  <c r="L191" i="4"/>
  <c r="D192" i="4"/>
  <c r="E192" i="4"/>
  <c r="F192" i="4" s="1"/>
  <c r="G192" i="4"/>
  <c r="H192" i="4"/>
  <c r="L192" i="4"/>
  <c r="D193" i="4"/>
  <c r="E193" i="4"/>
  <c r="G193" i="4"/>
  <c r="H193" i="4"/>
  <c r="L193" i="4"/>
  <c r="D194" i="4"/>
  <c r="E194" i="4"/>
  <c r="G194" i="4"/>
  <c r="H194" i="4"/>
  <c r="I194" i="4" s="1"/>
  <c r="L194" i="4"/>
  <c r="D195" i="4"/>
  <c r="E195" i="4"/>
  <c r="H195" i="4"/>
  <c r="I195" i="4" s="1"/>
  <c r="L195" i="4"/>
  <c r="D196" i="4"/>
  <c r="E196" i="4"/>
  <c r="G196" i="4"/>
  <c r="H196" i="4"/>
  <c r="L196" i="4"/>
  <c r="D197" i="4"/>
  <c r="E197" i="4"/>
  <c r="F197" i="4" s="1"/>
  <c r="G197" i="4"/>
  <c r="H197" i="4"/>
  <c r="L197" i="4"/>
  <c r="D198" i="4"/>
  <c r="E198" i="4"/>
  <c r="G198" i="4"/>
  <c r="H198" i="4"/>
  <c r="L198" i="4"/>
  <c r="D199" i="4"/>
  <c r="E199" i="4"/>
  <c r="G199" i="4"/>
  <c r="H199" i="4"/>
  <c r="I199" i="4" s="1"/>
  <c r="L199" i="4"/>
  <c r="D200" i="4"/>
  <c r="E200" i="4"/>
  <c r="G200" i="4"/>
  <c r="I200" i="4" s="1"/>
  <c r="H200" i="4"/>
  <c r="L200" i="4"/>
  <c r="D201" i="4"/>
  <c r="E201" i="4"/>
  <c r="G201" i="4"/>
  <c r="H201" i="4"/>
  <c r="L201" i="4"/>
  <c r="D202" i="4"/>
  <c r="E202" i="4"/>
  <c r="G202" i="4"/>
  <c r="H202" i="4"/>
  <c r="L202" i="4"/>
  <c r="D203" i="4"/>
  <c r="E203" i="4"/>
  <c r="G203" i="4"/>
  <c r="H203" i="4"/>
  <c r="L203" i="4"/>
  <c r="D204" i="4"/>
  <c r="E204" i="4"/>
  <c r="G204" i="4"/>
  <c r="H204" i="4"/>
  <c r="L204" i="4"/>
  <c r="D205" i="4"/>
  <c r="E205" i="4"/>
  <c r="F205" i="4" s="1"/>
  <c r="G205" i="4"/>
  <c r="H205" i="4"/>
  <c r="L205" i="4"/>
  <c r="D206" i="4"/>
  <c r="E206" i="4"/>
  <c r="G206" i="4"/>
  <c r="H206" i="4"/>
  <c r="L206" i="4"/>
  <c r="D207" i="4"/>
  <c r="E207" i="4"/>
  <c r="G207" i="4"/>
  <c r="H207" i="4"/>
  <c r="I207" i="4" s="1"/>
  <c r="L207" i="4"/>
  <c r="D208" i="4"/>
  <c r="E208" i="4"/>
  <c r="G208" i="4"/>
  <c r="I208" i="4" s="1"/>
  <c r="H208" i="4"/>
  <c r="L208" i="4"/>
  <c r="D209" i="4"/>
  <c r="E209" i="4"/>
  <c r="F209" i="4" s="1"/>
  <c r="G209" i="4"/>
  <c r="H209" i="4"/>
  <c r="L209" i="4"/>
  <c r="D210" i="4"/>
  <c r="E210" i="4"/>
  <c r="G210" i="4"/>
  <c r="H210" i="4"/>
  <c r="L210" i="4"/>
  <c r="D211" i="4"/>
  <c r="E211" i="4"/>
  <c r="G211" i="4"/>
  <c r="H211" i="4"/>
  <c r="L211" i="4"/>
  <c r="D212" i="4"/>
  <c r="E212" i="4"/>
  <c r="G212" i="4"/>
  <c r="H212" i="4"/>
  <c r="L212" i="4"/>
  <c r="D213" i="4"/>
  <c r="E213" i="4"/>
  <c r="G213" i="4"/>
  <c r="H213" i="4"/>
  <c r="L213" i="4"/>
  <c r="D214" i="4"/>
  <c r="E214" i="4"/>
  <c r="G214" i="4"/>
  <c r="H214" i="4"/>
  <c r="L214" i="4"/>
  <c r="D215" i="4"/>
  <c r="E215" i="4"/>
  <c r="G215" i="4"/>
  <c r="H215" i="4"/>
  <c r="L215" i="4"/>
  <c r="D216" i="4"/>
  <c r="E216" i="4"/>
  <c r="G216" i="4"/>
  <c r="H216" i="4"/>
  <c r="L216" i="4"/>
  <c r="D217" i="4"/>
  <c r="E217" i="4"/>
  <c r="G217" i="4"/>
  <c r="H217" i="4"/>
  <c r="L217" i="4"/>
  <c r="D218" i="4"/>
  <c r="E218" i="4"/>
  <c r="G218" i="4"/>
  <c r="H218" i="4"/>
  <c r="L218" i="4"/>
  <c r="D219" i="4"/>
  <c r="E219" i="4"/>
  <c r="G219" i="4"/>
  <c r="H219" i="4"/>
  <c r="L219" i="4"/>
  <c r="D220" i="4"/>
  <c r="E220" i="4"/>
  <c r="G220" i="4"/>
  <c r="H220" i="4"/>
  <c r="L220" i="4"/>
  <c r="D221" i="4"/>
  <c r="E221" i="4"/>
  <c r="G221" i="4"/>
  <c r="I221" i="4" s="1"/>
  <c r="H221" i="4"/>
  <c r="L221" i="4"/>
  <c r="D222" i="4"/>
  <c r="E222" i="4"/>
  <c r="G222" i="4"/>
  <c r="H222" i="4"/>
  <c r="L222" i="4"/>
  <c r="D223" i="4"/>
  <c r="E223" i="4"/>
  <c r="G223" i="4"/>
  <c r="I223" i="4" s="1"/>
  <c r="H223" i="4"/>
  <c r="L223" i="4"/>
  <c r="D224" i="4"/>
  <c r="E224" i="4"/>
  <c r="G224" i="4"/>
  <c r="I224" i="4" s="1"/>
  <c r="H224" i="4"/>
  <c r="L224" i="4"/>
  <c r="D225" i="4"/>
  <c r="E225" i="4"/>
  <c r="F225" i="4" s="1"/>
  <c r="G225" i="4"/>
  <c r="I225" i="4" s="1"/>
  <c r="H225" i="4"/>
  <c r="L225" i="4"/>
  <c r="D226" i="4"/>
  <c r="E226" i="4"/>
  <c r="G226" i="4"/>
  <c r="H226" i="4"/>
  <c r="L226" i="4"/>
  <c r="D227" i="4"/>
  <c r="E227" i="4"/>
  <c r="G227" i="4"/>
  <c r="H227" i="4"/>
  <c r="L227" i="4"/>
  <c r="D228" i="4"/>
  <c r="E228" i="4"/>
  <c r="G228" i="4"/>
  <c r="H228" i="4"/>
  <c r="L228" i="4"/>
  <c r="D229" i="4"/>
  <c r="E229" i="4"/>
  <c r="G229" i="4"/>
  <c r="I229" i="4" s="1"/>
  <c r="H229" i="4"/>
  <c r="L229" i="4"/>
  <c r="D230" i="4"/>
  <c r="E230" i="4"/>
  <c r="G230" i="4"/>
  <c r="H230" i="4"/>
  <c r="L230" i="4"/>
  <c r="D231" i="4"/>
  <c r="E231" i="4"/>
  <c r="H231" i="4"/>
  <c r="I231" i="4" s="1"/>
  <c r="L231" i="4"/>
  <c r="D232" i="4"/>
  <c r="E232" i="4"/>
  <c r="G232" i="4"/>
  <c r="H232" i="4"/>
  <c r="L232" i="4"/>
  <c r="D233" i="4"/>
  <c r="E233" i="4"/>
  <c r="G233" i="4"/>
  <c r="H233" i="4"/>
  <c r="L233" i="4"/>
  <c r="D234" i="4"/>
  <c r="E234" i="4"/>
  <c r="G234" i="4"/>
  <c r="H234" i="4"/>
  <c r="L234" i="4"/>
  <c r="D235" i="4"/>
  <c r="E235" i="4"/>
  <c r="G235" i="4"/>
  <c r="H235" i="4"/>
  <c r="L235" i="4"/>
  <c r="D236" i="4"/>
  <c r="E236" i="4"/>
  <c r="G236" i="4"/>
  <c r="I236" i="4" s="1"/>
  <c r="H236" i="4"/>
  <c r="L236" i="4"/>
  <c r="D237" i="4"/>
  <c r="E237" i="4"/>
  <c r="G237" i="4"/>
  <c r="H237" i="4"/>
  <c r="L237" i="4"/>
  <c r="D238" i="4"/>
  <c r="E238" i="4"/>
  <c r="G238" i="4"/>
  <c r="I238" i="4" s="1"/>
  <c r="H238" i="4"/>
  <c r="L238" i="4"/>
  <c r="D239" i="4"/>
  <c r="E239" i="4"/>
  <c r="G239" i="4"/>
  <c r="I239" i="4" s="1"/>
  <c r="H239" i="4"/>
  <c r="L239" i="4"/>
  <c r="D240" i="4"/>
  <c r="E240" i="4"/>
  <c r="G240" i="4"/>
  <c r="I240" i="4" s="1"/>
  <c r="H240" i="4"/>
  <c r="L240" i="4"/>
  <c r="D241" i="4"/>
  <c r="E241" i="4"/>
  <c r="G241" i="4"/>
  <c r="H241" i="4"/>
  <c r="L241" i="4"/>
  <c r="D242" i="4"/>
  <c r="E242" i="4"/>
  <c r="G242" i="4"/>
  <c r="H242" i="4"/>
  <c r="L242" i="4"/>
  <c r="D243" i="4"/>
  <c r="E243" i="4"/>
  <c r="G243" i="4"/>
  <c r="H243" i="4"/>
  <c r="L243" i="4"/>
  <c r="D244" i="4"/>
  <c r="E244" i="4"/>
  <c r="G244" i="4"/>
  <c r="I244" i="4" s="1"/>
  <c r="H244" i="4"/>
  <c r="L244" i="4"/>
  <c r="D245" i="4"/>
  <c r="E245" i="4"/>
  <c r="G245" i="4"/>
  <c r="H245" i="4"/>
  <c r="L245" i="4"/>
  <c r="D246" i="4"/>
  <c r="E246" i="4"/>
  <c r="G246" i="4"/>
  <c r="I246" i="4" s="1"/>
  <c r="H246" i="4"/>
  <c r="L246" i="4"/>
  <c r="D247" i="4"/>
  <c r="E247" i="4"/>
  <c r="G247" i="4"/>
  <c r="H247" i="4"/>
  <c r="L247" i="4"/>
  <c r="D248" i="4"/>
  <c r="E248" i="4"/>
  <c r="G248" i="4"/>
  <c r="H248" i="4"/>
  <c r="L248" i="4"/>
  <c r="D249" i="4"/>
  <c r="E249" i="4"/>
  <c r="G249" i="4"/>
  <c r="H249" i="4"/>
  <c r="L249" i="4"/>
  <c r="D250" i="4"/>
  <c r="E250" i="4"/>
  <c r="G250" i="4"/>
  <c r="H250" i="4"/>
  <c r="L250" i="4"/>
  <c r="D251" i="4"/>
  <c r="E251" i="4"/>
  <c r="G251" i="4"/>
  <c r="H251" i="4"/>
  <c r="L251" i="4"/>
  <c r="E252" i="4"/>
  <c r="F252" i="4" s="1"/>
  <c r="G252" i="4"/>
  <c r="H252" i="4"/>
  <c r="L252" i="4"/>
  <c r="D253" i="4"/>
  <c r="E253" i="4"/>
  <c r="G253" i="4"/>
  <c r="H253" i="4"/>
  <c r="L253" i="4"/>
  <c r="D254" i="4"/>
  <c r="E254" i="4"/>
  <c r="G254" i="4"/>
  <c r="I254" i="4" s="1"/>
  <c r="H254" i="4"/>
  <c r="L254" i="4"/>
  <c r="D255" i="4"/>
  <c r="E255" i="4"/>
  <c r="G255" i="4"/>
  <c r="H255" i="4"/>
  <c r="L255" i="4"/>
  <c r="D256" i="4"/>
  <c r="E256" i="4"/>
  <c r="G256" i="4"/>
  <c r="H256" i="4"/>
  <c r="L256" i="4"/>
  <c r="D257" i="4"/>
  <c r="E257" i="4"/>
  <c r="G257" i="4"/>
  <c r="H257" i="4"/>
  <c r="L257" i="4"/>
  <c r="D258" i="4"/>
  <c r="E258" i="4"/>
  <c r="G258" i="4"/>
  <c r="I258" i="4" s="1"/>
  <c r="H258" i="4"/>
  <c r="L258" i="4"/>
  <c r="D259" i="4"/>
  <c r="E259" i="4"/>
  <c r="H259" i="4"/>
  <c r="I259" i="4" s="1"/>
  <c r="L259" i="4"/>
  <c r="D260" i="4"/>
  <c r="E260" i="4"/>
  <c r="G260" i="4"/>
  <c r="H260" i="4"/>
  <c r="L260" i="4"/>
  <c r="D261" i="4"/>
  <c r="E261" i="4"/>
  <c r="G261" i="4"/>
  <c r="I261" i="4" s="1"/>
  <c r="H261" i="4"/>
  <c r="L261" i="4"/>
  <c r="D262" i="4"/>
  <c r="E262" i="4"/>
  <c r="G262" i="4"/>
  <c r="H262" i="4"/>
  <c r="L262" i="4"/>
  <c r="D263" i="4"/>
  <c r="E263" i="4"/>
  <c r="G263" i="4"/>
  <c r="H263" i="4"/>
  <c r="L263" i="4"/>
  <c r="D264" i="4"/>
  <c r="E264" i="4"/>
  <c r="G264" i="4"/>
  <c r="H264" i="4"/>
  <c r="L264" i="4"/>
  <c r="D265" i="4"/>
  <c r="E265" i="4"/>
  <c r="G265" i="4"/>
  <c r="I265" i="4" s="1"/>
  <c r="H265" i="4"/>
  <c r="L265" i="4"/>
  <c r="D266" i="4"/>
  <c r="E266" i="4"/>
  <c r="G266" i="4"/>
  <c r="I266" i="4" s="1"/>
  <c r="H266" i="4"/>
  <c r="L266" i="4"/>
  <c r="D267" i="4"/>
  <c r="E267" i="4"/>
  <c r="G267" i="4"/>
  <c r="H267" i="4"/>
  <c r="L267" i="4"/>
  <c r="D268" i="4"/>
  <c r="E268" i="4"/>
  <c r="G268" i="4"/>
  <c r="H268" i="4"/>
  <c r="L268" i="4"/>
  <c r="D269" i="4"/>
  <c r="E269" i="4"/>
  <c r="G269" i="4"/>
  <c r="I269" i="4" s="1"/>
  <c r="H269" i="4"/>
  <c r="L269" i="4"/>
  <c r="D270" i="4"/>
  <c r="E270" i="4"/>
  <c r="G270" i="4"/>
  <c r="H270" i="4"/>
  <c r="L270" i="4"/>
  <c r="D271" i="4"/>
  <c r="E271" i="4"/>
  <c r="G271" i="4"/>
  <c r="H271" i="4"/>
  <c r="L271" i="4"/>
  <c r="D272" i="4"/>
  <c r="E272" i="4"/>
  <c r="G272" i="4"/>
  <c r="H272" i="4"/>
  <c r="L272" i="4"/>
  <c r="D273" i="4"/>
  <c r="E273" i="4"/>
  <c r="G273" i="4"/>
  <c r="I273" i="4" s="1"/>
  <c r="H273" i="4"/>
  <c r="L273" i="4"/>
  <c r="D274" i="4"/>
  <c r="E274" i="4"/>
  <c r="G274" i="4"/>
  <c r="H274" i="4"/>
  <c r="L274" i="4"/>
  <c r="E275" i="4"/>
  <c r="F275" i="4" s="1"/>
  <c r="H275" i="4"/>
  <c r="I275" i="4" s="1"/>
  <c r="L275" i="4"/>
  <c r="D276" i="4"/>
  <c r="E276" i="4"/>
  <c r="G276" i="4"/>
  <c r="I276" i="4" s="1"/>
  <c r="H276" i="4"/>
  <c r="L276" i="4"/>
  <c r="D277" i="4"/>
  <c r="E277" i="4"/>
  <c r="G277" i="4"/>
  <c r="H277" i="4"/>
  <c r="L277" i="4"/>
  <c r="D278" i="4"/>
  <c r="E278" i="4"/>
  <c r="G278" i="4"/>
  <c r="H278" i="4"/>
  <c r="L278" i="4"/>
  <c r="D279" i="4"/>
  <c r="E279" i="4"/>
  <c r="G279" i="4"/>
  <c r="H279" i="4"/>
  <c r="D280" i="4"/>
  <c r="E280" i="4"/>
  <c r="G280" i="4"/>
  <c r="H280" i="4"/>
  <c r="D281" i="4"/>
  <c r="E281" i="4"/>
  <c r="G281" i="4"/>
  <c r="I281" i="4" s="1"/>
  <c r="H281" i="4"/>
  <c r="D282" i="4"/>
  <c r="E282" i="4"/>
  <c r="G282" i="4"/>
  <c r="H282" i="4"/>
  <c r="D283" i="4"/>
  <c r="E283" i="4"/>
  <c r="G283" i="4"/>
  <c r="H283" i="4"/>
  <c r="D284" i="4"/>
  <c r="E284" i="4"/>
  <c r="G284" i="4"/>
  <c r="H284" i="4"/>
  <c r="D285" i="4"/>
  <c r="E285" i="4"/>
  <c r="G285" i="4"/>
  <c r="H285" i="4"/>
  <c r="D286" i="4"/>
  <c r="E286" i="4"/>
  <c r="G286" i="4"/>
  <c r="H286" i="4"/>
  <c r="D287" i="4"/>
  <c r="E287" i="4"/>
  <c r="G287" i="4"/>
  <c r="H287" i="4"/>
  <c r="D288" i="4"/>
  <c r="E288" i="4"/>
  <c r="G288" i="4"/>
  <c r="H288" i="4"/>
  <c r="D289" i="4"/>
  <c r="E289" i="4"/>
  <c r="G289" i="4"/>
  <c r="I289" i="4" s="1"/>
  <c r="H289" i="4"/>
  <c r="D290" i="4"/>
  <c r="E290" i="4"/>
  <c r="G290" i="4"/>
  <c r="H290" i="4"/>
  <c r="D291" i="4"/>
  <c r="E291" i="4"/>
  <c r="G291" i="4"/>
  <c r="H291" i="4"/>
  <c r="D292" i="4"/>
  <c r="E292" i="4"/>
  <c r="G292" i="4"/>
  <c r="H292" i="4"/>
  <c r="D293" i="4"/>
  <c r="E293" i="4"/>
  <c r="G293" i="4"/>
  <c r="H293" i="4"/>
  <c r="D294" i="4"/>
  <c r="E294" i="4"/>
  <c r="G294" i="4"/>
  <c r="H294" i="4"/>
  <c r="D295" i="4"/>
  <c r="E295" i="4"/>
  <c r="G295" i="4"/>
  <c r="H295" i="4"/>
  <c r="D296" i="4"/>
  <c r="E296" i="4"/>
  <c r="G296" i="4"/>
  <c r="H296" i="4"/>
  <c r="D297" i="4"/>
  <c r="E297" i="4"/>
  <c r="G297" i="4"/>
  <c r="I297" i="4" s="1"/>
  <c r="H297" i="4"/>
  <c r="D298" i="4"/>
  <c r="E298" i="4"/>
  <c r="G298" i="4"/>
  <c r="H298" i="4"/>
  <c r="D299" i="4"/>
  <c r="E299" i="4"/>
  <c r="G299" i="4"/>
  <c r="H299" i="4"/>
  <c r="D300" i="4"/>
  <c r="E300" i="4"/>
  <c r="G300" i="4"/>
  <c r="H300" i="4"/>
  <c r="D301" i="4"/>
  <c r="E301" i="4"/>
  <c r="G301" i="4"/>
  <c r="H301" i="4"/>
  <c r="D302" i="4"/>
  <c r="E302" i="4"/>
  <c r="G302" i="4"/>
  <c r="H302" i="4"/>
  <c r="D303" i="4"/>
  <c r="E303" i="4"/>
  <c r="G303" i="4"/>
  <c r="H303" i="4"/>
  <c r="D304" i="4"/>
  <c r="E304" i="4"/>
  <c r="G304" i="4"/>
  <c r="H304" i="4"/>
  <c r="D305" i="4"/>
  <c r="E305" i="4"/>
  <c r="G305" i="4"/>
  <c r="I305" i="4" s="1"/>
  <c r="H305" i="4"/>
  <c r="D306" i="4"/>
  <c r="E306" i="4"/>
  <c r="G306" i="4"/>
  <c r="H306" i="4"/>
  <c r="D307" i="4"/>
  <c r="E307" i="4"/>
  <c r="G307" i="4"/>
  <c r="H307" i="4"/>
  <c r="D308" i="4"/>
  <c r="E308" i="4"/>
  <c r="G308" i="4"/>
  <c r="H308" i="4"/>
  <c r="D309" i="4"/>
  <c r="E309" i="4"/>
  <c r="G309" i="4"/>
  <c r="I309" i="4" s="1"/>
  <c r="H309" i="4"/>
  <c r="D310" i="4"/>
  <c r="E310" i="4"/>
  <c r="G310" i="4"/>
  <c r="H310" i="4"/>
  <c r="D311" i="4"/>
  <c r="E311" i="4"/>
  <c r="G311" i="4"/>
  <c r="H311" i="4"/>
  <c r="D312" i="4"/>
  <c r="E312" i="4"/>
  <c r="F312" i="4" s="1"/>
  <c r="G312" i="4"/>
  <c r="H312" i="4"/>
  <c r="D313" i="4"/>
  <c r="E313" i="4"/>
  <c r="G313" i="4"/>
  <c r="I313" i="4" s="1"/>
  <c r="H313" i="4"/>
  <c r="D314" i="4"/>
  <c r="E314" i="4"/>
  <c r="G314" i="4"/>
  <c r="H314" i="4"/>
  <c r="D315" i="4"/>
  <c r="E315" i="4"/>
  <c r="G315" i="4"/>
  <c r="H315" i="4"/>
  <c r="D316" i="4"/>
  <c r="E316" i="4"/>
  <c r="G316" i="4"/>
  <c r="H316" i="4"/>
  <c r="D317" i="4"/>
  <c r="E317" i="4"/>
  <c r="G317" i="4"/>
  <c r="H317" i="4"/>
  <c r="D318" i="4"/>
  <c r="E318" i="4"/>
  <c r="G318" i="4"/>
  <c r="H318" i="4"/>
  <c r="D319" i="4"/>
  <c r="E319" i="4"/>
  <c r="G319" i="4"/>
  <c r="H319" i="4"/>
  <c r="D320" i="4"/>
  <c r="E320" i="4"/>
  <c r="G320" i="4"/>
  <c r="H320" i="4"/>
  <c r="D321" i="4"/>
  <c r="E321" i="4"/>
  <c r="G321" i="4"/>
  <c r="I321" i="4" s="1"/>
  <c r="H321" i="4"/>
  <c r="F4" i="1"/>
  <c r="I4" i="1"/>
  <c r="N4" i="1"/>
  <c r="H4" i="5" s="1"/>
  <c r="I4" i="5" s="1"/>
  <c r="O4" i="1"/>
  <c r="Q4" i="1"/>
  <c r="R4" i="1"/>
  <c r="T4" i="1"/>
  <c r="A5" i="1"/>
  <c r="A6" i="1" s="1"/>
  <c r="F5" i="1"/>
  <c r="N5" i="1"/>
  <c r="Q5" i="1" s="1"/>
  <c r="R5" i="1"/>
  <c r="T5" i="1"/>
  <c r="U5" i="1" s="1"/>
  <c r="F6" i="1"/>
  <c r="I6" i="1"/>
  <c r="J6" i="1" s="1"/>
  <c r="N6" i="1"/>
  <c r="R6" i="1"/>
  <c r="T6" i="1"/>
  <c r="U6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F7" i="1"/>
  <c r="E7" i="5" s="1"/>
  <c r="G7" i="1"/>
  <c r="N7" i="1"/>
  <c r="R7" i="1"/>
  <c r="T7" i="1"/>
  <c r="U7" i="1"/>
  <c r="F8" i="1"/>
  <c r="I8" i="1" s="1"/>
  <c r="J8" i="1" s="1"/>
  <c r="K8" i="1"/>
  <c r="N8" i="1"/>
  <c r="H8" i="5" s="1"/>
  <c r="O8" i="1"/>
  <c r="Q8" i="1"/>
  <c r="R8" i="1"/>
  <c r="S8" i="1" s="1"/>
  <c r="T8" i="1"/>
  <c r="F9" i="1"/>
  <c r="E9" i="5" s="1"/>
  <c r="G9" i="1"/>
  <c r="I9" i="1"/>
  <c r="J9" i="1" s="1"/>
  <c r="N9" i="1"/>
  <c r="Q9" i="1"/>
  <c r="R9" i="1"/>
  <c r="S9" i="1" s="1"/>
  <c r="T9" i="1"/>
  <c r="U9" i="1"/>
  <c r="F10" i="1"/>
  <c r="I10" i="1" s="1"/>
  <c r="J10" i="1" s="1"/>
  <c r="N10" i="1"/>
  <c r="H10" i="5" s="1"/>
  <c r="I10" i="5" s="1"/>
  <c r="O10" i="1"/>
  <c r="R10" i="1"/>
  <c r="S10" i="1" s="1"/>
  <c r="T10" i="1"/>
  <c r="F11" i="1"/>
  <c r="E11" i="5" s="1"/>
  <c r="G11" i="1"/>
  <c r="N11" i="1"/>
  <c r="R11" i="1"/>
  <c r="T11" i="1"/>
  <c r="U11" i="1"/>
  <c r="F12" i="1"/>
  <c r="N12" i="1"/>
  <c r="H12" i="5" s="1"/>
  <c r="O12" i="1"/>
  <c r="Q12" i="1"/>
  <c r="R12" i="1"/>
  <c r="T12" i="1"/>
  <c r="F13" i="1"/>
  <c r="I13" i="1"/>
  <c r="N13" i="1"/>
  <c r="H13" i="5" s="1"/>
  <c r="I13" i="5" s="1"/>
  <c r="O13" i="1"/>
  <c r="Q13" i="1"/>
  <c r="R13" i="1"/>
  <c r="S13" i="1" s="1"/>
  <c r="T13" i="1"/>
  <c r="F14" i="1"/>
  <c r="E14" i="5" s="1"/>
  <c r="F14" i="5" s="1"/>
  <c r="G14" i="1"/>
  <c r="I14" i="1"/>
  <c r="N14" i="1"/>
  <c r="R14" i="1"/>
  <c r="T14" i="1"/>
  <c r="U14" i="1" s="1"/>
  <c r="F15" i="1"/>
  <c r="I15" i="1" s="1"/>
  <c r="J15" i="1" s="1"/>
  <c r="N15" i="1"/>
  <c r="H15" i="5" s="1"/>
  <c r="I15" i="5" s="1"/>
  <c r="O15" i="1"/>
  <c r="R15" i="1"/>
  <c r="T15" i="1"/>
  <c r="U15" i="1" s="1"/>
  <c r="F16" i="1"/>
  <c r="G16" i="1"/>
  <c r="N16" i="1"/>
  <c r="Q16" i="1"/>
  <c r="R16" i="1"/>
  <c r="S16" i="1"/>
  <c r="T16" i="1"/>
  <c r="F17" i="1"/>
  <c r="I17" i="1" s="1"/>
  <c r="N17" i="1"/>
  <c r="H17" i="5" s="1"/>
  <c r="I17" i="5" s="1"/>
  <c r="O17" i="1"/>
  <c r="Q17" i="1"/>
  <c r="R17" i="1"/>
  <c r="S17" i="1" s="1"/>
  <c r="T17" i="1"/>
  <c r="F18" i="1"/>
  <c r="E18" i="5" s="1"/>
  <c r="F18" i="5" s="1"/>
  <c r="G18" i="1"/>
  <c r="I18" i="1"/>
  <c r="N18" i="1"/>
  <c r="R18" i="1"/>
  <c r="T18" i="1"/>
  <c r="U18" i="1" s="1"/>
  <c r="F19" i="1"/>
  <c r="E19" i="5" s="1"/>
  <c r="G19" i="1"/>
  <c r="I19" i="1"/>
  <c r="J19" i="1"/>
  <c r="N19" i="1"/>
  <c r="Q19" i="1"/>
  <c r="R19" i="1"/>
  <c r="S19" i="1"/>
  <c r="T19" i="1"/>
  <c r="U19" i="1"/>
  <c r="F20" i="1"/>
  <c r="I20" i="1"/>
  <c r="N20" i="1"/>
  <c r="H20" i="5" s="1"/>
  <c r="I20" i="5" s="1"/>
  <c r="O20" i="1"/>
  <c r="R20" i="1"/>
  <c r="T20" i="1"/>
  <c r="U20" i="1" s="1"/>
  <c r="F21" i="1"/>
  <c r="I21" i="1"/>
  <c r="N21" i="1"/>
  <c r="R21" i="1"/>
  <c r="T21" i="1"/>
  <c r="U21" i="1"/>
  <c r="F22" i="1"/>
  <c r="I22" i="1"/>
  <c r="N22" i="1"/>
  <c r="H22" i="5" s="1"/>
  <c r="I22" i="5" s="1"/>
  <c r="O22" i="1"/>
  <c r="R22" i="1"/>
  <c r="T22" i="1"/>
  <c r="F23" i="1"/>
  <c r="E23" i="5" s="1"/>
  <c r="G23" i="1"/>
  <c r="N23" i="1"/>
  <c r="Q23" i="1" s="1"/>
  <c r="R23" i="1"/>
  <c r="T23" i="1"/>
  <c r="U23" i="1"/>
  <c r="F24" i="1"/>
  <c r="N24" i="1"/>
  <c r="H24" i="5" s="1"/>
  <c r="I24" i="5" s="1"/>
  <c r="O24" i="1"/>
  <c r="Q24" i="1"/>
  <c r="R24" i="1"/>
  <c r="T24" i="1"/>
  <c r="U24" i="1"/>
  <c r="F25" i="1"/>
  <c r="I25" i="1" s="1"/>
  <c r="J25" i="1" s="1"/>
  <c r="N25" i="1"/>
  <c r="H25" i="5" s="1"/>
  <c r="I25" i="5" s="1"/>
  <c r="O25" i="1"/>
  <c r="Q25" i="1"/>
  <c r="R25" i="1"/>
  <c r="T25" i="1"/>
  <c r="F26" i="1"/>
  <c r="N26" i="1"/>
  <c r="Q26" i="1" s="1"/>
  <c r="R26" i="1"/>
  <c r="T26" i="1"/>
  <c r="F27" i="1"/>
  <c r="E27" i="5" s="1"/>
  <c r="G27" i="1"/>
  <c r="I27" i="1"/>
  <c r="J27" i="1" s="1"/>
  <c r="N27" i="1"/>
  <c r="Q27" i="1"/>
  <c r="R27" i="1"/>
  <c r="T27" i="1"/>
  <c r="F28" i="1"/>
  <c r="E28" i="5" s="1"/>
  <c r="F28" i="5" s="1"/>
  <c r="G28" i="1"/>
  <c r="I28" i="1"/>
  <c r="N28" i="1"/>
  <c r="R28" i="1"/>
  <c r="T28" i="1"/>
  <c r="U28" i="1" s="1"/>
  <c r="F29" i="1"/>
  <c r="I29" i="1" s="1"/>
  <c r="J29" i="1" s="1"/>
  <c r="N29" i="1"/>
  <c r="R29" i="1"/>
  <c r="T29" i="1"/>
  <c r="U29" i="1" s="1"/>
  <c r="F30" i="1"/>
  <c r="N30" i="1"/>
  <c r="Q30" i="1"/>
  <c r="R30" i="1"/>
  <c r="S30" i="1" s="1"/>
  <c r="T30" i="1"/>
  <c r="U30" i="1"/>
  <c r="F31" i="1"/>
  <c r="I31" i="1" s="1"/>
  <c r="N31" i="1"/>
  <c r="H31" i="5" s="1"/>
  <c r="I31" i="5" s="1"/>
  <c r="O31" i="1"/>
  <c r="Q31" i="1"/>
  <c r="R31" i="1"/>
  <c r="T31" i="1"/>
  <c r="F32" i="1"/>
  <c r="G32" i="1"/>
  <c r="N32" i="1"/>
  <c r="R32" i="1"/>
  <c r="T32" i="1"/>
  <c r="F33" i="1"/>
  <c r="E33" i="5" s="1"/>
  <c r="G33" i="1"/>
  <c r="I33" i="1"/>
  <c r="J33" i="1" s="1"/>
  <c r="N33" i="1"/>
  <c r="Q33" i="1"/>
  <c r="R33" i="1"/>
  <c r="T33" i="1"/>
  <c r="F34" i="1"/>
  <c r="E34" i="5" s="1"/>
  <c r="F34" i="5" s="1"/>
  <c r="G34" i="1"/>
  <c r="I34" i="1"/>
  <c r="N34" i="1"/>
  <c r="Q34" i="1" s="1"/>
  <c r="R34" i="1"/>
  <c r="T34" i="1"/>
  <c r="U34" i="1" s="1"/>
  <c r="F35" i="1"/>
  <c r="N35" i="1"/>
  <c r="H35" i="5" s="1"/>
  <c r="I35" i="5" s="1"/>
  <c r="O35" i="1"/>
  <c r="R35" i="1"/>
  <c r="T35" i="1"/>
  <c r="F36" i="1"/>
  <c r="E36" i="5" s="1"/>
  <c r="F36" i="5" s="1"/>
  <c r="G36" i="1"/>
  <c r="N36" i="1"/>
  <c r="Q36" i="1"/>
  <c r="R36" i="1"/>
  <c r="S36" i="1"/>
  <c r="T36" i="1"/>
  <c r="F37" i="1"/>
  <c r="U37" i="1" s="1"/>
  <c r="I37" i="1"/>
  <c r="J37" i="1" s="1"/>
  <c r="N37" i="1"/>
  <c r="H37" i="5" s="1"/>
  <c r="I37" i="5" s="1"/>
  <c r="O37" i="1"/>
  <c r="Q37" i="1"/>
  <c r="R37" i="1"/>
  <c r="T37" i="1"/>
  <c r="F38" i="1"/>
  <c r="I38" i="1" s="1"/>
  <c r="J38" i="1" s="1"/>
  <c r="N38" i="1"/>
  <c r="H38" i="5" s="1"/>
  <c r="I38" i="5" s="1"/>
  <c r="O38" i="1"/>
  <c r="Q38" i="1"/>
  <c r="R38" i="1"/>
  <c r="T38" i="1"/>
  <c r="F39" i="1"/>
  <c r="N39" i="1"/>
  <c r="Q39" i="1"/>
  <c r="R39" i="1"/>
  <c r="T39" i="1"/>
  <c r="F40" i="1"/>
  <c r="I40" i="1"/>
  <c r="N40" i="1"/>
  <c r="O40" i="1"/>
  <c r="R40" i="1"/>
  <c r="S40" i="1" s="1"/>
  <c r="T40" i="1"/>
  <c r="U40" i="1" s="1"/>
  <c r="F41" i="1"/>
  <c r="E41" i="5" s="1"/>
  <c r="G41" i="1"/>
  <c r="I41" i="1"/>
  <c r="N41" i="1"/>
  <c r="R41" i="1"/>
  <c r="S41" i="1"/>
  <c r="T41" i="1"/>
  <c r="U41" i="1" s="1"/>
  <c r="F42" i="1"/>
  <c r="E42" i="5" s="1"/>
  <c r="F42" i="5" s="1"/>
  <c r="G42" i="1"/>
  <c r="I42" i="1"/>
  <c r="J42" i="1" s="1"/>
  <c r="N42" i="1"/>
  <c r="R42" i="1"/>
  <c r="T42" i="1"/>
  <c r="U42" i="1"/>
  <c r="F43" i="1"/>
  <c r="N43" i="1"/>
  <c r="H43" i="5" s="1"/>
  <c r="O43" i="1"/>
  <c r="R43" i="1"/>
  <c r="T43" i="1"/>
  <c r="U43" i="1"/>
  <c r="F44" i="1"/>
  <c r="E44" i="5" s="1"/>
  <c r="F44" i="5" s="1"/>
  <c r="I44" i="1"/>
  <c r="N44" i="1"/>
  <c r="H44" i="5" s="1"/>
  <c r="I44" i="5" s="1"/>
  <c r="O44" i="1"/>
  <c r="R44" i="1"/>
  <c r="S44" i="1" s="1"/>
  <c r="T44" i="1"/>
  <c r="U44" i="1" s="1"/>
  <c r="F45" i="1"/>
  <c r="E45" i="5" s="1"/>
  <c r="G45" i="1"/>
  <c r="N45" i="1"/>
  <c r="R45" i="1"/>
  <c r="T45" i="1"/>
  <c r="U45" i="1" s="1"/>
  <c r="F46" i="1"/>
  <c r="E46" i="5" s="1"/>
  <c r="F46" i="5" s="1"/>
  <c r="G46" i="1"/>
  <c r="N46" i="1"/>
  <c r="S46" i="1" s="1"/>
  <c r="R46" i="1"/>
  <c r="T46" i="1"/>
  <c r="U46" i="1"/>
  <c r="F47" i="1"/>
  <c r="N47" i="1"/>
  <c r="H47" i="5" s="1"/>
  <c r="O47" i="1"/>
  <c r="Q47" i="1"/>
  <c r="R47" i="1"/>
  <c r="T47" i="1"/>
  <c r="F48" i="1"/>
  <c r="G48" i="1"/>
  <c r="N48" i="1"/>
  <c r="H48" i="5" s="1"/>
  <c r="I48" i="5" s="1"/>
  <c r="Q48" i="1"/>
  <c r="R48" i="1"/>
  <c r="T48" i="1"/>
  <c r="U48" i="1"/>
  <c r="F49" i="1"/>
  <c r="E49" i="5" s="1"/>
  <c r="I49" i="1"/>
  <c r="N49" i="1"/>
  <c r="H49" i="5" s="1"/>
  <c r="O49" i="1"/>
  <c r="R49" i="1"/>
  <c r="T49" i="1"/>
  <c r="U49" i="1"/>
  <c r="F50" i="1"/>
  <c r="N50" i="1"/>
  <c r="R50" i="1"/>
  <c r="T50" i="1"/>
  <c r="F51" i="1"/>
  <c r="N51" i="1"/>
  <c r="R51" i="1"/>
  <c r="T51" i="1"/>
  <c r="U51" i="1" s="1"/>
  <c r="F52" i="1"/>
  <c r="N52" i="1"/>
  <c r="H52" i="5" s="1"/>
  <c r="I52" i="5" s="1"/>
  <c r="O52" i="1"/>
  <c r="Q52" i="1"/>
  <c r="R52" i="1"/>
  <c r="S52" i="1" s="1"/>
  <c r="T52" i="1"/>
  <c r="F53" i="1"/>
  <c r="N53" i="1"/>
  <c r="H53" i="5" s="1"/>
  <c r="Q53" i="1"/>
  <c r="R53" i="1"/>
  <c r="T53" i="1"/>
  <c r="F54" i="1"/>
  <c r="N54" i="1"/>
  <c r="H54" i="5" s="1"/>
  <c r="I54" i="5" s="1"/>
  <c r="O54" i="1"/>
  <c r="R54" i="1"/>
  <c r="S54" i="1" s="1"/>
  <c r="T54" i="1"/>
  <c r="F55" i="1"/>
  <c r="E55" i="5" s="1"/>
  <c r="F55" i="5" s="1"/>
  <c r="G55" i="1"/>
  <c r="N55" i="1"/>
  <c r="R55" i="1"/>
  <c r="T55" i="1"/>
  <c r="U55" i="1"/>
  <c r="F56" i="1"/>
  <c r="N56" i="1"/>
  <c r="H56" i="5" s="1"/>
  <c r="I56" i="5" s="1"/>
  <c r="O56" i="1"/>
  <c r="Q56" i="1"/>
  <c r="R56" i="1"/>
  <c r="S56" i="1" s="1"/>
  <c r="T56" i="1"/>
  <c r="F57" i="1"/>
  <c r="E57" i="5" s="1"/>
  <c r="F57" i="5" s="1"/>
  <c r="G57" i="1"/>
  <c r="I57" i="1"/>
  <c r="J57" i="1" s="1"/>
  <c r="N57" i="1"/>
  <c r="R57" i="1"/>
  <c r="T57" i="1"/>
  <c r="F58" i="1"/>
  <c r="N58" i="1"/>
  <c r="H58" i="5" s="1"/>
  <c r="I58" i="5" s="1"/>
  <c r="Q58" i="1"/>
  <c r="R58" i="1"/>
  <c r="T58" i="1"/>
  <c r="F59" i="1"/>
  <c r="N59" i="1"/>
  <c r="H59" i="5" s="1"/>
  <c r="O59" i="1"/>
  <c r="R59" i="1"/>
  <c r="T59" i="1"/>
  <c r="F60" i="1"/>
  <c r="E60" i="5" s="1"/>
  <c r="F60" i="5" s="1"/>
  <c r="I60" i="1"/>
  <c r="N60" i="1"/>
  <c r="H60" i="5" s="1"/>
  <c r="I60" i="5" s="1"/>
  <c r="O60" i="1"/>
  <c r="R60" i="1"/>
  <c r="S60" i="1" s="1"/>
  <c r="T60" i="1"/>
  <c r="U60" i="1" s="1"/>
  <c r="F61" i="1"/>
  <c r="E61" i="5" s="1"/>
  <c r="F61" i="5" s="1"/>
  <c r="G61" i="1"/>
  <c r="N61" i="1"/>
  <c r="R61" i="1"/>
  <c r="T61" i="1"/>
  <c r="U61" i="1" s="1"/>
  <c r="F62" i="1"/>
  <c r="E62" i="5" s="1"/>
  <c r="F62" i="5" s="1"/>
  <c r="G62" i="1"/>
  <c r="N62" i="1"/>
  <c r="R62" i="1"/>
  <c r="T62" i="1"/>
  <c r="U62" i="1" s="1"/>
  <c r="F63" i="1"/>
  <c r="E63" i="5" s="1"/>
  <c r="F63" i="5" s="1"/>
  <c r="G63" i="1"/>
  <c r="N63" i="1"/>
  <c r="R63" i="1"/>
  <c r="T63" i="1"/>
  <c r="U63" i="1"/>
  <c r="F64" i="1"/>
  <c r="N64" i="1"/>
  <c r="H64" i="5" s="1"/>
  <c r="I64" i="5" s="1"/>
  <c r="O64" i="1"/>
  <c r="Q64" i="1"/>
  <c r="R64" i="1"/>
  <c r="T64" i="1"/>
  <c r="U64" i="1" s="1"/>
  <c r="F65" i="1"/>
  <c r="G65" i="1"/>
  <c r="N65" i="1"/>
  <c r="H65" i="5" s="1"/>
  <c r="Q65" i="1"/>
  <c r="R65" i="1"/>
  <c r="S65" i="1"/>
  <c r="T65" i="1"/>
  <c r="U65" i="1"/>
  <c r="F66" i="1"/>
  <c r="E66" i="5" s="1"/>
  <c r="F66" i="5" s="1"/>
  <c r="I66" i="1"/>
  <c r="N66" i="1"/>
  <c r="H66" i="5" s="1"/>
  <c r="I66" i="5" s="1"/>
  <c r="O66" i="1"/>
  <c r="R66" i="1"/>
  <c r="T66" i="1"/>
  <c r="U66" i="1" s="1"/>
  <c r="F67" i="1"/>
  <c r="E67" i="5" s="1"/>
  <c r="F67" i="5" s="1"/>
  <c r="G67" i="1"/>
  <c r="N67" i="1"/>
  <c r="R67" i="1"/>
  <c r="T67" i="1"/>
  <c r="U67" i="1" s="1"/>
  <c r="F68" i="1"/>
  <c r="N68" i="1"/>
  <c r="R68" i="1"/>
  <c r="T68" i="1"/>
  <c r="F69" i="1"/>
  <c r="E69" i="5" s="1"/>
  <c r="F69" i="5" s="1"/>
  <c r="G69" i="1"/>
  <c r="N69" i="1"/>
  <c r="R69" i="1"/>
  <c r="T69" i="1"/>
  <c r="U69" i="1" s="1"/>
  <c r="F70" i="1"/>
  <c r="E70" i="5" s="1"/>
  <c r="F70" i="5" s="1"/>
  <c r="G70" i="1"/>
  <c r="N70" i="1"/>
  <c r="R70" i="1"/>
  <c r="S70" i="1"/>
  <c r="T70" i="1"/>
  <c r="U70" i="1" s="1"/>
  <c r="F71" i="1"/>
  <c r="N71" i="1"/>
  <c r="H71" i="5" s="1"/>
  <c r="O71" i="1"/>
  <c r="R71" i="1"/>
  <c r="T71" i="1"/>
  <c r="F72" i="1"/>
  <c r="N72" i="1"/>
  <c r="Q72" i="1"/>
  <c r="R72" i="1"/>
  <c r="S72" i="1" s="1"/>
  <c r="T72" i="1"/>
  <c r="U72" i="1" s="1"/>
  <c r="F73" i="1"/>
  <c r="E73" i="5" s="1"/>
  <c r="F73" i="5" s="1"/>
  <c r="G73" i="1"/>
  <c r="I73" i="1"/>
  <c r="J73" i="1"/>
  <c r="N73" i="1"/>
  <c r="H73" i="5" s="1"/>
  <c r="Q73" i="1"/>
  <c r="R73" i="1"/>
  <c r="S73" i="1"/>
  <c r="T73" i="1"/>
  <c r="U73" i="1"/>
  <c r="F74" i="1"/>
  <c r="E74" i="5" s="1"/>
  <c r="F74" i="5" s="1"/>
  <c r="I74" i="1"/>
  <c r="N74" i="1"/>
  <c r="H74" i="5" s="1"/>
  <c r="I74" i="5" s="1"/>
  <c r="O74" i="1"/>
  <c r="R74" i="1"/>
  <c r="S74" i="1" s="1"/>
  <c r="T74" i="1"/>
  <c r="U74" i="1" s="1"/>
  <c r="F75" i="1"/>
  <c r="E75" i="5" s="1"/>
  <c r="F75" i="5" s="1"/>
  <c r="G75" i="1"/>
  <c r="N75" i="1"/>
  <c r="R75" i="1"/>
  <c r="T75" i="1"/>
  <c r="U75" i="1" s="1"/>
  <c r="F76" i="1"/>
  <c r="E76" i="5" s="1"/>
  <c r="F76" i="5" s="1"/>
  <c r="G76" i="1"/>
  <c r="N76" i="1"/>
  <c r="S76" i="1" s="1"/>
  <c r="R76" i="1"/>
  <c r="T76" i="1"/>
  <c r="U76" i="1"/>
  <c r="F77" i="1"/>
  <c r="N77" i="1"/>
  <c r="H77" i="5" s="1"/>
  <c r="O77" i="1"/>
  <c r="Q77" i="1"/>
  <c r="R77" i="1"/>
  <c r="T77" i="1"/>
  <c r="F78" i="1"/>
  <c r="N78" i="1"/>
  <c r="R78" i="1"/>
  <c r="T78" i="1"/>
  <c r="F79" i="1"/>
  <c r="N79" i="1"/>
  <c r="H79" i="5" s="1"/>
  <c r="O79" i="1"/>
  <c r="Q79" i="1"/>
  <c r="R79" i="1"/>
  <c r="T79" i="1"/>
  <c r="F80" i="1"/>
  <c r="N80" i="1"/>
  <c r="Q80" i="1"/>
  <c r="R80" i="1"/>
  <c r="T80" i="1"/>
  <c r="F81" i="1"/>
  <c r="E81" i="5" s="1"/>
  <c r="F81" i="5" s="1"/>
  <c r="G81" i="1"/>
  <c r="I81" i="1"/>
  <c r="J81" i="1"/>
  <c r="N81" i="1"/>
  <c r="H81" i="5" s="1"/>
  <c r="Q81" i="1"/>
  <c r="R81" i="1"/>
  <c r="T81" i="1"/>
  <c r="U81" i="1" s="1"/>
  <c r="F82" i="1"/>
  <c r="E82" i="5" s="1"/>
  <c r="F82" i="5" s="1"/>
  <c r="G82" i="1"/>
  <c r="I82" i="1"/>
  <c r="J82" i="1"/>
  <c r="N82" i="1"/>
  <c r="H82" i="5" s="1"/>
  <c r="I82" i="5" s="1"/>
  <c r="Q82" i="1"/>
  <c r="R82" i="1"/>
  <c r="T82" i="1"/>
  <c r="U82" i="1" s="1"/>
  <c r="F83" i="1"/>
  <c r="E83" i="5" s="1"/>
  <c r="F83" i="5" s="1"/>
  <c r="G83" i="1"/>
  <c r="I83" i="1"/>
  <c r="J83" i="1"/>
  <c r="N83" i="1"/>
  <c r="H83" i="5" s="1"/>
  <c r="Q83" i="1"/>
  <c r="R83" i="1"/>
  <c r="S83" i="1"/>
  <c r="T83" i="1"/>
  <c r="U83" i="1"/>
  <c r="F84" i="1"/>
  <c r="E84" i="5" s="1"/>
  <c r="F84" i="5" s="1"/>
  <c r="I84" i="1"/>
  <c r="N84" i="1"/>
  <c r="H84" i="5" s="1"/>
  <c r="I84" i="5" s="1"/>
  <c r="O84" i="1"/>
  <c r="R84" i="1"/>
  <c r="S84" i="1" s="1"/>
  <c r="T84" i="1"/>
  <c r="U84" i="1" s="1"/>
  <c r="F85" i="1"/>
  <c r="E85" i="5" s="1"/>
  <c r="F85" i="5" s="1"/>
  <c r="G85" i="1"/>
  <c r="N85" i="1"/>
  <c r="R85" i="1"/>
  <c r="T85" i="1"/>
  <c r="U85" i="1"/>
  <c r="F86" i="1"/>
  <c r="N86" i="1"/>
  <c r="Q86" i="1"/>
  <c r="R86" i="1"/>
  <c r="T86" i="1"/>
  <c r="F87" i="1"/>
  <c r="N87" i="1"/>
  <c r="H87" i="5" s="1"/>
  <c r="O87" i="1"/>
  <c r="R87" i="1"/>
  <c r="T87" i="1"/>
  <c r="F88" i="1"/>
  <c r="N88" i="1"/>
  <c r="H88" i="5" s="1"/>
  <c r="I88" i="5" s="1"/>
  <c r="Q88" i="1"/>
  <c r="R88" i="1"/>
  <c r="T88" i="1"/>
  <c r="U88" i="1"/>
  <c r="F89" i="1"/>
  <c r="E89" i="5" s="1"/>
  <c r="F89" i="5" s="1"/>
  <c r="I89" i="1"/>
  <c r="N89" i="1"/>
  <c r="H89" i="5" s="1"/>
  <c r="O89" i="1"/>
  <c r="R89" i="1"/>
  <c r="T89" i="1"/>
  <c r="U89" i="1" s="1"/>
  <c r="F90" i="1"/>
  <c r="E90" i="5" s="1"/>
  <c r="F90" i="5" s="1"/>
  <c r="G90" i="1"/>
  <c r="N90" i="1"/>
  <c r="R90" i="1"/>
  <c r="S90" i="1"/>
  <c r="T90" i="1"/>
  <c r="U90" i="1" s="1"/>
  <c r="F91" i="1"/>
  <c r="N91" i="1"/>
  <c r="O91" i="1"/>
  <c r="R91" i="1"/>
  <c r="T91" i="1"/>
  <c r="F92" i="1"/>
  <c r="N92" i="1"/>
  <c r="H92" i="5" s="1"/>
  <c r="I92" i="5" s="1"/>
  <c r="O92" i="1"/>
  <c r="Q92" i="1"/>
  <c r="R92" i="1"/>
  <c r="T92" i="1"/>
  <c r="F93" i="1"/>
  <c r="N93" i="1"/>
  <c r="O93" i="1"/>
  <c r="R93" i="1"/>
  <c r="T93" i="1"/>
  <c r="F94" i="1"/>
  <c r="N94" i="1"/>
  <c r="H94" i="5" s="1"/>
  <c r="I94" i="5" s="1"/>
  <c r="O94" i="1"/>
  <c r="Q94" i="1"/>
  <c r="R94" i="1"/>
  <c r="S94" i="1" s="1"/>
  <c r="T94" i="1"/>
  <c r="F95" i="1"/>
  <c r="E95" i="5" s="1"/>
  <c r="F95" i="5" s="1"/>
  <c r="G95" i="1"/>
  <c r="N95" i="1"/>
  <c r="H95" i="5" s="1"/>
  <c r="Q95" i="1"/>
  <c r="R95" i="1"/>
  <c r="S95" i="1" s="1"/>
  <c r="T95" i="1"/>
  <c r="F96" i="1"/>
  <c r="N96" i="1"/>
  <c r="R96" i="1"/>
  <c r="T96" i="1"/>
  <c r="U96" i="1"/>
  <c r="F97" i="1"/>
  <c r="E97" i="5" s="1"/>
  <c r="F97" i="5" s="1"/>
  <c r="I97" i="1"/>
  <c r="N97" i="1"/>
  <c r="H97" i="5" s="1"/>
  <c r="O97" i="1"/>
  <c r="R97" i="1"/>
  <c r="T97" i="1"/>
  <c r="U97" i="1" s="1"/>
  <c r="F98" i="1"/>
  <c r="E98" i="5" s="1"/>
  <c r="F98" i="5" s="1"/>
  <c r="I98" i="1"/>
  <c r="N98" i="1"/>
  <c r="R98" i="1"/>
  <c r="S98" i="1" s="1"/>
  <c r="T98" i="1"/>
  <c r="U98" i="1" s="1"/>
  <c r="F99" i="1"/>
  <c r="N99" i="1"/>
  <c r="R99" i="1"/>
  <c r="T99" i="1"/>
  <c r="F100" i="1"/>
  <c r="E100" i="5" s="1"/>
  <c r="F100" i="5" s="1"/>
  <c r="G100" i="1"/>
  <c r="N100" i="1"/>
  <c r="R100" i="1"/>
  <c r="T100" i="1"/>
  <c r="U100" i="1"/>
  <c r="F101" i="1"/>
  <c r="N101" i="1"/>
  <c r="Q101" i="1"/>
  <c r="R101" i="1"/>
  <c r="T101" i="1"/>
  <c r="U101" i="1" s="1"/>
  <c r="F102" i="1"/>
  <c r="E102" i="5" s="1"/>
  <c r="F102" i="5" s="1"/>
  <c r="G102" i="1"/>
  <c r="I102" i="1"/>
  <c r="J102" i="1" s="1"/>
  <c r="N102" i="1"/>
  <c r="H102" i="5" s="1"/>
  <c r="I102" i="5" s="1"/>
  <c r="Q102" i="1"/>
  <c r="R102" i="1"/>
  <c r="S102" i="1"/>
  <c r="T102" i="1"/>
  <c r="U102" i="1"/>
  <c r="F103" i="1"/>
  <c r="E103" i="5" s="1"/>
  <c r="F103" i="5" s="1"/>
  <c r="I103" i="1"/>
  <c r="N103" i="1"/>
  <c r="H103" i="5" s="1"/>
  <c r="O103" i="1"/>
  <c r="R103" i="1"/>
  <c r="S103" i="1" s="1"/>
  <c r="T103" i="1"/>
  <c r="U103" i="1" s="1"/>
  <c r="F104" i="1"/>
  <c r="E104" i="5" s="1"/>
  <c r="F104" i="5" s="1"/>
  <c r="G104" i="1"/>
  <c r="N104" i="1"/>
  <c r="R104" i="1"/>
  <c r="T104" i="1"/>
  <c r="U104" i="1"/>
  <c r="F105" i="1"/>
  <c r="N105" i="1"/>
  <c r="Q105" i="1"/>
  <c r="R105" i="1"/>
  <c r="S105" i="1" s="1"/>
  <c r="T105" i="1"/>
  <c r="F106" i="1"/>
  <c r="E106" i="5" s="1"/>
  <c r="F106" i="5" s="1"/>
  <c r="G106" i="1"/>
  <c r="I106" i="1"/>
  <c r="J106" i="1" s="1"/>
  <c r="N106" i="1"/>
  <c r="H106" i="5" s="1"/>
  <c r="I106" i="5" s="1"/>
  <c r="Q106" i="1"/>
  <c r="R106" i="1"/>
  <c r="T106" i="1"/>
  <c r="U106" i="1" s="1"/>
  <c r="F107" i="1"/>
  <c r="E107" i="5" s="1"/>
  <c r="F107" i="5" s="1"/>
  <c r="G107" i="1"/>
  <c r="I107" i="1"/>
  <c r="J107" i="1" s="1"/>
  <c r="N107" i="1"/>
  <c r="H107" i="5" s="1"/>
  <c r="Q107" i="1"/>
  <c r="R107" i="1"/>
  <c r="S107" i="1" s="1"/>
  <c r="T107" i="1"/>
  <c r="U107" i="1"/>
  <c r="F108" i="1"/>
  <c r="N108" i="1"/>
  <c r="H108" i="5" s="1"/>
  <c r="I108" i="5" s="1"/>
  <c r="O108" i="1"/>
  <c r="R108" i="1"/>
  <c r="S108" i="1" s="1"/>
  <c r="T108" i="1"/>
  <c r="F109" i="1"/>
  <c r="E109" i="5" s="1"/>
  <c r="F109" i="5" s="1"/>
  <c r="G109" i="1"/>
  <c r="N109" i="1"/>
  <c r="R109" i="1"/>
  <c r="T109" i="1"/>
  <c r="U109" i="1"/>
  <c r="F110" i="1"/>
  <c r="N110" i="1"/>
  <c r="Q110" i="1"/>
  <c r="R110" i="1"/>
  <c r="S110" i="1" s="1"/>
  <c r="T110" i="1"/>
  <c r="F111" i="1"/>
  <c r="E111" i="5" s="1"/>
  <c r="F111" i="5" s="1"/>
  <c r="G111" i="1"/>
  <c r="I111" i="1"/>
  <c r="J111" i="1" s="1"/>
  <c r="N111" i="1"/>
  <c r="H111" i="5" s="1"/>
  <c r="Q111" i="1"/>
  <c r="R111" i="1"/>
  <c r="T111" i="1"/>
  <c r="U111" i="1" s="1"/>
  <c r="F112" i="1"/>
  <c r="E112" i="5" s="1"/>
  <c r="F112" i="5" s="1"/>
  <c r="G112" i="1"/>
  <c r="I112" i="1"/>
  <c r="J112" i="1" s="1"/>
  <c r="N112" i="1"/>
  <c r="H112" i="5" s="1"/>
  <c r="I112" i="5" s="1"/>
  <c r="Q112" i="1"/>
  <c r="R112" i="1"/>
  <c r="S112" i="1"/>
  <c r="T112" i="1"/>
  <c r="U112" i="1"/>
  <c r="F113" i="1"/>
  <c r="E113" i="5" s="1"/>
  <c r="I113" i="1"/>
  <c r="N113" i="1"/>
  <c r="H113" i="5" s="1"/>
  <c r="O113" i="1"/>
  <c r="R113" i="1"/>
  <c r="T113" i="1"/>
  <c r="U113" i="1" s="1"/>
  <c r="F114" i="1"/>
  <c r="E114" i="5" s="1"/>
  <c r="F114" i="5" s="1"/>
  <c r="I114" i="1"/>
  <c r="N114" i="1"/>
  <c r="R114" i="1"/>
  <c r="S114" i="1" s="1"/>
  <c r="T114" i="1"/>
  <c r="U114" i="1" s="1"/>
  <c r="F115" i="1"/>
  <c r="N115" i="1"/>
  <c r="R115" i="1"/>
  <c r="S115" i="1" s="1"/>
  <c r="T115" i="1"/>
  <c r="U115" i="1"/>
  <c r="F116" i="1"/>
  <c r="N116" i="1"/>
  <c r="Q116" i="1"/>
  <c r="R116" i="1"/>
  <c r="S116" i="1" s="1"/>
  <c r="T116" i="1"/>
  <c r="F117" i="1"/>
  <c r="E117" i="5" s="1"/>
  <c r="F117" i="5" s="1"/>
  <c r="G117" i="1"/>
  <c r="I117" i="1"/>
  <c r="J117" i="1" s="1"/>
  <c r="N117" i="1"/>
  <c r="H117" i="5" s="1"/>
  <c r="Q117" i="1"/>
  <c r="R117" i="1"/>
  <c r="T117" i="1"/>
  <c r="U117" i="1" s="1"/>
  <c r="F118" i="1"/>
  <c r="E118" i="5" s="1"/>
  <c r="F118" i="5" s="1"/>
  <c r="G118" i="1"/>
  <c r="I118" i="1"/>
  <c r="J118" i="1" s="1"/>
  <c r="N118" i="1"/>
  <c r="H118" i="5" s="1"/>
  <c r="I118" i="5" s="1"/>
  <c r="Q118" i="1"/>
  <c r="R118" i="1"/>
  <c r="T118" i="1"/>
  <c r="U118" i="1" s="1"/>
  <c r="F119" i="1"/>
  <c r="E119" i="5" s="1"/>
  <c r="F119" i="5" s="1"/>
  <c r="G119" i="1"/>
  <c r="I119" i="1"/>
  <c r="J119" i="1" s="1"/>
  <c r="N119" i="1"/>
  <c r="H119" i="5" s="1"/>
  <c r="Q119" i="1"/>
  <c r="R119" i="1"/>
  <c r="T119" i="1"/>
  <c r="U119" i="1" s="1"/>
  <c r="F120" i="1"/>
  <c r="E120" i="5" s="1"/>
  <c r="F120" i="5" s="1"/>
  <c r="G120" i="1"/>
  <c r="I120" i="1"/>
  <c r="J120" i="1" s="1"/>
  <c r="N120" i="1"/>
  <c r="H120" i="5" s="1"/>
  <c r="I120" i="5" s="1"/>
  <c r="Q120" i="1"/>
  <c r="R120" i="1"/>
  <c r="S120" i="1"/>
  <c r="T120" i="1"/>
  <c r="U120" i="1"/>
  <c r="F121" i="1"/>
  <c r="E121" i="5" s="1"/>
  <c r="F121" i="5" s="1"/>
  <c r="I121" i="1"/>
  <c r="N121" i="1"/>
  <c r="H121" i="5" s="1"/>
  <c r="O121" i="1"/>
  <c r="R121" i="1"/>
  <c r="S121" i="1" s="1"/>
  <c r="T121" i="1"/>
  <c r="U121" i="1" s="1"/>
  <c r="F122" i="1"/>
  <c r="E122" i="5" s="1"/>
  <c r="F122" i="5" s="1"/>
  <c r="G122" i="1"/>
  <c r="N122" i="1"/>
  <c r="R122" i="1"/>
  <c r="T122" i="1"/>
  <c r="U122" i="1"/>
  <c r="F123" i="1"/>
  <c r="N123" i="1"/>
  <c r="R123" i="1"/>
  <c r="T123" i="1"/>
  <c r="U123" i="1" s="1"/>
  <c r="F124" i="1"/>
  <c r="E124" i="5" s="1"/>
  <c r="F124" i="5" s="1"/>
  <c r="G124" i="1"/>
  <c r="I124" i="1"/>
  <c r="J124" i="1"/>
  <c r="N124" i="1"/>
  <c r="H124" i="5" s="1"/>
  <c r="I124" i="5" s="1"/>
  <c r="Q124" i="1"/>
  <c r="R124" i="1"/>
  <c r="S124" i="1"/>
  <c r="T124" i="1"/>
  <c r="U124" i="1"/>
  <c r="F125" i="1"/>
  <c r="E125" i="5" s="1"/>
  <c r="F125" i="5" s="1"/>
  <c r="I125" i="1"/>
  <c r="N125" i="1"/>
  <c r="H125" i="5" s="1"/>
  <c r="O125" i="1"/>
  <c r="R125" i="1"/>
  <c r="S125" i="1" s="1"/>
  <c r="T125" i="1"/>
  <c r="U125" i="1" s="1"/>
  <c r="F126" i="1"/>
  <c r="E126" i="5" s="1"/>
  <c r="F126" i="5" s="1"/>
  <c r="G126" i="1"/>
  <c r="N126" i="1"/>
  <c r="R126" i="1"/>
  <c r="T126" i="1"/>
  <c r="U126" i="1"/>
  <c r="F127" i="1"/>
  <c r="N127" i="1"/>
  <c r="Q127" i="1"/>
  <c r="R127" i="1"/>
  <c r="T127" i="1"/>
  <c r="F128" i="1"/>
  <c r="E128" i="5" s="1"/>
  <c r="F128" i="5" s="1"/>
  <c r="G128" i="1"/>
  <c r="I128" i="1"/>
  <c r="J128" i="1" s="1"/>
  <c r="N128" i="1"/>
  <c r="H128" i="5" s="1"/>
  <c r="I128" i="5" s="1"/>
  <c r="Q128" i="1"/>
  <c r="R128" i="1"/>
  <c r="S128" i="1"/>
  <c r="T128" i="1"/>
  <c r="U128" i="1"/>
  <c r="F129" i="1"/>
  <c r="E129" i="5" s="1"/>
  <c r="I129" i="1"/>
  <c r="N129" i="1"/>
  <c r="H129" i="5" s="1"/>
  <c r="O129" i="1"/>
  <c r="R129" i="1"/>
  <c r="S129" i="1" s="1"/>
  <c r="T129" i="1"/>
  <c r="U129" i="1" s="1"/>
  <c r="F130" i="1"/>
  <c r="E130" i="5" s="1"/>
  <c r="F130" i="5" s="1"/>
  <c r="G130" i="1"/>
  <c r="N130" i="1"/>
  <c r="R130" i="1"/>
  <c r="S130" i="1" s="1"/>
  <c r="T130" i="1"/>
  <c r="U130" i="1"/>
  <c r="F131" i="1"/>
  <c r="N131" i="1"/>
  <c r="H131" i="5" s="1"/>
  <c r="O131" i="1"/>
  <c r="Q131" i="1"/>
  <c r="R131" i="1"/>
  <c r="S131" i="1" s="1"/>
  <c r="T131" i="1"/>
  <c r="F132" i="1"/>
  <c r="G132" i="1" s="1"/>
  <c r="N132" i="1"/>
  <c r="H132" i="5" s="1"/>
  <c r="I132" i="5" s="1"/>
  <c r="Q132" i="1"/>
  <c r="R132" i="1"/>
  <c r="S132" i="1" s="1"/>
  <c r="T132" i="1"/>
  <c r="F133" i="1"/>
  <c r="N133" i="1"/>
  <c r="R133" i="1"/>
  <c r="T133" i="1"/>
  <c r="F134" i="1"/>
  <c r="N134" i="1"/>
  <c r="R134" i="1"/>
  <c r="S134" i="1"/>
  <c r="T134" i="1"/>
  <c r="F135" i="1"/>
  <c r="N135" i="1"/>
  <c r="R135" i="1"/>
  <c r="T135" i="1"/>
  <c r="U135" i="1" s="1"/>
  <c r="F136" i="1"/>
  <c r="G136" i="1"/>
  <c r="N136" i="1"/>
  <c r="R136" i="1"/>
  <c r="T136" i="1"/>
  <c r="U136" i="1" s="1"/>
  <c r="F137" i="1"/>
  <c r="E137" i="5" s="1"/>
  <c r="F137" i="5" s="1"/>
  <c r="I137" i="1"/>
  <c r="N137" i="1"/>
  <c r="R137" i="1"/>
  <c r="T137" i="1"/>
  <c r="U137" i="1" s="1"/>
  <c r="F138" i="1"/>
  <c r="N138" i="1"/>
  <c r="R138" i="1"/>
  <c r="T138" i="1"/>
  <c r="F139" i="1"/>
  <c r="N139" i="1"/>
  <c r="O139" i="1" s="1"/>
  <c r="R139" i="1"/>
  <c r="T139" i="1"/>
  <c r="F140" i="1"/>
  <c r="N140" i="1"/>
  <c r="Q140" i="1"/>
  <c r="R140" i="1"/>
  <c r="T140" i="1"/>
  <c r="F141" i="1"/>
  <c r="N141" i="1"/>
  <c r="H141" i="5" s="1"/>
  <c r="I141" i="5" s="1"/>
  <c r="O141" i="1"/>
  <c r="Q141" i="1"/>
  <c r="R141" i="1"/>
  <c r="T141" i="1"/>
  <c r="F142" i="1"/>
  <c r="N142" i="1"/>
  <c r="H142" i="5" s="1"/>
  <c r="I142" i="5" s="1"/>
  <c r="Q142" i="1"/>
  <c r="R142" i="1"/>
  <c r="T142" i="1"/>
  <c r="F143" i="1"/>
  <c r="E143" i="5" s="1"/>
  <c r="F143" i="5" s="1"/>
  <c r="I143" i="1"/>
  <c r="N143" i="1"/>
  <c r="H143" i="5" s="1"/>
  <c r="O143" i="1"/>
  <c r="R143" i="1"/>
  <c r="T143" i="1"/>
  <c r="U143" i="1"/>
  <c r="F144" i="1"/>
  <c r="N144" i="1"/>
  <c r="R144" i="1"/>
  <c r="T144" i="1"/>
  <c r="U144" i="1"/>
  <c r="F145" i="1"/>
  <c r="E145" i="5" s="1"/>
  <c r="F145" i="5" s="1"/>
  <c r="I145" i="1"/>
  <c r="N145" i="1"/>
  <c r="H145" i="5" s="1"/>
  <c r="O145" i="1"/>
  <c r="R145" i="1"/>
  <c r="T145" i="1"/>
  <c r="U145" i="1" s="1"/>
  <c r="F146" i="1"/>
  <c r="E146" i="5" s="1"/>
  <c r="N146" i="1"/>
  <c r="R146" i="1"/>
  <c r="T146" i="1"/>
  <c r="U146" i="1" s="1"/>
  <c r="F147" i="1"/>
  <c r="E147" i="5" s="1"/>
  <c r="F147" i="5" s="1"/>
  <c r="I147" i="1"/>
  <c r="N147" i="1"/>
  <c r="H147" i="5" s="1"/>
  <c r="I147" i="5" s="1"/>
  <c r="R147" i="1"/>
  <c r="T147" i="1"/>
  <c r="U147" i="1"/>
  <c r="F148" i="1"/>
  <c r="N148" i="1"/>
  <c r="H148" i="5" s="1"/>
  <c r="I148" i="5" s="1"/>
  <c r="O148" i="1"/>
  <c r="R148" i="1"/>
  <c r="S148" i="1" s="1"/>
  <c r="T148" i="1"/>
  <c r="F149" i="1"/>
  <c r="E149" i="5" s="1"/>
  <c r="F149" i="5" s="1"/>
  <c r="G149" i="1"/>
  <c r="N149" i="1"/>
  <c r="R149" i="1"/>
  <c r="T149" i="1"/>
  <c r="U149" i="1"/>
  <c r="F150" i="1"/>
  <c r="N150" i="1"/>
  <c r="H150" i="5" s="1"/>
  <c r="I150" i="5" s="1"/>
  <c r="O150" i="1"/>
  <c r="Q150" i="1"/>
  <c r="R150" i="1"/>
  <c r="S150" i="1" s="1"/>
  <c r="T150" i="1"/>
  <c r="F151" i="1"/>
  <c r="E151" i="5" s="1"/>
  <c r="F151" i="5" s="1"/>
  <c r="G151" i="1"/>
  <c r="I151" i="1"/>
  <c r="J151" i="1" s="1"/>
  <c r="N151" i="1"/>
  <c r="R151" i="1"/>
  <c r="T151" i="1"/>
  <c r="U151" i="1" s="1"/>
  <c r="F152" i="1"/>
  <c r="N152" i="1"/>
  <c r="H152" i="5" s="1"/>
  <c r="I152" i="5" s="1"/>
  <c r="O152" i="1"/>
  <c r="R152" i="1"/>
  <c r="S152" i="1" s="1"/>
  <c r="T152" i="1"/>
  <c r="F153" i="1"/>
  <c r="E153" i="5" s="1"/>
  <c r="F153" i="5" s="1"/>
  <c r="G153" i="1"/>
  <c r="N153" i="1"/>
  <c r="R153" i="1"/>
  <c r="T153" i="1"/>
  <c r="U153" i="1"/>
  <c r="F154" i="1"/>
  <c r="N154" i="1"/>
  <c r="H154" i="5" s="1"/>
  <c r="I154" i="5" s="1"/>
  <c r="O154" i="1"/>
  <c r="Q154" i="1"/>
  <c r="R154" i="1"/>
  <c r="S154" i="1" s="1"/>
  <c r="T154" i="1"/>
  <c r="F155" i="1"/>
  <c r="E155" i="5" s="1"/>
  <c r="F155" i="5" s="1"/>
  <c r="G155" i="1"/>
  <c r="I155" i="1"/>
  <c r="J155" i="1" s="1"/>
  <c r="N155" i="1"/>
  <c r="H155" i="5" s="1"/>
  <c r="I155" i="5" s="1"/>
  <c r="Q155" i="1"/>
  <c r="R155" i="1"/>
  <c r="S155" i="1" s="1"/>
  <c r="T155" i="1"/>
  <c r="U155" i="1" s="1"/>
  <c r="F156" i="1"/>
  <c r="N156" i="1"/>
  <c r="H156" i="5" s="1"/>
  <c r="I156" i="5" s="1"/>
  <c r="O156" i="1"/>
  <c r="R156" i="1"/>
  <c r="T156" i="1"/>
  <c r="U156" i="1"/>
  <c r="F157" i="1"/>
  <c r="N157" i="1"/>
  <c r="H157" i="5" s="1"/>
  <c r="O157" i="1"/>
  <c r="R157" i="1"/>
  <c r="T157" i="1"/>
  <c r="F158" i="1"/>
  <c r="E158" i="5" s="1"/>
  <c r="I158" i="1"/>
  <c r="N158" i="1"/>
  <c r="R158" i="1"/>
  <c r="T158" i="1"/>
  <c r="U158" i="1" s="1"/>
  <c r="F159" i="1"/>
  <c r="N159" i="1"/>
  <c r="R159" i="1"/>
  <c r="T159" i="1"/>
  <c r="F160" i="1"/>
  <c r="N160" i="1"/>
  <c r="R160" i="1"/>
  <c r="T160" i="1"/>
  <c r="U160" i="1" s="1"/>
  <c r="F161" i="1"/>
  <c r="N161" i="1"/>
  <c r="S161" i="1" s="1"/>
  <c r="R161" i="1"/>
  <c r="T161" i="1"/>
  <c r="U161" i="1" s="1"/>
  <c r="F162" i="1"/>
  <c r="E162" i="5" s="1"/>
  <c r="I162" i="1"/>
  <c r="N162" i="1"/>
  <c r="R162" i="1"/>
  <c r="T162" i="1"/>
  <c r="U162" i="1" s="1"/>
  <c r="F163" i="1"/>
  <c r="N163" i="1"/>
  <c r="R163" i="1"/>
  <c r="T163" i="1"/>
  <c r="U163" i="1" s="1"/>
  <c r="F164" i="1"/>
  <c r="E164" i="5" s="1"/>
  <c r="G164" i="1"/>
  <c r="N164" i="1"/>
  <c r="R164" i="1"/>
  <c r="T164" i="1"/>
  <c r="U164" i="1"/>
  <c r="F165" i="1"/>
  <c r="N165" i="1"/>
  <c r="R165" i="1"/>
  <c r="T165" i="1"/>
  <c r="F166" i="1"/>
  <c r="E166" i="5" s="1"/>
  <c r="G166" i="1"/>
  <c r="I166" i="1"/>
  <c r="J166" i="1" s="1"/>
  <c r="N166" i="1"/>
  <c r="H166" i="5" s="1"/>
  <c r="I166" i="5" s="1"/>
  <c r="Q166" i="1"/>
  <c r="R166" i="1"/>
  <c r="S166" i="1" s="1"/>
  <c r="T166" i="1"/>
  <c r="U166" i="1"/>
  <c r="F167" i="1"/>
  <c r="E167" i="5" s="1"/>
  <c r="F167" i="5" s="1"/>
  <c r="N167" i="1"/>
  <c r="H167" i="5" s="1"/>
  <c r="I167" i="5" s="1"/>
  <c r="O167" i="1"/>
  <c r="R167" i="1"/>
  <c r="T167" i="1"/>
  <c r="F168" i="1"/>
  <c r="E168" i="5" s="1"/>
  <c r="I168" i="1"/>
  <c r="N168" i="1"/>
  <c r="R168" i="1"/>
  <c r="T168" i="1"/>
  <c r="U168" i="1" s="1"/>
  <c r="F169" i="1"/>
  <c r="N169" i="1"/>
  <c r="R169" i="1"/>
  <c r="S169" i="1"/>
  <c r="T169" i="1"/>
  <c r="F170" i="1"/>
  <c r="N170" i="1"/>
  <c r="R170" i="1"/>
  <c r="T170" i="1"/>
  <c r="F171" i="1"/>
  <c r="N171" i="1"/>
  <c r="H171" i="5" s="1"/>
  <c r="O171" i="1"/>
  <c r="Q171" i="1"/>
  <c r="R171" i="1"/>
  <c r="T171" i="1"/>
  <c r="U171" i="1" s="1"/>
  <c r="F172" i="1"/>
  <c r="G172" i="1"/>
  <c r="N172" i="1"/>
  <c r="Q172" i="1" s="1"/>
  <c r="R172" i="1"/>
  <c r="T172" i="1"/>
  <c r="U172" i="1" s="1"/>
  <c r="F173" i="1"/>
  <c r="E173" i="5" s="1"/>
  <c r="F173" i="5" s="1"/>
  <c r="I173" i="1"/>
  <c r="N173" i="1"/>
  <c r="H173" i="5" s="1"/>
  <c r="R173" i="1"/>
  <c r="T173" i="1"/>
  <c r="U173" i="1" s="1"/>
  <c r="F174" i="1"/>
  <c r="I174" i="1" s="1"/>
  <c r="N174" i="1"/>
  <c r="R174" i="1"/>
  <c r="T174" i="1"/>
  <c r="U174" i="1" s="1"/>
  <c r="F175" i="1"/>
  <c r="N175" i="1"/>
  <c r="H175" i="5" s="1"/>
  <c r="O175" i="1"/>
  <c r="Q175" i="1"/>
  <c r="R175" i="1"/>
  <c r="T175" i="1"/>
  <c r="U175" i="1" s="1"/>
  <c r="F176" i="1"/>
  <c r="N176" i="1"/>
  <c r="Q176" i="1"/>
  <c r="R176" i="1"/>
  <c r="T176" i="1"/>
  <c r="U176" i="1" s="1"/>
  <c r="F177" i="1"/>
  <c r="E177" i="5" s="1"/>
  <c r="F177" i="5" s="1"/>
  <c r="I177" i="1"/>
  <c r="N177" i="1"/>
  <c r="H177" i="5" s="1"/>
  <c r="R177" i="1"/>
  <c r="T177" i="1"/>
  <c r="U177" i="1" s="1"/>
  <c r="F178" i="1"/>
  <c r="E178" i="5" s="1"/>
  <c r="N178" i="1"/>
  <c r="R178" i="1"/>
  <c r="T178" i="1"/>
  <c r="U178" i="1" s="1"/>
  <c r="F179" i="1"/>
  <c r="N179" i="1"/>
  <c r="H179" i="5" s="1"/>
  <c r="O179" i="1"/>
  <c r="Q179" i="1"/>
  <c r="R179" i="1"/>
  <c r="T179" i="1"/>
  <c r="F180" i="1"/>
  <c r="G180" i="1" s="1"/>
  <c r="N180" i="1"/>
  <c r="Q180" i="1"/>
  <c r="R180" i="1"/>
  <c r="T180" i="1"/>
  <c r="U180" i="1"/>
  <c r="F181" i="1"/>
  <c r="I181" i="1"/>
  <c r="J181" i="1" s="1"/>
  <c r="N181" i="1"/>
  <c r="R181" i="1"/>
  <c r="T181" i="1"/>
  <c r="U181" i="1" s="1"/>
  <c r="F182" i="1"/>
  <c r="N182" i="1"/>
  <c r="Q182" i="1"/>
  <c r="R182" i="1"/>
  <c r="S182" i="1" s="1"/>
  <c r="T182" i="1"/>
  <c r="U182" i="1"/>
  <c r="F183" i="1"/>
  <c r="I183" i="1" s="1"/>
  <c r="N183" i="1"/>
  <c r="H183" i="5" s="1"/>
  <c r="O183" i="1"/>
  <c r="Q183" i="1"/>
  <c r="R183" i="1"/>
  <c r="T183" i="1"/>
  <c r="F184" i="1"/>
  <c r="G184" i="1"/>
  <c r="N184" i="1"/>
  <c r="R184" i="1"/>
  <c r="T184" i="1"/>
  <c r="U184" i="1"/>
  <c r="F185" i="1"/>
  <c r="I185" i="1" s="1"/>
  <c r="J185" i="1" s="1"/>
  <c r="N185" i="1"/>
  <c r="H185" i="5" s="1"/>
  <c r="O185" i="1"/>
  <c r="R185" i="1"/>
  <c r="S185" i="1" s="1"/>
  <c r="T185" i="1"/>
  <c r="F186" i="1"/>
  <c r="E186" i="5" s="1"/>
  <c r="G186" i="1"/>
  <c r="N186" i="1"/>
  <c r="Q186" i="1" s="1"/>
  <c r="R186" i="1"/>
  <c r="S186" i="1"/>
  <c r="T186" i="1"/>
  <c r="U186" i="1" s="1"/>
  <c r="F187" i="1"/>
  <c r="I187" i="1"/>
  <c r="N187" i="1"/>
  <c r="R187" i="1"/>
  <c r="T187" i="1"/>
  <c r="F188" i="1"/>
  <c r="E188" i="5" s="1"/>
  <c r="F188" i="5" s="1"/>
  <c r="G188" i="1"/>
  <c r="I188" i="1"/>
  <c r="J188" i="1"/>
  <c r="N188" i="1"/>
  <c r="R188" i="1"/>
  <c r="T188" i="1"/>
  <c r="U188" i="1" s="1"/>
  <c r="F189" i="1"/>
  <c r="N189" i="1"/>
  <c r="Q189" i="1" s="1"/>
  <c r="R189" i="1"/>
  <c r="T189" i="1"/>
  <c r="U189" i="1" s="1"/>
  <c r="F190" i="1"/>
  <c r="N190" i="1"/>
  <c r="Q190" i="1" s="1"/>
  <c r="R190" i="1"/>
  <c r="T190" i="1"/>
  <c r="U190" i="1" s="1"/>
  <c r="F191" i="1"/>
  <c r="N191" i="1"/>
  <c r="Q191" i="1" s="1"/>
  <c r="R191" i="1"/>
  <c r="T191" i="1"/>
  <c r="U191" i="1" s="1"/>
  <c r="F192" i="1"/>
  <c r="I192" i="1"/>
  <c r="J192" i="1" s="1"/>
  <c r="N192" i="1"/>
  <c r="R192" i="1"/>
  <c r="T192" i="1"/>
  <c r="U192" i="1" s="1"/>
  <c r="F193" i="1"/>
  <c r="N193" i="1"/>
  <c r="R193" i="1"/>
  <c r="T193" i="1"/>
  <c r="U193" i="1" s="1"/>
  <c r="F194" i="1"/>
  <c r="E194" i="5" s="1"/>
  <c r="G194" i="1"/>
  <c r="N194" i="1"/>
  <c r="R194" i="1"/>
  <c r="T194" i="1"/>
  <c r="U194" i="1" s="1"/>
  <c r="F195" i="1"/>
  <c r="E195" i="5" s="1"/>
  <c r="F195" i="5" s="1"/>
  <c r="G195" i="1"/>
  <c r="N195" i="1"/>
  <c r="S195" i="1" s="1"/>
  <c r="R195" i="1"/>
  <c r="T195" i="1"/>
  <c r="U195" i="1"/>
  <c r="F196" i="1"/>
  <c r="I196" i="1"/>
  <c r="J196" i="1" s="1"/>
  <c r="N196" i="1"/>
  <c r="R196" i="1"/>
  <c r="S196" i="1" s="1"/>
  <c r="T196" i="1"/>
  <c r="F197" i="1"/>
  <c r="E197" i="5" s="1"/>
  <c r="F197" i="5" s="1"/>
  <c r="G197" i="1"/>
  <c r="I197" i="1"/>
  <c r="J197" i="1" s="1"/>
  <c r="N197" i="1"/>
  <c r="Q197" i="1"/>
  <c r="R197" i="1"/>
  <c r="T197" i="1"/>
  <c r="U197" i="1" s="1"/>
  <c r="F198" i="1"/>
  <c r="I198" i="1"/>
  <c r="J198" i="1" s="1"/>
  <c r="K198" i="1"/>
  <c r="N198" i="1"/>
  <c r="H198" i="5" s="1"/>
  <c r="O198" i="1"/>
  <c r="R198" i="1"/>
  <c r="S198" i="1" s="1"/>
  <c r="T198" i="1"/>
  <c r="U198" i="1" s="1"/>
  <c r="F199" i="1"/>
  <c r="E199" i="5" s="1"/>
  <c r="F199" i="5" s="1"/>
  <c r="G199" i="1"/>
  <c r="N199" i="1"/>
  <c r="R199" i="1"/>
  <c r="S199" i="1" s="1"/>
  <c r="T199" i="1"/>
  <c r="U199" i="1"/>
  <c r="F200" i="1"/>
  <c r="I200" i="1" s="1"/>
  <c r="J200" i="1" s="1"/>
  <c r="N200" i="1"/>
  <c r="H200" i="5" s="1"/>
  <c r="O200" i="1"/>
  <c r="Q200" i="1"/>
  <c r="R200" i="1"/>
  <c r="T200" i="1"/>
  <c r="F201" i="1"/>
  <c r="G201" i="1" s="1"/>
  <c r="N201" i="1"/>
  <c r="Q201" i="1"/>
  <c r="R201" i="1"/>
  <c r="T201" i="1"/>
  <c r="F202" i="1"/>
  <c r="I202" i="1" s="1"/>
  <c r="N202" i="1"/>
  <c r="H202" i="5" s="1"/>
  <c r="R202" i="1"/>
  <c r="T202" i="1"/>
  <c r="F203" i="1"/>
  <c r="E203" i="5" s="1"/>
  <c r="F203" i="5" s="1"/>
  <c r="N203" i="1"/>
  <c r="R203" i="1"/>
  <c r="T203" i="1"/>
  <c r="U203" i="1" s="1"/>
  <c r="F204" i="1"/>
  <c r="I204" i="1"/>
  <c r="J204" i="1" s="1"/>
  <c r="K204" i="1" s="1"/>
  <c r="N204" i="1"/>
  <c r="R204" i="1"/>
  <c r="S204" i="1" s="1"/>
  <c r="T204" i="1"/>
  <c r="F205" i="1"/>
  <c r="E205" i="5" s="1"/>
  <c r="F205" i="5" s="1"/>
  <c r="G205" i="1"/>
  <c r="I205" i="1"/>
  <c r="J205" i="1" s="1"/>
  <c r="N205" i="1"/>
  <c r="R205" i="1"/>
  <c r="T205" i="1"/>
  <c r="U205" i="1"/>
  <c r="F206" i="1"/>
  <c r="I206" i="1"/>
  <c r="J206" i="1" s="1"/>
  <c r="N206" i="1"/>
  <c r="R206" i="1"/>
  <c r="T206" i="1"/>
  <c r="U206" i="1"/>
  <c r="F207" i="1"/>
  <c r="I207" i="1"/>
  <c r="J207" i="1" s="1"/>
  <c r="K207" i="1" s="1"/>
  <c r="N207" i="1"/>
  <c r="R207" i="1"/>
  <c r="T207" i="1"/>
  <c r="U207" i="1" s="1"/>
  <c r="F208" i="1"/>
  <c r="N208" i="1"/>
  <c r="R208" i="1"/>
  <c r="T208" i="1"/>
  <c r="U208" i="1" s="1"/>
  <c r="F209" i="1"/>
  <c r="I209" i="1"/>
  <c r="J209" i="1" s="1"/>
  <c r="N209" i="1"/>
  <c r="H209" i="5" s="1"/>
  <c r="I209" i="5" s="1"/>
  <c r="O209" i="1"/>
  <c r="Q209" i="1"/>
  <c r="R209" i="1"/>
  <c r="T209" i="1"/>
  <c r="U209" i="1"/>
  <c r="F210" i="1"/>
  <c r="I210" i="1"/>
  <c r="N210" i="1"/>
  <c r="H210" i="5" s="1"/>
  <c r="O210" i="1"/>
  <c r="Q210" i="1"/>
  <c r="R210" i="1"/>
  <c r="T210" i="1"/>
  <c r="F211" i="1"/>
  <c r="N211" i="1"/>
  <c r="O211" i="1"/>
  <c r="R211" i="1"/>
  <c r="T211" i="1"/>
  <c r="U211" i="1"/>
  <c r="F212" i="1"/>
  <c r="I212" i="1"/>
  <c r="J212" i="1" s="1"/>
  <c r="N212" i="1"/>
  <c r="R212" i="1"/>
  <c r="T212" i="1"/>
  <c r="U212" i="1" s="1"/>
  <c r="F213" i="1"/>
  <c r="I213" i="1"/>
  <c r="J213" i="1" s="1"/>
  <c r="N213" i="1"/>
  <c r="H213" i="5" s="1"/>
  <c r="I213" i="5" s="1"/>
  <c r="O213" i="1"/>
  <c r="Q213" i="1"/>
  <c r="R213" i="1"/>
  <c r="T213" i="1"/>
  <c r="U213" i="1"/>
  <c r="F214" i="1"/>
  <c r="I214" i="1"/>
  <c r="N214" i="1"/>
  <c r="H214" i="5" s="1"/>
  <c r="O214" i="1"/>
  <c r="Q214" i="1"/>
  <c r="R214" i="1"/>
  <c r="T214" i="1"/>
  <c r="F215" i="1"/>
  <c r="N215" i="1"/>
  <c r="O215" i="1"/>
  <c r="R215" i="1"/>
  <c r="T215" i="1"/>
  <c r="F216" i="1"/>
  <c r="I216" i="1" s="1"/>
  <c r="N216" i="1"/>
  <c r="R216" i="1"/>
  <c r="T216" i="1"/>
  <c r="U216" i="1" s="1"/>
  <c r="F217" i="1"/>
  <c r="N217" i="1"/>
  <c r="Q217" i="1" s="1"/>
  <c r="R217" i="1"/>
  <c r="T217" i="1"/>
  <c r="U217" i="1" s="1"/>
  <c r="F218" i="1"/>
  <c r="N218" i="1"/>
  <c r="Q218" i="1" s="1"/>
  <c r="R218" i="1"/>
  <c r="T218" i="1"/>
  <c r="U218" i="1" s="1"/>
  <c r="F219" i="1"/>
  <c r="N219" i="1"/>
  <c r="R219" i="1"/>
  <c r="T219" i="1"/>
  <c r="F220" i="1"/>
  <c r="G220" i="1"/>
  <c r="N220" i="1"/>
  <c r="Q220" i="1" s="1"/>
  <c r="R220" i="1"/>
  <c r="T220" i="1"/>
  <c r="F221" i="1"/>
  <c r="G221" i="1" s="1"/>
  <c r="N221" i="1"/>
  <c r="Q221" i="1"/>
  <c r="R221" i="1"/>
  <c r="T221" i="1"/>
  <c r="U221" i="1"/>
  <c r="F222" i="1"/>
  <c r="N222" i="1"/>
  <c r="H222" i="5" s="1"/>
  <c r="O222" i="1"/>
  <c r="R222" i="1"/>
  <c r="S222" i="1" s="1"/>
  <c r="T222" i="1"/>
  <c r="F223" i="1"/>
  <c r="N223" i="1"/>
  <c r="R223" i="1"/>
  <c r="T223" i="1"/>
  <c r="F224" i="1"/>
  <c r="N224" i="1"/>
  <c r="H224" i="5" s="1"/>
  <c r="O224" i="1"/>
  <c r="Q224" i="1"/>
  <c r="R224" i="1"/>
  <c r="T224" i="1"/>
  <c r="U224" i="1" s="1"/>
  <c r="F225" i="1"/>
  <c r="G225" i="1"/>
  <c r="N225" i="1"/>
  <c r="O225" i="1"/>
  <c r="R225" i="1"/>
  <c r="F226" i="1"/>
  <c r="E226" i="5" s="1"/>
  <c r="G226" i="1"/>
  <c r="I226" i="1"/>
  <c r="N226" i="1"/>
  <c r="O226" i="1"/>
  <c r="R226" i="1"/>
  <c r="S226" i="1"/>
  <c r="T226" i="1"/>
  <c r="F227" i="1"/>
  <c r="N227" i="1"/>
  <c r="R227" i="1"/>
  <c r="S227" i="1" s="1"/>
  <c r="T227" i="1"/>
  <c r="F228" i="1"/>
  <c r="N228" i="1"/>
  <c r="O228" i="1"/>
  <c r="R228" i="1"/>
  <c r="T228" i="1"/>
  <c r="U228" i="1" s="1"/>
  <c r="F229" i="1"/>
  <c r="E229" i="5" s="1"/>
  <c r="F229" i="5" s="1"/>
  <c r="G229" i="1"/>
  <c r="I229" i="1"/>
  <c r="N229" i="1"/>
  <c r="R229" i="1"/>
  <c r="S229" i="1"/>
  <c r="T229" i="1"/>
  <c r="U229" i="1"/>
  <c r="F230" i="1"/>
  <c r="G230" i="1"/>
  <c r="N230" i="1"/>
  <c r="R230" i="1"/>
  <c r="T230" i="1"/>
  <c r="U230" i="1" s="1"/>
  <c r="F231" i="1"/>
  <c r="E231" i="5" s="1"/>
  <c r="F231" i="5" s="1"/>
  <c r="G231" i="1"/>
  <c r="I231" i="1"/>
  <c r="N231" i="1"/>
  <c r="R231" i="1"/>
  <c r="T231" i="1"/>
  <c r="U231" i="1" s="1"/>
  <c r="F232" i="1"/>
  <c r="E232" i="5" s="1"/>
  <c r="F232" i="5" s="1"/>
  <c r="G232" i="1"/>
  <c r="I232" i="1"/>
  <c r="N232" i="1"/>
  <c r="R232" i="1"/>
  <c r="T232" i="1"/>
  <c r="U232" i="1" s="1"/>
  <c r="F233" i="1"/>
  <c r="G233" i="1" s="1"/>
  <c r="N233" i="1"/>
  <c r="R233" i="1"/>
  <c r="T233" i="1"/>
  <c r="F234" i="1"/>
  <c r="U234" i="1" s="1"/>
  <c r="N234" i="1"/>
  <c r="H234" i="5" s="1"/>
  <c r="I234" i="5" s="1"/>
  <c r="O234" i="1"/>
  <c r="Q234" i="1"/>
  <c r="R234" i="1"/>
  <c r="S234" i="1" s="1"/>
  <c r="T234" i="1"/>
  <c r="F235" i="1"/>
  <c r="N235" i="1"/>
  <c r="O235" i="1"/>
  <c r="R235" i="1"/>
  <c r="S235" i="1"/>
  <c r="T235" i="1"/>
  <c r="F236" i="1"/>
  <c r="E236" i="5" s="1"/>
  <c r="F236" i="5" s="1"/>
  <c r="G236" i="1"/>
  <c r="I236" i="1"/>
  <c r="N236" i="1"/>
  <c r="O236" i="1" s="1"/>
  <c r="R236" i="1"/>
  <c r="T236" i="1"/>
  <c r="U236" i="1" s="1"/>
  <c r="F237" i="1"/>
  <c r="N237" i="1"/>
  <c r="S237" i="1" s="1"/>
  <c r="O237" i="1"/>
  <c r="R237" i="1"/>
  <c r="T237" i="1"/>
  <c r="U237" i="1" s="1"/>
  <c r="F238" i="1"/>
  <c r="G238" i="1" s="1"/>
  <c r="N238" i="1"/>
  <c r="R238" i="1"/>
  <c r="S238" i="1" s="1"/>
  <c r="T238" i="1"/>
  <c r="F239" i="1"/>
  <c r="N239" i="1"/>
  <c r="H239" i="5" s="1"/>
  <c r="I239" i="5" s="1"/>
  <c r="O239" i="1"/>
  <c r="Q239" i="1"/>
  <c r="R239" i="1"/>
  <c r="T239" i="1"/>
  <c r="F240" i="1"/>
  <c r="N240" i="1"/>
  <c r="O240" i="1" s="1"/>
  <c r="R240" i="1"/>
  <c r="T240" i="1"/>
  <c r="F241" i="1"/>
  <c r="U241" i="1" s="1"/>
  <c r="N241" i="1"/>
  <c r="H241" i="5" s="1"/>
  <c r="I241" i="5" s="1"/>
  <c r="O241" i="1"/>
  <c r="Q241" i="1"/>
  <c r="R241" i="1"/>
  <c r="S241" i="1" s="1"/>
  <c r="T241" i="1"/>
  <c r="F242" i="1"/>
  <c r="G242" i="1"/>
  <c r="N242" i="1"/>
  <c r="H242" i="5" s="1"/>
  <c r="I242" i="5" s="1"/>
  <c r="O242" i="1"/>
  <c r="Q242" i="1"/>
  <c r="R242" i="1"/>
  <c r="S242" i="1"/>
  <c r="T242" i="1"/>
  <c r="U242" i="1"/>
  <c r="F243" i="1"/>
  <c r="E243" i="5" s="1"/>
  <c r="G243" i="1"/>
  <c r="I243" i="1"/>
  <c r="N243" i="1"/>
  <c r="R243" i="1"/>
  <c r="T243" i="1"/>
  <c r="U243" i="1"/>
  <c r="F244" i="1"/>
  <c r="N244" i="1"/>
  <c r="R244" i="1"/>
  <c r="T244" i="1"/>
  <c r="F245" i="1"/>
  <c r="G245" i="1"/>
  <c r="N245" i="1"/>
  <c r="R245" i="1"/>
  <c r="T245" i="1"/>
  <c r="U245" i="1" s="1"/>
  <c r="F246" i="1"/>
  <c r="G246" i="1" s="1"/>
  <c r="N246" i="1"/>
  <c r="R246" i="1"/>
  <c r="T246" i="1"/>
  <c r="U246" i="1" s="1"/>
  <c r="F247" i="1"/>
  <c r="G247" i="1" s="1"/>
  <c r="N247" i="1"/>
  <c r="R247" i="1"/>
  <c r="T247" i="1"/>
  <c r="F248" i="1"/>
  <c r="E248" i="5" s="1"/>
  <c r="F248" i="5" s="1"/>
  <c r="G248" i="1"/>
  <c r="I248" i="1"/>
  <c r="N248" i="1"/>
  <c r="O248" i="1" s="1"/>
  <c r="R248" i="1"/>
  <c r="T248" i="1"/>
  <c r="U248" i="1" s="1"/>
  <c r="F249" i="1"/>
  <c r="G249" i="1"/>
  <c r="N249" i="1"/>
  <c r="R249" i="1"/>
  <c r="S249" i="1"/>
  <c r="T249" i="1"/>
  <c r="F250" i="1"/>
  <c r="N250" i="1"/>
  <c r="H250" i="5" s="1"/>
  <c r="I250" i="5" s="1"/>
  <c r="O250" i="1"/>
  <c r="Q250" i="1"/>
  <c r="R250" i="1"/>
  <c r="T250" i="1"/>
  <c r="U250" i="1"/>
  <c r="F251" i="1"/>
  <c r="N251" i="1"/>
  <c r="R251" i="1"/>
  <c r="S251" i="1"/>
  <c r="T251" i="1"/>
  <c r="F252" i="1"/>
  <c r="E252" i="5" s="1"/>
  <c r="F252" i="5" s="1"/>
  <c r="G252" i="1"/>
  <c r="I252" i="1"/>
  <c r="N252" i="1"/>
  <c r="O252" i="1"/>
  <c r="R252" i="1"/>
  <c r="S252" i="1"/>
  <c r="T252" i="1"/>
  <c r="F253" i="1"/>
  <c r="N253" i="1"/>
  <c r="R253" i="1"/>
  <c r="T253" i="1"/>
  <c r="F254" i="1"/>
  <c r="G254" i="1" s="1"/>
  <c r="N254" i="1"/>
  <c r="R254" i="1"/>
  <c r="S254" i="1" s="1"/>
  <c r="T254" i="1"/>
  <c r="F255" i="1"/>
  <c r="N255" i="1"/>
  <c r="O255" i="1"/>
  <c r="R255" i="1"/>
  <c r="T255" i="1"/>
  <c r="U255" i="1"/>
  <c r="F256" i="1"/>
  <c r="E256" i="5" s="1"/>
  <c r="F256" i="5" s="1"/>
  <c r="G256" i="1"/>
  <c r="I256" i="1"/>
  <c r="J256" i="1" s="1"/>
  <c r="N256" i="1"/>
  <c r="R256" i="1"/>
  <c r="S256" i="1" s="1"/>
  <c r="T256" i="1"/>
  <c r="U256" i="1"/>
  <c r="F257" i="1"/>
  <c r="N257" i="1"/>
  <c r="O257" i="1" s="1"/>
  <c r="R257" i="1"/>
  <c r="T257" i="1"/>
  <c r="U257" i="1" s="1"/>
  <c r="F258" i="1"/>
  <c r="E258" i="5" s="1"/>
  <c r="F258" i="5" s="1"/>
  <c r="G258" i="1"/>
  <c r="I258" i="1"/>
  <c r="N258" i="1"/>
  <c r="O258" i="1" s="1"/>
  <c r="R258" i="1"/>
  <c r="T258" i="1"/>
  <c r="U258" i="1"/>
  <c r="F259" i="1"/>
  <c r="E259" i="5" s="1"/>
  <c r="G259" i="1"/>
  <c r="I259" i="1"/>
  <c r="N259" i="1"/>
  <c r="O259" i="1" s="1"/>
  <c r="R259" i="1"/>
  <c r="T259" i="1"/>
  <c r="U259" i="1" s="1"/>
  <c r="F260" i="1"/>
  <c r="G260" i="1"/>
  <c r="N260" i="1"/>
  <c r="R260" i="1"/>
  <c r="T260" i="1"/>
  <c r="U260" i="1" s="1"/>
  <c r="F261" i="1"/>
  <c r="G261" i="1" s="1"/>
  <c r="N261" i="1"/>
  <c r="R261" i="1"/>
  <c r="T261" i="1"/>
  <c r="F262" i="1"/>
  <c r="N262" i="1"/>
  <c r="H262" i="5" s="1"/>
  <c r="I262" i="5" s="1"/>
  <c r="O262" i="1"/>
  <c r="Q262" i="1"/>
  <c r="R262" i="1"/>
  <c r="T262" i="1"/>
  <c r="U262" i="1"/>
  <c r="F263" i="1"/>
  <c r="N263" i="1"/>
  <c r="R263" i="1"/>
  <c r="T263" i="1"/>
  <c r="U263" i="1" s="1"/>
  <c r="F264" i="1"/>
  <c r="E264" i="5" s="1"/>
  <c r="F264" i="5" s="1"/>
  <c r="G264" i="1"/>
  <c r="I264" i="1"/>
  <c r="N264" i="1"/>
  <c r="H264" i="5" s="1"/>
  <c r="I264" i="5" s="1"/>
  <c r="O264" i="1"/>
  <c r="Q264" i="1"/>
  <c r="R264" i="1"/>
  <c r="S264" i="1" s="1"/>
  <c r="T264" i="1"/>
  <c r="U264" i="1"/>
  <c r="F265" i="1"/>
  <c r="N265" i="1"/>
  <c r="R265" i="1"/>
  <c r="T265" i="1"/>
  <c r="F266" i="1"/>
  <c r="G266" i="1"/>
  <c r="N266" i="1"/>
  <c r="S266" i="1" s="1"/>
  <c r="R266" i="1"/>
  <c r="T266" i="1"/>
  <c r="F267" i="1"/>
  <c r="N267" i="1"/>
  <c r="R267" i="1"/>
  <c r="T267" i="1"/>
  <c r="F268" i="1"/>
  <c r="N268" i="1"/>
  <c r="H268" i="5" s="1"/>
  <c r="I268" i="5" s="1"/>
  <c r="O268" i="1"/>
  <c r="Q268" i="1"/>
  <c r="R268" i="1"/>
  <c r="T268" i="1"/>
  <c r="F269" i="1"/>
  <c r="N269" i="1"/>
  <c r="R269" i="1"/>
  <c r="T269" i="1"/>
  <c r="F270" i="1"/>
  <c r="N270" i="1"/>
  <c r="H270" i="5" s="1"/>
  <c r="I270" i="5" s="1"/>
  <c r="O270" i="1"/>
  <c r="Q270" i="1"/>
  <c r="R270" i="1"/>
  <c r="T270" i="1"/>
  <c r="U270" i="1"/>
  <c r="F271" i="1"/>
  <c r="N271" i="1"/>
  <c r="O271" i="1"/>
  <c r="R271" i="1"/>
  <c r="T271" i="1"/>
  <c r="U271" i="1"/>
  <c r="F272" i="1"/>
  <c r="E272" i="5" s="1"/>
  <c r="F272" i="5" s="1"/>
  <c r="G272" i="1"/>
  <c r="I272" i="1"/>
  <c r="J272" i="1" s="1"/>
  <c r="N272" i="1"/>
  <c r="H272" i="5" s="1"/>
  <c r="I272" i="5" s="1"/>
  <c r="O272" i="1"/>
  <c r="Q272" i="1"/>
  <c r="R272" i="1"/>
  <c r="S272" i="1" s="1"/>
  <c r="T272" i="1"/>
  <c r="U272" i="1" s="1"/>
  <c r="F273" i="1"/>
  <c r="G273" i="1" s="1"/>
  <c r="N273" i="1"/>
  <c r="O273" i="1"/>
  <c r="R273" i="1"/>
  <c r="T273" i="1"/>
  <c r="F274" i="1"/>
  <c r="E274" i="5" s="1"/>
  <c r="F274" i="5" s="1"/>
  <c r="G274" i="1"/>
  <c r="I274" i="1"/>
  <c r="J274" i="1" s="1"/>
  <c r="N274" i="1"/>
  <c r="H274" i="5" s="1"/>
  <c r="I274" i="5" s="1"/>
  <c r="O274" i="1"/>
  <c r="Q274" i="1"/>
  <c r="R274" i="1"/>
  <c r="S274" i="1" s="1"/>
  <c r="T274" i="1"/>
  <c r="U274" i="1"/>
  <c r="F275" i="1"/>
  <c r="N275" i="1"/>
  <c r="O275" i="1" s="1"/>
  <c r="R275" i="1"/>
  <c r="T275" i="1"/>
  <c r="F276" i="1"/>
  <c r="G276" i="1"/>
  <c r="N276" i="1"/>
  <c r="S276" i="1" s="1"/>
  <c r="R276" i="1"/>
  <c r="T276" i="1"/>
  <c r="F277" i="1"/>
  <c r="U277" i="1" s="1"/>
  <c r="N277" i="1"/>
  <c r="H277" i="5" s="1"/>
  <c r="O277" i="1"/>
  <c r="Q277" i="1"/>
  <c r="R277" i="1"/>
  <c r="S277" i="1" s="1"/>
  <c r="T277" i="1"/>
  <c r="F278" i="1"/>
  <c r="G278" i="1"/>
  <c r="N278" i="1"/>
  <c r="O278" i="1" s="1"/>
  <c r="R278" i="1"/>
  <c r="T278" i="1"/>
  <c r="U278" i="1" s="1"/>
  <c r="F279" i="1"/>
  <c r="N279" i="1"/>
  <c r="H279" i="5" s="1"/>
  <c r="I279" i="5" s="1"/>
  <c r="O279" i="1"/>
  <c r="Q279" i="1"/>
  <c r="R279" i="1"/>
  <c r="T279" i="1"/>
  <c r="G280" i="1"/>
  <c r="I280" i="1"/>
  <c r="N280" i="1"/>
  <c r="O280" i="1"/>
  <c r="R280" i="1"/>
  <c r="T280" i="1"/>
  <c r="U280" i="1" s="1"/>
  <c r="F281" i="1"/>
  <c r="E281" i="5" s="1"/>
  <c r="F281" i="5" s="1"/>
  <c r="G281" i="1"/>
  <c r="I281" i="1"/>
  <c r="N281" i="1"/>
  <c r="R281" i="1"/>
  <c r="T281" i="1"/>
  <c r="U281" i="1" s="1"/>
  <c r="F282" i="1"/>
  <c r="N282" i="1"/>
  <c r="O282" i="1" s="1"/>
  <c r="R282" i="1"/>
  <c r="T282" i="1"/>
  <c r="F283" i="1"/>
  <c r="N283" i="1"/>
  <c r="R283" i="1"/>
  <c r="T283" i="1"/>
  <c r="F284" i="1"/>
  <c r="N284" i="1"/>
  <c r="O284" i="1"/>
  <c r="R284" i="1"/>
  <c r="T284" i="1"/>
  <c r="F285" i="1"/>
  <c r="G285" i="1"/>
  <c r="N285" i="1"/>
  <c r="H285" i="5" s="1"/>
  <c r="I285" i="5" s="1"/>
  <c r="O285" i="1"/>
  <c r="Q285" i="1"/>
  <c r="R285" i="1"/>
  <c r="T285" i="1"/>
  <c r="F286" i="1"/>
  <c r="N286" i="1"/>
  <c r="R286" i="1"/>
  <c r="T286" i="1"/>
  <c r="F287" i="1"/>
  <c r="G287" i="1" s="1"/>
  <c r="N287" i="1"/>
  <c r="Q287" i="1" s="1"/>
  <c r="R287" i="1"/>
  <c r="T287" i="1"/>
  <c r="F288" i="1"/>
  <c r="E288" i="5" s="1"/>
  <c r="F288" i="5" s="1"/>
  <c r="I288" i="1"/>
  <c r="J288" i="1" s="1"/>
  <c r="N288" i="1"/>
  <c r="O288" i="1" s="1"/>
  <c r="R288" i="1"/>
  <c r="T288" i="1"/>
  <c r="U288" i="1"/>
  <c r="F289" i="1"/>
  <c r="G289" i="1"/>
  <c r="N289" i="1"/>
  <c r="H289" i="5" s="1"/>
  <c r="I289" i="5" s="1"/>
  <c r="R289" i="1"/>
  <c r="T289" i="1"/>
  <c r="U289" i="1"/>
  <c r="F290" i="1"/>
  <c r="I290" i="1" s="1"/>
  <c r="J290" i="1" s="1"/>
  <c r="K290" i="1" s="1"/>
  <c r="N290" i="1"/>
  <c r="H290" i="5" s="1"/>
  <c r="I290" i="5" s="1"/>
  <c r="O290" i="1"/>
  <c r="Q290" i="1"/>
  <c r="R290" i="1"/>
  <c r="T290" i="1"/>
  <c r="U290" i="1"/>
  <c r="F291" i="1"/>
  <c r="G291" i="1" s="1"/>
  <c r="N291" i="1"/>
  <c r="Q291" i="1"/>
  <c r="R291" i="1"/>
  <c r="T291" i="1"/>
  <c r="F292" i="1"/>
  <c r="E292" i="5" s="1"/>
  <c r="F292" i="5" s="1"/>
  <c r="G292" i="1"/>
  <c r="N292" i="1"/>
  <c r="O292" i="1" s="1"/>
  <c r="R292" i="1"/>
  <c r="T292" i="1"/>
  <c r="U292" i="1" s="1"/>
  <c r="F293" i="1"/>
  <c r="N293" i="1"/>
  <c r="H293" i="5" s="1"/>
  <c r="I293" i="5" s="1"/>
  <c r="R293" i="1"/>
  <c r="T293" i="1"/>
  <c r="F294" i="1"/>
  <c r="I294" i="1" s="1"/>
  <c r="N294" i="1"/>
  <c r="R294" i="1"/>
  <c r="T294" i="1"/>
  <c r="F295" i="1"/>
  <c r="N295" i="1"/>
  <c r="R295" i="1"/>
  <c r="T295" i="1"/>
  <c r="F296" i="1"/>
  <c r="E296" i="5" s="1"/>
  <c r="F296" i="5" s="1"/>
  <c r="N296" i="1"/>
  <c r="R296" i="1"/>
  <c r="T296" i="1"/>
  <c r="U296" i="1"/>
  <c r="F297" i="1"/>
  <c r="E297" i="5" s="1"/>
  <c r="F297" i="5" s="1"/>
  <c r="G297" i="1"/>
  <c r="I297" i="1"/>
  <c r="J297" i="1" s="1"/>
  <c r="N297" i="1"/>
  <c r="H297" i="5" s="1"/>
  <c r="I297" i="5" s="1"/>
  <c r="O297" i="1"/>
  <c r="Q297" i="1"/>
  <c r="R297" i="1"/>
  <c r="T297" i="1"/>
  <c r="U297" i="1"/>
  <c r="F298" i="1"/>
  <c r="U298" i="1" s="1"/>
  <c r="I298" i="1"/>
  <c r="J298" i="1" s="1"/>
  <c r="N298" i="1"/>
  <c r="H298" i="5" s="1"/>
  <c r="I298" i="5" s="1"/>
  <c r="O298" i="1"/>
  <c r="Q298" i="1"/>
  <c r="R298" i="1"/>
  <c r="T298" i="1"/>
  <c r="F299" i="1"/>
  <c r="G299" i="1"/>
  <c r="N299" i="1"/>
  <c r="Q299" i="1"/>
  <c r="R299" i="1"/>
  <c r="T299" i="1"/>
  <c r="U299" i="1" s="1"/>
  <c r="F300" i="1"/>
  <c r="E300" i="5" s="1"/>
  <c r="F300" i="5" s="1"/>
  <c r="G300" i="1"/>
  <c r="I300" i="1"/>
  <c r="J300" i="1" s="1"/>
  <c r="K300" i="1"/>
  <c r="N300" i="1"/>
  <c r="O300" i="1"/>
  <c r="R300" i="1"/>
  <c r="T300" i="1"/>
  <c r="U300" i="1" s="1"/>
  <c r="F301" i="1"/>
  <c r="E301" i="5" s="1"/>
  <c r="F301" i="5" s="1"/>
  <c r="G301" i="1"/>
  <c r="I301" i="1"/>
  <c r="N301" i="1"/>
  <c r="R301" i="1"/>
  <c r="T301" i="1"/>
  <c r="U301" i="1" s="1"/>
  <c r="F302" i="1"/>
  <c r="N302" i="1"/>
  <c r="H302" i="5" s="1"/>
  <c r="I302" i="5" s="1"/>
  <c r="O302" i="1"/>
  <c r="Q302" i="1"/>
  <c r="R302" i="1"/>
  <c r="T302" i="1"/>
  <c r="F303" i="1"/>
  <c r="G303" i="1" s="1"/>
  <c r="N303" i="1"/>
  <c r="Q303" i="1" s="1"/>
  <c r="R303" i="1"/>
  <c r="T303" i="1"/>
  <c r="F304" i="1"/>
  <c r="E304" i="5" s="1"/>
  <c r="F304" i="5" s="1"/>
  <c r="N304" i="1"/>
  <c r="O304" i="1" s="1"/>
  <c r="R304" i="1"/>
  <c r="T304" i="1"/>
  <c r="U304" i="1" s="1"/>
  <c r="F305" i="1"/>
  <c r="I305" i="1"/>
  <c r="J305" i="1" s="1"/>
  <c r="N305" i="1"/>
  <c r="R305" i="1"/>
  <c r="T305" i="1"/>
  <c r="U305" i="1"/>
  <c r="F306" i="1"/>
  <c r="I306" i="1"/>
  <c r="J306" i="1" s="1"/>
  <c r="K306" i="1" s="1"/>
  <c r="N306" i="1"/>
  <c r="O306" i="1"/>
  <c r="R306" i="1"/>
  <c r="T306" i="1"/>
  <c r="U306" i="1"/>
  <c r="F307" i="1"/>
  <c r="G307" i="1"/>
  <c r="N307" i="1"/>
  <c r="Q307" i="1"/>
  <c r="R307" i="1"/>
  <c r="T307" i="1"/>
  <c r="U307" i="1" s="1"/>
  <c r="F308" i="1"/>
  <c r="E308" i="5" s="1"/>
  <c r="F308" i="5" s="1"/>
  <c r="G308" i="1"/>
  <c r="N308" i="1"/>
  <c r="O308" i="1"/>
  <c r="R308" i="1"/>
  <c r="T308" i="1"/>
  <c r="U308" i="1" s="1"/>
  <c r="F309" i="1"/>
  <c r="E309" i="5" s="1"/>
  <c r="F309" i="5" s="1"/>
  <c r="G309" i="1"/>
  <c r="I309" i="1"/>
  <c r="J309" i="1" s="1"/>
  <c r="N309" i="1"/>
  <c r="H309" i="5" s="1"/>
  <c r="I309" i="5" s="1"/>
  <c r="R309" i="1"/>
  <c r="T309" i="1"/>
  <c r="U309" i="1" s="1"/>
  <c r="F310" i="1"/>
  <c r="I310" i="1" s="1"/>
  <c r="N310" i="1"/>
  <c r="Q310" i="1"/>
  <c r="R310" i="1"/>
  <c r="T310" i="1"/>
  <c r="F311" i="1"/>
  <c r="N311" i="1"/>
  <c r="R311" i="1"/>
  <c r="T311" i="1"/>
  <c r="F312" i="1"/>
  <c r="E312" i="5" s="1"/>
  <c r="F312" i="5" s="1"/>
  <c r="N312" i="1"/>
  <c r="R312" i="1"/>
  <c r="T312" i="1"/>
  <c r="U312" i="1" s="1"/>
  <c r="F313" i="1"/>
  <c r="E313" i="5" s="1"/>
  <c r="F313" i="5" s="1"/>
  <c r="G313" i="1"/>
  <c r="I313" i="1"/>
  <c r="J313" i="1" s="1"/>
  <c r="N313" i="1"/>
  <c r="H313" i="5" s="1"/>
  <c r="I313" i="5" s="1"/>
  <c r="O313" i="1"/>
  <c r="Q313" i="1"/>
  <c r="R313" i="1"/>
  <c r="T313" i="1"/>
  <c r="U313" i="1"/>
  <c r="F314" i="1"/>
  <c r="I314" i="1" s="1"/>
  <c r="J314" i="1" s="1"/>
  <c r="N314" i="1"/>
  <c r="H314" i="5" s="1"/>
  <c r="I314" i="5" s="1"/>
  <c r="R314" i="1"/>
  <c r="T314" i="1"/>
  <c r="U314" i="1" s="1"/>
  <c r="F315" i="1"/>
  <c r="G315" i="1" s="1"/>
  <c r="N315" i="1"/>
  <c r="Q315" i="1" s="1"/>
  <c r="R315" i="1"/>
  <c r="T315" i="1"/>
  <c r="F316" i="1"/>
  <c r="E316" i="5" s="1"/>
  <c r="F316" i="5" s="1"/>
  <c r="N316" i="1"/>
  <c r="O316" i="1"/>
  <c r="R316" i="1"/>
  <c r="T316" i="1"/>
  <c r="F317" i="1"/>
  <c r="E317" i="5" s="1"/>
  <c r="F317" i="5" s="1"/>
  <c r="G317" i="1"/>
  <c r="I317" i="1"/>
  <c r="N317" i="1"/>
  <c r="H317" i="5" s="1"/>
  <c r="I317" i="5" s="1"/>
  <c r="Q317" i="1"/>
  <c r="R317" i="1"/>
  <c r="T317" i="1"/>
  <c r="U317" i="1" s="1"/>
  <c r="F318" i="1"/>
  <c r="N318" i="1"/>
  <c r="H318" i="5" s="1"/>
  <c r="I318" i="5" s="1"/>
  <c r="O318" i="1"/>
  <c r="Q318" i="1"/>
  <c r="R318" i="1"/>
  <c r="T318" i="1"/>
  <c r="F319" i="1"/>
  <c r="G319" i="1" s="1"/>
  <c r="N319" i="1"/>
  <c r="Q319" i="1" s="1"/>
  <c r="R319" i="1"/>
  <c r="T319" i="1"/>
  <c r="F320" i="1"/>
  <c r="E320" i="5" s="1"/>
  <c r="F320" i="5" s="1"/>
  <c r="N320" i="1"/>
  <c r="O320" i="1" s="1"/>
  <c r="R320" i="1"/>
  <c r="T320" i="1"/>
  <c r="U320" i="1" s="1"/>
  <c r="E321" i="5"/>
  <c r="F321" i="5" s="1"/>
  <c r="H321" i="5"/>
  <c r="I321" i="5" s="1"/>
  <c r="A5" i="2"/>
  <c r="A6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J4" i="3"/>
  <c r="J279" i="3" s="1"/>
  <c r="K4" i="3"/>
  <c r="L4" i="3"/>
  <c r="M4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3" i="3" s="1"/>
  <c r="A284" i="3" s="1"/>
  <c r="J5" i="3"/>
  <c r="K5" i="3"/>
  <c r="L5" i="3"/>
  <c r="M5" i="3"/>
  <c r="J6" i="3"/>
  <c r="K6" i="3"/>
  <c r="L6" i="3"/>
  <c r="M6" i="3"/>
  <c r="J7" i="3"/>
  <c r="K7" i="3"/>
  <c r="L7" i="3"/>
  <c r="M7" i="3"/>
  <c r="J8" i="3"/>
  <c r="K8" i="3"/>
  <c r="L8" i="3"/>
  <c r="M8" i="3"/>
  <c r="J9" i="3"/>
  <c r="K9" i="3"/>
  <c r="L9" i="3"/>
  <c r="M9" i="3"/>
  <c r="J10" i="3"/>
  <c r="K10" i="3"/>
  <c r="L10" i="3"/>
  <c r="M10" i="3"/>
  <c r="J11" i="3"/>
  <c r="K11" i="3"/>
  <c r="L11" i="3"/>
  <c r="M11" i="3"/>
  <c r="J12" i="3"/>
  <c r="K12" i="3"/>
  <c r="L12" i="3"/>
  <c r="M12" i="3"/>
  <c r="J13" i="3"/>
  <c r="K13" i="3"/>
  <c r="L13" i="3"/>
  <c r="M13" i="3"/>
  <c r="J14" i="3"/>
  <c r="K14" i="3"/>
  <c r="L14" i="3"/>
  <c r="M14" i="3"/>
  <c r="J15" i="3"/>
  <c r="K15" i="3"/>
  <c r="L15" i="3"/>
  <c r="M15" i="3"/>
  <c r="J16" i="3"/>
  <c r="K16" i="3"/>
  <c r="L16" i="3"/>
  <c r="M16" i="3"/>
  <c r="J17" i="3"/>
  <c r="K17" i="3"/>
  <c r="L17" i="3"/>
  <c r="M17" i="3"/>
  <c r="J18" i="3"/>
  <c r="K18" i="3"/>
  <c r="L18" i="3"/>
  <c r="M18" i="3"/>
  <c r="J19" i="3"/>
  <c r="K19" i="3"/>
  <c r="L19" i="3"/>
  <c r="M19" i="3"/>
  <c r="J20" i="3"/>
  <c r="K20" i="3"/>
  <c r="L20" i="3"/>
  <c r="M20" i="3"/>
  <c r="J21" i="3"/>
  <c r="K21" i="3"/>
  <c r="L21" i="3"/>
  <c r="M21" i="3"/>
  <c r="J22" i="3"/>
  <c r="K22" i="3"/>
  <c r="L22" i="3"/>
  <c r="M22" i="3"/>
  <c r="J23" i="3"/>
  <c r="K23" i="3"/>
  <c r="L23" i="3"/>
  <c r="M23" i="3"/>
  <c r="J24" i="3"/>
  <c r="K24" i="3"/>
  <c r="L24" i="3"/>
  <c r="M24" i="3"/>
  <c r="J25" i="3"/>
  <c r="K25" i="3"/>
  <c r="L25" i="3"/>
  <c r="M25" i="3"/>
  <c r="J26" i="3"/>
  <c r="K26" i="3"/>
  <c r="L26" i="3"/>
  <c r="M26" i="3"/>
  <c r="J27" i="3"/>
  <c r="K27" i="3"/>
  <c r="L27" i="3"/>
  <c r="M27" i="3"/>
  <c r="J28" i="3"/>
  <c r="K28" i="3"/>
  <c r="L28" i="3"/>
  <c r="M28" i="3"/>
  <c r="J29" i="3"/>
  <c r="K29" i="3"/>
  <c r="L29" i="3"/>
  <c r="M29" i="3"/>
  <c r="J30" i="3"/>
  <c r="K30" i="3"/>
  <c r="L30" i="3"/>
  <c r="M30" i="3"/>
  <c r="J31" i="3"/>
  <c r="K31" i="3"/>
  <c r="L31" i="3"/>
  <c r="M31" i="3"/>
  <c r="J32" i="3"/>
  <c r="K32" i="3"/>
  <c r="L32" i="3"/>
  <c r="M32" i="3"/>
  <c r="J33" i="3"/>
  <c r="K33" i="3"/>
  <c r="L33" i="3"/>
  <c r="M33" i="3"/>
  <c r="J34" i="3"/>
  <c r="K34" i="3"/>
  <c r="L34" i="3"/>
  <c r="M34" i="3"/>
  <c r="J35" i="3"/>
  <c r="K35" i="3"/>
  <c r="L35" i="3"/>
  <c r="M35" i="3"/>
  <c r="J36" i="3"/>
  <c r="K36" i="3"/>
  <c r="L36" i="3"/>
  <c r="M36" i="3"/>
  <c r="J37" i="3"/>
  <c r="K37" i="3"/>
  <c r="L37" i="3"/>
  <c r="M37" i="3"/>
  <c r="J38" i="3"/>
  <c r="K38" i="3"/>
  <c r="L38" i="3"/>
  <c r="M38" i="3"/>
  <c r="J39" i="3"/>
  <c r="K39" i="3"/>
  <c r="L39" i="3"/>
  <c r="M39" i="3"/>
  <c r="J40" i="3"/>
  <c r="K40" i="3"/>
  <c r="L40" i="3"/>
  <c r="M40" i="3"/>
  <c r="J41" i="3"/>
  <c r="K41" i="3"/>
  <c r="L41" i="3"/>
  <c r="M41" i="3"/>
  <c r="J42" i="3"/>
  <c r="K42" i="3"/>
  <c r="L42" i="3"/>
  <c r="M42" i="3"/>
  <c r="J43" i="3"/>
  <c r="K43" i="3"/>
  <c r="L43" i="3"/>
  <c r="M43" i="3"/>
  <c r="J44" i="3"/>
  <c r="K44" i="3"/>
  <c r="L44" i="3"/>
  <c r="M44" i="3"/>
  <c r="J45" i="3"/>
  <c r="K45" i="3"/>
  <c r="L45" i="3"/>
  <c r="M45" i="3"/>
  <c r="J46" i="3"/>
  <c r="K46" i="3"/>
  <c r="L46" i="3"/>
  <c r="M46" i="3"/>
  <c r="J47" i="3"/>
  <c r="K47" i="3"/>
  <c r="L47" i="3"/>
  <c r="M47" i="3"/>
  <c r="J48" i="3"/>
  <c r="K48" i="3"/>
  <c r="L48" i="3"/>
  <c r="M48" i="3"/>
  <c r="J49" i="3"/>
  <c r="K49" i="3"/>
  <c r="L49" i="3"/>
  <c r="M49" i="3"/>
  <c r="J50" i="3"/>
  <c r="K50" i="3"/>
  <c r="L50" i="3"/>
  <c r="M50" i="3"/>
  <c r="J51" i="3"/>
  <c r="K51" i="3"/>
  <c r="L51" i="3"/>
  <c r="M51" i="3"/>
  <c r="J52" i="3"/>
  <c r="K52" i="3"/>
  <c r="L52" i="3"/>
  <c r="M52" i="3"/>
  <c r="J53" i="3"/>
  <c r="K53" i="3"/>
  <c r="L53" i="3"/>
  <c r="M53" i="3"/>
  <c r="J54" i="3"/>
  <c r="K54" i="3"/>
  <c r="L54" i="3"/>
  <c r="M54" i="3"/>
  <c r="J55" i="3"/>
  <c r="K55" i="3"/>
  <c r="L55" i="3"/>
  <c r="M55" i="3"/>
  <c r="J56" i="3"/>
  <c r="K56" i="3"/>
  <c r="L56" i="3"/>
  <c r="M56" i="3"/>
  <c r="J57" i="3"/>
  <c r="K57" i="3"/>
  <c r="L57" i="3"/>
  <c r="M57" i="3"/>
  <c r="J58" i="3"/>
  <c r="K58" i="3"/>
  <c r="L58" i="3"/>
  <c r="M58" i="3"/>
  <c r="J59" i="3"/>
  <c r="K59" i="3"/>
  <c r="L59" i="3"/>
  <c r="M59" i="3"/>
  <c r="J60" i="3"/>
  <c r="K60" i="3"/>
  <c r="L60" i="3"/>
  <c r="M60" i="3"/>
  <c r="J61" i="3"/>
  <c r="K61" i="3"/>
  <c r="L61" i="3"/>
  <c r="M61" i="3"/>
  <c r="J62" i="3"/>
  <c r="K62" i="3"/>
  <c r="L62" i="3"/>
  <c r="M62" i="3"/>
  <c r="J63" i="3"/>
  <c r="K63" i="3"/>
  <c r="L63" i="3"/>
  <c r="M63" i="3"/>
  <c r="J64" i="3"/>
  <c r="K64" i="3"/>
  <c r="L64" i="3"/>
  <c r="M64" i="3"/>
  <c r="J65" i="3"/>
  <c r="K65" i="3"/>
  <c r="L65" i="3"/>
  <c r="M65" i="3"/>
  <c r="J66" i="3"/>
  <c r="K66" i="3"/>
  <c r="L66" i="3"/>
  <c r="M66" i="3"/>
  <c r="J67" i="3"/>
  <c r="K67" i="3"/>
  <c r="L67" i="3"/>
  <c r="M67" i="3"/>
  <c r="J68" i="3"/>
  <c r="K68" i="3"/>
  <c r="L68" i="3"/>
  <c r="M68" i="3"/>
  <c r="J69" i="3"/>
  <c r="K69" i="3"/>
  <c r="L69" i="3"/>
  <c r="M69" i="3"/>
  <c r="J70" i="3"/>
  <c r="K70" i="3"/>
  <c r="L70" i="3"/>
  <c r="M70" i="3"/>
  <c r="J71" i="3"/>
  <c r="K71" i="3"/>
  <c r="L71" i="3"/>
  <c r="M71" i="3"/>
  <c r="J72" i="3"/>
  <c r="K72" i="3"/>
  <c r="L72" i="3"/>
  <c r="M72" i="3"/>
  <c r="J73" i="3"/>
  <c r="K73" i="3"/>
  <c r="L73" i="3"/>
  <c r="M73" i="3"/>
  <c r="J74" i="3"/>
  <c r="K74" i="3"/>
  <c r="L74" i="3"/>
  <c r="M74" i="3"/>
  <c r="J75" i="3"/>
  <c r="K75" i="3"/>
  <c r="L75" i="3"/>
  <c r="M75" i="3"/>
  <c r="J76" i="3"/>
  <c r="K76" i="3"/>
  <c r="L76" i="3"/>
  <c r="M76" i="3"/>
  <c r="J77" i="3"/>
  <c r="K77" i="3"/>
  <c r="L77" i="3"/>
  <c r="M77" i="3"/>
  <c r="J78" i="3"/>
  <c r="K78" i="3"/>
  <c r="L78" i="3"/>
  <c r="M78" i="3"/>
  <c r="J79" i="3"/>
  <c r="K79" i="3"/>
  <c r="L79" i="3"/>
  <c r="M79" i="3"/>
  <c r="J80" i="3"/>
  <c r="K80" i="3"/>
  <c r="L80" i="3"/>
  <c r="M80" i="3"/>
  <c r="J81" i="3"/>
  <c r="K81" i="3"/>
  <c r="L81" i="3"/>
  <c r="M81" i="3"/>
  <c r="J82" i="3"/>
  <c r="K82" i="3"/>
  <c r="L82" i="3"/>
  <c r="M82" i="3"/>
  <c r="J83" i="3"/>
  <c r="K83" i="3"/>
  <c r="L83" i="3"/>
  <c r="M83" i="3"/>
  <c r="J84" i="3"/>
  <c r="K84" i="3"/>
  <c r="L84" i="3"/>
  <c r="M84" i="3"/>
  <c r="J85" i="3"/>
  <c r="K85" i="3"/>
  <c r="L85" i="3"/>
  <c r="M85" i="3"/>
  <c r="J86" i="3"/>
  <c r="K86" i="3"/>
  <c r="L86" i="3"/>
  <c r="M86" i="3"/>
  <c r="J87" i="3"/>
  <c r="K87" i="3"/>
  <c r="L87" i="3"/>
  <c r="M87" i="3"/>
  <c r="J88" i="3"/>
  <c r="K88" i="3"/>
  <c r="L88" i="3"/>
  <c r="M88" i="3"/>
  <c r="J89" i="3"/>
  <c r="K89" i="3"/>
  <c r="L89" i="3"/>
  <c r="M89" i="3"/>
  <c r="J90" i="3"/>
  <c r="K90" i="3"/>
  <c r="L90" i="3"/>
  <c r="M90" i="3"/>
  <c r="J91" i="3"/>
  <c r="K91" i="3"/>
  <c r="L91" i="3"/>
  <c r="M91" i="3"/>
  <c r="J92" i="3"/>
  <c r="K92" i="3"/>
  <c r="L92" i="3"/>
  <c r="M92" i="3"/>
  <c r="J93" i="3"/>
  <c r="K93" i="3"/>
  <c r="L93" i="3"/>
  <c r="M93" i="3"/>
  <c r="J94" i="3"/>
  <c r="K94" i="3"/>
  <c r="L94" i="3"/>
  <c r="M94" i="3"/>
  <c r="J95" i="3"/>
  <c r="K95" i="3"/>
  <c r="L95" i="3"/>
  <c r="M95" i="3"/>
  <c r="J96" i="3"/>
  <c r="K96" i="3"/>
  <c r="L96" i="3"/>
  <c r="M96" i="3"/>
  <c r="J97" i="3"/>
  <c r="K97" i="3"/>
  <c r="L97" i="3"/>
  <c r="M97" i="3"/>
  <c r="J98" i="3"/>
  <c r="K98" i="3"/>
  <c r="L98" i="3"/>
  <c r="M98" i="3"/>
  <c r="J99" i="3"/>
  <c r="K99" i="3"/>
  <c r="L99" i="3"/>
  <c r="M99" i="3"/>
  <c r="J100" i="3"/>
  <c r="K100" i="3"/>
  <c r="L100" i="3"/>
  <c r="M100" i="3"/>
  <c r="J101" i="3"/>
  <c r="K101" i="3"/>
  <c r="L101" i="3"/>
  <c r="M101" i="3"/>
  <c r="J102" i="3"/>
  <c r="K102" i="3"/>
  <c r="L102" i="3"/>
  <c r="M102" i="3"/>
  <c r="J103" i="3"/>
  <c r="K103" i="3"/>
  <c r="L103" i="3"/>
  <c r="M103" i="3"/>
  <c r="J104" i="3"/>
  <c r="K104" i="3"/>
  <c r="L104" i="3"/>
  <c r="M104" i="3"/>
  <c r="J105" i="3"/>
  <c r="K105" i="3"/>
  <c r="L105" i="3"/>
  <c r="M105" i="3"/>
  <c r="J106" i="3"/>
  <c r="K106" i="3"/>
  <c r="L106" i="3"/>
  <c r="M106" i="3"/>
  <c r="J107" i="3"/>
  <c r="K107" i="3"/>
  <c r="L107" i="3"/>
  <c r="M107" i="3"/>
  <c r="J108" i="3"/>
  <c r="K108" i="3"/>
  <c r="L108" i="3"/>
  <c r="M108" i="3"/>
  <c r="J109" i="3"/>
  <c r="K109" i="3"/>
  <c r="L109" i="3"/>
  <c r="M109" i="3"/>
  <c r="J110" i="3"/>
  <c r="K110" i="3"/>
  <c r="L110" i="3"/>
  <c r="M110" i="3"/>
  <c r="J111" i="3"/>
  <c r="K111" i="3"/>
  <c r="L111" i="3"/>
  <c r="M111" i="3"/>
  <c r="J112" i="3"/>
  <c r="K112" i="3"/>
  <c r="L112" i="3"/>
  <c r="M112" i="3"/>
  <c r="J113" i="3"/>
  <c r="K113" i="3"/>
  <c r="L113" i="3"/>
  <c r="M113" i="3"/>
  <c r="J114" i="3"/>
  <c r="K114" i="3"/>
  <c r="L114" i="3"/>
  <c r="M114" i="3"/>
  <c r="J115" i="3"/>
  <c r="K115" i="3"/>
  <c r="L115" i="3"/>
  <c r="M115" i="3"/>
  <c r="J116" i="3"/>
  <c r="K116" i="3"/>
  <c r="L116" i="3"/>
  <c r="M116" i="3"/>
  <c r="J117" i="3"/>
  <c r="K117" i="3"/>
  <c r="L117" i="3"/>
  <c r="M117" i="3"/>
  <c r="J118" i="3"/>
  <c r="K118" i="3"/>
  <c r="L118" i="3"/>
  <c r="M118" i="3"/>
  <c r="J119" i="3"/>
  <c r="K119" i="3"/>
  <c r="L119" i="3"/>
  <c r="M119" i="3"/>
  <c r="J120" i="3"/>
  <c r="K120" i="3"/>
  <c r="L120" i="3"/>
  <c r="M120" i="3"/>
  <c r="J121" i="3"/>
  <c r="K121" i="3"/>
  <c r="L121" i="3"/>
  <c r="M121" i="3"/>
  <c r="J122" i="3"/>
  <c r="K122" i="3"/>
  <c r="L122" i="3"/>
  <c r="M122" i="3"/>
  <c r="J123" i="3"/>
  <c r="K123" i="3"/>
  <c r="L123" i="3"/>
  <c r="M123" i="3"/>
  <c r="J124" i="3"/>
  <c r="K124" i="3"/>
  <c r="L124" i="3"/>
  <c r="M124" i="3"/>
  <c r="J125" i="3"/>
  <c r="K125" i="3"/>
  <c r="L125" i="3"/>
  <c r="M125" i="3"/>
  <c r="J126" i="3"/>
  <c r="K126" i="3"/>
  <c r="L126" i="3"/>
  <c r="M126" i="3"/>
  <c r="J127" i="3"/>
  <c r="K127" i="3"/>
  <c r="L127" i="3"/>
  <c r="M127" i="3"/>
  <c r="J128" i="3"/>
  <c r="K128" i="3"/>
  <c r="L128" i="3"/>
  <c r="M128" i="3"/>
  <c r="J129" i="3"/>
  <c r="K129" i="3"/>
  <c r="L129" i="3"/>
  <c r="M129" i="3"/>
  <c r="J130" i="3"/>
  <c r="K130" i="3"/>
  <c r="L130" i="3"/>
  <c r="M130" i="3"/>
  <c r="J131" i="3"/>
  <c r="K131" i="3"/>
  <c r="L131" i="3"/>
  <c r="M131" i="3"/>
  <c r="J132" i="3"/>
  <c r="K132" i="3"/>
  <c r="L132" i="3"/>
  <c r="M132" i="3"/>
  <c r="J133" i="3"/>
  <c r="K133" i="3"/>
  <c r="L133" i="3"/>
  <c r="M133" i="3"/>
  <c r="J134" i="3"/>
  <c r="K134" i="3"/>
  <c r="L134" i="3"/>
  <c r="M134" i="3"/>
  <c r="J135" i="3"/>
  <c r="K135" i="3"/>
  <c r="L135" i="3"/>
  <c r="M135" i="3"/>
  <c r="J136" i="3"/>
  <c r="K136" i="3"/>
  <c r="L136" i="3"/>
  <c r="M136" i="3"/>
  <c r="J137" i="3"/>
  <c r="K137" i="3"/>
  <c r="L137" i="3"/>
  <c r="M137" i="3"/>
  <c r="J138" i="3"/>
  <c r="K138" i="3"/>
  <c r="L138" i="3"/>
  <c r="M138" i="3"/>
  <c r="J139" i="3"/>
  <c r="K139" i="3"/>
  <c r="L139" i="3"/>
  <c r="M139" i="3"/>
  <c r="J140" i="3"/>
  <c r="K140" i="3"/>
  <c r="L140" i="3"/>
  <c r="M140" i="3"/>
  <c r="J141" i="3"/>
  <c r="K141" i="3"/>
  <c r="L141" i="3"/>
  <c r="M141" i="3"/>
  <c r="J142" i="3"/>
  <c r="K142" i="3"/>
  <c r="L142" i="3"/>
  <c r="M142" i="3"/>
  <c r="J143" i="3"/>
  <c r="K143" i="3"/>
  <c r="L143" i="3"/>
  <c r="M143" i="3"/>
  <c r="J144" i="3"/>
  <c r="K144" i="3"/>
  <c r="L144" i="3"/>
  <c r="M144" i="3"/>
  <c r="J145" i="3"/>
  <c r="K145" i="3"/>
  <c r="L145" i="3"/>
  <c r="M145" i="3"/>
  <c r="J146" i="3"/>
  <c r="K146" i="3"/>
  <c r="L146" i="3"/>
  <c r="M146" i="3"/>
  <c r="J147" i="3"/>
  <c r="K147" i="3"/>
  <c r="L147" i="3"/>
  <c r="M147" i="3"/>
  <c r="J148" i="3"/>
  <c r="K148" i="3"/>
  <c r="L148" i="3"/>
  <c r="M148" i="3"/>
  <c r="J149" i="3"/>
  <c r="K149" i="3"/>
  <c r="L149" i="3"/>
  <c r="M149" i="3"/>
  <c r="J150" i="3"/>
  <c r="K150" i="3"/>
  <c r="L150" i="3"/>
  <c r="M150" i="3"/>
  <c r="J151" i="3"/>
  <c r="K151" i="3"/>
  <c r="L151" i="3"/>
  <c r="M151" i="3"/>
  <c r="J152" i="3"/>
  <c r="K152" i="3"/>
  <c r="L152" i="3"/>
  <c r="M152" i="3"/>
  <c r="J153" i="3"/>
  <c r="K153" i="3"/>
  <c r="L153" i="3"/>
  <c r="M153" i="3"/>
  <c r="J154" i="3"/>
  <c r="K154" i="3"/>
  <c r="L154" i="3"/>
  <c r="M154" i="3"/>
  <c r="J155" i="3"/>
  <c r="K155" i="3"/>
  <c r="L155" i="3"/>
  <c r="M155" i="3"/>
  <c r="J156" i="3"/>
  <c r="K156" i="3"/>
  <c r="L156" i="3"/>
  <c r="M156" i="3"/>
  <c r="J157" i="3"/>
  <c r="K157" i="3"/>
  <c r="L157" i="3"/>
  <c r="M157" i="3"/>
  <c r="J158" i="3"/>
  <c r="K158" i="3"/>
  <c r="L158" i="3"/>
  <c r="M158" i="3"/>
  <c r="J159" i="3"/>
  <c r="K159" i="3"/>
  <c r="L159" i="3"/>
  <c r="M159" i="3"/>
  <c r="J160" i="3"/>
  <c r="K160" i="3"/>
  <c r="L160" i="3"/>
  <c r="M160" i="3"/>
  <c r="J161" i="3"/>
  <c r="K161" i="3"/>
  <c r="L161" i="3"/>
  <c r="M161" i="3"/>
  <c r="J162" i="3"/>
  <c r="K162" i="3"/>
  <c r="L162" i="3"/>
  <c r="M162" i="3"/>
  <c r="J163" i="3"/>
  <c r="K163" i="3"/>
  <c r="L163" i="3"/>
  <c r="M163" i="3"/>
  <c r="J164" i="3"/>
  <c r="K164" i="3"/>
  <c r="L164" i="3"/>
  <c r="M164" i="3"/>
  <c r="J165" i="3"/>
  <c r="K165" i="3"/>
  <c r="L165" i="3"/>
  <c r="M165" i="3"/>
  <c r="J166" i="3"/>
  <c r="K166" i="3"/>
  <c r="L166" i="3"/>
  <c r="M166" i="3"/>
  <c r="J167" i="3"/>
  <c r="K167" i="3"/>
  <c r="L167" i="3"/>
  <c r="M167" i="3"/>
  <c r="J168" i="3"/>
  <c r="K168" i="3"/>
  <c r="L168" i="3"/>
  <c r="M168" i="3"/>
  <c r="J169" i="3"/>
  <c r="K169" i="3"/>
  <c r="L169" i="3"/>
  <c r="M169" i="3"/>
  <c r="J170" i="3"/>
  <c r="K170" i="3"/>
  <c r="L170" i="3"/>
  <c r="M170" i="3"/>
  <c r="J171" i="3"/>
  <c r="K171" i="3"/>
  <c r="L171" i="3"/>
  <c r="M171" i="3"/>
  <c r="J172" i="3"/>
  <c r="K172" i="3"/>
  <c r="L172" i="3"/>
  <c r="M172" i="3"/>
  <c r="J173" i="3"/>
  <c r="K173" i="3"/>
  <c r="L173" i="3"/>
  <c r="M173" i="3"/>
  <c r="J174" i="3"/>
  <c r="K174" i="3"/>
  <c r="L174" i="3"/>
  <c r="M174" i="3"/>
  <c r="J175" i="3"/>
  <c r="K175" i="3"/>
  <c r="L175" i="3"/>
  <c r="M175" i="3"/>
  <c r="J176" i="3"/>
  <c r="K176" i="3"/>
  <c r="L176" i="3"/>
  <c r="M176" i="3"/>
  <c r="J177" i="3"/>
  <c r="K177" i="3"/>
  <c r="L177" i="3"/>
  <c r="M177" i="3"/>
  <c r="J178" i="3"/>
  <c r="K178" i="3"/>
  <c r="L178" i="3"/>
  <c r="M178" i="3"/>
  <c r="J179" i="3"/>
  <c r="K179" i="3"/>
  <c r="L179" i="3"/>
  <c r="M179" i="3"/>
  <c r="J180" i="3"/>
  <c r="K180" i="3"/>
  <c r="L180" i="3"/>
  <c r="M180" i="3"/>
  <c r="J181" i="3"/>
  <c r="K181" i="3"/>
  <c r="L181" i="3"/>
  <c r="M181" i="3"/>
  <c r="J182" i="3"/>
  <c r="K182" i="3"/>
  <c r="L182" i="3"/>
  <c r="M182" i="3"/>
  <c r="J183" i="3"/>
  <c r="K183" i="3"/>
  <c r="L183" i="3"/>
  <c r="M183" i="3"/>
  <c r="J184" i="3"/>
  <c r="K184" i="3"/>
  <c r="L184" i="3"/>
  <c r="M184" i="3"/>
  <c r="J185" i="3"/>
  <c r="K185" i="3"/>
  <c r="L185" i="3"/>
  <c r="M185" i="3"/>
  <c r="J186" i="3"/>
  <c r="K186" i="3"/>
  <c r="L186" i="3"/>
  <c r="M186" i="3"/>
  <c r="J187" i="3"/>
  <c r="K187" i="3"/>
  <c r="L187" i="3"/>
  <c r="M187" i="3"/>
  <c r="J188" i="3"/>
  <c r="K188" i="3"/>
  <c r="L188" i="3"/>
  <c r="M188" i="3"/>
  <c r="J189" i="3"/>
  <c r="K189" i="3"/>
  <c r="L189" i="3"/>
  <c r="M189" i="3"/>
  <c r="J190" i="3"/>
  <c r="K190" i="3"/>
  <c r="L190" i="3"/>
  <c r="M190" i="3"/>
  <c r="J191" i="3"/>
  <c r="K191" i="3"/>
  <c r="L191" i="3"/>
  <c r="M191" i="3"/>
  <c r="J192" i="3"/>
  <c r="K192" i="3"/>
  <c r="L192" i="3"/>
  <c r="M192" i="3"/>
  <c r="J193" i="3"/>
  <c r="K193" i="3"/>
  <c r="L193" i="3"/>
  <c r="M193" i="3"/>
  <c r="J194" i="3"/>
  <c r="K194" i="3"/>
  <c r="L194" i="3"/>
  <c r="M194" i="3"/>
  <c r="J195" i="3"/>
  <c r="K195" i="3"/>
  <c r="L195" i="3"/>
  <c r="M195" i="3"/>
  <c r="J196" i="3"/>
  <c r="K196" i="3"/>
  <c r="L196" i="3"/>
  <c r="M196" i="3"/>
  <c r="J197" i="3"/>
  <c r="K197" i="3"/>
  <c r="L197" i="3"/>
  <c r="M197" i="3"/>
  <c r="J198" i="3"/>
  <c r="K198" i="3"/>
  <c r="L198" i="3"/>
  <c r="M198" i="3"/>
  <c r="J199" i="3"/>
  <c r="K199" i="3"/>
  <c r="L199" i="3"/>
  <c r="M199" i="3"/>
  <c r="J200" i="3"/>
  <c r="K200" i="3"/>
  <c r="L200" i="3"/>
  <c r="M200" i="3"/>
  <c r="J201" i="3"/>
  <c r="K201" i="3"/>
  <c r="L201" i="3"/>
  <c r="M201" i="3"/>
  <c r="J202" i="3"/>
  <c r="K202" i="3"/>
  <c r="L202" i="3"/>
  <c r="M202" i="3"/>
  <c r="J203" i="3"/>
  <c r="K203" i="3"/>
  <c r="L203" i="3"/>
  <c r="M203" i="3"/>
  <c r="J204" i="3"/>
  <c r="K204" i="3"/>
  <c r="L204" i="3"/>
  <c r="M204" i="3"/>
  <c r="J205" i="3"/>
  <c r="K205" i="3"/>
  <c r="L205" i="3"/>
  <c r="M205" i="3"/>
  <c r="J206" i="3"/>
  <c r="K206" i="3"/>
  <c r="L206" i="3"/>
  <c r="M206" i="3"/>
  <c r="J207" i="3"/>
  <c r="K207" i="3"/>
  <c r="L207" i="3"/>
  <c r="M207" i="3"/>
  <c r="J208" i="3"/>
  <c r="K208" i="3"/>
  <c r="L208" i="3"/>
  <c r="M208" i="3"/>
  <c r="J209" i="3"/>
  <c r="K209" i="3"/>
  <c r="L209" i="3"/>
  <c r="M209" i="3"/>
  <c r="J210" i="3"/>
  <c r="K210" i="3"/>
  <c r="L210" i="3"/>
  <c r="M210" i="3"/>
  <c r="J211" i="3"/>
  <c r="K211" i="3"/>
  <c r="L211" i="3"/>
  <c r="M211" i="3"/>
  <c r="J212" i="3"/>
  <c r="K212" i="3"/>
  <c r="L212" i="3"/>
  <c r="M212" i="3"/>
  <c r="J213" i="3"/>
  <c r="K213" i="3"/>
  <c r="L213" i="3"/>
  <c r="M213" i="3"/>
  <c r="J214" i="3"/>
  <c r="K214" i="3"/>
  <c r="L214" i="3"/>
  <c r="M214" i="3"/>
  <c r="J215" i="3"/>
  <c r="K215" i="3"/>
  <c r="L215" i="3"/>
  <c r="M215" i="3"/>
  <c r="J216" i="3"/>
  <c r="K216" i="3"/>
  <c r="L216" i="3"/>
  <c r="M216" i="3"/>
  <c r="J217" i="3"/>
  <c r="K217" i="3"/>
  <c r="L217" i="3"/>
  <c r="M217" i="3"/>
  <c r="J218" i="3"/>
  <c r="K218" i="3"/>
  <c r="L218" i="3"/>
  <c r="M218" i="3"/>
  <c r="J219" i="3"/>
  <c r="K219" i="3"/>
  <c r="L219" i="3"/>
  <c r="M219" i="3"/>
  <c r="J220" i="3"/>
  <c r="K220" i="3"/>
  <c r="L220" i="3"/>
  <c r="M220" i="3"/>
  <c r="J221" i="3"/>
  <c r="K221" i="3"/>
  <c r="L221" i="3"/>
  <c r="M221" i="3"/>
  <c r="J222" i="3"/>
  <c r="K222" i="3"/>
  <c r="L222" i="3"/>
  <c r="M222" i="3"/>
  <c r="J223" i="3"/>
  <c r="K223" i="3"/>
  <c r="L223" i="3"/>
  <c r="M223" i="3"/>
  <c r="J224" i="3"/>
  <c r="K224" i="3"/>
  <c r="L224" i="3"/>
  <c r="M224" i="3"/>
  <c r="J225" i="3"/>
  <c r="K225" i="3"/>
  <c r="L225" i="3"/>
  <c r="M225" i="3"/>
  <c r="J226" i="3"/>
  <c r="K226" i="3"/>
  <c r="L226" i="3"/>
  <c r="M226" i="3"/>
  <c r="J227" i="3"/>
  <c r="K227" i="3"/>
  <c r="L227" i="3"/>
  <c r="M227" i="3"/>
  <c r="J228" i="3"/>
  <c r="K228" i="3"/>
  <c r="L228" i="3"/>
  <c r="M228" i="3"/>
  <c r="J229" i="3"/>
  <c r="K229" i="3"/>
  <c r="L229" i="3"/>
  <c r="M229" i="3"/>
  <c r="J230" i="3"/>
  <c r="K230" i="3"/>
  <c r="L230" i="3"/>
  <c r="M230" i="3"/>
  <c r="J231" i="3"/>
  <c r="K231" i="3"/>
  <c r="L231" i="3"/>
  <c r="M231" i="3"/>
  <c r="J232" i="3"/>
  <c r="K232" i="3"/>
  <c r="L232" i="3"/>
  <c r="M232" i="3"/>
  <c r="J233" i="3"/>
  <c r="K233" i="3"/>
  <c r="L233" i="3"/>
  <c r="M233" i="3"/>
  <c r="J234" i="3"/>
  <c r="K234" i="3"/>
  <c r="L234" i="3"/>
  <c r="M234" i="3"/>
  <c r="J235" i="3"/>
  <c r="K235" i="3"/>
  <c r="L235" i="3"/>
  <c r="M235" i="3"/>
  <c r="J236" i="3"/>
  <c r="K236" i="3"/>
  <c r="L236" i="3"/>
  <c r="M236" i="3"/>
  <c r="J237" i="3"/>
  <c r="K237" i="3"/>
  <c r="L237" i="3"/>
  <c r="M237" i="3"/>
  <c r="J238" i="3"/>
  <c r="K238" i="3"/>
  <c r="L238" i="3"/>
  <c r="M238" i="3"/>
  <c r="J239" i="3"/>
  <c r="K239" i="3"/>
  <c r="L239" i="3"/>
  <c r="M239" i="3"/>
  <c r="J240" i="3"/>
  <c r="K240" i="3"/>
  <c r="L240" i="3"/>
  <c r="M240" i="3"/>
  <c r="J241" i="3"/>
  <c r="K241" i="3"/>
  <c r="L241" i="3"/>
  <c r="M241" i="3"/>
  <c r="J242" i="3"/>
  <c r="K242" i="3"/>
  <c r="L242" i="3"/>
  <c r="M242" i="3"/>
  <c r="J243" i="3"/>
  <c r="K243" i="3"/>
  <c r="L243" i="3"/>
  <c r="M243" i="3"/>
  <c r="J244" i="3"/>
  <c r="K244" i="3"/>
  <c r="L244" i="3"/>
  <c r="M244" i="3"/>
  <c r="J245" i="3"/>
  <c r="K245" i="3"/>
  <c r="L245" i="3"/>
  <c r="M245" i="3"/>
  <c r="J246" i="3"/>
  <c r="K246" i="3"/>
  <c r="L246" i="3"/>
  <c r="M246" i="3"/>
  <c r="J247" i="3"/>
  <c r="K247" i="3"/>
  <c r="L247" i="3"/>
  <c r="M247" i="3"/>
  <c r="J248" i="3"/>
  <c r="K248" i="3"/>
  <c r="L248" i="3"/>
  <c r="M248" i="3"/>
  <c r="J249" i="3"/>
  <c r="K249" i="3"/>
  <c r="L249" i="3"/>
  <c r="M249" i="3"/>
  <c r="J250" i="3"/>
  <c r="K250" i="3"/>
  <c r="L250" i="3"/>
  <c r="M250" i="3"/>
  <c r="J251" i="3"/>
  <c r="K251" i="3"/>
  <c r="L251" i="3"/>
  <c r="M251" i="3"/>
  <c r="J252" i="3"/>
  <c r="K252" i="3"/>
  <c r="L252" i="3"/>
  <c r="M252" i="3"/>
  <c r="J253" i="3"/>
  <c r="K253" i="3"/>
  <c r="L253" i="3"/>
  <c r="M253" i="3"/>
  <c r="J254" i="3"/>
  <c r="K254" i="3"/>
  <c r="L254" i="3"/>
  <c r="M254" i="3"/>
  <c r="J255" i="3"/>
  <c r="K255" i="3"/>
  <c r="L255" i="3"/>
  <c r="M255" i="3"/>
  <c r="J256" i="3"/>
  <c r="K256" i="3"/>
  <c r="L256" i="3"/>
  <c r="M256" i="3"/>
  <c r="J257" i="3"/>
  <c r="K257" i="3"/>
  <c r="L257" i="3"/>
  <c r="M257" i="3"/>
  <c r="J258" i="3"/>
  <c r="K258" i="3"/>
  <c r="L258" i="3"/>
  <c r="M258" i="3"/>
  <c r="J259" i="3"/>
  <c r="K259" i="3"/>
  <c r="L259" i="3"/>
  <c r="M259" i="3"/>
  <c r="J260" i="3"/>
  <c r="K260" i="3"/>
  <c r="L260" i="3"/>
  <c r="M260" i="3"/>
  <c r="J261" i="3"/>
  <c r="K261" i="3"/>
  <c r="L261" i="3"/>
  <c r="M261" i="3"/>
  <c r="J262" i="3"/>
  <c r="K262" i="3"/>
  <c r="L262" i="3"/>
  <c r="M262" i="3"/>
  <c r="J263" i="3"/>
  <c r="K263" i="3"/>
  <c r="L263" i="3"/>
  <c r="M263" i="3"/>
  <c r="J264" i="3"/>
  <c r="K264" i="3"/>
  <c r="L264" i="3"/>
  <c r="M264" i="3"/>
  <c r="J265" i="3"/>
  <c r="K265" i="3"/>
  <c r="L265" i="3"/>
  <c r="M265" i="3"/>
  <c r="J266" i="3"/>
  <c r="K266" i="3"/>
  <c r="L266" i="3"/>
  <c r="M266" i="3"/>
  <c r="J267" i="3"/>
  <c r="K267" i="3"/>
  <c r="L267" i="3"/>
  <c r="M267" i="3"/>
  <c r="J268" i="3"/>
  <c r="K268" i="3"/>
  <c r="L268" i="3"/>
  <c r="M268" i="3"/>
  <c r="J269" i="3"/>
  <c r="K269" i="3"/>
  <c r="L269" i="3"/>
  <c r="M269" i="3"/>
  <c r="J270" i="3"/>
  <c r="K270" i="3"/>
  <c r="L270" i="3"/>
  <c r="M270" i="3"/>
  <c r="J271" i="3"/>
  <c r="K271" i="3"/>
  <c r="L271" i="3"/>
  <c r="M271" i="3"/>
  <c r="J272" i="3"/>
  <c r="K272" i="3"/>
  <c r="L272" i="3"/>
  <c r="M272" i="3"/>
  <c r="J273" i="3"/>
  <c r="K273" i="3"/>
  <c r="L273" i="3"/>
  <c r="M273" i="3"/>
  <c r="J274" i="3"/>
  <c r="K274" i="3"/>
  <c r="L274" i="3"/>
  <c r="M274" i="3"/>
  <c r="J275" i="3"/>
  <c r="K275" i="3"/>
  <c r="L275" i="3"/>
  <c r="M275" i="3"/>
  <c r="J276" i="3"/>
  <c r="K276" i="3"/>
  <c r="L276" i="3"/>
  <c r="M276" i="3"/>
  <c r="J277" i="3"/>
  <c r="K277" i="3"/>
  <c r="L277" i="3"/>
  <c r="M277" i="3"/>
  <c r="E279" i="3"/>
  <c r="F279" i="3"/>
  <c r="G279" i="3"/>
  <c r="H279" i="3"/>
  <c r="K38" i="1" l="1"/>
  <c r="K213" i="1"/>
  <c r="K181" i="1"/>
  <c r="I311" i="4"/>
  <c r="F96" i="4"/>
  <c r="F76" i="4"/>
  <c r="F10" i="4"/>
  <c r="K209" i="1"/>
  <c r="K29" i="1"/>
  <c r="I8" i="5"/>
  <c r="I274" i="4"/>
  <c r="F272" i="4"/>
  <c r="F268" i="4"/>
  <c r="F255" i="4"/>
  <c r="F239" i="4"/>
  <c r="F121" i="4"/>
  <c r="I13" i="4"/>
  <c r="F130" i="4"/>
  <c r="F266" i="4"/>
  <c r="F240" i="4"/>
  <c r="F237" i="4"/>
  <c r="F191" i="4"/>
  <c r="F122" i="4"/>
  <c r="F118" i="4"/>
  <c r="I116" i="4"/>
  <c r="F110" i="4"/>
  <c r="F306" i="4"/>
  <c r="F303" i="4"/>
  <c r="F301" i="4"/>
  <c r="F298" i="4"/>
  <c r="F297" i="4"/>
  <c r="F270" i="4"/>
  <c r="F261" i="4"/>
  <c r="F235" i="4"/>
  <c r="I233" i="4"/>
  <c r="I228" i="4"/>
  <c r="F222" i="4"/>
  <c r="F206" i="4"/>
  <c r="F198" i="4"/>
  <c r="F190" i="4"/>
  <c r="F189" i="4"/>
  <c r="I177" i="4"/>
  <c r="F175" i="4"/>
  <c r="F166" i="4"/>
  <c r="F120" i="4"/>
  <c r="F178" i="5"/>
  <c r="I125" i="5"/>
  <c r="I89" i="5"/>
  <c r="I87" i="5"/>
  <c r="I83" i="5"/>
  <c r="I81" i="5"/>
  <c r="I77" i="5"/>
  <c r="I59" i="5"/>
  <c r="F7" i="5"/>
  <c r="F317" i="4"/>
  <c r="F314" i="4"/>
  <c r="F313" i="4"/>
  <c r="I308" i="4"/>
  <c r="I307" i="4"/>
  <c r="F267" i="4"/>
  <c r="F254" i="4"/>
  <c r="I251" i="4"/>
  <c r="I243" i="4"/>
  <c r="F224" i="4"/>
  <c r="F105" i="4"/>
  <c r="F102" i="4"/>
  <c r="I247" i="4"/>
  <c r="I73" i="5"/>
  <c r="F321" i="4"/>
  <c r="F280" i="4"/>
  <c r="F295" i="4"/>
  <c r="F292" i="4"/>
  <c r="F291" i="4"/>
  <c r="F284" i="4"/>
  <c r="F283" i="4"/>
  <c r="F247" i="4"/>
  <c r="F210" i="4"/>
  <c r="K212" i="1"/>
  <c r="I304" i="4"/>
  <c r="I303" i="4"/>
  <c r="I301" i="4"/>
  <c r="I300" i="4"/>
  <c r="I299" i="4"/>
  <c r="I293" i="4"/>
  <c r="I292" i="4"/>
  <c r="I291" i="4"/>
  <c r="I285" i="4"/>
  <c r="I284" i="4"/>
  <c r="I283" i="4"/>
  <c r="I279" i="4"/>
  <c r="F262" i="4"/>
  <c r="F220" i="4"/>
  <c r="I218" i="4"/>
  <c r="F216" i="4"/>
  <c r="F146" i="4"/>
  <c r="F65" i="4"/>
  <c r="I198" i="5"/>
  <c r="K196" i="1"/>
  <c r="F307" i="4"/>
  <c r="F276" i="4"/>
  <c r="I272" i="4"/>
  <c r="I268" i="4"/>
  <c r="F264" i="4"/>
  <c r="F260" i="4"/>
  <c r="F248" i="4"/>
  <c r="F244" i="4"/>
  <c r="F234" i="4"/>
  <c r="F229" i="4"/>
  <c r="F219" i="4"/>
  <c r="I213" i="4"/>
  <c r="F211" i="4"/>
  <c r="F172" i="4"/>
  <c r="F163" i="4"/>
  <c r="F126" i="4"/>
  <c r="I118" i="4"/>
  <c r="F113" i="4"/>
  <c r="F112" i="4"/>
  <c r="I277" i="5"/>
  <c r="F259" i="5"/>
  <c r="F243" i="5"/>
  <c r="I214" i="5"/>
  <c r="F164" i="5"/>
  <c r="I71" i="5"/>
  <c r="I49" i="5"/>
  <c r="F23" i="5"/>
  <c r="F19" i="5"/>
  <c r="F256" i="4"/>
  <c r="F245" i="4"/>
  <c r="F230" i="4"/>
  <c r="F202" i="4"/>
  <c r="F184" i="4"/>
  <c r="F38" i="4"/>
  <c r="F34" i="4"/>
  <c r="F22" i="4"/>
  <c r="F18" i="4"/>
  <c r="F4" i="4"/>
  <c r="I129" i="5"/>
  <c r="I113" i="5"/>
  <c r="I111" i="5"/>
  <c r="I224" i="5"/>
  <c r="F168" i="5"/>
  <c r="F162" i="5"/>
  <c r="I131" i="5"/>
  <c r="I121" i="5"/>
  <c r="I119" i="5"/>
  <c r="I117" i="5"/>
  <c r="I107" i="5"/>
  <c r="I95" i="5"/>
  <c r="I79" i="5"/>
  <c r="I65" i="5"/>
  <c r="I43" i="5"/>
  <c r="F27" i="5"/>
  <c r="F11" i="5"/>
  <c r="F316" i="4"/>
  <c r="F315" i="4"/>
  <c r="F33" i="4"/>
  <c r="I210" i="5"/>
  <c r="I200" i="5"/>
  <c r="I53" i="5"/>
  <c r="F41" i="5"/>
  <c r="I202" i="5"/>
  <c r="F226" i="5"/>
  <c r="I222" i="5"/>
  <c r="K206" i="1"/>
  <c r="F194" i="5"/>
  <c r="K192" i="1"/>
  <c r="F186" i="5"/>
  <c r="I185" i="5"/>
  <c r="I183" i="5"/>
  <c r="I179" i="5"/>
  <c r="I177" i="5"/>
  <c r="I175" i="5"/>
  <c r="I173" i="5"/>
  <c r="I171" i="5"/>
  <c r="F166" i="5"/>
  <c r="F158" i="5"/>
  <c r="I157" i="5"/>
  <c r="F146" i="5"/>
  <c r="I145" i="5"/>
  <c r="I143" i="5"/>
  <c r="F129" i="5"/>
  <c r="F113" i="5"/>
  <c r="I103" i="5"/>
  <c r="I97" i="5"/>
  <c r="F49" i="5"/>
  <c r="I47" i="5"/>
  <c r="F45" i="5"/>
  <c r="F33" i="5"/>
  <c r="I12" i="5"/>
  <c r="F9" i="5"/>
  <c r="I317" i="4"/>
  <c r="I316" i="4"/>
  <c r="I315" i="4"/>
  <c r="F308" i="4"/>
  <c r="F299" i="4"/>
  <c r="F290" i="4"/>
  <c r="F289" i="4"/>
  <c r="F285" i="4"/>
  <c r="F282" i="4"/>
  <c r="F281" i="4"/>
  <c r="F271" i="4"/>
  <c r="I264" i="4"/>
  <c r="I260" i="4"/>
  <c r="F257" i="4"/>
  <c r="I253" i="4"/>
  <c r="F250" i="4"/>
  <c r="F232" i="4"/>
  <c r="F217" i="4"/>
  <c r="I215" i="4"/>
  <c r="F213" i="4"/>
  <c r="I205" i="4"/>
  <c r="F203" i="4"/>
  <c r="I197" i="4"/>
  <c r="F194" i="4"/>
  <c r="I188" i="4"/>
  <c r="F185" i="4"/>
  <c r="F180" i="4"/>
  <c r="F157" i="4"/>
  <c r="F154" i="4"/>
  <c r="F153" i="4"/>
  <c r="F143" i="4"/>
  <c r="I141" i="4"/>
  <c r="F135" i="4"/>
  <c r="I133" i="4"/>
  <c r="F129" i="4"/>
  <c r="F114" i="4"/>
  <c r="I111" i="4"/>
  <c r="F109" i="4"/>
  <c r="I107" i="4"/>
  <c r="F106" i="4"/>
  <c r="F100" i="4"/>
  <c r="F97" i="4"/>
  <c r="I92" i="4"/>
  <c r="I88" i="4"/>
  <c r="F87" i="4"/>
  <c r="F85" i="4"/>
  <c r="F82" i="4"/>
  <c r="I77" i="4"/>
  <c r="I73" i="4"/>
  <c r="F72" i="4"/>
  <c r="F68" i="4"/>
  <c r="F67" i="4"/>
  <c r="I61" i="4"/>
  <c r="I57" i="4"/>
  <c r="F56" i="4"/>
  <c r="F52" i="4"/>
  <c r="F51" i="4"/>
  <c r="I277" i="4"/>
  <c r="F274" i="4"/>
  <c r="F273" i="4"/>
  <c r="F259" i="4"/>
  <c r="F258" i="4"/>
  <c r="I256" i="4"/>
  <c r="F243" i="4"/>
  <c r="I241" i="4"/>
  <c r="I235" i="4"/>
  <c r="F228" i="4"/>
  <c r="I226" i="4"/>
  <c r="I220" i="4"/>
  <c r="F214" i="4"/>
  <c r="F208" i="4"/>
  <c r="F201" i="4"/>
  <c r="F200" i="4"/>
  <c r="F195" i="4"/>
  <c r="F183" i="4"/>
  <c r="F182" i="4"/>
  <c r="I179" i="4"/>
  <c r="F177" i="4"/>
  <c r="F174" i="4"/>
  <c r="F173" i="4"/>
  <c r="I169" i="4"/>
  <c r="F161" i="4"/>
  <c r="F159" i="4"/>
  <c r="F156" i="4"/>
  <c r="F151" i="4"/>
  <c r="I149" i="4"/>
  <c r="F145" i="4"/>
  <c r="F138" i="4"/>
  <c r="F137" i="4"/>
  <c r="F127" i="4"/>
  <c r="I125" i="4"/>
  <c r="F116" i="4"/>
  <c r="F115" i="4"/>
  <c r="I109" i="4"/>
  <c r="F107" i="4"/>
  <c r="I103" i="4"/>
  <c r="F99" i="4"/>
  <c r="F98" i="4"/>
  <c r="I94" i="4"/>
  <c r="F92" i="4"/>
  <c r="I90" i="4"/>
  <c r="F88" i="4"/>
  <c r="F84" i="4"/>
  <c r="F83" i="4"/>
  <c r="I79" i="4"/>
  <c r="F77" i="4"/>
  <c r="I75" i="4"/>
  <c r="F73" i="4"/>
  <c r="F70" i="4"/>
  <c r="F69" i="4"/>
  <c r="F66" i="4"/>
  <c r="I63" i="4"/>
  <c r="F61" i="4"/>
  <c r="I59" i="4"/>
  <c r="F57" i="4"/>
  <c r="F54" i="4"/>
  <c r="F53" i="4"/>
  <c r="F50" i="4"/>
  <c r="I45" i="4"/>
  <c r="I41" i="4"/>
  <c r="F40" i="4"/>
  <c r="F36" i="4"/>
  <c r="F35" i="4"/>
  <c r="I29" i="4"/>
  <c r="I25" i="4"/>
  <c r="F20" i="4"/>
  <c r="F19" i="4"/>
  <c r="I15" i="4"/>
  <c r="F13" i="4"/>
  <c r="I11" i="4"/>
  <c r="F9" i="4"/>
  <c r="F6" i="4"/>
  <c r="F5" i="4"/>
  <c r="E275" i="5"/>
  <c r="F275" i="5" s="1"/>
  <c r="G275" i="1"/>
  <c r="I275" i="1"/>
  <c r="J275" i="1" s="1"/>
  <c r="K275" i="1" s="1"/>
  <c r="E265" i="5"/>
  <c r="F265" i="5" s="1"/>
  <c r="G265" i="1"/>
  <c r="I265" i="1"/>
  <c r="J265" i="1" s="1"/>
  <c r="H263" i="5"/>
  <c r="I263" i="5" s="1"/>
  <c r="O263" i="1"/>
  <c r="Q263" i="1"/>
  <c r="E257" i="5"/>
  <c r="F257" i="5" s="1"/>
  <c r="I257" i="1"/>
  <c r="J257" i="1" s="1"/>
  <c r="K257" i="1" s="1"/>
  <c r="E251" i="5"/>
  <c r="F251" i="5" s="1"/>
  <c r="G251" i="1"/>
  <c r="I251" i="1"/>
  <c r="J251" i="1" s="1"/>
  <c r="H216" i="5"/>
  <c r="I216" i="5" s="1"/>
  <c r="Q216" i="1"/>
  <c r="E157" i="5"/>
  <c r="F157" i="5" s="1"/>
  <c r="I157" i="1"/>
  <c r="J157" i="1" s="1"/>
  <c r="K157" i="1" s="1"/>
  <c r="E138" i="5"/>
  <c r="F138" i="5" s="1"/>
  <c r="G138" i="1"/>
  <c r="H133" i="5"/>
  <c r="I133" i="5" s="1"/>
  <c r="O133" i="1"/>
  <c r="E99" i="5"/>
  <c r="F99" i="5" s="1"/>
  <c r="G99" i="1"/>
  <c r="L279" i="3"/>
  <c r="M279" i="3"/>
  <c r="K285" i="3" s="1"/>
  <c r="Q314" i="1"/>
  <c r="H310" i="5"/>
  <c r="I310" i="5" s="1"/>
  <c r="O310" i="1"/>
  <c r="H306" i="5"/>
  <c r="I306" i="5" s="1"/>
  <c r="Q306" i="1"/>
  <c r="H301" i="5"/>
  <c r="I301" i="5" s="1"/>
  <c r="Q301" i="1"/>
  <c r="E293" i="5"/>
  <c r="F293" i="5" s="1"/>
  <c r="G293" i="1"/>
  <c r="I293" i="1"/>
  <c r="J293" i="1" s="1"/>
  <c r="E289" i="5"/>
  <c r="F289" i="5" s="1"/>
  <c r="I289" i="1"/>
  <c r="J289" i="1" s="1"/>
  <c r="E278" i="5"/>
  <c r="F278" i="5" s="1"/>
  <c r="I278" i="1"/>
  <c r="J278" i="1" s="1"/>
  <c r="H271" i="5"/>
  <c r="I271" i="5" s="1"/>
  <c r="Q271" i="1"/>
  <c r="H256" i="5"/>
  <c r="I256" i="5" s="1"/>
  <c r="O256" i="1"/>
  <c r="Q256" i="1"/>
  <c r="H255" i="5"/>
  <c r="I255" i="5" s="1"/>
  <c r="Q255" i="1"/>
  <c r="E244" i="5"/>
  <c r="F244" i="5" s="1"/>
  <c r="G244" i="1"/>
  <c r="I244" i="1"/>
  <c r="E242" i="5"/>
  <c r="F242" i="5" s="1"/>
  <c r="I242" i="1"/>
  <c r="E230" i="5"/>
  <c r="F230" i="5" s="1"/>
  <c r="I230" i="1"/>
  <c r="J230" i="1" s="1"/>
  <c r="K230" i="1" s="1"/>
  <c r="E225" i="5"/>
  <c r="F225" i="5" s="1"/>
  <c r="I225" i="1"/>
  <c r="E220" i="5"/>
  <c r="F220" i="5" s="1"/>
  <c r="I220" i="1"/>
  <c r="J220" i="1" s="1"/>
  <c r="J216" i="1"/>
  <c r="K216" i="1" s="1"/>
  <c r="H215" i="5"/>
  <c r="I215" i="5" s="1"/>
  <c r="Q215" i="1"/>
  <c r="H212" i="5"/>
  <c r="I212" i="5" s="1"/>
  <c r="O212" i="1"/>
  <c r="Q212" i="1"/>
  <c r="H211" i="5"/>
  <c r="I211" i="5" s="1"/>
  <c r="Q211" i="1"/>
  <c r="H207" i="5"/>
  <c r="I207" i="5" s="1"/>
  <c r="O207" i="1"/>
  <c r="U201" i="1"/>
  <c r="H196" i="5"/>
  <c r="I196" i="5" s="1"/>
  <c r="O196" i="1"/>
  <c r="Q196" i="1"/>
  <c r="E189" i="5"/>
  <c r="F189" i="5" s="1"/>
  <c r="G189" i="1"/>
  <c r="I189" i="1"/>
  <c r="J189" i="1" s="1"/>
  <c r="H181" i="5"/>
  <c r="I181" i="5" s="1"/>
  <c r="O181" i="1"/>
  <c r="H180" i="5"/>
  <c r="I180" i="5" s="1"/>
  <c r="S180" i="1"/>
  <c r="E172" i="5"/>
  <c r="F172" i="5" s="1"/>
  <c r="I172" i="1"/>
  <c r="H160" i="5"/>
  <c r="I160" i="5" s="1"/>
  <c r="Q160" i="1"/>
  <c r="O160" i="1"/>
  <c r="H158" i="5"/>
  <c r="I158" i="5" s="1"/>
  <c r="O158" i="1"/>
  <c r="H144" i="5"/>
  <c r="I144" i="5" s="1"/>
  <c r="O144" i="1"/>
  <c r="U138" i="1"/>
  <c r="H136" i="5"/>
  <c r="I136" i="5" s="1"/>
  <c r="Q136" i="1"/>
  <c r="E134" i="5"/>
  <c r="F134" i="5" s="1"/>
  <c r="G134" i="1"/>
  <c r="U134" i="1"/>
  <c r="E133" i="5"/>
  <c r="F133" i="5" s="1"/>
  <c r="I133" i="1"/>
  <c r="H123" i="5"/>
  <c r="I123" i="5" s="1"/>
  <c r="O123" i="1"/>
  <c r="Q123" i="1"/>
  <c r="E58" i="5"/>
  <c r="F58" i="5" s="1"/>
  <c r="G58" i="1"/>
  <c r="I58" i="1"/>
  <c r="J58" i="1" s="1"/>
  <c r="U58" i="1"/>
  <c r="E53" i="5"/>
  <c r="F53" i="5" s="1"/>
  <c r="G53" i="1"/>
  <c r="I53" i="1"/>
  <c r="U53" i="1"/>
  <c r="E26" i="5"/>
  <c r="F26" i="5" s="1"/>
  <c r="I26" i="1"/>
  <c r="G26" i="1"/>
  <c r="H269" i="5"/>
  <c r="I269" i="5" s="1"/>
  <c r="O269" i="1"/>
  <c r="Q269" i="1"/>
  <c r="E190" i="5"/>
  <c r="F190" i="5" s="1"/>
  <c r="G190" i="1"/>
  <c r="I190" i="1"/>
  <c r="E142" i="5"/>
  <c r="F142" i="5" s="1"/>
  <c r="I142" i="1"/>
  <c r="J142" i="1" s="1"/>
  <c r="H57" i="5"/>
  <c r="I57" i="5" s="1"/>
  <c r="Q57" i="1"/>
  <c r="K279" i="3"/>
  <c r="I316" i="1"/>
  <c r="O314" i="1"/>
  <c r="E305" i="5"/>
  <c r="F305" i="5" s="1"/>
  <c r="G305" i="1"/>
  <c r="O289" i="1"/>
  <c r="H286" i="5"/>
  <c r="I286" i="5" s="1"/>
  <c r="O286" i="1"/>
  <c r="Q286" i="1"/>
  <c r="E285" i="5"/>
  <c r="F285" i="5" s="1"/>
  <c r="I285" i="1"/>
  <c r="J285" i="1" s="1"/>
  <c r="K285" i="1" s="1"/>
  <c r="E271" i="5"/>
  <c r="F271" i="5" s="1"/>
  <c r="G271" i="1"/>
  <c r="I271" i="1"/>
  <c r="H267" i="5"/>
  <c r="I267" i="5" s="1"/>
  <c r="O267" i="1"/>
  <c r="Q267" i="1"/>
  <c r="E263" i="5"/>
  <c r="F263" i="5" s="1"/>
  <c r="G263" i="1"/>
  <c r="I263" i="1"/>
  <c r="J263" i="1" s="1"/>
  <c r="H251" i="5"/>
  <c r="I251" i="5" s="1"/>
  <c r="O251" i="1"/>
  <c r="Q251" i="1"/>
  <c r="U235" i="1"/>
  <c r="H235" i="5"/>
  <c r="I235" i="5" s="1"/>
  <c r="Q235" i="1"/>
  <c r="H229" i="5"/>
  <c r="I229" i="5" s="1"/>
  <c r="O229" i="1"/>
  <c r="Q229" i="1"/>
  <c r="H228" i="5"/>
  <c r="I228" i="5" s="1"/>
  <c r="Q228" i="1"/>
  <c r="E219" i="5"/>
  <c r="F219" i="5" s="1"/>
  <c r="G219" i="1"/>
  <c r="I219" i="1"/>
  <c r="J219" i="1" s="1"/>
  <c r="E208" i="5"/>
  <c r="F208" i="5" s="1"/>
  <c r="G208" i="1"/>
  <c r="H204" i="5"/>
  <c r="I204" i="5" s="1"/>
  <c r="O204" i="1"/>
  <c r="Q204" i="1"/>
  <c r="G203" i="1"/>
  <c r="O202" i="1"/>
  <c r="H192" i="5"/>
  <c r="I192" i="5" s="1"/>
  <c r="O192" i="1"/>
  <c r="S187" i="1"/>
  <c r="E184" i="5"/>
  <c r="F184" i="5" s="1"/>
  <c r="I184" i="1"/>
  <c r="J184" i="1" s="1"/>
  <c r="E182" i="5"/>
  <c r="F182" i="5" s="1"/>
  <c r="G182" i="1"/>
  <c r="G178" i="1"/>
  <c r="O177" i="1"/>
  <c r="H176" i="5"/>
  <c r="I176" i="5" s="1"/>
  <c r="S176" i="1"/>
  <c r="H170" i="5"/>
  <c r="I170" i="5" s="1"/>
  <c r="O170" i="1"/>
  <c r="Q170" i="1"/>
  <c r="U167" i="1"/>
  <c r="I167" i="1"/>
  <c r="U165" i="1"/>
  <c r="H162" i="5"/>
  <c r="I162" i="5" s="1"/>
  <c r="O162" i="1"/>
  <c r="E161" i="5"/>
  <c r="F161" i="5" s="1"/>
  <c r="G161" i="1"/>
  <c r="I161" i="1"/>
  <c r="J161" i="1" s="1"/>
  <c r="E159" i="5"/>
  <c r="F159" i="5" s="1"/>
  <c r="G159" i="1"/>
  <c r="H151" i="5"/>
  <c r="I151" i="5" s="1"/>
  <c r="Q151" i="1"/>
  <c r="E148" i="5"/>
  <c r="F148" i="5" s="1"/>
  <c r="I148" i="1"/>
  <c r="O147" i="1"/>
  <c r="I146" i="1"/>
  <c r="J146" i="1" s="1"/>
  <c r="K146" i="1" s="1"/>
  <c r="E144" i="5"/>
  <c r="F144" i="5" s="1"/>
  <c r="I144" i="1"/>
  <c r="J144" i="1" s="1"/>
  <c r="K144" i="1" s="1"/>
  <c r="U142" i="1"/>
  <c r="E88" i="5"/>
  <c r="F88" i="5" s="1"/>
  <c r="I88" i="1"/>
  <c r="J88" i="1" s="1"/>
  <c r="G88" i="1"/>
  <c r="H50" i="5"/>
  <c r="I50" i="5" s="1"/>
  <c r="O50" i="1"/>
  <c r="H42" i="5"/>
  <c r="I42" i="5" s="1"/>
  <c r="Q42" i="1"/>
  <c r="H29" i="5"/>
  <c r="I29" i="5" s="1"/>
  <c r="O29" i="1"/>
  <c r="H294" i="5"/>
  <c r="I294" i="5" s="1"/>
  <c r="Q294" i="1"/>
  <c r="E235" i="5"/>
  <c r="F235" i="5" s="1"/>
  <c r="I235" i="1"/>
  <c r="J235" i="1" s="1"/>
  <c r="E217" i="5"/>
  <c r="F217" i="5" s="1"/>
  <c r="G217" i="1"/>
  <c r="I217" i="1"/>
  <c r="H206" i="5"/>
  <c r="I206" i="5" s="1"/>
  <c r="O206" i="1"/>
  <c r="J202" i="1"/>
  <c r="K202" i="1" s="1"/>
  <c r="E176" i="5"/>
  <c r="F176" i="5" s="1"/>
  <c r="I176" i="1"/>
  <c r="J176" i="1" s="1"/>
  <c r="E169" i="5"/>
  <c r="F169" i="5" s="1"/>
  <c r="G169" i="1"/>
  <c r="U169" i="1"/>
  <c r="H165" i="5"/>
  <c r="I165" i="5" s="1"/>
  <c r="O165" i="1"/>
  <c r="Q165" i="1"/>
  <c r="H161" i="5"/>
  <c r="I161" i="5" s="1"/>
  <c r="Q161" i="1"/>
  <c r="H78" i="5"/>
  <c r="I78" i="5" s="1"/>
  <c r="O78" i="1"/>
  <c r="Q78" i="1"/>
  <c r="E59" i="5"/>
  <c r="F59" i="5" s="1"/>
  <c r="I59" i="1"/>
  <c r="U59" i="1"/>
  <c r="E54" i="5"/>
  <c r="F54" i="5" s="1"/>
  <c r="I54" i="1"/>
  <c r="J54" i="1" s="1"/>
  <c r="K54" i="1" s="1"/>
  <c r="J14" i="1"/>
  <c r="K14" i="1" s="1"/>
  <c r="I320" i="1"/>
  <c r="J320" i="1" s="1"/>
  <c r="G316" i="1"/>
  <c r="H305" i="5"/>
  <c r="I305" i="5" s="1"/>
  <c r="O305" i="1"/>
  <c r="I304" i="1"/>
  <c r="J304" i="1" s="1"/>
  <c r="O294" i="1"/>
  <c r="E284" i="5"/>
  <c r="F284" i="5" s="1"/>
  <c r="G284" i="1"/>
  <c r="I284" i="1"/>
  <c r="J284" i="1" s="1"/>
  <c r="K284" i="1" s="1"/>
  <c r="H282" i="5"/>
  <c r="I282" i="5" s="1"/>
  <c r="Q282" i="1"/>
  <c r="H281" i="5"/>
  <c r="I281" i="5" s="1"/>
  <c r="O281" i="1"/>
  <c r="Q281" i="1"/>
  <c r="H278" i="5"/>
  <c r="I278" i="5" s="1"/>
  <c r="Q278" i="1"/>
  <c r="E273" i="5"/>
  <c r="F273" i="5" s="1"/>
  <c r="I273" i="1"/>
  <c r="G257" i="1"/>
  <c r="H240" i="5"/>
  <c r="I240" i="5" s="1"/>
  <c r="Q240" i="1"/>
  <c r="E237" i="5"/>
  <c r="F237" i="5" s="1"/>
  <c r="G237" i="1"/>
  <c r="I237" i="1"/>
  <c r="J237" i="1" s="1"/>
  <c r="K237" i="1" s="1"/>
  <c r="G235" i="1"/>
  <c r="E221" i="5"/>
  <c r="F221" i="5" s="1"/>
  <c r="I221" i="1"/>
  <c r="E218" i="5"/>
  <c r="F218" i="5" s="1"/>
  <c r="G218" i="1"/>
  <c r="I218" i="1"/>
  <c r="J218" i="1" s="1"/>
  <c r="O216" i="1"/>
  <c r="E201" i="5"/>
  <c r="F201" i="5" s="1"/>
  <c r="I201" i="1"/>
  <c r="J201" i="1" s="1"/>
  <c r="E193" i="5"/>
  <c r="F193" i="5" s="1"/>
  <c r="G193" i="1"/>
  <c r="E191" i="5"/>
  <c r="F191" i="5" s="1"/>
  <c r="G191" i="1"/>
  <c r="I191" i="1"/>
  <c r="J191" i="1" s="1"/>
  <c r="H187" i="5"/>
  <c r="I187" i="5" s="1"/>
  <c r="O187" i="1"/>
  <c r="Q187" i="1"/>
  <c r="S184" i="1"/>
  <c r="E180" i="5"/>
  <c r="F180" i="5" s="1"/>
  <c r="I180" i="1"/>
  <c r="J180" i="1" s="1"/>
  <c r="G176" i="1"/>
  <c r="G174" i="1"/>
  <c r="O173" i="1"/>
  <c r="H172" i="5"/>
  <c r="I172" i="5" s="1"/>
  <c r="S172" i="1"/>
  <c r="H168" i="5"/>
  <c r="I168" i="5" s="1"/>
  <c r="O168" i="1"/>
  <c r="K166" i="1"/>
  <c r="S165" i="1"/>
  <c r="E163" i="5"/>
  <c r="F163" i="5" s="1"/>
  <c r="G163" i="1"/>
  <c r="G142" i="1"/>
  <c r="H139" i="5"/>
  <c r="I139" i="5" s="1"/>
  <c r="Q139" i="1"/>
  <c r="H137" i="5"/>
  <c r="I137" i="5" s="1"/>
  <c r="O137" i="1"/>
  <c r="S136" i="1"/>
  <c r="H135" i="5"/>
  <c r="I135" i="5" s="1"/>
  <c r="O135" i="1"/>
  <c r="Q135" i="1"/>
  <c r="E132" i="5"/>
  <c r="F132" i="5" s="1"/>
  <c r="I132" i="1"/>
  <c r="J132" i="1" s="1"/>
  <c r="U132" i="1"/>
  <c r="H127" i="5"/>
  <c r="I127" i="5" s="1"/>
  <c r="O127" i="1"/>
  <c r="E108" i="5"/>
  <c r="F108" i="5" s="1"/>
  <c r="I108" i="1"/>
  <c r="J108" i="1" s="1"/>
  <c r="H96" i="5"/>
  <c r="I96" i="5" s="1"/>
  <c r="O96" i="1"/>
  <c r="E51" i="5"/>
  <c r="F51" i="5" s="1"/>
  <c r="G51" i="1"/>
  <c r="K120" i="1"/>
  <c r="H114" i="5"/>
  <c r="I114" i="5" s="1"/>
  <c r="O114" i="1"/>
  <c r="K112" i="1"/>
  <c r="H101" i="5"/>
  <c r="I101" i="5" s="1"/>
  <c r="O101" i="1"/>
  <c r="U99" i="1"/>
  <c r="E96" i="5"/>
  <c r="F96" i="5" s="1"/>
  <c r="I96" i="1"/>
  <c r="J96" i="1" s="1"/>
  <c r="K96" i="1" s="1"/>
  <c r="H80" i="5"/>
  <c r="I80" i="5" s="1"/>
  <c r="O80" i="1"/>
  <c r="K73" i="1"/>
  <c r="E50" i="5"/>
  <c r="F50" i="5" s="1"/>
  <c r="I50" i="1"/>
  <c r="J50" i="1" s="1"/>
  <c r="K50" i="1" s="1"/>
  <c r="E48" i="5"/>
  <c r="F48" i="5" s="1"/>
  <c r="I48" i="1"/>
  <c r="J48" i="1" s="1"/>
  <c r="H39" i="5"/>
  <c r="I39" i="5" s="1"/>
  <c r="O39" i="1"/>
  <c r="E32" i="5"/>
  <c r="F32" i="5" s="1"/>
  <c r="I32" i="1"/>
  <c r="E30" i="5"/>
  <c r="F30" i="5" s="1"/>
  <c r="G30" i="1"/>
  <c r="H21" i="5"/>
  <c r="I21" i="5" s="1"/>
  <c r="O21" i="1"/>
  <c r="S255" i="1"/>
  <c r="S228" i="1"/>
  <c r="U220" i="1"/>
  <c r="U219" i="1"/>
  <c r="S216" i="1"/>
  <c r="S207" i="1"/>
  <c r="U202" i="1"/>
  <c r="S192" i="1"/>
  <c r="S181" i="1"/>
  <c r="S168" i="1"/>
  <c r="S162" i="1"/>
  <c r="S160" i="1"/>
  <c r="U159" i="1"/>
  <c r="E156" i="5"/>
  <c r="F156" i="5" s="1"/>
  <c r="I156" i="1"/>
  <c r="S151" i="1"/>
  <c r="S133" i="1"/>
  <c r="K124" i="1"/>
  <c r="S123" i="1"/>
  <c r="E115" i="5"/>
  <c r="F115" i="5" s="1"/>
  <c r="G115" i="1"/>
  <c r="H105" i="5"/>
  <c r="I105" i="5" s="1"/>
  <c r="O105" i="1"/>
  <c r="U95" i="1"/>
  <c r="H91" i="5"/>
  <c r="I91" i="5" s="1"/>
  <c r="Q91" i="1"/>
  <c r="S88" i="1"/>
  <c r="H86" i="5"/>
  <c r="I86" i="5" s="1"/>
  <c r="O86" i="1"/>
  <c r="E68" i="5"/>
  <c r="F68" i="5" s="1"/>
  <c r="G68" i="1"/>
  <c r="E65" i="5"/>
  <c r="F65" i="5" s="1"/>
  <c r="I65" i="1"/>
  <c r="S50" i="1"/>
  <c r="S42" i="1"/>
  <c r="J28" i="1"/>
  <c r="K28" i="1" s="1"/>
  <c r="J4" i="1"/>
  <c r="K4" i="1" s="1"/>
  <c r="F277" i="4"/>
  <c r="F241" i="4"/>
  <c r="F226" i="4"/>
  <c r="U285" i="1"/>
  <c r="U284" i="1"/>
  <c r="U316" i="1"/>
  <c r="U315" i="1"/>
  <c r="U293" i="1"/>
  <c r="U291" i="1"/>
  <c r="U275" i="1"/>
  <c r="S270" i="1"/>
  <c r="U265" i="1"/>
  <c r="S262" i="1"/>
  <c r="U252" i="1"/>
  <c r="U251" i="1"/>
  <c r="S250" i="1"/>
  <c r="U244" i="1"/>
  <c r="U226" i="1"/>
  <c r="U225" i="1"/>
  <c r="S224" i="1"/>
  <c r="S202" i="1"/>
  <c r="S200" i="1"/>
  <c r="U185" i="1"/>
  <c r="S183" i="1"/>
  <c r="S179" i="1"/>
  <c r="S177" i="1"/>
  <c r="S175" i="1"/>
  <c r="S173" i="1"/>
  <c r="S171" i="1"/>
  <c r="S158" i="1"/>
  <c r="U157" i="1"/>
  <c r="E152" i="5"/>
  <c r="F152" i="5" s="1"/>
  <c r="I152" i="1"/>
  <c r="J152" i="1" s="1"/>
  <c r="K152" i="1" s="1"/>
  <c r="H146" i="5"/>
  <c r="I146" i="5" s="1"/>
  <c r="O146" i="1"/>
  <c r="S142" i="1"/>
  <c r="H140" i="5"/>
  <c r="I140" i="5" s="1"/>
  <c r="O140" i="1"/>
  <c r="E136" i="5"/>
  <c r="F136" i="5" s="1"/>
  <c r="I136" i="1"/>
  <c r="S127" i="1"/>
  <c r="H116" i="5"/>
  <c r="I116" i="5" s="1"/>
  <c r="O116" i="1"/>
  <c r="H110" i="5"/>
  <c r="I110" i="5" s="1"/>
  <c r="O110" i="1"/>
  <c r="U108" i="1"/>
  <c r="K102" i="1"/>
  <c r="S101" i="1"/>
  <c r="H98" i="5"/>
  <c r="I98" i="5" s="1"/>
  <c r="O98" i="1"/>
  <c r="I95" i="1"/>
  <c r="J95" i="1" s="1"/>
  <c r="H93" i="5"/>
  <c r="I93" i="5" s="1"/>
  <c r="Q93" i="1"/>
  <c r="Q87" i="1"/>
  <c r="K83" i="1"/>
  <c r="S80" i="1"/>
  <c r="H72" i="5"/>
  <c r="I72" i="5" s="1"/>
  <c r="O72" i="1"/>
  <c r="Q71" i="1"/>
  <c r="U68" i="1"/>
  <c r="S58" i="1"/>
  <c r="S53" i="1"/>
  <c r="S48" i="1"/>
  <c r="E43" i="5"/>
  <c r="F43" i="5" s="1"/>
  <c r="I43" i="1"/>
  <c r="J43" i="1" s="1"/>
  <c r="K43" i="1" s="1"/>
  <c r="H41" i="5"/>
  <c r="I41" i="5" s="1"/>
  <c r="Q41" i="1"/>
  <c r="H40" i="5"/>
  <c r="I40" i="5" s="1"/>
  <c r="Q40" i="1"/>
  <c r="U38" i="1"/>
  <c r="U36" i="1"/>
  <c r="J34" i="1"/>
  <c r="K34" i="1" s="1"/>
  <c r="J18" i="1"/>
  <c r="K18" i="1" s="1"/>
  <c r="E16" i="5"/>
  <c r="F16" i="5" s="1"/>
  <c r="U16" i="1"/>
  <c r="I12" i="1"/>
  <c r="U12" i="1"/>
  <c r="H6" i="5"/>
  <c r="I6" i="5" s="1"/>
  <c r="O6" i="1"/>
  <c r="S5" i="1"/>
  <c r="E5" i="5"/>
  <c r="F5" i="5" s="1"/>
  <c r="G5" i="1"/>
  <c r="I5" i="1"/>
  <c r="J5" i="1" s="1"/>
  <c r="F304" i="4"/>
  <c r="I262" i="4"/>
  <c r="F251" i="4"/>
  <c r="I249" i="4"/>
  <c r="I216" i="4"/>
  <c r="U31" i="1"/>
  <c r="S29" i="1"/>
  <c r="U25" i="1"/>
  <c r="S6" i="1"/>
  <c r="U4" i="1"/>
  <c r="F320" i="4"/>
  <c r="F319" i="4"/>
  <c r="F318" i="4"/>
  <c r="F302" i="4"/>
  <c r="F296" i="4"/>
  <c r="F288" i="4"/>
  <c r="F287" i="4"/>
  <c r="F286" i="4"/>
  <c r="I278" i="4"/>
  <c r="F263" i="4"/>
  <c r="I248" i="4"/>
  <c r="I232" i="4"/>
  <c r="U152" i="1"/>
  <c r="U150" i="1"/>
  <c r="U148" i="1"/>
  <c r="S141" i="1"/>
  <c r="S137" i="1"/>
  <c r="S135" i="1"/>
  <c r="U133" i="1"/>
  <c r="S89" i="1"/>
  <c r="S87" i="1"/>
  <c r="S66" i="1"/>
  <c r="S64" i="1"/>
  <c r="U57" i="1"/>
  <c r="U54" i="1"/>
  <c r="U52" i="1"/>
  <c r="U50" i="1"/>
  <c r="S47" i="1"/>
  <c r="S35" i="1"/>
  <c r="U33" i="1"/>
  <c r="U32" i="1"/>
  <c r="S31" i="1"/>
  <c r="U27" i="1"/>
  <c r="U26" i="1"/>
  <c r="S25" i="1"/>
  <c r="S22" i="1"/>
  <c r="U17" i="1"/>
  <c r="S15" i="1"/>
  <c r="U13" i="1"/>
  <c r="U10" i="1"/>
  <c r="S4" i="1"/>
  <c r="I320" i="4"/>
  <c r="I319" i="4"/>
  <c r="I312" i="4"/>
  <c r="F311" i="4"/>
  <c r="F310" i="4"/>
  <c r="F309" i="4"/>
  <c r="F305" i="4"/>
  <c r="F300" i="4"/>
  <c r="I296" i="4"/>
  <c r="I295" i="4"/>
  <c r="F294" i="4"/>
  <c r="F293" i="4"/>
  <c r="I288" i="4"/>
  <c r="I287" i="4"/>
  <c r="I280" i="4"/>
  <c r="F279" i="4"/>
  <c r="I270" i="4"/>
  <c r="F269" i="4"/>
  <c r="F265" i="4"/>
  <c r="I255" i="4"/>
  <c r="F249" i="4"/>
  <c r="F242" i="4"/>
  <c r="F236" i="4"/>
  <c r="F233" i="4"/>
  <c r="F227" i="4"/>
  <c r="F221" i="4"/>
  <c r="F218" i="4"/>
  <c r="I217" i="4"/>
  <c r="F212" i="4"/>
  <c r="I210" i="4"/>
  <c r="I204" i="4"/>
  <c r="I201" i="4"/>
  <c r="F196" i="4"/>
  <c r="F193" i="4"/>
  <c r="I191" i="4"/>
  <c r="I186" i="4"/>
  <c r="I183" i="4"/>
  <c r="F176" i="4"/>
  <c r="I174" i="4"/>
  <c r="F167" i="4"/>
  <c r="I157" i="4"/>
  <c r="I156" i="4"/>
  <c r="I152" i="4"/>
  <c r="F147" i="4"/>
  <c r="I142" i="4"/>
  <c r="F140" i="4"/>
  <c r="I136" i="4"/>
  <c r="F131" i="4"/>
  <c r="I126" i="4"/>
  <c r="F117" i="4"/>
  <c r="I113" i="4"/>
  <c r="F108" i="4"/>
  <c r="I106" i="4"/>
  <c r="I99" i="4"/>
  <c r="I96" i="4"/>
  <c r="F95" i="4"/>
  <c r="I93" i="4"/>
  <c r="F91" i="4"/>
  <c r="I89" i="4"/>
  <c r="F64" i="4"/>
  <c r="I62" i="4"/>
  <c r="F60" i="4"/>
  <c r="I58" i="4"/>
  <c r="F46" i="4"/>
  <c r="I44" i="4"/>
  <c r="F42" i="4"/>
  <c r="I40" i="4"/>
  <c r="I37" i="4"/>
  <c r="I36" i="4"/>
  <c r="I33" i="4"/>
  <c r="F24" i="4"/>
  <c r="I22" i="4"/>
  <c r="I19" i="4"/>
  <c r="I18" i="4"/>
  <c r="I6" i="4"/>
  <c r="I212" i="4"/>
  <c r="I209" i="4"/>
  <c r="F204" i="4"/>
  <c r="I202" i="4"/>
  <c r="I196" i="4"/>
  <c r="I193" i="4"/>
  <c r="I190" i="4"/>
  <c r="F186" i="4"/>
  <c r="I184" i="4"/>
  <c r="I176" i="4"/>
  <c r="I173" i="4"/>
  <c r="I172" i="4"/>
  <c r="F168" i="4"/>
  <c r="F162" i="4"/>
  <c r="I158" i="4"/>
  <c r="I150" i="4"/>
  <c r="F148" i="4"/>
  <c r="I144" i="4"/>
  <c r="F139" i="4"/>
  <c r="I134" i="4"/>
  <c r="F132" i="4"/>
  <c r="I128" i="4"/>
  <c r="F119" i="4"/>
  <c r="F93" i="4"/>
  <c r="I91" i="4"/>
  <c r="F89" i="4"/>
  <c r="I87" i="4"/>
  <c r="I83" i="4"/>
  <c r="I82" i="4"/>
  <c r="I71" i="4"/>
  <c r="I70" i="4"/>
  <c r="I67" i="4"/>
  <c r="F62" i="4"/>
  <c r="I60" i="4"/>
  <c r="F58" i="4"/>
  <c r="I56" i="4"/>
  <c r="I53" i="4"/>
  <c r="I52" i="4"/>
  <c r="I49" i="4"/>
  <c r="F48" i="4"/>
  <c r="I46" i="4"/>
  <c r="F44" i="4"/>
  <c r="I42" i="4"/>
  <c r="F169" i="4"/>
  <c r="I167" i="4"/>
  <c r="I161" i="4"/>
  <c r="F158" i="4"/>
  <c r="F149" i="4"/>
  <c r="I147" i="4"/>
  <c r="F141" i="4"/>
  <c r="I139" i="4"/>
  <c r="F133" i="4"/>
  <c r="I131" i="4"/>
  <c r="F125" i="4"/>
  <c r="I120" i="4"/>
  <c r="I114" i="4"/>
  <c r="I108" i="4"/>
  <c r="I105" i="4"/>
  <c r="F104" i="4"/>
  <c r="I98" i="4"/>
  <c r="I97" i="4"/>
  <c r="I86" i="4"/>
  <c r="I84" i="4"/>
  <c r="I81" i="4"/>
  <c r="F80" i="4"/>
  <c r="I78" i="4"/>
  <c r="I76" i="4"/>
  <c r="I74" i="4"/>
  <c r="I72" i="4"/>
  <c r="I69" i="4"/>
  <c r="I68" i="4"/>
  <c r="I65" i="4"/>
  <c r="I55" i="4"/>
  <c r="I54" i="4"/>
  <c r="I51" i="4"/>
  <c r="I50" i="4"/>
  <c r="I39" i="4"/>
  <c r="I38" i="4"/>
  <c r="I35" i="4"/>
  <c r="I30" i="4"/>
  <c r="I28" i="4"/>
  <c r="I24" i="4"/>
  <c r="I21" i="4"/>
  <c r="I20" i="4"/>
  <c r="I17" i="4"/>
  <c r="F16" i="4"/>
  <c r="I14" i="4"/>
  <c r="I12" i="4"/>
  <c r="I8" i="4"/>
  <c r="I5" i="4"/>
  <c r="I4" i="4"/>
  <c r="J294" i="1"/>
  <c r="K294" i="1" s="1"/>
  <c r="K280" i="3"/>
  <c r="K281" i="3" s="1"/>
  <c r="M283" i="3" s="1"/>
  <c r="K284" i="3"/>
  <c r="M284" i="3"/>
  <c r="L285" i="3"/>
  <c r="M285" i="3" s="1"/>
  <c r="J310" i="1"/>
  <c r="K310" i="1" s="1"/>
  <c r="H312" i="5"/>
  <c r="I312" i="5" s="1"/>
  <c r="Q312" i="1"/>
  <c r="H311" i="5"/>
  <c r="I311" i="5" s="1"/>
  <c r="O311" i="1"/>
  <c r="E302" i="5"/>
  <c r="F302" i="5" s="1"/>
  <c r="G302" i="1"/>
  <c r="H295" i="5"/>
  <c r="I295" i="5" s="1"/>
  <c r="O295" i="1"/>
  <c r="E295" i="5"/>
  <c r="F295" i="5" s="1"/>
  <c r="I295" i="1"/>
  <c r="E286" i="5"/>
  <c r="F286" i="5" s="1"/>
  <c r="G286" i="1"/>
  <c r="E283" i="5"/>
  <c r="F283" i="5" s="1"/>
  <c r="I283" i="1"/>
  <c r="E282" i="5"/>
  <c r="F282" i="5" s="1"/>
  <c r="G282" i="1"/>
  <c r="I282" i="1"/>
  <c r="U282" i="1"/>
  <c r="E270" i="5"/>
  <c r="F270" i="5" s="1"/>
  <c r="G270" i="1"/>
  <c r="I270" i="1"/>
  <c r="H265" i="5"/>
  <c r="I265" i="5" s="1"/>
  <c r="Q265" i="1"/>
  <c r="H261" i="5"/>
  <c r="I261" i="5" s="1"/>
  <c r="O261" i="1"/>
  <c r="Q261" i="1"/>
  <c r="E253" i="5"/>
  <c r="F253" i="5" s="1"/>
  <c r="I253" i="1"/>
  <c r="H247" i="5"/>
  <c r="I247" i="5" s="1"/>
  <c r="O247" i="1"/>
  <c r="Q247" i="1"/>
  <c r="H245" i="5"/>
  <c r="I245" i="5" s="1"/>
  <c r="O245" i="1"/>
  <c r="Q245" i="1"/>
  <c r="H244" i="5"/>
  <c r="I244" i="5" s="1"/>
  <c r="Q244" i="1"/>
  <c r="H243" i="5"/>
  <c r="I243" i="5" s="1"/>
  <c r="Q243" i="1"/>
  <c r="E241" i="5"/>
  <c r="F241" i="5" s="1"/>
  <c r="G241" i="1"/>
  <c r="I241" i="1"/>
  <c r="J236" i="1"/>
  <c r="K236" i="1" s="1"/>
  <c r="H233" i="5"/>
  <c r="I233" i="5" s="1"/>
  <c r="O233" i="1"/>
  <c r="Q233" i="1"/>
  <c r="H232" i="5"/>
  <c r="I232" i="5" s="1"/>
  <c r="Q232" i="1"/>
  <c r="H230" i="5"/>
  <c r="I230" i="5" s="1"/>
  <c r="Q230" i="1"/>
  <c r="E224" i="5"/>
  <c r="F224" i="5" s="1"/>
  <c r="G224" i="1"/>
  <c r="H223" i="5"/>
  <c r="I223" i="5" s="1"/>
  <c r="O223" i="1"/>
  <c r="Q223" i="1"/>
  <c r="E222" i="5"/>
  <c r="F222" i="5" s="1"/>
  <c r="G222" i="1"/>
  <c r="I222" i="1"/>
  <c r="J214" i="1"/>
  <c r="K214" i="1" s="1"/>
  <c r="H208" i="5"/>
  <c r="I208" i="5" s="1"/>
  <c r="O208" i="1"/>
  <c r="Q208" i="1"/>
  <c r="H205" i="5"/>
  <c r="I205" i="5" s="1"/>
  <c r="O205" i="1"/>
  <c r="S205" i="1"/>
  <c r="J187" i="1"/>
  <c r="K187" i="1" s="1"/>
  <c r="H174" i="5"/>
  <c r="I174" i="5" s="1"/>
  <c r="O174" i="1"/>
  <c r="Q174" i="1"/>
  <c r="S174" i="1"/>
  <c r="E170" i="5"/>
  <c r="F170" i="5" s="1"/>
  <c r="G170" i="1"/>
  <c r="I170" i="1"/>
  <c r="U170" i="1"/>
  <c r="J168" i="1"/>
  <c r="K168" i="1" s="1"/>
  <c r="J156" i="1"/>
  <c r="K156" i="1" s="1"/>
  <c r="E127" i="5"/>
  <c r="F127" i="5" s="1"/>
  <c r="G127" i="1"/>
  <c r="I127" i="1"/>
  <c r="H126" i="5"/>
  <c r="I126" i="5" s="1"/>
  <c r="O126" i="1"/>
  <c r="Q126" i="1"/>
  <c r="S126" i="1"/>
  <c r="E116" i="5"/>
  <c r="F116" i="5" s="1"/>
  <c r="G116" i="1"/>
  <c r="I116" i="1"/>
  <c r="J114" i="1"/>
  <c r="K114" i="1" s="1"/>
  <c r="E105" i="5"/>
  <c r="F105" i="5" s="1"/>
  <c r="G105" i="1"/>
  <c r="I105" i="1"/>
  <c r="H104" i="5"/>
  <c r="I104" i="5" s="1"/>
  <c r="O104" i="1"/>
  <c r="Q104" i="1"/>
  <c r="S104" i="1"/>
  <c r="E86" i="5"/>
  <c r="F86" i="5" s="1"/>
  <c r="G86" i="1"/>
  <c r="I86" i="1"/>
  <c r="U86" i="1"/>
  <c r="H85" i="5"/>
  <c r="I85" i="5" s="1"/>
  <c r="O85" i="1"/>
  <c r="Q85" i="1"/>
  <c r="S85" i="1"/>
  <c r="H75" i="5"/>
  <c r="I75" i="5" s="1"/>
  <c r="O75" i="1"/>
  <c r="Q75" i="1"/>
  <c r="E71" i="5"/>
  <c r="F71" i="5" s="1"/>
  <c r="G71" i="1"/>
  <c r="I71" i="1"/>
  <c r="U71" i="1"/>
  <c r="H67" i="5"/>
  <c r="I67" i="5" s="1"/>
  <c r="O67" i="1"/>
  <c r="Q67" i="1"/>
  <c r="E56" i="5"/>
  <c r="F56" i="5" s="1"/>
  <c r="G56" i="1"/>
  <c r="I56" i="1"/>
  <c r="H55" i="5"/>
  <c r="I55" i="5" s="1"/>
  <c r="O55" i="1"/>
  <c r="Q55" i="1"/>
  <c r="S55" i="1"/>
  <c r="J40" i="1"/>
  <c r="K40" i="1"/>
  <c r="E35" i="5"/>
  <c r="F35" i="5" s="1"/>
  <c r="G35" i="1"/>
  <c r="I35" i="1"/>
  <c r="H32" i="5"/>
  <c r="I32" i="5" s="1"/>
  <c r="O32" i="1"/>
  <c r="Q32" i="1"/>
  <c r="J21" i="1"/>
  <c r="K21" i="1"/>
  <c r="J17" i="1"/>
  <c r="K17" i="1" s="1"/>
  <c r="H14" i="5"/>
  <c r="I14" i="5" s="1"/>
  <c r="O14" i="1"/>
  <c r="Q14" i="1"/>
  <c r="S14" i="1"/>
  <c r="G320" i="1"/>
  <c r="O317" i="1"/>
  <c r="E314" i="5"/>
  <c r="F314" i="5" s="1"/>
  <c r="G314" i="1"/>
  <c r="K313" i="1"/>
  <c r="U311" i="1"/>
  <c r="U310" i="1"/>
  <c r="H308" i="5"/>
  <c r="I308" i="5" s="1"/>
  <c r="Q308" i="1"/>
  <c r="H307" i="5"/>
  <c r="I307" i="5" s="1"/>
  <c r="O307" i="1"/>
  <c r="E307" i="5"/>
  <c r="F307" i="5" s="1"/>
  <c r="I307" i="1"/>
  <c r="G304" i="1"/>
  <c r="O301" i="1"/>
  <c r="E298" i="5"/>
  <c r="F298" i="5" s="1"/>
  <c r="G298" i="1"/>
  <c r="K297" i="1"/>
  <c r="U295" i="1"/>
  <c r="U294" i="1"/>
  <c r="H292" i="5"/>
  <c r="I292" i="5" s="1"/>
  <c r="Q292" i="1"/>
  <c r="H291" i="5"/>
  <c r="I291" i="5" s="1"/>
  <c r="O291" i="1"/>
  <c r="E291" i="5"/>
  <c r="F291" i="5" s="1"/>
  <c r="I291" i="1"/>
  <c r="G288" i="1"/>
  <c r="H283" i="5"/>
  <c r="I283" i="5" s="1"/>
  <c r="O283" i="1"/>
  <c r="Q283" i="1"/>
  <c r="E279" i="5"/>
  <c r="F279" i="5" s="1"/>
  <c r="G279" i="1"/>
  <c r="I279" i="1"/>
  <c r="U279" i="1"/>
  <c r="K278" i="1"/>
  <c r="E277" i="5"/>
  <c r="F277" i="5" s="1"/>
  <c r="G277" i="1"/>
  <c r="I277" i="1"/>
  <c r="E276" i="5"/>
  <c r="F276" i="5" s="1"/>
  <c r="I276" i="1"/>
  <c r="U276" i="1"/>
  <c r="H273" i="5"/>
  <c r="I273" i="5" s="1"/>
  <c r="Q273" i="1"/>
  <c r="K272" i="1"/>
  <c r="E269" i="5"/>
  <c r="F269" i="5" s="1"/>
  <c r="G269" i="1"/>
  <c r="I269" i="1"/>
  <c r="U269" i="1"/>
  <c r="S265" i="1"/>
  <c r="E260" i="5"/>
  <c r="F260" i="5" s="1"/>
  <c r="I260" i="1"/>
  <c r="H253" i="5"/>
  <c r="I253" i="5" s="1"/>
  <c r="O253" i="1"/>
  <c r="Q253" i="1"/>
  <c r="H252" i="5"/>
  <c r="I252" i="5" s="1"/>
  <c r="Q252" i="1"/>
  <c r="E250" i="5"/>
  <c r="F250" i="5" s="1"/>
  <c r="G250" i="1"/>
  <c r="I250" i="1"/>
  <c r="E249" i="5"/>
  <c r="F249" i="5" s="1"/>
  <c r="I249" i="1"/>
  <c r="U249" i="1"/>
  <c r="E246" i="5"/>
  <c r="F246" i="5" s="1"/>
  <c r="I246" i="1"/>
  <c r="S244" i="1"/>
  <c r="J244" i="1"/>
  <c r="J243" i="1"/>
  <c r="K243" i="1" s="1"/>
  <c r="E240" i="5"/>
  <c r="F240" i="5" s="1"/>
  <c r="G240" i="1"/>
  <c r="I240" i="1"/>
  <c r="U240" i="1"/>
  <c r="S232" i="1"/>
  <c r="J232" i="1"/>
  <c r="K232" i="1" s="1"/>
  <c r="J231" i="1"/>
  <c r="K231" i="1" s="1"/>
  <c r="H227" i="5"/>
  <c r="I227" i="5" s="1"/>
  <c r="O227" i="1"/>
  <c r="Q227" i="1"/>
  <c r="H226" i="5"/>
  <c r="I226" i="5" s="1"/>
  <c r="Q226" i="1"/>
  <c r="H225" i="5"/>
  <c r="I225" i="5" s="1"/>
  <c r="Q225" i="1"/>
  <c r="H219" i="5"/>
  <c r="I219" i="5" s="1"/>
  <c r="O219" i="1"/>
  <c r="Q219" i="1"/>
  <c r="E215" i="5"/>
  <c r="F215" i="5" s="1"/>
  <c r="G215" i="1"/>
  <c r="I215" i="1"/>
  <c r="E214" i="5"/>
  <c r="F214" i="5" s="1"/>
  <c r="G214" i="1"/>
  <c r="J210" i="1"/>
  <c r="K210" i="1" s="1"/>
  <c r="H203" i="5"/>
  <c r="I203" i="5" s="1"/>
  <c r="O203" i="1"/>
  <c r="Q203" i="1"/>
  <c r="H201" i="5"/>
  <c r="I201" i="5" s="1"/>
  <c r="O201" i="1"/>
  <c r="S201" i="1"/>
  <c r="H193" i="5"/>
  <c r="I193" i="5" s="1"/>
  <c r="O193" i="1"/>
  <c r="Q193" i="1"/>
  <c r="H191" i="5"/>
  <c r="I191" i="5" s="1"/>
  <c r="O191" i="1"/>
  <c r="S191" i="1"/>
  <c r="H188" i="5"/>
  <c r="I188" i="5" s="1"/>
  <c r="O188" i="1"/>
  <c r="Q188" i="1"/>
  <c r="E187" i="5"/>
  <c r="F187" i="5" s="1"/>
  <c r="G187" i="1"/>
  <c r="J183" i="1"/>
  <c r="K183" i="1" s="1"/>
  <c r="H164" i="5"/>
  <c r="I164" i="5" s="1"/>
  <c r="O164" i="1"/>
  <c r="Q164" i="1"/>
  <c r="S164" i="1"/>
  <c r="J162" i="1"/>
  <c r="K162" i="1" s="1"/>
  <c r="E140" i="5"/>
  <c r="F140" i="5" s="1"/>
  <c r="G140" i="1"/>
  <c r="I140" i="1"/>
  <c r="U140" i="1"/>
  <c r="H122" i="5"/>
  <c r="I122" i="5" s="1"/>
  <c r="O122" i="1"/>
  <c r="Q122" i="1"/>
  <c r="S122" i="1"/>
  <c r="K119" i="1"/>
  <c r="H100" i="5"/>
  <c r="I100" i="5" s="1"/>
  <c r="O100" i="1"/>
  <c r="Q100" i="1"/>
  <c r="S100" i="1"/>
  <c r="J98" i="1"/>
  <c r="K98" i="1" s="1"/>
  <c r="E94" i="5"/>
  <c r="F94" i="5" s="1"/>
  <c r="G94" i="1"/>
  <c r="I94" i="1"/>
  <c r="E79" i="5"/>
  <c r="F79" i="5" s="1"/>
  <c r="G79" i="1"/>
  <c r="I79" i="1"/>
  <c r="U79" i="1"/>
  <c r="H63" i="5"/>
  <c r="I63" i="5" s="1"/>
  <c r="O63" i="1"/>
  <c r="Q63" i="1"/>
  <c r="S63" i="1"/>
  <c r="J59" i="1"/>
  <c r="K59" i="1" s="1"/>
  <c r="H51" i="5"/>
  <c r="I51" i="5" s="1"/>
  <c r="O51" i="1"/>
  <c r="Q51" i="1"/>
  <c r="S51" i="1"/>
  <c r="E47" i="5"/>
  <c r="F47" i="5" s="1"/>
  <c r="G47" i="1"/>
  <c r="I47" i="1"/>
  <c r="H320" i="5"/>
  <c r="I320" i="5" s="1"/>
  <c r="Q320" i="1"/>
  <c r="H319" i="5"/>
  <c r="I319" i="5" s="1"/>
  <c r="O319" i="1"/>
  <c r="E319" i="5"/>
  <c r="F319" i="5" s="1"/>
  <c r="I319" i="1"/>
  <c r="K314" i="1"/>
  <c r="I312" i="1"/>
  <c r="E310" i="5"/>
  <c r="F310" i="5" s="1"/>
  <c r="G310" i="1"/>
  <c r="Q309" i="1"/>
  <c r="K309" i="1"/>
  <c r="H304" i="5"/>
  <c r="I304" i="5" s="1"/>
  <c r="Q304" i="1"/>
  <c r="H303" i="5"/>
  <c r="I303" i="5" s="1"/>
  <c r="O303" i="1"/>
  <c r="E303" i="5"/>
  <c r="F303" i="5" s="1"/>
  <c r="I303" i="1"/>
  <c r="K298" i="1"/>
  <c r="I296" i="1"/>
  <c r="E294" i="5"/>
  <c r="F294" i="5" s="1"/>
  <c r="G294" i="1"/>
  <c r="Q293" i="1"/>
  <c r="K293" i="1"/>
  <c r="H288" i="5"/>
  <c r="I288" i="5" s="1"/>
  <c r="Q288" i="1"/>
  <c r="H287" i="5"/>
  <c r="I287" i="5" s="1"/>
  <c r="O287" i="1"/>
  <c r="E287" i="5"/>
  <c r="F287" i="5" s="1"/>
  <c r="I287" i="1"/>
  <c r="H276" i="5"/>
  <c r="I276" i="5" s="1"/>
  <c r="O276" i="1"/>
  <c r="Q276" i="1"/>
  <c r="H275" i="5"/>
  <c r="I275" i="5" s="1"/>
  <c r="Q275" i="1"/>
  <c r="K274" i="1"/>
  <c r="J273" i="1"/>
  <c r="K273" i="1" s="1"/>
  <c r="E268" i="5"/>
  <c r="F268" i="5" s="1"/>
  <c r="G268" i="1"/>
  <c r="I268" i="1"/>
  <c r="U268" i="1"/>
  <c r="S261" i="1"/>
  <c r="H260" i="5"/>
  <c r="I260" i="5" s="1"/>
  <c r="O260" i="1"/>
  <c r="Q260" i="1"/>
  <c r="H259" i="5"/>
  <c r="I259" i="5" s="1"/>
  <c r="Q259" i="1"/>
  <c r="H258" i="5"/>
  <c r="I258" i="5" s="1"/>
  <c r="Q258" i="1"/>
  <c r="H257" i="5"/>
  <c r="I257" i="5" s="1"/>
  <c r="Q257" i="1"/>
  <c r="K256" i="1"/>
  <c r="E255" i="5"/>
  <c r="F255" i="5" s="1"/>
  <c r="G255" i="1"/>
  <c r="I255" i="1"/>
  <c r="E254" i="5"/>
  <c r="F254" i="5" s="1"/>
  <c r="I254" i="1"/>
  <c r="U254" i="1"/>
  <c r="J252" i="1"/>
  <c r="K252" i="1" s="1"/>
  <c r="H249" i="5"/>
  <c r="I249" i="5" s="1"/>
  <c r="O249" i="1"/>
  <c r="Q249" i="1"/>
  <c r="H248" i="5"/>
  <c r="I248" i="5" s="1"/>
  <c r="Q248" i="1"/>
  <c r="H246" i="5"/>
  <c r="I246" i="5" s="1"/>
  <c r="O246" i="1"/>
  <c r="Q246" i="1"/>
  <c r="E239" i="5"/>
  <c r="F239" i="5" s="1"/>
  <c r="G239" i="1"/>
  <c r="I239" i="1"/>
  <c r="U239" i="1"/>
  <c r="E238" i="5"/>
  <c r="F238" i="5" s="1"/>
  <c r="I238" i="1"/>
  <c r="U238" i="1"/>
  <c r="S233" i="1"/>
  <c r="J226" i="1"/>
  <c r="K226" i="1" s="1"/>
  <c r="J225" i="1"/>
  <c r="K225" i="1" s="1"/>
  <c r="S223" i="1"/>
  <c r="E223" i="5"/>
  <c r="F223" i="5" s="1"/>
  <c r="I223" i="1"/>
  <c r="G223" i="1"/>
  <c r="U223" i="1"/>
  <c r="H218" i="5"/>
  <c r="I218" i="5" s="1"/>
  <c r="O218" i="1"/>
  <c r="U214" i="1"/>
  <c r="E211" i="5"/>
  <c r="F211" i="5" s="1"/>
  <c r="G211" i="1"/>
  <c r="I211" i="1"/>
  <c r="E210" i="5"/>
  <c r="F210" i="5" s="1"/>
  <c r="G210" i="1"/>
  <c r="S208" i="1"/>
  <c r="H199" i="5"/>
  <c r="I199" i="5" s="1"/>
  <c r="O199" i="1"/>
  <c r="Q199" i="1"/>
  <c r="H197" i="5"/>
  <c r="I197" i="5" s="1"/>
  <c r="O197" i="1"/>
  <c r="S197" i="1"/>
  <c r="H194" i="5"/>
  <c r="I194" i="5" s="1"/>
  <c r="O194" i="1"/>
  <c r="Q194" i="1"/>
  <c r="H184" i="5"/>
  <c r="I184" i="5" s="1"/>
  <c r="O184" i="1"/>
  <c r="Q184" i="1"/>
  <c r="E183" i="5"/>
  <c r="F183" i="5" s="1"/>
  <c r="G183" i="1"/>
  <c r="J177" i="1"/>
  <c r="K177" i="1" s="1"/>
  <c r="H163" i="5"/>
  <c r="I163" i="5" s="1"/>
  <c r="O163" i="1"/>
  <c r="Q163" i="1"/>
  <c r="E154" i="5"/>
  <c r="F154" i="5" s="1"/>
  <c r="G154" i="1"/>
  <c r="I154" i="1"/>
  <c r="H153" i="5"/>
  <c r="I153" i="5" s="1"/>
  <c r="O153" i="1"/>
  <c r="Q153" i="1"/>
  <c r="S153" i="1"/>
  <c r="K151" i="1"/>
  <c r="E131" i="5"/>
  <c r="F131" i="5" s="1"/>
  <c r="G131" i="1"/>
  <c r="I131" i="1"/>
  <c r="J129" i="1"/>
  <c r="K129" i="1" s="1"/>
  <c r="E110" i="5"/>
  <c r="F110" i="5" s="1"/>
  <c r="G110" i="1"/>
  <c r="I110" i="1"/>
  <c r="H109" i="5"/>
  <c r="I109" i="5" s="1"/>
  <c r="O109" i="1"/>
  <c r="Q109" i="1"/>
  <c r="S109" i="1"/>
  <c r="K107" i="1"/>
  <c r="H99" i="5"/>
  <c r="I99" i="5" s="1"/>
  <c r="O99" i="1"/>
  <c r="Q99" i="1"/>
  <c r="E87" i="5"/>
  <c r="F87" i="5" s="1"/>
  <c r="G87" i="1"/>
  <c r="I87" i="1"/>
  <c r="H62" i="5"/>
  <c r="I62" i="5" s="1"/>
  <c r="O62" i="1"/>
  <c r="Q62" i="1"/>
  <c r="J60" i="1"/>
  <c r="K60" i="1" s="1"/>
  <c r="K58" i="1"/>
  <c r="J12" i="1"/>
  <c r="K12" i="1" s="1"/>
  <c r="H11" i="5"/>
  <c r="I11" i="5" s="1"/>
  <c r="O11" i="1"/>
  <c r="Q11" i="1"/>
  <c r="S11" i="1"/>
  <c r="E318" i="5"/>
  <c r="F318" i="5" s="1"/>
  <c r="G318" i="1"/>
  <c r="E311" i="5"/>
  <c r="F311" i="5" s="1"/>
  <c r="I311" i="1"/>
  <c r="H296" i="5"/>
  <c r="I296" i="5" s="1"/>
  <c r="Q296" i="1"/>
  <c r="J280" i="1"/>
  <c r="K280" i="1" s="1"/>
  <c r="H266" i="5"/>
  <c r="I266" i="5" s="1"/>
  <c r="O266" i="1"/>
  <c r="Q266" i="1"/>
  <c r="H231" i="5"/>
  <c r="I231" i="5" s="1"/>
  <c r="Q231" i="1"/>
  <c r="E228" i="5"/>
  <c r="F228" i="5" s="1"/>
  <c r="G228" i="1"/>
  <c r="I228" i="1"/>
  <c r="E227" i="5"/>
  <c r="F227" i="5" s="1"/>
  <c r="I227" i="1"/>
  <c r="U227" i="1"/>
  <c r="U319" i="1"/>
  <c r="U318" i="1"/>
  <c r="I318" i="1"/>
  <c r="J317" i="1"/>
  <c r="K317" i="1" s="1"/>
  <c r="H316" i="5"/>
  <c r="I316" i="5" s="1"/>
  <c r="Q316" i="1"/>
  <c r="H315" i="5"/>
  <c r="I315" i="5" s="1"/>
  <c r="O315" i="1"/>
  <c r="E315" i="5"/>
  <c r="F315" i="5" s="1"/>
  <c r="I315" i="1"/>
  <c r="O312" i="1"/>
  <c r="G312" i="1"/>
  <c r="Q311" i="1"/>
  <c r="G311" i="1"/>
  <c r="O309" i="1"/>
  <c r="I308" i="1"/>
  <c r="E306" i="5"/>
  <c r="F306" i="5" s="1"/>
  <c r="G306" i="1"/>
  <c r="Q305" i="1"/>
  <c r="K305" i="1"/>
  <c r="U303" i="1"/>
  <c r="U302" i="1"/>
  <c r="I302" i="1"/>
  <c r="J301" i="1"/>
  <c r="K301" i="1" s="1"/>
  <c r="H300" i="5"/>
  <c r="I300" i="5" s="1"/>
  <c r="Q300" i="1"/>
  <c r="H299" i="5"/>
  <c r="I299" i="5" s="1"/>
  <c r="O299" i="1"/>
  <c r="E299" i="5"/>
  <c r="F299" i="5" s="1"/>
  <c r="I299" i="1"/>
  <c r="O296" i="1"/>
  <c r="G296" i="1"/>
  <c r="Q295" i="1"/>
  <c r="G295" i="1"/>
  <c r="O293" i="1"/>
  <c r="I292" i="1"/>
  <c r="E290" i="5"/>
  <c r="F290" i="5" s="1"/>
  <c r="G290" i="1"/>
  <c r="Q289" i="1"/>
  <c r="K288" i="1"/>
  <c r="U287" i="1"/>
  <c r="U286" i="1"/>
  <c r="I286" i="1"/>
  <c r="H284" i="5"/>
  <c r="I284" i="5" s="1"/>
  <c r="Q284" i="1"/>
  <c r="U283" i="1"/>
  <c r="G283" i="1"/>
  <c r="J281" i="1"/>
  <c r="K281" i="1" s="1"/>
  <c r="H280" i="5"/>
  <c r="I280" i="5" s="1"/>
  <c r="Q280" i="1"/>
  <c r="S275" i="1"/>
  <c r="J271" i="1"/>
  <c r="K271" i="1" s="1"/>
  <c r="E267" i="5"/>
  <c r="F267" i="5" s="1"/>
  <c r="G267" i="1"/>
  <c r="I267" i="1"/>
  <c r="U267" i="1"/>
  <c r="E266" i="5"/>
  <c r="F266" i="5" s="1"/>
  <c r="I266" i="1"/>
  <c r="U266" i="1"/>
  <c r="O265" i="1"/>
  <c r="J264" i="1"/>
  <c r="K264" i="1" s="1"/>
  <c r="K263" i="1"/>
  <c r="E262" i="5"/>
  <c r="F262" i="5" s="1"/>
  <c r="G262" i="1"/>
  <c r="I262" i="1"/>
  <c r="E261" i="5"/>
  <c r="F261" i="5" s="1"/>
  <c r="I261" i="1"/>
  <c r="U261" i="1"/>
  <c r="S259" i="1"/>
  <c r="J259" i="1"/>
  <c r="K259" i="1" s="1"/>
  <c r="J258" i="1"/>
  <c r="K258" i="1" s="1"/>
  <c r="H254" i="5"/>
  <c r="I254" i="5" s="1"/>
  <c r="O254" i="1"/>
  <c r="Q254" i="1"/>
  <c r="U253" i="1"/>
  <c r="G253" i="1"/>
  <c r="S248" i="1"/>
  <c r="J248" i="1"/>
  <c r="K248" i="1" s="1"/>
  <c r="E247" i="5"/>
  <c r="F247" i="5" s="1"/>
  <c r="I247" i="1"/>
  <c r="E245" i="5"/>
  <c r="F245" i="5" s="1"/>
  <c r="I245" i="1"/>
  <c r="O244" i="1"/>
  <c r="O243" i="1"/>
  <c r="J242" i="1"/>
  <c r="K242" i="1" s="1"/>
  <c r="H238" i="5"/>
  <c r="I238" i="5" s="1"/>
  <c r="O238" i="1"/>
  <c r="Q238" i="1"/>
  <c r="H237" i="5"/>
  <c r="I237" i="5" s="1"/>
  <c r="Q237" i="1"/>
  <c r="H236" i="5"/>
  <c r="I236" i="5" s="1"/>
  <c r="Q236" i="1"/>
  <c r="K235" i="1"/>
  <c r="E234" i="5"/>
  <c r="F234" i="5" s="1"/>
  <c r="G234" i="1"/>
  <c r="I234" i="1"/>
  <c r="E233" i="5"/>
  <c r="F233" i="5" s="1"/>
  <c r="I233" i="1"/>
  <c r="U233" i="1"/>
  <c r="O232" i="1"/>
  <c r="O231" i="1"/>
  <c r="O230" i="1"/>
  <c r="J229" i="1"/>
  <c r="K229" i="1" s="1"/>
  <c r="G227" i="1"/>
  <c r="I224" i="1"/>
  <c r="U215" i="1"/>
  <c r="U210" i="1"/>
  <c r="Q205" i="1"/>
  <c r="S203" i="1"/>
  <c r="K200" i="1"/>
  <c r="H195" i="5"/>
  <c r="I195" i="5" s="1"/>
  <c r="O195" i="1"/>
  <c r="Q195" i="1"/>
  <c r="K185" i="1"/>
  <c r="E179" i="5"/>
  <c r="F179" i="5" s="1"/>
  <c r="G179" i="1"/>
  <c r="I179" i="1"/>
  <c r="H178" i="5"/>
  <c r="I178" i="5" s="1"/>
  <c r="O178" i="1"/>
  <c r="Q178" i="1"/>
  <c r="S178" i="1"/>
  <c r="J167" i="1"/>
  <c r="K167" i="1" s="1"/>
  <c r="H159" i="5"/>
  <c r="I159" i="5" s="1"/>
  <c r="O159" i="1"/>
  <c r="Q159" i="1"/>
  <c r="S159" i="1"/>
  <c r="H149" i="5"/>
  <c r="I149" i="5" s="1"/>
  <c r="O149" i="1"/>
  <c r="Q149" i="1"/>
  <c r="S149" i="1"/>
  <c r="J145" i="1"/>
  <c r="K145" i="1" s="1"/>
  <c r="E141" i="5"/>
  <c r="F141" i="5" s="1"/>
  <c r="G141" i="1"/>
  <c r="I141" i="1"/>
  <c r="H138" i="5"/>
  <c r="I138" i="5" s="1"/>
  <c r="O138" i="1"/>
  <c r="Q138" i="1"/>
  <c r="S138" i="1"/>
  <c r="J125" i="1"/>
  <c r="K125" i="1" s="1"/>
  <c r="J113" i="1"/>
  <c r="K113" i="1" s="1"/>
  <c r="J103" i="1"/>
  <c r="K103" i="1" s="1"/>
  <c r="E93" i="5"/>
  <c r="F93" i="5" s="1"/>
  <c r="G93" i="1"/>
  <c r="I93" i="1"/>
  <c r="U93" i="1"/>
  <c r="J84" i="1"/>
  <c r="K84" i="1" s="1"/>
  <c r="E80" i="5"/>
  <c r="F80" i="5" s="1"/>
  <c r="G80" i="1"/>
  <c r="I80" i="1"/>
  <c r="H68" i="5"/>
  <c r="I68" i="5" s="1"/>
  <c r="O68" i="1"/>
  <c r="Q68" i="1"/>
  <c r="J66" i="1"/>
  <c r="K66" i="1" s="1"/>
  <c r="J20" i="1"/>
  <c r="K20" i="1" s="1"/>
  <c r="K15" i="1"/>
  <c r="U222" i="1"/>
  <c r="H221" i="5"/>
  <c r="I221" i="5" s="1"/>
  <c r="O221" i="1"/>
  <c r="K219" i="1"/>
  <c r="H217" i="5"/>
  <c r="I217" i="5" s="1"/>
  <c r="O217" i="1"/>
  <c r="E213" i="5"/>
  <c r="F213" i="5" s="1"/>
  <c r="G213" i="1"/>
  <c r="E209" i="5"/>
  <c r="F209" i="5" s="1"/>
  <c r="G209" i="1"/>
  <c r="E204" i="5"/>
  <c r="F204" i="5" s="1"/>
  <c r="G204" i="1"/>
  <c r="E200" i="5"/>
  <c r="F200" i="5" s="1"/>
  <c r="G200" i="1"/>
  <c r="E196" i="5"/>
  <c r="F196" i="5" s="1"/>
  <c r="G196" i="1"/>
  <c r="H190" i="5"/>
  <c r="I190" i="5" s="1"/>
  <c r="O190" i="1"/>
  <c r="K188" i="1"/>
  <c r="U187" i="1"/>
  <c r="E185" i="5"/>
  <c r="F185" i="5" s="1"/>
  <c r="G185" i="1"/>
  <c r="K184" i="1"/>
  <c r="U183" i="1"/>
  <c r="E181" i="5"/>
  <c r="F181" i="5" s="1"/>
  <c r="G181" i="1"/>
  <c r="K180" i="1"/>
  <c r="U179" i="1"/>
  <c r="J174" i="1"/>
  <c r="K174" i="1" s="1"/>
  <c r="E171" i="5"/>
  <c r="F171" i="5" s="1"/>
  <c r="G171" i="1"/>
  <c r="I171" i="1"/>
  <c r="H169" i="5"/>
  <c r="I169" i="5" s="1"/>
  <c r="O169" i="1"/>
  <c r="Q169" i="1"/>
  <c r="K155" i="1"/>
  <c r="U154" i="1"/>
  <c r="J147" i="1"/>
  <c r="K147" i="1" s="1"/>
  <c r="J143" i="1"/>
  <c r="K143" i="1" s="1"/>
  <c r="E135" i="5"/>
  <c r="F135" i="5" s="1"/>
  <c r="G135" i="1"/>
  <c r="I135" i="1"/>
  <c r="J133" i="1"/>
  <c r="K133" i="1" s="1"/>
  <c r="H130" i="5"/>
  <c r="I130" i="5" s="1"/>
  <c r="O130" i="1"/>
  <c r="Q130" i="1"/>
  <c r="K128" i="1"/>
  <c r="U127" i="1"/>
  <c r="K118" i="1"/>
  <c r="H115" i="5"/>
  <c r="I115" i="5" s="1"/>
  <c r="O115" i="1"/>
  <c r="Q115" i="1"/>
  <c r="K111" i="1"/>
  <c r="U110" i="1"/>
  <c r="K106" i="1"/>
  <c r="U105" i="1"/>
  <c r="E91" i="5"/>
  <c r="F91" i="5" s="1"/>
  <c r="G91" i="1"/>
  <c r="I91" i="1"/>
  <c r="U91" i="1"/>
  <c r="J89" i="1"/>
  <c r="K89" i="1" s="1"/>
  <c r="K82" i="1"/>
  <c r="E77" i="5"/>
  <c r="F77" i="5" s="1"/>
  <c r="G77" i="1"/>
  <c r="I77" i="1"/>
  <c r="U77" i="1"/>
  <c r="E72" i="5"/>
  <c r="F72" i="5" s="1"/>
  <c r="G72" i="1"/>
  <c r="I72" i="1"/>
  <c r="H70" i="5"/>
  <c r="I70" i="5" s="1"/>
  <c r="O70" i="1"/>
  <c r="Q70" i="1"/>
  <c r="H61" i="5"/>
  <c r="I61" i="5" s="1"/>
  <c r="O61" i="1"/>
  <c r="Q61" i="1"/>
  <c r="K57" i="1"/>
  <c r="U56" i="1"/>
  <c r="J49" i="1"/>
  <c r="K49" i="1" s="1"/>
  <c r="H46" i="5"/>
  <c r="I46" i="5" s="1"/>
  <c r="O46" i="1"/>
  <c r="Q46" i="1"/>
  <c r="J44" i="1"/>
  <c r="K44" i="1" s="1"/>
  <c r="K42" i="1"/>
  <c r="J31" i="1"/>
  <c r="K31" i="1" s="1"/>
  <c r="H28" i="5"/>
  <c r="I28" i="5" s="1"/>
  <c r="O28" i="1"/>
  <c r="Q28" i="1"/>
  <c r="S28" i="1"/>
  <c r="J22" i="1"/>
  <c r="K22" i="1" s="1"/>
  <c r="H7" i="5"/>
  <c r="I7" i="5" s="1"/>
  <c r="O7" i="1"/>
  <c r="Q7" i="1"/>
  <c r="S7" i="1"/>
  <c r="S221" i="1"/>
  <c r="H220" i="5"/>
  <c r="I220" i="5" s="1"/>
  <c r="O220" i="1"/>
  <c r="K218" i="1"/>
  <c r="E216" i="5"/>
  <c r="F216" i="5" s="1"/>
  <c r="G216" i="1"/>
  <c r="E212" i="5"/>
  <c r="F212" i="5" s="1"/>
  <c r="G212" i="1"/>
  <c r="E207" i="5"/>
  <c r="F207" i="5" s="1"/>
  <c r="G207" i="1"/>
  <c r="E206" i="5"/>
  <c r="F206" i="5" s="1"/>
  <c r="G206" i="1"/>
  <c r="K205" i="1"/>
  <c r="U204" i="1"/>
  <c r="E202" i="5"/>
  <c r="F202" i="5" s="1"/>
  <c r="G202" i="1"/>
  <c r="U200" i="1"/>
  <c r="E198" i="5"/>
  <c r="F198" i="5" s="1"/>
  <c r="G198" i="1"/>
  <c r="K197" i="1"/>
  <c r="U196" i="1"/>
  <c r="E192" i="5"/>
  <c r="F192" i="5" s="1"/>
  <c r="G192" i="1"/>
  <c r="K191" i="1"/>
  <c r="H189" i="5"/>
  <c r="I189" i="5" s="1"/>
  <c r="O189" i="1"/>
  <c r="H186" i="5"/>
  <c r="I186" i="5" s="1"/>
  <c r="O186" i="1"/>
  <c r="H182" i="5"/>
  <c r="I182" i="5" s="1"/>
  <c r="O182" i="1"/>
  <c r="E175" i="5"/>
  <c r="F175" i="5" s="1"/>
  <c r="G175" i="1"/>
  <c r="I175" i="1"/>
  <c r="J173" i="1"/>
  <c r="K173" i="1" s="1"/>
  <c r="E165" i="5"/>
  <c r="F165" i="5" s="1"/>
  <c r="G165" i="1"/>
  <c r="I165" i="1"/>
  <c r="E160" i="5"/>
  <c r="F160" i="5" s="1"/>
  <c r="G160" i="1"/>
  <c r="I160" i="1"/>
  <c r="J158" i="1"/>
  <c r="K158" i="1" s="1"/>
  <c r="E150" i="5"/>
  <c r="F150" i="5" s="1"/>
  <c r="G150" i="1"/>
  <c r="I150" i="1"/>
  <c r="J148" i="1"/>
  <c r="K142" i="1"/>
  <c r="U141" i="1"/>
  <c r="E139" i="5"/>
  <c r="F139" i="5" s="1"/>
  <c r="G139" i="1"/>
  <c r="I139" i="1"/>
  <c r="U139" i="1"/>
  <c r="J137" i="1"/>
  <c r="K137" i="1" s="1"/>
  <c r="H134" i="5"/>
  <c r="I134" i="5" s="1"/>
  <c r="O134" i="1"/>
  <c r="Q134" i="1"/>
  <c r="K132" i="1"/>
  <c r="U131" i="1"/>
  <c r="E123" i="5"/>
  <c r="F123" i="5" s="1"/>
  <c r="G123" i="1"/>
  <c r="I123" i="1"/>
  <c r="J121" i="1"/>
  <c r="K121" i="1" s="1"/>
  <c r="K117" i="1"/>
  <c r="U116" i="1"/>
  <c r="E101" i="5"/>
  <c r="F101" i="5" s="1"/>
  <c r="G101" i="1"/>
  <c r="I101" i="1"/>
  <c r="J97" i="1"/>
  <c r="K97" i="1" s="1"/>
  <c r="U94" i="1"/>
  <c r="E92" i="5"/>
  <c r="F92" i="5" s="1"/>
  <c r="G92" i="1"/>
  <c r="I92" i="1"/>
  <c r="U92" i="1"/>
  <c r="H90" i="5"/>
  <c r="I90" i="5" s="1"/>
  <c r="O90" i="1"/>
  <c r="Q90" i="1"/>
  <c r="K88" i="1"/>
  <c r="U87" i="1"/>
  <c r="K81" i="1"/>
  <c r="U80" i="1"/>
  <c r="E78" i="5"/>
  <c r="F78" i="5" s="1"/>
  <c r="G78" i="1"/>
  <c r="I78" i="1"/>
  <c r="U78" i="1"/>
  <c r="H76" i="5"/>
  <c r="I76" i="5" s="1"/>
  <c r="O76" i="1"/>
  <c r="Q76" i="1"/>
  <c r="J74" i="1"/>
  <c r="K74" i="1" s="1"/>
  <c r="H69" i="5"/>
  <c r="I69" i="5" s="1"/>
  <c r="O69" i="1"/>
  <c r="Q69" i="1"/>
  <c r="E64" i="5"/>
  <c r="F64" i="5" s="1"/>
  <c r="G64" i="1"/>
  <c r="I64" i="1"/>
  <c r="E52" i="5"/>
  <c r="F52" i="5" s="1"/>
  <c r="G52" i="1"/>
  <c r="I52" i="1"/>
  <c r="U47" i="1"/>
  <c r="H45" i="5"/>
  <c r="I45" i="5" s="1"/>
  <c r="O45" i="1"/>
  <c r="Q45" i="1"/>
  <c r="J41" i="1"/>
  <c r="K41" i="1" s="1"/>
  <c r="E39" i="5"/>
  <c r="F39" i="5" s="1"/>
  <c r="G39" i="1"/>
  <c r="I39" i="1"/>
  <c r="U39" i="1"/>
  <c r="E24" i="5"/>
  <c r="F24" i="5" s="1"/>
  <c r="G24" i="1"/>
  <c r="I24" i="1"/>
  <c r="H18" i="5"/>
  <c r="I18" i="5" s="1"/>
  <c r="O18" i="1"/>
  <c r="Q18" i="1"/>
  <c r="J13" i="1"/>
  <c r="K13" i="1" s="1"/>
  <c r="O180" i="1"/>
  <c r="G177" i="1"/>
  <c r="O176" i="1"/>
  <c r="G173" i="1"/>
  <c r="O172" i="1"/>
  <c r="G168" i="1"/>
  <c r="G167" i="1"/>
  <c r="O166" i="1"/>
  <c r="G162" i="1"/>
  <c r="O161" i="1"/>
  <c r="G158" i="1"/>
  <c r="G157" i="1"/>
  <c r="G156" i="1"/>
  <c r="O155" i="1"/>
  <c r="G152" i="1"/>
  <c r="O151" i="1"/>
  <c r="G148" i="1"/>
  <c r="G147" i="1"/>
  <c r="G146" i="1"/>
  <c r="G145" i="1"/>
  <c r="G144" i="1"/>
  <c r="G143" i="1"/>
  <c r="O142" i="1"/>
  <c r="G137" i="1"/>
  <c r="O136" i="1"/>
  <c r="G133" i="1"/>
  <c r="O132" i="1"/>
  <c r="G129" i="1"/>
  <c r="O128" i="1"/>
  <c r="G125" i="1"/>
  <c r="O124" i="1"/>
  <c r="G121" i="1"/>
  <c r="O120" i="1"/>
  <c r="O119" i="1"/>
  <c r="O118" i="1"/>
  <c r="O117" i="1"/>
  <c r="G114" i="1"/>
  <c r="G113" i="1"/>
  <c r="O112" i="1"/>
  <c r="O111" i="1"/>
  <c r="G108" i="1"/>
  <c r="O107" i="1"/>
  <c r="O106" i="1"/>
  <c r="G103" i="1"/>
  <c r="O102" i="1"/>
  <c r="G98" i="1"/>
  <c r="G97" i="1"/>
  <c r="G96" i="1"/>
  <c r="O95" i="1"/>
  <c r="G89" i="1"/>
  <c r="O88" i="1"/>
  <c r="G84" i="1"/>
  <c r="O83" i="1"/>
  <c r="O82" i="1"/>
  <c r="O81" i="1"/>
  <c r="G74" i="1"/>
  <c r="O73" i="1"/>
  <c r="G66" i="1"/>
  <c r="O65" i="1"/>
  <c r="G60" i="1"/>
  <c r="G59" i="1"/>
  <c r="O58" i="1"/>
  <c r="O57" i="1"/>
  <c r="G54" i="1"/>
  <c r="O53" i="1"/>
  <c r="G50" i="1"/>
  <c r="G49" i="1"/>
  <c r="O48" i="1"/>
  <c r="G44" i="1"/>
  <c r="G43" i="1"/>
  <c r="O42" i="1"/>
  <c r="O41" i="1"/>
  <c r="E40" i="5"/>
  <c r="F40" i="5" s="1"/>
  <c r="G40" i="1"/>
  <c r="K37" i="1"/>
  <c r="H36" i="5"/>
  <c r="I36" i="5" s="1"/>
  <c r="O36" i="1"/>
  <c r="K33" i="1"/>
  <c r="E31" i="5"/>
  <c r="F31" i="5" s="1"/>
  <c r="G31" i="1"/>
  <c r="H27" i="5"/>
  <c r="I27" i="5" s="1"/>
  <c r="O27" i="1"/>
  <c r="K25" i="1"/>
  <c r="E22" i="5"/>
  <c r="F22" i="5" s="1"/>
  <c r="G22" i="1"/>
  <c r="E21" i="5"/>
  <c r="F21" i="5" s="1"/>
  <c r="G21" i="1"/>
  <c r="E20" i="5"/>
  <c r="F20" i="5" s="1"/>
  <c r="G20" i="1"/>
  <c r="K19" i="1"/>
  <c r="E17" i="5"/>
  <c r="F17" i="5" s="1"/>
  <c r="G17" i="1"/>
  <c r="E13" i="5"/>
  <c r="F13" i="5" s="1"/>
  <c r="G13" i="1"/>
  <c r="K10" i="1"/>
  <c r="H9" i="5"/>
  <c r="I9" i="5" s="1"/>
  <c r="O9" i="1"/>
  <c r="K6" i="1"/>
  <c r="H5" i="5"/>
  <c r="I5" i="5" s="1"/>
  <c r="O5" i="1"/>
  <c r="E174" i="5"/>
  <c r="F174" i="5" s="1"/>
  <c r="E38" i="5"/>
  <c r="F38" i="5" s="1"/>
  <c r="G38" i="1"/>
  <c r="U35" i="1"/>
  <c r="H34" i="5"/>
  <c r="I34" i="5" s="1"/>
  <c r="O34" i="1"/>
  <c r="E29" i="5"/>
  <c r="F29" i="5" s="1"/>
  <c r="G29" i="1"/>
  <c r="H26" i="5"/>
  <c r="I26" i="5" s="1"/>
  <c r="O26" i="1"/>
  <c r="H23" i="5"/>
  <c r="I23" i="5" s="1"/>
  <c r="O23" i="1"/>
  <c r="E15" i="5"/>
  <c r="F15" i="5" s="1"/>
  <c r="G15" i="1"/>
  <c r="E12" i="5"/>
  <c r="F12" i="5" s="1"/>
  <c r="G12" i="1"/>
  <c r="E8" i="5"/>
  <c r="F8" i="5" s="1"/>
  <c r="G8" i="1"/>
  <c r="Q222" i="1"/>
  <c r="I208" i="1"/>
  <c r="Q207" i="1"/>
  <c r="Q206" i="1"/>
  <c r="I203" i="1"/>
  <c r="Q202" i="1"/>
  <c r="I199" i="1"/>
  <c r="Q198" i="1"/>
  <c r="I195" i="1"/>
  <c r="I194" i="1"/>
  <c r="I193" i="1"/>
  <c r="Q192" i="1"/>
  <c r="I186" i="1"/>
  <c r="Q185" i="1"/>
  <c r="I182" i="1"/>
  <c r="Q181" i="1"/>
  <c r="I178" i="1"/>
  <c r="Q177" i="1"/>
  <c r="Q173" i="1"/>
  <c r="I169" i="1"/>
  <c r="Q168" i="1"/>
  <c r="Q167" i="1"/>
  <c r="I164" i="1"/>
  <c r="I163" i="1"/>
  <c r="Q162" i="1"/>
  <c r="I159" i="1"/>
  <c r="Q158" i="1"/>
  <c r="Q157" i="1"/>
  <c r="Q156" i="1"/>
  <c r="I153" i="1"/>
  <c r="Q152" i="1"/>
  <c r="I149" i="1"/>
  <c r="Q148" i="1"/>
  <c r="Q147" i="1"/>
  <c r="Q146" i="1"/>
  <c r="Q145" i="1"/>
  <c r="Q144" i="1"/>
  <c r="Q143" i="1"/>
  <c r="I138" i="1"/>
  <c r="Q137" i="1"/>
  <c r="I134" i="1"/>
  <c r="Q133" i="1"/>
  <c r="I130" i="1"/>
  <c r="Q129" i="1"/>
  <c r="I126" i="1"/>
  <c r="Q125" i="1"/>
  <c r="I122" i="1"/>
  <c r="Q121" i="1"/>
  <c r="I115" i="1"/>
  <c r="Q114" i="1"/>
  <c r="Q113" i="1"/>
  <c r="I109" i="1"/>
  <c r="Q108" i="1"/>
  <c r="I104" i="1"/>
  <c r="Q103" i="1"/>
  <c r="I100" i="1"/>
  <c r="I99" i="1"/>
  <c r="Q98" i="1"/>
  <c r="Q97" i="1"/>
  <c r="Q96" i="1"/>
  <c r="I90" i="1"/>
  <c r="Q89" i="1"/>
  <c r="I85" i="1"/>
  <c r="Q84" i="1"/>
  <c r="I76" i="1"/>
  <c r="I75" i="1"/>
  <c r="Q74" i="1"/>
  <c r="I70" i="1"/>
  <c r="I69" i="1"/>
  <c r="I68" i="1"/>
  <c r="I67" i="1"/>
  <c r="Q66" i="1"/>
  <c r="I63" i="1"/>
  <c r="I62" i="1"/>
  <c r="I61" i="1"/>
  <c r="Q60" i="1"/>
  <c r="Q59" i="1"/>
  <c r="I55" i="1"/>
  <c r="Q54" i="1"/>
  <c r="I51" i="1"/>
  <c r="Q50" i="1"/>
  <c r="Q49" i="1"/>
  <c r="I46" i="1"/>
  <c r="I45" i="1"/>
  <c r="Q44" i="1"/>
  <c r="Q43" i="1"/>
  <c r="E37" i="5"/>
  <c r="F37" i="5" s="1"/>
  <c r="G37" i="1"/>
  <c r="S34" i="1"/>
  <c r="H33" i="5"/>
  <c r="I33" i="5" s="1"/>
  <c r="O33" i="1"/>
  <c r="H30" i="5"/>
  <c r="I30" i="5" s="1"/>
  <c r="O30" i="1"/>
  <c r="K27" i="1"/>
  <c r="E25" i="5"/>
  <c r="F25" i="5" s="1"/>
  <c r="G25" i="1"/>
  <c r="S23" i="1"/>
  <c r="U22" i="1"/>
  <c r="H19" i="5"/>
  <c r="I19" i="5" s="1"/>
  <c r="O19" i="1"/>
  <c r="H16" i="5"/>
  <c r="I16" i="5" s="1"/>
  <c r="O16" i="1"/>
  <c r="E10" i="5"/>
  <c r="F10" i="5" s="1"/>
  <c r="G10" i="1"/>
  <c r="K9" i="1"/>
  <c r="U8" i="1"/>
  <c r="E6" i="5"/>
  <c r="F6" i="5" s="1"/>
  <c r="G6" i="1"/>
  <c r="I36" i="1"/>
  <c r="Q35" i="1"/>
  <c r="I30" i="1"/>
  <c r="Q29" i="1"/>
  <c r="I23" i="1"/>
  <c r="Q22" i="1"/>
  <c r="Q21" i="1"/>
  <c r="Q20" i="1"/>
  <c r="I16" i="1"/>
  <c r="Q15" i="1"/>
  <c r="I11" i="1"/>
  <c r="Q10" i="1"/>
  <c r="I7" i="1"/>
  <c r="Q6" i="1"/>
  <c r="E4" i="5"/>
  <c r="F4" i="5" s="1"/>
  <c r="G4" i="1"/>
  <c r="I314" i="4"/>
  <c r="I306" i="4"/>
  <c r="I298" i="4"/>
  <c r="I290" i="4"/>
  <c r="I282" i="4"/>
  <c r="I267" i="4"/>
  <c r="I257" i="4"/>
  <c r="I250" i="4"/>
  <c r="I242" i="4"/>
  <c r="I234" i="4"/>
  <c r="I227" i="4"/>
  <c r="I219" i="4"/>
  <c r="I211" i="4"/>
  <c r="I203" i="4"/>
  <c r="F188" i="4"/>
  <c r="F179" i="4"/>
  <c r="F171" i="4"/>
  <c r="F164" i="4"/>
  <c r="F155" i="4"/>
  <c r="F123" i="4"/>
  <c r="I121" i="4"/>
  <c r="I7" i="4"/>
  <c r="I318" i="4"/>
  <c r="I310" i="4"/>
  <c r="I302" i="4"/>
  <c r="I294" i="4"/>
  <c r="I286" i="4"/>
  <c r="F278" i="4"/>
  <c r="I271" i="4"/>
  <c r="I263" i="4"/>
  <c r="F253" i="4"/>
  <c r="F246" i="4"/>
  <c r="F238" i="4"/>
  <c r="F231" i="4"/>
  <c r="F223" i="4"/>
  <c r="F215" i="4"/>
  <c r="F207" i="4"/>
  <c r="F199" i="4"/>
  <c r="I192" i="4"/>
  <c r="I185" i="4"/>
  <c r="I175" i="4"/>
  <c r="I168" i="4"/>
  <c r="I66" i="4"/>
  <c r="I34" i="4"/>
  <c r="F8" i="4"/>
  <c r="I26" i="4"/>
  <c r="I10" i="4"/>
  <c r="I252" i="4"/>
  <c r="I245" i="4"/>
  <c r="I237" i="4"/>
  <c r="I230" i="4"/>
  <c r="I222" i="4"/>
  <c r="I214" i="4"/>
  <c r="I206" i="4"/>
  <c r="I198" i="4"/>
  <c r="I178" i="4"/>
  <c r="I170" i="4"/>
  <c r="I163" i="4"/>
  <c r="I154" i="4"/>
  <c r="F152" i="4"/>
  <c r="F144" i="4"/>
  <c r="F136" i="4"/>
  <c r="F128" i="4"/>
  <c r="I122" i="4"/>
  <c r="F111" i="4"/>
  <c r="F103" i="4"/>
  <c r="F90" i="4"/>
  <c r="F75" i="4"/>
  <c r="F59" i="4"/>
  <c r="F43" i="4"/>
  <c r="F27" i="4"/>
  <c r="F11" i="4"/>
  <c r="I151" i="4"/>
  <c r="I143" i="4"/>
  <c r="I135" i="4"/>
  <c r="I127" i="4"/>
  <c r="I117" i="4"/>
  <c r="I110" i="4"/>
  <c r="I102" i="4"/>
  <c r="F94" i="4"/>
  <c r="F86" i="4"/>
  <c r="F79" i="4"/>
  <c r="F71" i="4"/>
  <c r="F63" i="4"/>
  <c r="F55" i="4"/>
  <c r="F47" i="4"/>
  <c r="F39" i="4"/>
  <c r="F31" i="4"/>
  <c r="F23" i="4"/>
  <c r="F15" i="4"/>
  <c r="F7" i="4"/>
  <c r="K201" i="1" l="1"/>
  <c r="K304" i="1"/>
  <c r="K320" i="1"/>
  <c r="K244" i="1"/>
  <c r="K5" i="1"/>
  <c r="K48" i="1"/>
  <c r="K176" i="1"/>
  <c r="K108" i="1"/>
  <c r="K148" i="1"/>
  <c r="K189" i="1"/>
  <c r="K161" i="1"/>
  <c r="K95" i="1"/>
  <c r="K289" i="1"/>
  <c r="K251" i="1"/>
  <c r="K265" i="1"/>
  <c r="K220" i="1"/>
  <c r="J65" i="1"/>
  <c r="K65" i="1" s="1"/>
  <c r="J217" i="1"/>
  <c r="K217" i="1" s="1"/>
  <c r="J316" i="1"/>
  <c r="K316" i="1" s="1"/>
  <c r="J53" i="1"/>
  <c r="K53" i="1" s="1"/>
  <c r="J32" i="1"/>
  <c r="K32" i="1" s="1"/>
  <c r="J221" i="1"/>
  <c r="K221" i="1" s="1"/>
  <c r="J26" i="1"/>
  <c r="K26" i="1" s="1"/>
  <c r="J172" i="1"/>
  <c r="K172" i="1" s="1"/>
  <c r="J136" i="1"/>
  <c r="K136" i="1" s="1"/>
  <c r="J190" i="1"/>
  <c r="K190" i="1" s="1"/>
  <c r="J63" i="1"/>
  <c r="K63" i="1" s="1"/>
  <c r="J76" i="1"/>
  <c r="K76" i="1" s="1"/>
  <c r="J99" i="1"/>
  <c r="K99" i="1" s="1"/>
  <c r="J126" i="1"/>
  <c r="K126" i="1" s="1"/>
  <c r="J186" i="1"/>
  <c r="K186" i="1" s="1"/>
  <c r="J203" i="1"/>
  <c r="K203" i="1" s="1"/>
  <c r="J24" i="1"/>
  <c r="K24" i="1" s="1"/>
  <c r="J51" i="1"/>
  <c r="K51" i="1" s="1"/>
  <c r="J100" i="1"/>
  <c r="K100" i="1" s="1"/>
  <c r="J149" i="1"/>
  <c r="K149" i="1" s="1"/>
  <c r="J163" i="1"/>
  <c r="K163" i="1"/>
  <c r="J160" i="1"/>
  <c r="K160" i="1" s="1"/>
  <c r="J175" i="1"/>
  <c r="K175" i="1" s="1"/>
  <c r="J93" i="1"/>
  <c r="K93" i="1" s="1"/>
  <c r="J234" i="1"/>
  <c r="K234" i="1"/>
  <c r="J262" i="1"/>
  <c r="K262" i="1" s="1"/>
  <c r="J315" i="1"/>
  <c r="K315" i="1" s="1"/>
  <c r="J268" i="1"/>
  <c r="K268" i="1" s="1"/>
  <c r="J94" i="1"/>
  <c r="K94" i="1" s="1"/>
  <c r="J240" i="1"/>
  <c r="K240" i="1" s="1"/>
  <c r="J269" i="1"/>
  <c r="K269" i="1" s="1"/>
  <c r="J127" i="1"/>
  <c r="K127" i="1" s="1"/>
  <c r="J253" i="1"/>
  <c r="K253" i="1" s="1"/>
  <c r="J270" i="1"/>
  <c r="K270" i="1" s="1"/>
  <c r="J295" i="1"/>
  <c r="K295" i="1" s="1"/>
  <c r="J67" i="1"/>
  <c r="K67" i="1" s="1"/>
  <c r="J85" i="1"/>
  <c r="K85" i="1" s="1"/>
  <c r="J122" i="1"/>
  <c r="K122" i="1" s="1"/>
  <c r="J138" i="1"/>
  <c r="K138" i="1" s="1"/>
  <c r="J164" i="1"/>
  <c r="K164" i="1" s="1"/>
  <c r="J182" i="1"/>
  <c r="K182" i="1" s="1"/>
  <c r="J199" i="1"/>
  <c r="K199" i="1" s="1"/>
  <c r="J92" i="1"/>
  <c r="K92" i="1" s="1"/>
  <c r="J179" i="1"/>
  <c r="K179" i="1" s="1"/>
  <c r="J211" i="1"/>
  <c r="K211" i="1" s="1"/>
  <c r="J223" i="1"/>
  <c r="K223" i="1" s="1"/>
  <c r="J239" i="1"/>
  <c r="K239" i="1" s="1"/>
  <c r="J255" i="1"/>
  <c r="K255" i="1" s="1"/>
  <c r="J296" i="1"/>
  <c r="K296" i="1" s="1"/>
  <c r="J312" i="1"/>
  <c r="K312" i="1" s="1"/>
  <c r="J79" i="1"/>
  <c r="K79" i="1" s="1"/>
  <c r="J140" i="1"/>
  <c r="K140" i="1" s="1"/>
  <c r="J250" i="1"/>
  <c r="K250" i="1" s="1"/>
  <c r="J277" i="1"/>
  <c r="K277" i="1" s="1"/>
  <c r="J291" i="1"/>
  <c r="K291" i="1" s="1"/>
  <c r="J86" i="1"/>
  <c r="K86" i="1" s="1"/>
  <c r="J116" i="1"/>
  <c r="K116" i="1" s="1"/>
  <c r="J283" i="1"/>
  <c r="K283" i="1" s="1"/>
  <c r="J69" i="1"/>
  <c r="K69" i="1" s="1"/>
  <c r="J90" i="1"/>
  <c r="K90" i="1" s="1"/>
  <c r="J115" i="1"/>
  <c r="K115" i="1" s="1"/>
  <c r="J134" i="1"/>
  <c r="K134" i="1" s="1"/>
  <c r="J195" i="1"/>
  <c r="K195" i="1" s="1"/>
  <c r="J39" i="1"/>
  <c r="K39" i="1" s="1"/>
  <c r="J123" i="1"/>
  <c r="K123" i="1" s="1"/>
  <c r="J11" i="1"/>
  <c r="K11" i="1" s="1"/>
  <c r="J30" i="1"/>
  <c r="K30" i="1" s="1"/>
  <c r="J45" i="1"/>
  <c r="K45" i="1" s="1"/>
  <c r="J70" i="1"/>
  <c r="K70" i="1" s="1"/>
  <c r="J109" i="1"/>
  <c r="K109" i="1" s="1"/>
  <c r="J169" i="1"/>
  <c r="K169" i="1" s="1"/>
  <c r="J101" i="1"/>
  <c r="K101" i="1"/>
  <c r="J247" i="1"/>
  <c r="K247" i="1" s="1"/>
  <c r="J228" i="1"/>
  <c r="K228" i="1" s="1"/>
  <c r="J246" i="1"/>
  <c r="K246" i="1" s="1"/>
  <c r="J105" i="1"/>
  <c r="K105" i="1"/>
  <c r="J46" i="1"/>
  <c r="K46" i="1" s="1"/>
  <c r="J61" i="1"/>
  <c r="K61" i="1" s="1"/>
  <c r="J130" i="1"/>
  <c r="K130" i="1" s="1"/>
  <c r="J193" i="1"/>
  <c r="K193" i="1" s="1"/>
  <c r="J91" i="1"/>
  <c r="K91" i="1" s="1"/>
  <c r="J135" i="1"/>
  <c r="K135" i="1" s="1"/>
  <c r="J141" i="1"/>
  <c r="K141" i="1" s="1"/>
  <c r="J286" i="1"/>
  <c r="K286" i="1" s="1"/>
  <c r="J292" i="1"/>
  <c r="K292" i="1" s="1"/>
  <c r="J7" i="1"/>
  <c r="K7" i="1" s="1"/>
  <c r="J16" i="1"/>
  <c r="K16" i="1" s="1"/>
  <c r="J23" i="1"/>
  <c r="K23" i="1" s="1"/>
  <c r="J36" i="1"/>
  <c r="K36" i="1" s="1"/>
  <c r="J55" i="1"/>
  <c r="K55" i="1"/>
  <c r="J62" i="1"/>
  <c r="K62" i="1" s="1"/>
  <c r="J68" i="1"/>
  <c r="K68" i="1" s="1"/>
  <c r="J75" i="1"/>
  <c r="K75" i="1" s="1"/>
  <c r="J104" i="1"/>
  <c r="K104" i="1" s="1"/>
  <c r="J153" i="1"/>
  <c r="K153" i="1" s="1"/>
  <c r="J159" i="1"/>
  <c r="K159" i="1" s="1"/>
  <c r="J194" i="1"/>
  <c r="K194" i="1" s="1"/>
  <c r="J208" i="1"/>
  <c r="K208" i="1" s="1"/>
  <c r="J64" i="1"/>
  <c r="K64" i="1" s="1"/>
  <c r="J78" i="1"/>
  <c r="K78" i="1" s="1"/>
  <c r="J139" i="1"/>
  <c r="K139" i="1" s="1"/>
  <c r="J72" i="1"/>
  <c r="K72" i="1" s="1"/>
  <c r="J77" i="1"/>
  <c r="K77" i="1" s="1"/>
  <c r="J80" i="1"/>
  <c r="K80" i="1" s="1"/>
  <c r="J233" i="1"/>
  <c r="K233" i="1"/>
  <c r="J245" i="1"/>
  <c r="K245" i="1" s="1"/>
  <c r="J261" i="1"/>
  <c r="K261" i="1" s="1"/>
  <c r="J267" i="1"/>
  <c r="K267" i="1" s="1"/>
  <c r="J302" i="1"/>
  <c r="K302" i="1" s="1"/>
  <c r="J308" i="1"/>
  <c r="K308" i="1" s="1"/>
  <c r="J227" i="1"/>
  <c r="K227" i="1" s="1"/>
  <c r="J311" i="1"/>
  <c r="K311" i="1" s="1"/>
  <c r="J110" i="1"/>
  <c r="K110" i="1"/>
  <c r="J238" i="1"/>
  <c r="K238" i="1" s="1"/>
  <c r="J260" i="1"/>
  <c r="K260" i="1" s="1"/>
  <c r="J279" i="1"/>
  <c r="K279" i="1" s="1"/>
  <c r="J307" i="1"/>
  <c r="K307" i="1" s="1"/>
  <c r="J35" i="1"/>
  <c r="K35" i="1" s="1"/>
  <c r="J71" i="1"/>
  <c r="K71" i="1" s="1"/>
  <c r="J170" i="1"/>
  <c r="K170" i="1"/>
  <c r="J241" i="1"/>
  <c r="K241" i="1" s="1"/>
  <c r="J282" i="1"/>
  <c r="K282" i="1" s="1"/>
  <c r="J178" i="1"/>
  <c r="K178" i="1" s="1"/>
  <c r="J52" i="1"/>
  <c r="K52" i="1" s="1"/>
  <c r="J150" i="1"/>
  <c r="K150" i="1" s="1"/>
  <c r="J165" i="1"/>
  <c r="K165" i="1" s="1"/>
  <c r="J171" i="1"/>
  <c r="K171" i="1" s="1"/>
  <c r="J224" i="1"/>
  <c r="K224" i="1"/>
  <c r="J266" i="1"/>
  <c r="K266" i="1" s="1"/>
  <c r="J299" i="1"/>
  <c r="K299" i="1" s="1"/>
  <c r="J318" i="1"/>
  <c r="K318" i="1" s="1"/>
  <c r="J87" i="1"/>
  <c r="K87" i="1" s="1"/>
  <c r="J131" i="1"/>
  <c r="K131" i="1" s="1"/>
  <c r="J154" i="1"/>
  <c r="K154" i="1" s="1"/>
  <c r="J254" i="1"/>
  <c r="K254" i="1" s="1"/>
  <c r="J287" i="1"/>
  <c r="K287" i="1" s="1"/>
  <c r="J303" i="1"/>
  <c r="K303" i="1" s="1"/>
  <c r="J319" i="1"/>
  <c r="K319" i="1" s="1"/>
  <c r="J47" i="1"/>
  <c r="K47" i="1" s="1"/>
  <c r="J215" i="1"/>
  <c r="K215" i="1" s="1"/>
  <c r="J249" i="1"/>
  <c r="K249" i="1" s="1"/>
  <c r="J276" i="1"/>
  <c r="K276" i="1"/>
  <c r="J56" i="1"/>
  <c r="K56" i="1" s="1"/>
  <c r="J222" i="1"/>
  <c r="K222" i="1" s="1"/>
</calcChain>
</file>

<file path=xl/sharedStrings.xml><?xml version="1.0" encoding="utf-8"?>
<sst xmlns="http://schemas.openxmlformats.org/spreadsheetml/2006/main" count="3048" uniqueCount="399">
  <si>
    <t>ITEMS</t>
  </si>
  <si>
    <t>UNIT</t>
  </si>
  <si>
    <t>UNITS PER CS</t>
  </si>
  <si>
    <t>CASE COST us foods</t>
  </si>
  <si>
    <t>INVOICE PRICE</t>
  </si>
  <si>
    <t>UNIT COST</t>
  </si>
  <si>
    <t xml:space="preserve"> O.8%</t>
  </si>
  <si>
    <t>CASE COST SYSCO SC</t>
  </si>
  <si>
    <t>sysco va vs sysco mb</t>
  </si>
  <si>
    <t>sysco va vs usfood</t>
  </si>
  <si>
    <t>COBBLER DOUGH</t>
  </si>
  <si>
    <t>CASE</t>
  </si>
  <si>
    <t>COCONUT FLAKES</t>
  </si>
  <si>
    <t>POUND</t>
  </si>
  <si>
    <t>CONDENSED MILK</t>
  </si>
  <si>
    <t>BAG</t>
  </si>
  <si>
    <t xml:space="preserve">CREAM CHEESE </t>
  </si>
  <si>
    <t xml:space="preserve">EGG WHITES </t>
  </si>
  <si>
    <t>EGG YOLKS</t>
  </si>
  <si>
    <t xml:space="preserve">EGGS IN THE SHELL </t>
  </si>
  <si>
    <t>FLAT</t>
  </si>
  <si>
    <t>EGGS LIQUID</t>
  </si>
  <si>
    <t>PHILLO DOUGH</t>
  </si>
  <si>
    <t>HEAVY CREAM</t>
  </si>
  <si>
    <t>EACH</t>
  </si>
  <si>
    <t>MILK</t>
  </si>
  <si>
    <t xml:space="preserve">WHIP TOPPING BASE </t>
  </si>
  <si>
    <t xml:space="preserve">ICE CREAM CHOCOLATE </t>
  </si>
  <si>
    <t xml:space="preserve">ICE CREAM VANILLA  </t>
  </si>
  <si>
    <t>BANANAS</t>
  </si>
  <si>
    <t>RAISINS 30#</t>
  </si>
  <si>
    <t>BOX</t>
  </si>
  <si>
    <t>COCOA</t>
  </si>
  <si>
    <t>CORN STARCH</t>
  </si>
  <si>
    <t>FLOUR</t>
  </si>
  <si>
    <t>SEMONILLA FLOUR</t>
  </si>
  <si>
    <t>GRAHAM CRUMBS</t>
  </si>
  <si>
    <t>RICE</t>
  </si>
  <si>
    <t xml:space="preserve">POWDERED SUGAR </t>
  </si>
  <si>
    <t xml:space="preserve">SUGAR </t>
  </si>
  <si>
    <t>COCOA LOPEZ</t>
  </si>
  <si>
    <t xml:space="preserve">YEAST </t>
  </si>
  <si>
    <t>GROUND CLOVES</t>
  </si>
  <si>
    <t>WHOLE CLOVES 16 OZ</t>
  </si>
  <si>
    <t>CINNAMON GROUND</t>
  </si>
  <si>
    <t>CINNAMON STICKS</t>
  </si>
  <si>
    <t>NUTMEG</t>
  </si>
  <si>
    <t>LIME EXTRACT(QT)</t>
  </si>
  <si>
    <t xml:space="preserve">ROSES LIME JUICE </t>
  </si>
  <si>
    <t>ORANGE JUICE</t>
  </si>
  <si>
    <t>VANILLA IMITATION LG</t>
  </si>
  <si>
    <t>GAL</t>
  </si>
  <si>
    <t>CREAM OF TARTAR</t>
  </si>
  <si>
    <t>EXTRACT BANANA</t>
  </si>
  <si>
    <t xml:space="preserve">EXTRACT COCONUT </t>
  </si>
  <si>
    <t>ALL SPICE</t>
  </si>
  <si>
    <t>PURE LEMON EXTRACT</t>
  </si>
  <si>
    <t>GINGER SPICE</t>
  </si>
  <si>
    <t>GELATIN</t>
  </si>
  <si>
    <t>CHOCOLATE CAKE</t>
  </si>
  <si>
    <t>CHOCOLATE ICING 35#</t>
  </si>
  <si>
    <t>EVAPORATED MILK</t>
  </si>
  <si>
    <t>COBBLER APPLE LUCKY LEAF</t>
  </si>
  <si>
    <t>CAN</t>
  </si>
  <si>
    <t>COBBLER CHERRY LUCKY LEAF</t>
  </si>
  <si>
    <t>COBBLER PEACH LUCKY LEAF</t>
  </si>
  <si>
    <t>TUB</t>
  </si>
  <si>
    <t>STRAWBERRY FILLING</t>
  </si>
  <si>
    <t xml:space="preserve">CORN MUFFIN MIX </t>
  </si>
  <si>
    <t xml:space="preserve">VANILLA ICING </t>
  </si>
  <si>
    <t>CREAM CHEESE ICING</t>
  </si>
  <si>
    <t xml:space="preserve">GERMAN CHOC ICING </t>
  </si>
  <si>
    <t>HYDROX COOKIES</t>
  </si>
  <si>
    <t>PEANUT BUTTER</t>
  </si>
  <si>
    <t>LEMON BUTTER CREAM ICING</t>
  </si>
  <si>
    <t>LEMON PUDDING</t>
  </si>
  <si>
    <t xml:space="preserve">PUMPKIN </t>
  </si>
  <si>
    <t>VANILLA CAKE</t>
  </si>
  <si>
    <t>BROWNIES</t>
  </si>
  <si>
    <t>VANILLA WAFFERS</t>
  </si>
  <si>
    <t>PACK</t>
  </si>
  <si>
    <t xml:space="preserve">SHORTENING </t>
  </si>
  <si>
    <t>JUG</t>
  </si>
  <si>
    <t>SEAFOOD BREADER</t>
  </si>
  <si>
    <t>HUSHPUPPY MIX</t>
  </si>
  <si>
    <t>LB</t>
  </si>
  <si>
    <t>YEAST ROLL MIX 40#</t>
  </si>
  <si>
    <t>CROUTONS (BOH)</t>
  </si>
  <si>
    <t xml:space="preserve">ELBOW PASTA </t>
  </si>
  <si>
    <t xml:space="preserve">TRI COLOR PASTA </t>
  </si>
  <si>
    <t xml:space="preserve">PASTA SHELLS </t>
  </si>
  <si>
    <t xml:space="preserve">PRIME SPICE </t>
  </si>
  <si>
    <t>BROWN SUGAR</t>
  </si>
  <si>
    <t>GRAN GARLIC</t>
  </si>
  <si>
    <t>ORZO</t>
  </si>
  <si>
    <t>BLACK PEPPER 25#</t>
  </si>
  <si>
    <t xml:space="preserve">OREGANO </t>
  </si>
  <si>
    <t>BREAD CRUMBS PLAIN</t>
  </si>
  <si>
    <t xml:space="preserve"> STUFFING/ DRESSING </t>
  </si>
  <si>
    <t>ICE CREAM CONES</t>
  </si>
  <si>
    <t xml:space="preserve">CAJUN SPICE </t>
  </si>
  <si>
    <t xml:space="preserve">OLD BAY </t>
  </si>
  <si>
    <t>ONION POWDER</t>
  </si>
  <si>
    <t xml:space="preserve">WHITE PEPPER </t>
  </si>
  <si>
    <t>MONTREAL STEAK</t>
  </si>
  <si>
    <t>OZ</t>
  </si>
  <si>
    <t>HOLLANDAISE SAUCE</t>
  </si>
  <si>
    <t>TYME SPICE</t>
  </si>
  <si>
    <t>LEMON PEPPER</t>
  </si>
  <si>
    <t>BROWN RICE</t>
  </si>
  <si>
    <t>CHABLIS WINE</t>
  </si>
  <si>
    <t>BURGANDY WINE</t>
  </si>
  <si>
    <t>CHOCOLATE SYRUP</t>
  </si>
  <si>
    <t>TUNA IN THE CAN</t>
  </si>
  <si>
    <t>RANCH MIX</t>
  </si>
  <si>
    <t xml:space="preserve"> OIL SPRAY</t>
  </si>
  <si>
    <t>VIRGIN OLIVE OIL</t>
  </si>
  <si>
    <t>SEASONING SALT LAWRY’S</t>
  </si>
  <si>
    <t>KOSHER SALT</t>
  </si>
  <si>
    <t>CAYENNE PEPPER</t>
  </si>
  <si>
    <t xml:space="preserve">PAPRIKA  </t>
  </si>
  <si>
    <t>POUD</t>
  </si>
  <si>
    <t>GROUND MUSTARD</t>
  </si>
  <si>
    <t>GREEK SEASONING</t>
  </si>
  <si>
    <t>PAN COATING</t>
  </si>
  <si>
    <t xml:space="preserve">SHERRY </t>
  </si>
  <si>
    <t>SOY SAUCE</t>
  </si>
  <si>
    <t xml:space="preserve">WORCESTERSHIRE </t>
  </si>
  <si>
    <t>TEXAS PETE</t>
  </si>
  <si>
    <t xml:space="preserve">SALAD OIL/ BLEND </t>
  </si>
  <si>
    <t>VINEGAR WHITE</t>
  </si>
  <si>
    <t xml:space="preserve">VINIGAR APPLE CIDER </t>
  </si>
  <si>
    <t xml:space="preserve">VINEGAR RED WINE </t>
  </si>
  <si>
    <t xml:space="preserve">SODAS </t>
  </si>
  <si>
    <t xml:space="preserve">GINGERALE  &amp; TONIC </t>
  </si>
  <si>
    <t>CHIVES DRIED</t>
  </si>
  <si>
    <t xml:space="preserve">DILL SEED WHOLE </t>
  </si>
  <si>
    <t>TARROGAN LEAF  (4oz)</t>
  </si>
  <si>
    <t>CAPERS   (16oz )</t>
  </si>
  <si>
    <t>BALTO SPICE SYSCO</t>
  </si>
  <si>
    <t>HONEY</t>
  </si>
  <si>
    <t xml:space="preserve">BBQ SAUCE </t>
  </si>
  <si>
    <t>KETCHUP PACKS 33</t>
  </si>
  <si>
    <t>MAYONNAISE KRAFT</t>
  </si>
  <si>
    <t>GALLON</t>
  </si>
  <si>
    <t xml:space="preserve">MAYONNAISE </t>
  </si>
  <si>
    <t xml:space="preserve">CRUSHED RED PEPPER </t>
  </si>
  <si>
    <t>CHILI GARLIC SAUCE</t>
  </si>
  <si>
    <t>BROWN GRAVY</t>
  </si>
  <si>
    <t>CORN SYRUP LIGHT</t>
  </si>
  <si>
    <t>MOLASSES</t>
  </si>
  <si>
    <t>ORANGE BLOSSUM WATER</t>
  </si>
  <si>
    <t>CRAWFISH SEASONING</t>
  </si>
  <si>
    <t>TERIYAKI GLAZE</t>
  </si>
  <si>
    <t>BUTTERMILK</t>
  </si>
  <si>
    <t>ASPARGUS</t>
  </si>
  <si>
    <t>GREEN PEPERS</t>
  </si>
  <si>
    <t>MIXED PEPPERS</t>
  </si>
  <si>
    <t>SPINACH</t>
  </si>
  <si>
    <t>ICEBERG WHOLE</t>
  </si>
  <si>
    <t>ROMAINE   CLEAN+ TRIM</t>
  </si>
  <si>
    <t xml:space="preserve">SALAD MIX </t>
  </si>
  <si>
    <t xml:space="preserve">TOMATOES SM </t>
  </si>
  <si>
    <t>TOMATOES LG</t>
  </si>
  <si>
    <t xml:space="preserve">PARSLEY </t>
  </si>
  <si>
    <t xml:space="preserve">BROCCOLI </t>
  </si>
  <si>
    <t>WHOLE CELERY</t>
  </si>
  <si>
    <t>MUSHROOMS SILVER $</t>
  </si>
  <si>
    <t xml:space="preserve">MUSHROOMS BUTTON </t>
  </si>
  <si>
    <t>LEMONS</t>
  </si>
  <si>
    <t xml:space="preserve">HONEYDEW </t>
  </si>
  <si>
    <t>CANTALOUPE</t>
  </si>
  <si>
    <t>ORANGES</t>
  </si>
  <si>
    <t>WATERMELON</t>
  </si>
  <si>
    <t>PINEAPPLE</t>
  </si>
  <si>
    <t xml:space="preserve">STRAWBERRIES </t>
  </si>
  <si>
    <t>GREEN GRAPES</t>
  </si>
  <si>
    <t>RED GRAPES</t>
  </si>
  <si>
    <t xml:space="preserve">FRESH CORN ON THE COB </t>
  </si>
  <si>
    <t>ZUCCHINI 1/2 BU</t>
  </si>
  <si>
    <t>BUSHEL</t>
  </si>
  <si>
    <t>SQUASH 1/2 BU</t>
  </si>
  <si>
    <t>OKRA  20#</t>
  </si>
  <si>
    <t xml:space="preserve"> GREEN BEANS</t>
  </si>
  <si>
    <t>CABBAGE</t>
  </si>
  <si>
    <t>RED CABBAGES</t>
  </si>
  <si>
    <t>RED ONIONS</t>
  </si>
  <si>
    <t xml:space="preserve">GREEN ONIONS </t>
  </si>
  <si>
    <t>COLLARD GREENS</t>
  </si>
  <si>
    <t>KALE</t>
  </si>
  <si>
    <t xml:space="preserve">POTATOES BAKED 120 </t>
  </si>
  <si>
    <t>CHEF POTATOS</t>
  </si>
  <si>
    <t>MASHED POTATOS</t>
  </si>
  <si>
    <t>CUCUMBERS</t>
  </si>
  <si>
    <t>YELLOW ONIONS</t>
  </si>
  <si>
    <t xml:space="preserve">SOUR CREAM </t>
  </si>
  <si>
    <t>LEMON JUICE</t>
  </si>
  <si>
    <t>WHOLE GARLIC CLOVES</t>
  </si>
  <si>
    <t>CHOPPED GARLIC</t>
  </si>
  <si>
    <t xml:space="preserve">RELISH SWEET </t>
  </si>
  <si>
    <t>RELISH DILL</t>
  </si>
  <si>
    <t>HORSERADISH</t>
  </si>
  <si>
    <t>MUSTARD YELLOW</t>
  </si>
  <si>
    <t>MUSTARD GRAIN</t>
  </si>
  <si>
    <t>COLE SLAW DRESSING</t>
  </si>
  <si>
    <t>BRUSSELS SPOUTS</t>
  </si>
  <si>
    <t>CS</t>
  </si>
  <si>
    <t>MIXED CHEESE</t>
  </si>
  <si>
    <t>CHEESE MOZZRELLA</t>
  </si>
  <si>
    <t xml:space="preserve">CHEESE CHEDDAR </t>
  </si>
  <si>
    <t xml:space="preserve">CHEESE PARM </t>
  </si>
  <si>
    <t>CHEESE AMERICAN</t>
  </si>
  <si>
    <t>CARROTS SHRED</t>
  </si>
  <si>
    <t>CARROTS</t>
  </si>
  <si>
    <t xml:space="preserve">FRESH BASIL  </t>
  </si>
  <si>
    <t>FRESH CILANTRO</t>
  </si>
  <si>
    <t>FRESH JALAPENO</t>
  </si>
  <si>
    <t>SUSHI GINGER</t>
  </si>
  <si>
    <t xml:space="preserve">DRY BASIL </t>
  </si>
  <si>
    <t>CELERY SEED</t>
  </si>
  <si>
    <t xml:space="preserve">CHEESE SAUCE  </t>
  </si>
  <si>
    <t xml:space="preserve">CHOPPED CLAMS </t>
  </si>
  <si>
    <t>EACG</t>
  </si>
  <si>
    <t>DICED POTATOES</t>
  </si>
  <si>
    <t>DICED TOMATOES</t>
  </si>
  <si>
    <t xml:space="preserve">EACH </t>
  </si>
  <si>
    <t xml:space="preserve">DICED RED PEPPERS </t>
  </si>
  <si>
    <t>DILL WEED</t>
  </si>
  <si>
    <t>JALAPENOS SLICED</t>
  </si>
  <si>
    <t>PINEAPPLE CRUSHED</t>
  </si>
  <si>
    <t>CREAM STYLE CORN</t>
  </si>
  <si>
    <t>BLACK BEANS</t>
  </si>
  <si>
    <t>SLICED BEETS</t>
  </si>
  <si>
    <t>WHOLE CORN</t>
  </si>
  <si>
    <t>CHICKEN  9 CUT</t>
  </si>
  <si>
    <t>CHICKEN LEG</t>
  </si>
  <si>
    <t>TRI TIP BEEF</t>
  </si>
  <si>
    <t>SHELL OYSTERS</t>
  </si>
  <si>
    <t>CRABMEAT CLAW</t>
  </si>
  <si>
    <t>SPECIAL CRABMEAT / CAN</t>
  </si>
  <si>
    <t>SALMON FRESH</t>
  </si>
  <si>
    <t>DICED GREEN PEPPERS</t>
  </si>
  <si>
    <t xml:space="preserve"> GREEN BEANS </t>
  </si>
  <si>
    <t>MANGO 20#</t>
  </si>
  <si>
    <t>BACON BITS RAW</t>
  </si>
  <si>
    <t>WALNUTS 30#</t>
  </si>
  <si>
    <t>DOUBLE CHOC W/ MAC NUTS</t>
  </si>
  <si>
    <t xml:space="preserve"> C C COOKIE</t>
  </si>
  <si>
    <t>SUGAR COOKIE</t>
  </si>
  <si>
    <t>HAMBURGER 8 OZ NEW</t>
  </si>
  <si>
    <t xml:space="preserve">BURGER BUNS </t>
  </si>
  <si>
    <t xml:space="preserve">FRESH CHICKEN TENDERS </t>
  </si>
  <si>
    <t xml:space="preserve">CORN ON THE COB </t>
  </si>
  <si>
    <t>CLAM STRIPS</t>
  </si>
  <si>
    <t>FRIED OYSTERS</t>
  </si>
  <si>
    <t xml:space="preserve">SOFSHELL CRAB </t>
  </si>
  <si>
    <t xml:space="preserve"> 1/2 SHELL OYSTERS /144 CT</t>
  </si>
  <si>
    <t>CT</t>
  </si>
  <si>
    <t xml:space="preserve">CRAWFISH </t>
  </si>
  <si>
    <t xml:space="preserve">BLACK MUSSELS  </t>
  </si>
  <si>
    <t xml:space="preserve">MINI CLAMS </t>
  </si>
  <si>
    <t>NY STRIP CUT 16 OZ.</t>
  </si>
  <si>
    <t xml:space="preserve">RIBEYE CUT 16 OZ. </t>
  </si>
  <si>
    <t xml:space="preserve">MARGARINE </t>
  </si>
  <si>
    <t xml:space="preserve">BUTTER </t>
  </si>
  <si>
    <t>CRAWFISH MEAT</t>
  </si>
  <si>
    <t>ADUIIE SAUSAGE</t>
  </si>
  <si>
    <t>TEXAS TOAST</t>
  </si>
  <si>
    <t>HOT DOG BUNS</t>
  </si>
  <si>
    <t>HOT DOGS</t>
  </si>
  <si>
    <t>MAHI - MAHI</t>
  </si>
  <si>
    <t>TILAPIA</t>
  </si>
  <si>
    <t xml:space="preserve">SALMON </t>
  </si>
  <si>
    <t xml:space="preserve">POLLOCK </t>
  </si>
  <si>
    <t xml:space="preserve">PORK BUTT </t>
  </si>
  <si>
    <t xml:space="preserve">PORK LOIN </t>
  </si>
  <si>
    <t>PORK RIBS</t>
  </si>
  <si>
    <t>WHOLE TURKEY</t>
  </si>
  <si>
    <t xml:space="preserve"> SAUSAGE</t>
  </si>
  <si>
    <t>MENU SCALLOPS 10-20</t>
  </si>
  <si>
    <t>PORTION</t>
  </si>
  <si>
    <t xml:space="preserve">JUMBO LUMP </t>
  </si>
  <si>
    <t>SCALLOPS 20/30 30#</t>
  </si>
  <si>
    <t xml:space="preserve">FRIED SHRIMP (50# cs) </t>
  </si>
  <si>
    <t xml:space="preserve">STEAM SHRIMP (50 # CS)                 </t>
  </si>
  <si>
    <t>STEAM SHRIMP EZPL</t>
  </si>
  <si>
    <t xml:space="preserve"> IMAT CRAB MEAT 30#</t>
  </si>
  <si>
    <t>CRAB MEAT REAL JACKS</t>
  </si>
  <si>
    <t>DUNGENOUS CRABLEGS</t>
  </si>
  <si>
    <t>CRABLEGS 30# CANADA</t>
  </si>
  <si>
    <t>CRABLEG  40#</t>
  </si>
  <si>
    <t>CAPTAIN WAFFERS</t>
  </si>
  <si>
    <t>CRACKERS SALTINE</t>
  </si>
  <si>
    <t>BALSAMIC VINEGAR LG</t>
  </si>
  <si>
    <t>CROUTONS SALAD BAR</t>
  </si>
  <si>
    <t>DICED HAM</t>
  </si>
  <si>
    <t>BUTTER PACKETS</t>
  </si>
  <si>
    <t>BLUE CHEESE WHEEL</t>
  </si>
  <si>
    <t xml:space="preserve">ITALIAN </t>
  </si>
  <si>
    <t>BACON BITS COOKED</t>
  </si>
  <si>
    <t xml:space="preserve">FETA CHEESE </t>
  </si>
  <si>
    <t>BUCKET</t>
  </si>
  <si>
    <t>NEW  PICKLES</t>
  </si>
  <si>
    <t>SUNFLOWER SEEDS</t>
  </si>
  <si>
    <t>CRAISINS 10#</t>
  </si>
  <si>
    <t>OASIS 146</t>
  </si>
  <si>
    <t>OASIS GLASS CLEANER</t>
  </si>
  <si>
    <t>HAND SOAP</t>
  </si>
  <si>
    <t>TRASH BAGS LG 55GL</t>
  </si>
  <si>
    <t>STAINLESS SPRAY (ASK JAKIE)</t>
  </si>
  <si>
    <t>SOLID POWER XL</t>
  </si>
  <si>
    <t xml:space="preserve"> GLOVES LARGE</t>
  </si>
  <si>
    <t>BLEACH</t>
  </si>
  <si>
    <t>HAIR NETS</t>
  </si>
  <si>
    <t>ICE CREAM CHEM</t>
  </si>
  <si>
    <t>ICE CREAM LUBE</t>
  </si>
  <si>
    <t>KNIFE SHAPNER</t>
  </si>
  <si>
    <t xml:space="preserve">BUTTER KNIFE </t>
  </si>
  <si>
    <t>STEAK KNIFE</t>
  </si>
  <si>
    <t>FORK</t>
  </si>
  <si>
    <t>TEA SPOON</t>
  </si>
  <si>
    <t>SOUP SPOON</t>
  </si>
  <si>
    <t xml:space="preserve">BIG PLATES </t>
  </si>
  <si>
    <t>SMALL PLATES</t>
  </si>
  <si>
    <t>SOUP CUPS</t>
  </si>
  <si>
    <t>CRAB LEGS CRAKERS</t>
  </si>
  <si>
    <t>SCOUT POT AND PAN</t>
  </si>
  <si>
    <t>SILVER POWER</t>
  </si>
  <si>
    <t>SOLID BRILLIANCE</t>
  </si>
  <si>
    <t>RATIONAL RED TABLES</t>
  </si>
  <si>
    <t>RATIONAL BLUE TABLES</t>
  </si>
  <si>
    <t>STEEL SPONGE</t>
  </si>
  <si>
    <t>TIDE</t>
  </si>
  <si>
    <t>VEG CHEMICAL</t>
  </si>
  <si>
    <t>CLAM SHELLS</t>
  </si>
  <si>
    <t>CLEAR WRAP</t>
  </si>
  <si>
    <t>FOIL</t>
  </si>
  <si>
    <t>FULL PAN LINERS</t>
  </si>
  <si>
    <t xml:space="preserve">HALF PAN LINERS </t>
  </si>
  <si>
    <t>POTATO FOIL</t>
  </si>
  <si>
    <t>SOUFFLE CUPS 2 OZ</t>
  </si>
  <si>
    <t xml:space="preserve">SOUFFLE CUPS 4 OZ </t>
  </si>
  <si>
    <t>WOOD CHIPS</t>
  </si>
  <si>
    <t>US PRICE</t>
  </si>
  <si>
    <t>SYSCO PRICE</t>
  </si>
  <si>
    <t>DON PAPPER</t>
  </si>
  <si>
    <t>POWDERED SUGAR 50#</t>
  </si>
  <si>
    <t>SHORTENING US</t>
  </si>
  <si>
    <t>SEASONING SALT LAW</t>
  </si>
  <si>
    <t>PAPRIKA  5 #</t>
  </si>
  <si>
    <t>MUSHROOMS BUTTON $</t>
  </si>
  <si>
    <t>ZUCHINI</t>
  </si>
  <si>
    <t xml:space="preserve">SQUASH </t>
  </si>
  <si>
    <t>BRUSSELS SPROUTS</t>
  </si>
  <si>
    <t>SALMON SCOTTISH FILET</t>
  </si>
  <si>
    <t>BAGS</t>
  </si>
  <si>
    <t>BLACK MUSSELS  US FOODS</t>
  </si>
  <si>
    <t>TRASH BAGS</t>
  </si>
  <si>
    <t>us price</t>
  </si>
  <si>
    <t>only us</t>
  </si>
  <si>
    <t>only sysco</t>
  </si>
  <si>
    <t xml:space="preserve">KALAMATA OLIVES </t>
  </si>
  <si>
    <t xml:space="preserve">CHICKEN TENDERS </t>
  </si>
  <si>
    <t>CRABLEGS 30# US FOODS</t>
  </si>
  <si>
    <t>COTTAGE CHEESE 5#</t>
  </si>
  <si>
    <t>2 companies</t>
  </si>
  <si>
    <t>US FOOD SC</t>
  </si>
  <si>
    <t>SYSCO SC</t>
  </si>
  <si>
    <t xml:space="preserve">USFOOD UNIT COST </t>
  </si>
  <si>
    <t>SYSCO UNIT COST</t>
  </si>
  <si>
    <t>CASE COST SYSCO VA</t>
  </si>
  <si>
    <t>29OZ</t>
  </si>
  <si>
    <t>TUB 30</t>
  </si>
  <si>
    <t>MUSHROOMS SILVER  84cu</t>
  </si>
  <si>
    <t>60CT</t>
  </si>
  <si>
    <t>12/40OZ</t>
  </si>
  <si>
    <t>4.4LB</t>
  </si>
  <si>
    <t>6/2LB</t>
  </si>
  <si>
    <t>32/8OZ</t>
  </si>
  <si>
    <t>2/5LB</t>
  </si>
  <si>
    <t>216CT</t>
  </si>
  <si>
    <t>12/3LB</t>
  </si>
  <si>
    <t>TRASH BAGS LG</t>
  </si>
  <si>
    <t xml:space="preserve">DELIMER </t>
  </si>
  <si>
    <t>FULL LINERS</t>
  </si>
  <si>
    <t>USFOOD:(843)7960957,SYSCO:(843)4502150,JASON:(704)5169880</t>
  </si>
  <si>
    <t>MONDAY</t>
  </si>
  <si>
    <t>WEDNESDAY</t>
  </si>
  <si>
    <t>FRIDAY</t>
  </si>
  <si>
    <t>IF RED ORDER US</t>
  </si>
  <si>
    <t>IF GREEN ORDER SYSCO</t>
  </si>
  <si>
    <t>CHICKEN TENDERS FRESH</t>
  </si>
  <si>
    <t xml:space="preserve">CRAB MEAT REAL </t>
  </si>
  <si>
    <t>#</t>
  </si>
  <si>
    <t>US FOODS</t>
  </si>
  <si>
    <t>weekly change</t>
  </si>
  <si>
    <t>Last Week</t>
  </si>
  <si>
    <t>This Week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</si>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</sst>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0.00"/>
    <numFmt numFmtId="165" formatCode="&quot;$&quot;0.00;[Red]&quot;$&quot;0.00"/>
    <numFmt numFmtId="166" formatCode="&quot;$&quot;#,##0.00"/>
    <numFmt numFmtId="167" formatCode="&quot;$&quot;0"/>
  </numFmts>
  <fonts count="35" x14ac:knownFonts="1">
    <font>
      <sz val="10"/>
      <color indexed="8"/>
      <name val="Helvetica"/>
    </font>
    <font>
      <sz val="8"/>
      <color indexed="8"/>
      <name val="Helvetica"/>
    </font>
    <font>
      <sz val="8"/>
      <color indexed="8"/>
      <name val="Arial Black"/>
    </font>
    <font>
      <u/>
      <sz val="8"/>
      <color indexed="8"/>
      <name val="Arial Black"/>
    </font>
    <font>
      <sz val="7"/>
      <color indexed="8"/>
      <name val="Helvetica"/>
    </font>
    <font>
      <sz val="7"/>
      <color indexed="8"/>
      <name val="Arial Black"/>
    </font>
    <font>
      <sz val="6"/>
      <color indexed="8"/>
      <name val="Arial Black"/>
    </font>
    <font>
      <sz val="11"/>
      <color indexed="8"/>
      <name val="Calibri"/>
    </font>
    <font>
      <sz val="8"/>
      <color indexed="8"/>
      <name val="Arial"/>
    </font>
    <font>
      <sz val="10"/>
      <color indexed="8"/>
      <name val="Arial"/>
    </font>
    <font>
      <sz val="16"/>
      <color indexed="8"/>
      <name val="Calibri"/>
    </font>
    <font>
      <sz val="13"/>
      <color indexed="8"/>
      <name val="Helvetica"/>
    </font>
    <font>
      <sz val="11"/>
      <color indexed="8"/>
      <name val="Arial Black"/>
    </font>
    <font>
      <b/>
      <sz val="13"/>
      <color indexed="8"/>
      <name val="Helvetica"/>
    </font>
    <font>
      <b/>
      <sz val="8"/>
      <color indexed="8"/>
      <name val="Helvetica"/>
    </font>
    <font>
      <sz val="13"/>
      <color indexed="8"/>
      <name val="Arial Black"/>
    </font>
    <font>
      <sz val="14"/>
      <color indexed="8"/>
      <name val="Arial Black"/>
    </font>
    <font>
      <sz val="14"/>
      <color indexed="8"/>
      <name val="Arial"/>
    </font>
    <font>
      <sz val="14"/>
      <color indexed="8"/>
      <name val="Calibri"/>
    </font>
    <font>
      <sz val="14"/>
      <color indexed="8"/>
      <name val="Helvetica"/>
    </font>
    <font>
      <sz val="5"/>
      <color indexed="8"/>
      <name val="Helvetica"/>
    </font>
    <font>
      <b/>
      <sz val="5"/>
      <color indexed="8"/>
      <name val="Helvetica"/>
    </font>
    <font>
      <u/>
      <sz val="5"/>
      <color indexed="8"/>
      <name val="Arial Black"/>
    </font>
    <font>
      <b/>
      <sz val="5"/>
      <color indexed="8"/>
      <name val="Arial"/>
    </font>
    <font>
      <b/>
      <sz val="8"/>
      <color indexed="8"/>
      <name val="Arial"/>
    </font>
    <font>
      <sz val="5"/>
      <color indexed="8"/>
      <name val="Arial"/>
    </font>
    <font>
      <sz val="10"/>
      <color indexed="8"/>
      <name val="Arial Black"/>
    </font>
    <font>
      <b/>
      <sz val="10"/>
      <color indexed="8"/>
      <name val="Arial"/>
    </font>
    <font>
      <sz val="8"/>
      <name val="Calibri Light"/>
      <family val="2"/>
      <scheme val="major"/>
    </font>
    <font>
      <sz val="11"/>
      <name val="Calibri Light"/>
      <family val="2"/>
      <scheme val="major"/>
    </font>
    <font>
      <sz val="10"/>
      <name val="Calibri Light"/>
      <family val="2"/>
      <scheme val="major"/>
    </font>
    <font>
      <sz val="10"/>
      <color theme="0"/>
      <name val="Helvetica"/>
    </font>
    <font>
      <sz val="8"/>
      <color theme="0"/>
      <name val="Calibri Light"/>
      <family val="2"/>
      <scheme val="major"/>
    </font>
    <font>
      <sz val="6"/>
      <color theme="0"/>
      <name val="Calibri Light"/>
      <family val="2"/>
      <scheme val="major"/>
    </font>
    <font>
      <b/>
      <sz val="10"/>
      <color theme="0"/>
      <name val="Calibri Light"/>
      <family val="2"/>
      <scheme val="major"/>
    </font>
  </fonts>
  <fills count="1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0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7"/>
      </bottom>
      <diagonal/>
    </border>
    <border>
      <left style="thin">
        <color indexed="9"/>
      </left>
      <right style="thin">
        <color indexed="17"/>
      </right>
      <top style="thin">
        <color indexed="9"/>
      </top>
      <bottom style="thin">
        <color indexed="9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9"/>
      </left>
      <right style="thin">
        <color indexed="9"/>
      </right>
      <top style="thin">
        <color indexed="17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7"/>
      </bottom>
      <diagonal/>
    </border>
    <border>
      <left style="thin">
        <color indexed="8"/>
      </left>
      <right style="thin">
        <color indexed="17"/>
      </right>
      <top style="thin">
        <color indexed="8"/>
      </top>
      <bottom style="thin">
        <color indexed="8"/>
      </bottom>
      <diagonal/>
    </border>
    <border>
      <left style="thin">
        <color indexed="17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7"/>
      </left>
      <right style="thin">
        <color indexed="8"/>
      </right>
      <top style="thin">
        <color indexed="17"/>
      </top>
      <bottom style="thin">
        <color indexed="17"/>
      </bottom>
      <diagonal/>
    </border>
    <border>
      <left style="thin">
        <color indexed="8"/>
      </left>
      <right style="thin">
        <color indexed="8"/>
      </right>
      <top style="thin">
        <color indexed="17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18">
    <xf numFmtId="0" fontId="0" fillId="0" borderId="0" xfId="0" applyAlignment="1"/>
    <xf numFmtId="0" fontId="0" fillId="0" borderId="0" xfId="0" applyNumberFormat="1" applyFont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 readingOrder="1"/>
    </xf>
    <xf numFmtId="0" fontId="4" fillId="0" borderId="4" xfId="0" applyFont="1" applyBorder="1" applyAlignment="1">
      <alignment vertical="center" wrapText="1"/>
    </xf>
    <xf numFmtId="49" fontId="5" fillId="0" borderId="5" xfId="0" applyNumberFormat="1" applyFont="1" applyBorder="1" applyAlignment="1">
      <alignment horizontal="center" vertical="center" wrapText="1" readingOrder="1"/>
    </xf>
    <xf numFmtId="49" fontId="2" fillId="0" borderId="5" xfId="0" applyNumberFormat="1" applyFont="1" applyBorder="1" applyAlignment="1">
      <alignment horizontal="center" vertical="center" wrapText="1" readingOrder="1"/>
    </xf>
    <xf numFmtId="0" fontId="2" fillId="0" borderId="4" xfId="0" applyFont="1" applyBorder="1" applyAlignment="1">
      <alignment vertical="center" wrapText="1" readingOrder="1"/>
    </xf>
    <xf numFmtId="0" fontId="2" fillId="0" borderId="5" xfId="0" applyFont="1" applyBorder="1" applyAlignment="1">
      <alignment horizontal="center" vertical="center" wrapText="1" readingOrder="1"/>
    </xf>
    <xf numFmtId="0" fontId="6" fillId="0" borderId="5" xfId="0" applyFont="1" applyBorder="1" applyAlignment="1">
      <alignment vertical="center" wrapText="1" readingOrder="1"/>
    </xf>
    <xf numFmtId="165" fontId="2" fillId="0" borderId="5" xfId="0" applyNumberFormat="1" applyFont="1" applyBorder="1" applyAlignment="1">
      <alignment vertical="center" wrapText="1" readingOrder="1"/>
    </xf>
    <xf numFmtId="0" fontId="2" fillId="0" borderId="5" xfId="0" applyFont="1" applyBorder="1" applyAlignment="1">
      <alignment vertical="center" wrapText="1" readingOrder="1"/>
    </xf>
    <xf numFmtId="0" fontId="2" fillId="0" borderId="4" xfId="0" applyNumberFormat="1" applyFont="1" applyBorder="1" applyAlignment="1">
      <alignment vertical="center" wrapText="1" readingOrder="1"/>
    </xf>
    <xf numFmtId="0" fontId="2" fillId="0" borderId="5" xfId="0" applyNumberFormat="1" applyFont="1" applyBorder="1" applyAlignment="1">
      <alignment vertical="center" wrapText="1" readingOrder="1"/>
    </xf>
    <xf numFmtId="164" fontId="8" fillId="0" borderId="5" xfId="0" applyNumberFormat="1" applyFont="1" applyBorder="1" applyAlignment="1">
      <alignment vertical="center" wrapText="1" readingOrder="1"/>
    </xf>
    <xf numFmtId="49" fontId="2" fillId="2" borderId="5" xfId="0" applyNumberFormat="1" applyFont="1" applyFill="1" applyBorder="1" applyAlignment="1">
      <alignment horizontal="center" vertical="center" wrapText="1" readingOrder="1"/>
    </xf>
    <xf numFmtId="49" fontId="2" fillId="5" borderId="5" xfId="0" applyNumberFormat="1" applyFont="1" applyFill="1" applyBorder="1" applyAlignment="1">
      <alignment horizontal="center" vertical="center" wrapText="1" readingOrder="1"/>
    </xf>
    <xf numFmtId="49" fontId="2" fillId="6" borderId="5" xfId="0" applyNumberFormat="1" applyFont="1" applyFill="1" applyBorder="1" applyAlignment="1">
      <alignment horizontal="center" vertical="center" wrapText="1" readingOrder="1"/>
    </xf>
    <xf numFmtId="49" fontId="2" fillId="4" borderId="5" xfId="0" applyNumberFormat="1" applyFont="1" applyFill="1" applyBorder="1" applyAlignment="1">
      <alignment horizontal="center" vertical="center" wrapText="1" readingOrder="1"/>
    </xf>
    <xf numFmtId="49" fontId="2" fillId="7" borderId="5" xfId="0" applyNumberFormat="1" applyFont="1" applyFill="1" applyBorder="1" applyAlignment="1">
      <alignment horizontal="center" vertical="center" wrapText="1" readingOrder="1"/>
    </xf>
    <xf numFmtId="49" fontId="0" fillId="0" borderId="7" xfId="0" applyNumberFormat="1" applyFont="1" applyBorder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164" fontId="0" fillId="0" borderId="7" xfId="0" applyNumberFormat="1" applyFont="1" applyBorder="1" applyAlignment="1">
      <alignment vertical="top" wrapText="1"/>
    </xf>
    <xf numFmtId="164" fontId="0" fillId="0" borderId="8" xfId="0" applyNumberFormat="1" applyFont="1" applyBorder="1" applyAlignment="1">
      <alignment vertical="top" wrapText="1"/>
    </xf>
    <xf numFmtId="164" fontId="0" fillId="0" borderId="9" xfId="0" applyNumberFormat="1" applyFont="1" applyBorder="1" applyAlignment="1">
      <alignment vertical="top" wrapText="1"/>
    </xf>
    <xf numFmtId="0" fontId="7" fillId="0" borderId="7" xfId="0" applyNumberFormat="1" applyFont="1" applyBorder="1" applyAlignment="1">
      <alignment vertical="center" wrapText="1" readingOrder="1"/>
    </xf>
    <xf numFmtId="0" fontId="7" fillId="0" borderId="10" xfId="0" applyNumberFormat="1" applyFont="1" applyBorder="1" applyAlignment="1">
      <alignment vertical="center" wrapText="1" readingOrder="1"/>
    </xf>
    <xf numFmtId="164" fontId="7" fillId="0" borderId="11" xfId="0" applyNumberFormat="1" applyFont="1" applyBorder="1" applyAlignment="1">
      <alignment vertical="center" wrapText="1" readingOrder="1"/>
    </xf>
    <xf numFmtId="0" fontId="7" fillId="0" borderId="11" xfId="0" applyFont="1" applyBorder="1" applyAlignment="1">
      <alignment vertical="center" wrapText="1" readingOrder="1"/>
    </xf>
    <xf numFmtId="0" fontId="0" fillId="0" borderId="10" xfId="0" applyFont="1" applyBorder="1" applyAlignment="1">
      <alignment vertical="center" wrapText="1"/>
    </xf>
    <xf numFmtId="0" fontId="0" fillId="0" borderId="11" xfId="0" applyFont="1" applyBorder="1" applyAlignment="1">
      <alignment vertical="center" wrapText="1"/>
    </xf>
    <xf numFmtId="166" fontId="7" fillId="0" borderId="11" xfId="0" applyNumberFormat="1" applyFont="1" applyBorder="1" applyAlignment="1">
      <alignment vertical="center" wrapText="1" readingOrder="1"/>
    </xf>
    <xf numFmtId="164" fontId="7" fillId="0" borderId="10" xfId="0" applyNumberFormat="1" applyFont="1" applyBorder="1" applyAlignment="1">
      <alignment vertical="center" wrapText="1" readingOrder="1"/>
    </xf>
    <xf numFmtId="0" fontId="7" fillId="3" borderId="5" xfId="0" applyFont="1" applyFill="1" applyBorder="1" applyAlignment="1">
      <alignment horizontal="center" vertical="center" wrapText="1" readingOrder="1"/>
    </xf>
    <xf numFmtId="49" fontId="2" fillId="3" borderId="5" xfId="0" applyNumberFormat="1" applyFont="1" applyFill="1" applyBorder="1" applyAlignment="1">
      <alignment horizontal="center" vertical="center" wrapText="1" readingOrder="1"/>
    </xf>
    <xf numFmtId="0" fontId="0" fillId="0" borderId="7" xfId="0" applyFont="1" applyBorder="1" applyAlignment="1">
      <alignment vertical="center" wrapText="1"/>
    </xf>
    <xf numFmtId="0" fontId="0" fillId="0" borderId="8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 readingOrder="1"/>
    </xf>
    <xf numFmtId="164" fontId="0" fillId="0" borderId="13" xfId="0" applyNumberFormat="1" applyFont="1" applyBorder="1" applyAlignment="1">
      <alignment vertical="top" wrapText="1"/>
    </xf>
    <xf numFmtId="164" fontId="7" fillId="0" borderId="14" xfId="0" applyNumberFormat="1" applyFont="1" applyBorder="1" applyAlignment="1">
      <alignment vertical="center" wrapText="1" readingOrder="1"/>
    </xf>
    <xf numFmtId="0" fontId="0" fillId="0" borderId="14" xfId="0" applyFont="1" applyBorder="1" applyAlignment="1">
      <alignment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0" fontId="7" fillId="0" borderId="15" xfId="0" applyNumberFormat="1" applyFont="1" applyBorder="1" applyAlignment="1">
      <alignment vertical="center" wrapText="1" readingOrder="1"/>
    </xf>
    <xf numFmtId="164" fontId="7" fillId="0" borderId="16" xfId="0" applyNumberFormat="1" applyFont="1" applyBorder="1" applyAlignment="1">
      <alignment vertical="center" wrapText="1" readingOrder="1"/>
    </xf>
    <xf numFmtId="167" fontId="2" fillId="0" borderId="5" xfId="0" applyNumberFormat="1" applyFont="1" applyBorder="1" applyAlignment="1">
      <alignment vertical="center" wrapText="1" readingOrder="1"/>
    </xf>
    <xf numFmtId="0" fontId="0" fillId="0" borderId="8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164" fontId="7" fillId="0" borderId="7" xfId="0" applyNumberFormat="1" applyFont="1" applyBorder="1" applyAlignment="1">
      <alignment vertical="center" wrapText="1" readingOrder="1"/>
    </xf>
    <xf numFmtId="164" fontId="10" fillId="0" borderId="8" xfId="0" applyNumberFormat="1" applyFont="1" applyBorder="1" applyAlignment="1">
      <alignment vertical="center" wrapText="1" readingOrder="1"/>
    </xf>
    <xf numFmtId="164" fontId="7" fillId="0" borderId="8" xfId="0" applyNumberFormat="1" applyFont="1" applyBorder="1" applyAlignment="1">
      <alignment vertical="center" wrapText="1" readingOrder="1"/>
    </xf>
    <xf numFmtId="0" fontId="10" fillId="0" borderId="8" xfId="0" applyNumberFormat="1" applyFont="1" applyBorder="1" applyAlignment="1">
      <alignment vertical="center" wrapText="1" readingOrder="1"/>
    </xf>
    <xf numFmtId="164" fontId="0" fillId="0" borderId="8" xfId="0" applyNumberFormat="1" applyFont="1" applyBorder="1" applyAlignment="1">
      <alignment vertical="center" wrapText="1"/>
    </xf>
    <xf numFmtId="0" fontId="0" fillId="0" borderId="8" xfId="0" applyNumberFormat="1" applyFont="1" applyBorder="1" applyAlignment="1">
      <alignment vertical="center" wrapText="1"/>
    </xf>
    <xf numFmtId="49" fontId="10" fillId="0" borderId="8" xfId="0" applyNumberFormat="1" applyFont="1" applyBorder="1" applyAlignment="1">
      <alignment vertical="center" wrapText="1" readingOrder="1"/>
    </xf>
    <xf numFmtId="0" fontId="11" fillId="0" borderId="1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 readingOrder="1"/>
    </xf>
    <xf numFmtId="0" fontId="11" fillId="0" borderId="2" xfId="0" applyFont="1" applyBorder="1" applyAlignment="1">
      <alignment vertical="center" wrapText="1"/>
    </xf>
    <xf numFmtId="49" fontId="13" fillId="0" borderId="2" xfId="0" applyNumberFormat="1" applyFont="1" applyBorder="1" applyAlignment="1">
      <alignment horizontal="center" vertical="center" wrapText="1"/>
    </xf>
    <xf numFmtId="164" fontId="14" fillId="8" borderId="2" xfId="0" applyNumberFormat="1" applyFont="1" applyFill="1" applyBorder="1" applyAlignment="1">
      <alignment vertical="center" wrapText="1"/>
    </xf>
    <xf numFmtId="0" fontId="14" fillId="8" borderId="2" xfId="0" applyFont="1" applyFill="1" applyBorder="1" applyAlignment="1">
      <alignment vertical="center" wrapText="1"/>
    </xf>
    <xf numFmtId="0" fontId="3" fillId="8" borderId="2" xfId="0" applyFont="1" applyFill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11" fillId="0" borderId="4" xfId="0" applyFont="1" applyBorder="1" applyAlignment="1">
      <alignment vertical="center" wrapText="1"/>
    </xf>
    <xf numFmtId="49" fontId="12" fillId="0" borderId="5" xfId="0" applyNumberFormat="1" applyFont="1" applyBorder="1" applyAlignment="1">
      <alignment horizontal="center" vertical="center" wrapText="1" readingOrder="1"/>
    </xf>
    <xf numFmtId="49" fontId="15" fillId="0" borderId="5" xfId="0" applyNumberFormat="1" applyFont="1" applyBorder="1" applyAlignment="1">
      <alignment horizontal="center" vertical="center" wrapText="1" readingOrder="1"/>
    </xf>
    <xf numFmtId="49" fontId="15" fillId="0" borderId="6" xfId="0" applyNumberFormat="1" applyFont="1" applyBorder="1" applyAlignment="1">
      <alignment horizontal="center" vertical="center" wrapText="1" readingOrder="1"/>
    </xf>
    <xf numFmtId="0" fontId="15" fillId="0" borderId="4" xfId="0" applyFont="1" applyBorder="1" applyAlignment="1">
      <alignment vertical="center" wrapText="1" readingOrder="1"/>
    </xf>
    <xf numFmtId="0" fontId="12" fillId="0" borderId="5" xfId="0" applyFont="1" applyBorder="1" applyAlignment="1">
      <alignment horizontal="center" vertical="center" wrapText="1" readingOrder="1"/>
    </xf>
    <xf numFmtId="0" fontId="15" fillId="0" borderId="5" xfId="0" applyFont="1" applyBorder="1" applyAlignment="1">
      <alignment horizontal="center" vertical="center" wrapText="1" readingOrder="1"/>
    </xf>
    <xf numFmtId="0" fontId="15" fillId="0" borderId="5" xfId="0" applyFont="1" applyBorder="1" applyAlignment="1">
      <alignment vertical="center" wrapText="1" readingOrder="1"/>
    </xf>
    <xf numFmtId="164" fontId="15" fillId="0" borderId="5" xfId="0" applyNumberFormat="1" applyFont="1" applyBorder="1" applyAlignment="1">
      <alignment vertical="center" wrapText="1" readingOrder="1"/>
    </xf>
    <xf numFmtId="0" fontId="15" fillId="0" borderId="5" xfId="0" applyFont="1" applyBorder="1" applyAlignment="1">
      <alignment horizontal="right" vertical="center" wrapText="1"/>
    </xf>
    <xf numFmtId="0" fontId="6" fillId="0" borderId="17" xfId="0" applyFont="1" applyBorder="1" applyAlignment="1">
      <alignment horizontal="center" vertical="center" wrapText="1" readingOrder="1"/>
    </xf>
    <xf numFmtId="0" fontId="6" fillId="0" borderId="17" xfId="0" applyFont="1" applyBorder="1" applyAlignment="1">
      <alignment vertical="center" wrapText="1" readingOrder="1"/>
    </xf>
    <xf numFmtId="0" fontId="6" fillId="0" borderId="6" xfId="0" applyFont="1" applyBorder="1" applyAlignment="1">
      <alignment vertical="center" wrapText="1" readingOrder="1"/>
    </xf>
    <xf numFmtId="0" fontId="16" fillId="0" borderId="4" xfId="0" applyFont="1" applyBorder="1" applyAlignment="1">
      <alignment vertical="center" wrapText="1" readingOrder="1"/>
    </xf>
    <xf numFmtId="49" fontId="16" fillId="0" borderId="5" xfId="0" applyNumberFormat="1" applyFont="1" applyBorder="1" applyAlignment="1">
      <alignment horizontal="center" vertical="center" wrapText="1" readingOrder="1"/>
    </xf>
    <xf numFmtId="0" fontId="17" fillId="0" borderId="5" xfId="0" applyNumberFormat="1" applyFont="1" applyBorder="1" applyAlignment="1">
      <alignment horizontal="center" vertical="center" wrapText="1" readingOrder="1"/>
    </xf>
    <xf numFmtId="164" fontId="17" fillId="0" borderId="5" xfId="0" applyNumberFormat="1" applyFont="1" applyBorder="1" applyAlignment="1">
      <alignment horizontal="center" vertical="center" wrapText="1" readingOrder="1"/>
    </xf>
    <xf numFmtId="0" fontId="17" fillId="0" borderId="5" xfId="0" applyNumberFormat="1" applyFont="1" applyBorder="1" applyAlignment="1">
      <alignment horizontal="center" vertical="center" wrapText="1"/>
    </xf>
    <xf numFmtId="164" fontId="17" fillId="0" borderId="18" xfId="0" applyNumberFormat="1" applyFont="1" applyBorder="1" applyAlignment="1">
      <alignment horizontal="center" vertical="center" wrapText="1" readingOrder="1"/>
    </xf>
    <xf numFmtId="0" fontId="18" fillId="0" borderId="11" xfId="0" applyNumberFormat="1" applyFont="1" applyBorder="1" applyAlignment="1">
      <alignment horizontal="center" vertical="center" wrapText="1" readingOrder="1"/>
    </xf>
    <xf numFmtId="164" fontId="18" fillId="0" borderId="11" xfId="0" applyNumberFormat="1" applyFont="1" applyBorder="1" applyAlignment="1">
      <alignment vertical="center" wrapText="1" readingOrder="1"/>
    </xf>
    <xf numFmtId="164" fontId="17" fillId="0" borderId="19" xfId="0" applyNumberFormat="1" applyFont="1" applyBorder="1" applyAlignment="1">
      <alignment vertical="center" wrapText="1" readingOrder="1"/>
    </xf>
    <xf numFmtId="164" fontId="18" fillId="0" borderId="20" xfId="0" applyNumberFormat="1" applyFont="1" applyBorder="1" applyAlignment="1">
      <alignment vertical="center" wrapText="1" readingOrder="1"/>
    </xf>
    <xf numFmtId="164" fontId="17" fillId="0" borderId="6" xfId="0" applyNumberFormat="1" applyFont="1" applyBorder="1" applyAlignment="1">
      <alignment vertical="center" wrapText="1" readingOrder="1"/>
    </xf>
    <xf numFmtId="49" fontId="16" fillId="2" borderId="5" xfId="0" applyNumberFormat="1" applyFont="1" applyFill="1" applyBorder="1" applyAlignment="1">
      <alignment horizontal="center" vertical="center" wrapText="1" readingOrder="1"/>
    </xf>
    <xf numFmtId="0" fontId="18" fillId="0" borderId="11" xfId="0" applyFont="1" applyBorder="1" applyAlignment="1">
      <alignment horizontal="center" vertical="center" wrapText="1" readingOrder="1"/>
    </xf>
    <xf numFmtId="0" fontId="17" fillId="0" borderId="6" xfId="0" applyFont="1" applyBorder="1" applyAlignment="1">
      <alignment vertical="center" wrapText="1" readingOrder="1"/>
    </xf>
    <xf numFmtId="164" fontId="18" fillId="3" borderId="20" xfId="0" applyNumberFormat="1" applyFont="1" applyFill="1" applyBorder="1" applyAlignment="1">
      <alignment vertical="center" wrapText="1" readingOrder="1"/>
    </xf>
    <xf numFmtId="0" fontId="19" fillId="0" borderId="11" xfId="0" applyFont="1" applyBorder="1" applyAlignment="1">
      <alignment horizontal="center" vertical="center" wrapText="1"/>
    </xf>
    <xf numFmtId="0" fontId="19" fillId="0" borderId="20" xfId="0" applyFont="1" applyBorder="1" applyAlignment="1">
      <alignment vertical="center" wrapText="1"/>
    </xf>
    <xf numFmtId="0" fontId="19" fillId="0" borderId="11" xfId="0" applyNumberFormat="1" applyFont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49" fontId="18" fillId="0" borderId="11" xfId="0" applyNumberFormat="1" applyFont="1" applyBorder="1" applyAlignment="1">
      <alignment horizontal="center" vertical="center" wrapText="1" readingOrder="1"/>
    </xf>
    <xf numFmtId="49" fontId="18" fillId="3" borderId="11" xfId="0" applyNumberFormat="1" applyFont="1" applyFill="1" applyBorder="1" applyAlignment="1">
      <alignment horizontal="center" vertical="center" wrapText="1" readingOrder="1"/>
    </xf>
    <xf numFmtId="0" fontId="17" fillId="3" borderId="5" xfId="0" applyNumberFormat="1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 readingOrder="1"/>
    </xf>
    <xf numFmtId="0" fontId="17" fillId="0" borderId="5" xfId="0" applyFont="1" applyBorder="1" applyAlignment="1">
      <alignment horizontal="center" vertical="center" wrapText="1" readingOrder="1"/>
    </xf>
    <xf numFmtId="164" fontId="17" fillId="0" borderId="21" xfId="0" applyNumberFormat="1" applyFont="1" applyBorder="1" applyAlignment="1">
      <alignment horizontal="center" vertical="center" wrapText="1" readingOrder="1"/>
    </xf>
    <xf numFmtId="164" fontId="17" fillId="0" borderId="21" xfId="0" applyNumberFormat="1" applyFont="1" applyBorder="1" applyAlignment="1">
      <alignment vertical="center" wrapText="1" readingOrder="1"/>
    </xf>
    <xf numFmtId="164" fontId="8" fillId="0" borderId="5" xfId="0" applyNumberFormat="1" applyFont="1" applyBorder="1" applyAlignment="1">
      <alignment horizontal="center" vertical="center" wrapText="1" readingOrder="1"/>
    </xf>
    <xf numFmtId="164" fontId="8" fillId="0" borderId="6" xfId="0" applyNumberFormat="1" applyFont="1" applyBorder="1" applyAlignment="1">
      <alignment vertical="center" wrapText="1" readingOrder="1"/>
    </xf>
    <xf numFmtId="0" fontId="15" fillId="0" borderId="22" xfId="0" applyFont="1" applyBorder="1" applyAlignment="1">
      <alignment vertical="center" wrapText="1" readingOrder="1"/>
    </xf>
    <xf numFmtId="0" fontId="2" fillId="0" borderId="23" xfId="0" applyFont="1" applyBorder="1" applyAlignment="1">
      <alignment horizontal="center" vertical="center" wrapText="1" readingOrder="1"/>
    </xf>
    <xf numFmtId="0" fontId="15" fillId="0" borderId="23" xfId="0" applyFont="1" applyBorder="1" applyAlignment="1">
      <alignment horizontal="center" vertical="center" wrapText="1" readingOrder="1"/>
    </xf>
    <xf numFmtId="0" fontId="17" fillId="0" borderId="23" xfId="0" applyNumberFormat="1" applyFont="1" applyBorder="1" applyAlignment="1">
      <alignment horizontal="center" vertical="center" wrapText="1" readingOrder="1"/>
    </xf>
    <xf numFmtId="164" fontId="17" fillId="0" borderId="23" xfId="0" applyNumberFormat="1" applyFont="1" applyBorder="1" applyAlignment="1">
      <alignment horizontal="center" vertical="center" wrapText="1" readingOrder="1"/>
    </xf>
    <xf numFmtId="0" fontId="17" fillId="0" borderId="23" xfId="0" applyFont="1" applyBorder="1" applyAlignment="1">
      <alignment horizontal="center" vertical="center" wrapText="1" readingOrder="1"/>
    </xf>
    <xf numFmtId="0" fontId="17" fillId="0" borderId="23" xfId="0" applyNumberFormat="1" applyFont="1" applyBorder="1" applyAlignment="1">
      <alignment horizontal="center" vertical="center" wrapText="1"/>
    </xf>
    <xf numFmtId="164" fontId="8" fillId="0" borderId="23" xfId="0" applyNumberFormat="1" applyFont="1" applyBorder="1" applyAlignment="1">
      <alignment horizontal="center" vertical="center" wrapText="1" readingOrder="1"/>
    </xf>
    <xf numFmtId="164" fontId="8" fillId="0" borderId="23" xfId="0" applyNumberFormat="1" applyFont="1" applyBorder="1" applyAlignment="1">
      <alignment vertical="center" wrapText="1" readingOrder="1"/>
    </xf>
    <xf numFmtId="164" fontId="8" fillId="0" borderId="24" xfId="0" applyNumberFormat="1" applyFont="1" applyBorder="1" applyAlignment="1">
      <alignment vertical="center" wrapText="1" readingOrder="1"/>
    </xf>
    <xf numFmtId="0" fontId="1" fillId="0" borderId="5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49" fontId="21" fillId="0" borderId="5" xfId="0" applyNumberFormat="1" applyFont="1" applyBorder="1" applyAlignment="1">
      <alignment horizontal="center" vertical="center" wrapText="1"/>
    </xf>
    <xf numFmtId="164" fontId="21" fillId="8" borderId="5" xfId="0" applyNumberFormat="1" applyFont="1" applyFill="1" applyBorder="1" applyAlignment="1">
      <alignment vertical="center" wrapText="1"/>
    </xf>
    <xf numFmtId="0" fontId="21" fillId="8" borderId="5" xfId="0" applyFont="1" applyFill="1" applyBorder="1" applyAlignment="1">
      <alignment vertical="center" wrapText="1"/>
    </xf>
    <xf numFmtId="0" fontId="22" fillId="8" borderId="5" xfId="0" applyFont="1" applyFill="1" applyBorder="1" applyAlignment="1">
      <alignment horizontal="center" vertical="center" wrapText="1" readingOrder="1"/>
    </xf>
    <xf numFmtId="0" fontId="8" fillId="0" borderId="5" xfId="0" applyFont="1" applyBorder="1" applyAlignment="1">
      <alignment vertical="center" wrapText="1"/>
    </xf>
    <xf numFmtId="49" fontId="23" fillId="0" borderId="5" xfId="0" applyNumberFormat="1" applyFont="1" applyBorder="1" applyAlignment="1">
      <alignment horizontal="center" vertical="center" wrapText="1" readingOrder="1"/>
    </xf>
    <xf numFmtId="49" fontId="24" fillId="0" borderId="5" xfId="0" applyNumberFormat="1" applyFont="1" applyBorder="1" applyAlignment="1">
      <alignment horizontal="center" vertical="center" wrapText="1" readingOrder="1"/>
    </xf>
    <xf numFmtId="0" fontId="24" fillId="0" borderId="5" xfId="0" applyFont="1" applyBorder="1" applyAlignment="1">
      <alignment vertical="center" wrapText="1" readingOrder="1"/>
    </xf>
    <xf numFmtId="0" fontId="23" fillId="0" borderId="5" xfId="0" applyFont="1" applyBorder="1" applyAlignment="1">
      <alignment horizontal="center" vertical="center" wrapText="1" readingOrder="1"/>
    </xf>
    <xf numFmtId="0" fontId="23" fillId="0" borderId="5" xfId="0" applyFont="1" applyBorder="1" applyAlignment="1">
      <alignment vertical="center" wrapText="1" readingOrder="1"/>
    </xf>
    <xf numFmtId="164" fontId="23" fillId="0" borderId="5" xfId="0" applyNumberFormat="1" applyFont="1" applyBorder="1" applyAlignment="1">
      <alignment vertical="center" wrapText="1" readingOrder="1"/>
    </xf>
    <xf numFmtId="0" fontId="25" fillId="0" borderId="5" xfId="0" applyFont="1" applyBorder="1" applyAlignment="1">
      <alignment horizontal="right" vertical="center" wrapText="1"/>
    </xf>
    <xf numFmtId="0" fontId="24" fillId="0" borderId="5" xfId="0" applyNumberFormat="1" applyFont="1" applyBorder="1" applyAlignment="1">
      <alignment vertical="center" wrapText="1" readingOrder="1"/>
    </xf>
    <xf numFmtId="49" fontId="26" fillId="0" borderId="5" xfId="0" applyNumberFormat="1" applyFont="1" applyBorder="1" applyAlignment="1">
      <alignment horizontal="center" vertical="center" wrapText="1" readingOrder="1"/>
    </xf>
    <xf numFmtId="49" fontId="27" fillId="0" borderId="5" xfId="0" applyNumberFormat="1" applyFont="1" applyBorder="1" applyAlignment="1">
      <alignment horizontal="center" vertical="center" wrapText="1" readingOrder="1"/>
    </xf>
    <xf numFmtId="0" fontId="9" fillId="0" borderId="5" xfId="0" applyNumberFormat="1" applyFont="1" applyBorder="1" applyAlignment="1">
      <alignment horizontal="center" vertical="center" wrapText="1" readingOrder="1"/>
    </xf>
    <xf numFmtId="164" fontId="9" fillId="0" borderId="5" xfId="0" applyNumberFormat="1" applyFont="1" applyBorder="1" applyAlignment="1">
      <alignment horizontal="center" vertical="center" wrapText="1" readingOrder="1"/>
    </xf>
    <xf numFmtId="0" fontId="9" fillId="0" borderId="5" xfId="0" applyNumberFormat="1" applyFont="1" applyBorder="1" applyAlignment="1">
      <alignment horizontal="center" vertical="center" wrapText="1"/>
    </xf>
    <xf numFmtId="164" fontId="9" fillId="0" borderId="5" xfId="0" applyNumberFormat="1" applyFont="1" applyBorder="1" applyAlignment="1">
      <alignment vertical="center" wrapText="1" readingOrder="1"/>
    </xf>
    <xf numFmtId="49" fontId="26" fillId="6" borderId="5" xfId="0" applyNumberFormat="1" applyFont="1" applyFill="1" applyBorder="1" applyAlignment="1">
      <alignment horizontal="center" vertical="center" wrapText="1" readingOrder="1"/>
    </xf>
    <xf numFmtId="0" fontId="24" fillId="5" borderId="5" xfId="0" applyNumberFormat="1" applyFont="1" applyFill="1" applyBorder="1" applyAlignment="1">
      <alignment vertical="center" wrapText="1" readingOrder="1"/>
    </xf>
    <xf numFmtId="49" fontId="26" fillId="5" borderId="5" xfId="0" applyNumberFormat="1" applyFont="1" applyFill="1" applyBorder="1" applyAlignment="1">
      <alignment horizontal="center" vertical="center" wrapText="1" readingOrder="1"/>
    </xf>
    <xf numFmtId="49" fontId="27" fillId="5" borderId="5" xfId="0" applyNumberFormat="1" applyFont="1" applyFill="1" applyBorder="1" applyAlignment="1">
      <alignment horizontal="center" vertical="center" wrapText="1" readingOrder="1"/>
    </xf>
    <xf numFmtId="0" fontId="9" fillId="5" borderId="5" xfId="0" applyNumberFormat="1" applyFont="1" applyFill="1" applyBorder="1" applyAlignment="1">
      <alignment horizontal="center" vertical="center" wrapText="1" readingOrder="1"/>
    </xf>
    <xf numFmtId="164" fontId="9" fillId="5" borderId="5" xfId="0" applyNumberFormat="1" applyFont="1" applyFill="1" applyBorder="1" applyAlignment="1">
      <alignment horizontal="center" vertical="center" wrapText="1" readingOrder="1"/>
    </xf>
    <xf numFmtId="0" fontId="9" fillId="5" borderId="5" xfId="0" applyNumberFormat="1" applyFont="1" applyFill="1" applyBorder="1" applyAlignment="1">
      <alignment horizontal="center" vertical="center" wrapText="1"/>
    </xf>
    <xf numFmtId="164" fontId="9" fillId="5" borderId="5" xfId="0" applyNumberFormat="1" applyFont="1" applyFill="1" applyBorder="1" applyAlignment="1">
      <alignment vertical="center" wrapText="1" readingOrder="1"/>
    </xf>
    <xf numFmtId="0" fontId="24" fillId="7" borderId="5" xfId="0" applyNumberFormat="1" applyFont="1" applyFill="1" applyBorder="1" applyAlignment="1">
      <alignment vertical="center" wrapText="1" readingOrder="1"/>
    </xf>
    <xf numFmtId="49" fontId="26" fillId="7" borderId="5" xfId="0" applyNumberFormat="1" applyFont="1" applyFill="1" applyBorder="1" applyAlignment="1">
      <alignment horizontal="center" vertical="center" wrapText="1" readingOrder="1"/>
    </xf>
    <xf numFmtId="49" fontId="27" fillId="7" borderId="5" xfId="0" applyNumberFormat="1" applyFont="1" applyFill="1" applyBorder="1" applyAlignment="1">
      <alignment horizontal="center" vertical="center" wrapText="1" readingOrder="1"/>
    </xf>
    <xf numFmtId="0" fontId="9" fillId="7" borderId="5" xfId="0" applyNumberFormat="1" applyFont="1" applyFill="1" applyBorder="1" applyAlignment="1">
      <alignment horizontal="center" vertical="center" wrapText="1" readingOrder="1"/>
    </xf>
    <xf numFmtId="164" fontId="9" fillId="7" borderId="5" xfId="0" applyNumberFormat="1" applyFont="1" applyFill="1" applyBorder="1" applyAlignment="1">
      <alignment horizontal="center" vertical="center" wrapText="1" readingOrder="1"/>
    </xf>
    <xf numFmtId="0" fontId="9" fillId="7" borderId="5" xfId="0" applyNumberFormat="1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vertical="center" wrapText="1" readingOrder="1"/>
    </xf>
    <xf numFmtId="164" fontId="9" fillId="7" borderId="5" xfId="0" applyNumberFormat="1" applyFont="1" applyFill="1" applyBorder="1" applyAlignment="1">
      <alignment vertical="center" wrapText="1" readingOrder="1"/>
    </xf>
    <xf numFmtId="164" fontId="9" fillId="9" borderId="5" xfId="0" applyNumberFormat="1" applyFont="1" applyFill="1" applyBorder="1" applyAlignment="1">
      <alignment vertical="center" wrapText="1" readingOrder="1"/>
    </xf>
    <xf numFmtId="0" fontId="24" fillId="10" borderId="5" xfId="0" applyNumberFormat="1" applyFont="1" applyFill="1" applyBorder="1" applyAlignment="1">
      <alignment vertical="center" wrapText="1" readingOrder="1"/>
    </xf>
    <xf numFmtId="49" fontId="26" fillId="10" borderId="5" xfId="0" applyNumberFormat="1" applyFont="1" applyFill="1" applyBorder="1" applyAlignment="1">
      <alignment horizontal="center" vertical="center" wrapText="1" readingOrder="1"/>
    </xf>
    <xf numFmtId="49" fontId="27" fillId="10" borderId="5" xfId="0" applyNumberFormat="1" applyFont="1" applyFill="1" applyBorder="1" applyAlignment="1">
      <alignment horizontal="center" vertical="center" wrapText="1" readingOrder="1"/>
    </xf>
    <xf numFmtId="0" fontId="9" fillId="10" borderId="5" xfId="0" applyNumberFormat="1" applyFont="1" applyFill="1" applyBorder="1" applyAlignment="1">
      <alignment horizontal="center" vertical="center" wrapText="1" readingOrder="1"/>
    </xf>
    <xf numFmtId="164" fontId="9" fillId="10" borderId="5" xfId="0" applyNumberFormat="1" applyFont="1" applyFill="1" applyBorder="1" applyAlignment="1">
      <alignment horizontal="center" vertical="center" wrapText="1" readingOrder="1"/>
    </xf>
    <xf numFmtId="0" fontId="9" fillId="10" borderId="5" xfId="0" applyNumberFormat="1" applyFont="1" applyFill="1" applyBorder="1" applyAlignment="1">
      <alignment horizontal="center" vertical="center" wrapText="1"/>
    </xf>
    <xf numFmtId="164" fontId="9" fillId="10" borderId="5" xfId="0" applyNumberFormat="1" applyFont="1" applyFill="1" applyBorder="1" applyAlignment="1">
      <alignment vertical="center" wrapText="1" readingOrder="1"/>
    </xf>
    <xf numFmtId="0" fontId="26" fillId="0" borderId="5" xfId="0" applyFont="1" applyBorder="1" applyAlignment="1">
      <alignment horizontal="center" vertical="center" wrapText="1" readingOrder="1"/>
    </xf>
    <xf numFmtId="0" fontId="24" fillId="11" borderId="5" xfId="0" applyNumberFormat="1" applyFont="1" applyFill="1" applyBorder="1" applyAlignment="1">
      <alignment vertical="center" wrapText="1" readingOrder="1"/>
    </xf>
    <xf numFmtId="49" fontId="26" fillId="11" borderId="5" xfId="0" applyNumberFormat="1" applyFont="1" applyFill="1" applyBorder="1" applyAlignment="1">
      <alignment horizontal="center" vertical="center" wrapText="1" readingOrder="1"/>
    </xf>
    <xf numFmtId="49" fontId="27" fillId="11" borderId="5" xfId="0" applyNumberFormat="1" applyFont="1" applyFill="1" applyBorder="1" applyAlignment="1">
      <alignment horizontal="center" vertical="center" wrapText="1" readingOrder="1"/>
    </xf>
    <xf numFmtId="0" fontId="9" fillId="11" borderId="5" xfId="0" applyNumberFormat="1" applyFont="1" applyFill="1" applyBorder="1" applyAlignment="1">
      <alignment horizontal="center" vertical="center" wrapText="1" readingOrder="1"/>
    </xf>
    <xf numFmtId="164" fontId="9" fillId="11" borderId="5" xfId="0" applyNumberFormat="1" applyFont="1" applyFill="1" applyBorder="1" applyAlignment="1">
      <alignment horizontal="center" vertical="center" wrapText="1" readingOrder="1"/>
    </xf>
    <xf numFmtId="0" fontId="9" fillId="11" borderId="5" xfId="0" applyNumberFormat="1" applyFont="1" applyFill="1" applyBorder="1" applyAlignment="1">
      <alignment horizontal="center" vertical="center" wrapText="1"/>
    </xf>
    <xf numFmtId="164" fontId="9" fillId="11" borderId="5" xfId="0" applyNumberFormat="1" applyFont="1" applyFill="1" applyBorder="1" applyAlignment="1">
      <alignment vertical="center" wrapText="1" readingOrder="1"/>
    </xf>
    <xf numFmtId="0" fontId="27" fillId="0" borderId="5" xfId="0" applyFont="1" applyBorder="1" applyAlignment="1">
      <alignment horizontal="center" vertical="center" wrapText="1" readingOrder="1"/>
    </xf>
    <xf numFmtId="0" fontId="9" fillId="0" borderId="5" xfId="0" applyFont="1" applyBorder="1" applyAlignment="1">
      <alignment horizontal="center" vertical="center" wrapText="1" readingOrder="1"/>
    </xf>
    <xf numFmtId="0" fontId="27" fillId="7" borderId="5" xfId="0" applyFont="1" applyFill="1" applyBorder="1" applyAlignment="1">
      <alignment horizontal="center" vertical="center" wrapText="1" readingOrder="1"/>
    </xf>
    <xf numFmtId="0" fontId="24" fillId="6" borderId="5" xfId="0" applyNumberFormat="1" applyFont="1" applyFill="1" applyBorder="1" applyAlignment="1">
      <alignment vertical="center" wrapText="1" readingOrder="1"/>
    </xf>
    <xf numFmtId="0" fontId="27" fillId="6" borderId="5" xfId="0" applyFont="1" applyFill="1" applyBorder="1" applyAlignment="1">
      <alignment horizontal="center" vertical="center" wrapText="1" readingOrder="1"/>
    </xf>
    <xf numFmtId="0" fontId="9" fillId="6" borderId="5" xfId="0" applyNumberFormat="1" applyFont="1" applyFill="1" applyBorder="1" applyAlignment="1">
      <alignment horizontal="center" vertical="center" wrapText="1" readingOrder="1"/>
    </xf>
    <xf numFmtId="164" fontId="9" fillId="6" borderId="5" xfId="0" applyNumberFormat="1" applyFont="1" applyFill="1" applyBorder="1" applyAlignment="1">
      <alignment horizontal="center" vertical="center" wrapText="1" readingOrder="1"/>
    </xf>
    <xf numFmtId="0" fontId="9" fillId="6" borderId="5" xfId="0" applyNumberFormat="1" applyFont="1" applyFill="1" applyBorder="1" applyAlignment="1">
      <alignment horizontal="center" vertical="center" wrapText="1"/>
    </xf>
    <xf numFmtId="164" fontId="9" fillId="6" borderId="5" xfId="0" applyNumberFormat="1" applyFont="1" applyFill="1" applyBorder="1" applyAlignment="1">
      <alignment vertical="center" wrapText="1" readingOrder="1"/>
    </xf>
    <xf numFmtId="0" fontId="27" fillId="5" borderId="5" xfId="0" applyFont="1" applyFill="1" applyBorder="1" applyAlignment="1">
      <alignment horizontal="center" vertical="center" wrapText="1" readingOrder="1"/>
    </xf>
    <xf numFmtId="0" fontId="24" fillId="4" borderId="5" xfId="0" applyNumberFormat="1" applyFont="1" applyFill="1" applyBorder="1" applyAlignment="1">
      <alignment vertical="center" wrapText="1" readingOrder="1"/>
    </xf>
    <xf numFmtId="0" fontId="27" fillId="4" borderId="5" xfId="0" applyFont="1" applyFill="1" applyBorder="1" applyAlignment="1">
      <alignment horizontal="center" vertical="center" wrapText="1" readingOrder="1"/>
    </xf>
    <xf numFmtId="0" fontId="9" fillId="4" borderId="5" xfId="0" applyNumberFormat="1" applyFont="1" applyFill="1" applyBorder="1" applyAlignment="1">
      <alignment horizontal="center" vertical="center" wrapText="1" readingOrder="1"/>
    </xf>
    <xf numFmtId="164" fontId="9" fillId="4" borderId="5" xfId="0" applyNumberFormat="1" applyFont="1" applyFill="1" applyBorder="1" applyAlignment="1">
      <alignment horizontal="center" vertical="center" wrapText="1" readingOrder="1"/>
    </xf>
    <xf numFmtId="0" fontId="9" fillId="4" borderId="5" xfId="0" applyNumberFormat="1" applyFont="1" applyFill="1" applyBorder="1" applyAlignment="1">
      <alignment horizontal="center" vertical="center" wrapText="1"/>
    </xf>
    <xf numFmtId="164" fontId="9" fillId="4" borderId="5" xfId="0" applyNumberFormat="1" applyFont="1" applyFill="1" applyBorder="1" applyAlignment="1">
      <alignment vertical="center" wrapText="1" readingOrder="1"/>
    </xf>
    <xf numFmtId="0" fontId="28" fillId="12" borderId="25" xfId="0" applyNumberFormat="1" applyFont="1" applyFill="1" applyBorder="1" applyAlignment="1">
      <alignment horizontal="center" vertical="center" wrapText="1" readingOrder="1"/>
    </xf>
    <xf numFmtId="49" fontId="28" fillId="12" borderId="25" xfId="0" applyNumberFormat="1" applyFont="1" applyFill="1" applyBorder="1" applyAlignment="1">
      <alignment horizontal="center" vertical="center" wrapText="1" readingOrder="1"/>
    </xf>
    <xf numFmtId="0" fontId="29" fillId="12" borderId="25" xfId="0" applyNumberFormat="1" applyFont="1" applyFill="1" applyBorder="1" applyAlignment="1">
      <alignment horizontal="center" vertical="center" wrapText="1" readingOrder="1"/>
    </xf>
    <xf numFmtId="164" fontId="28" fillId="12" borderId="25" xfId="0" applyNumberFormat="1" applyFont="1" applyFill="1" applyBorder="1" applyAlignment="1">
      <alignment horizontal="center" vertical="center" wrapText="1" readingOrder="1"/>
    </xf>
    <xf numFmtId="164" fontId="29" fillId="12" borderId="25" xfId="0" applyNumberFormat="1" applyFont="1" applyFill="1" applyBorder="1" applyAlignment="1">
      <alignment horizontal="center" vertical="center" wrapText="1" readingOrder="1"/>
    </xf>
    <xf numFmtId="49" fontId="29" fillId="12" borderId="25" xfId="0" applyNumberFormat="1" applyFont="1" applyFill="1" applyBorder="1" applyAlignment="1">
      <alignment horizontal="center" vertical="center" wrapText="1" readingOrder="1"/>
    </xf>
    <xf numFmtId="0" fontId="28" fillId="12" borderId="25" xfId="0" applyFont="1" applyFill="1" applyBorder="1" applyAlignment="1">
      <alignment horizontal="center" vertical="center" wrapText="1" readingOrder="1"/>
    </xf>
    <xf numFmtId="164" fontId="28" fillId="12" borderId="25" xfId="0" applyNumberFormat="1" applyFont="1" applyFill="1" applyBorder="1" applyAlignment="1">
      <alignment horizontal="center" vertical="center" wrapText="1"/>
    </xf>
    <xf numFmtId="166" fontId="28" fillId="12" borderId="25" xfId="0" applyNumberFormat="1" applyFont="1" applyFill="1" applyBorder="1" applyAlignment="1">
      <alignment horizontal="center" vertical="center" wrapText="1" readingOrder="1"/>
    </xf>
    <xf numFmtId="0" fontId="30" fillId="12" borderId="25" xfId="0" applyFont="1" applyFill="1" applyBorder="1" applyAlignment="1">
      <alignment horizontal="center" vertical="center" wrapText="1"/>
    </xf>
    <xf numFmtId="165" fontId="28" fillId="12" borderId="25" xfId="0" applyNumberFormat="1" applyFont="1" applyFill="1" applyBorder="1" applyAlignment="1">
      <alignment horizontal="center" vertical="center" wrapText="1" readingOrder="1"/>
    </xf>
    <xf numFmtId="0" fontId="31" fillId="13" borderId="0" xfId="0" applyNumberFormat="1" applyFont="1" applyFill="1" applyAlignment="1">
      <alignment vertical="top" wrapText="1"/>
    </xf>
    <xf numFmtId="0" fontId="32" fillId="13" borderId="25" xfId="0" applyNumberFormat="1" applyFont="1" applyFill="1" applyBorder="1" applyAlignment="1">
      <alignment horizontal="center" vertical="center" wrapText="1" readingOrder="1"/>
    </xf>
    <xf numFmtId="0" fontId="32" fillId="13" borderId="25" xfId="0" applyFont="1" applyFill="1" applyBorder="1" applyAlignment="1">
      <alignment horizontal="center" vertical="center" wrapText="1" readingOrder="1"/>
    </xf>
    <xf numFmtId="0" fontId="32" fillId="13" borderId="25" xfId="0" applyNumberFormat="1" applyFont="1" applyFill="1" applyBorder="1" applyAlignment="1">
      <alignment horizontal="center" vertical="center" wrapText="1"/>
    </xf>
    <xf numFmtId="0" fontId="33" fillId="13" borderId="25" xfId="0" applyNumberFormat="1" applyFont="1" applyFill="1" applyBorder="1" applyAlignment="1">
      <alignment horizontal="center" vertical="center" wrapText="1"/>
    </xf>
    <xf numFmtId="0" fontId="32" fillId="13" borderId="25" xfId="0" applyFont="1" applyFill="1" applyBorder="1" applyAlignment="1">
      <alignment horizontal="center" vertical="center" wrapText="1"/>
    </xf>
    <xf numFmtId="49" fontId="32" fillId="13" borderId="25" xfId="0" applyNumberFormat="1" applyFont="1" applyFill="1" applyBorder="1" applyAlignment="1">
      <alignment horizontal="center" vertical="center" wrapText="1" readingOrder="1"/>
    </xf>
    <xf numFmtId="49" fontId="34" fillId="13" borderId="25" xfId="0" applyNumberFormat="1" applyFont="1" applyFill="1" applyBorder="1" applyAlignment="1">
      <alignment horizontal="center" vertical="center" wrapText="1" readingOrder="1"/>
    </xf>
    <xf numFmtId="49" fontId="34" fillId="13" borderId="26" xfId="0" applyNumberFormat="1" applyFont="1" applyFill="1" applyBorder="1" applyAlignment="1">
      <alignment horizontal="center" vertical="center" wrapText="1" readingOrder="1"/>
    </xf>
    <xf numFmtId="49" fontId="34" fillId="13" borderId="27" xfId="0" applyNumberFormat="1" applyFont="1" applyFill="1" applyBorder="1" applyAlignment="1">
      <alignment horizontal="center" vertical="center" wrapText="1" readingOrder="1"/>
    </xf>
    <xf numFmtId="0" fontId="0" fillId="0" borderId="8" xfId="0" applyFont="1" applyBorder="1" applyAlignment="1">
      <alignment vertical="top" wrapText="1"/>
    </xf>
    <xf numFmtId="49" fontId="3" fillId="0" borderId="5" xfId="0" applyNumberFormat="1" applyFont="1" applyBorder="1" applyAlignment="1">
      <alignment horizontal="center" vertical="center" wrapText="1" readingOrder="1"/>
    </xf>
    <xf numFmtId="0" fontId="3" fillId="8" borderId="5" xfId="0" applyFont="1" applyFill="1" applyBorder="1" applyAlignment="1">
      <alignment horizontal="center" vertical="center" wrapText="1" readingOrder="1"/>
    </xf>
    <xf numFmtId="0" fontId="34" fillId="13" borderId="28" xfId="0" applyFont="1" applyFill="1" applyBorder="1" applyAlignment="1">
      <alignment horizontal="center" vertical="center" wrapText="1"/>
    </xf>
    <xf numFmtId="0" fontId="34" fillId="13" borderId="29" xfId="0" applyFont="1" applyFill="1" applyBorder="1" applyAlignment="1">
      <alignment horizontal="center" vertical="center" wrapText="1"/>
    </xf>
    <xf numFmtId="49" fontId="34" fillId="13" borderId="28" xfId="0" applyNumberFormat="1" applyFont="1" applyFill="1" applyBorder="1" applyAlignment="1">
      <alignment horizontal="center" vertical="center" wrapText="1" readingOrder="1"/>
    </xf>
    <xf numFmtId="49" fontId="34" fillId="13" borderId="29" xfId="0" applyNumberFormat="1" applyFont="1" applyFill="1" applyBorder="1" applyAlignment="1">
      <alignment horizontal="center" vertical="center" wrapText="1" readingOrder="1"/>
    </xf>
    <xf numFmtId="49" fontId="34" fillId="13" borderId="28" xfId="0" applyNumberFormat="1" applyFont="1" applyFill="1" applyBorder="1" applyAlignment="1">
      <alignment horizontal="center" vertical="center" wrapText="1"/>
    </xf>
    <xf numFmtId="49" fontId="34" fillId="13" borderId="29" xfId="0" applyNumberFormat="1" applyFont="1" applyFill="1" applyBorder="1" applyAlignment="1">
      <alignment horizontal="center" vertical="center" wrapText="1"/>
    </xf>
    <xf numFmtId="0" fontId="34" fillId="13" borderId="28" xfId="0" applyFont="1" applyFill="1" applyBorder="1" applyAlignment="1">
      <alignment horizontal="center" vertical="center" wrapText="1" readingOrder="1"/>
    </xf>
    <xf numFmtId="0" fontId="34" fillId="13" borderId="29" xfId="0" applyFont="1" applyFill="1" applyBorder="1" applyAlignment="1">
      <alignment horizontal="center" vertical="center" wrapText="1" readingOrder="1"/>
    </xf>
    <xf numFmtId="0" fontId="0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A5A5A5"/>
      <rgbColor rgb="00FEFB00"/>
      <rgbColor rgb="00FFE061"/>
      <rgbColor rgb="00E2B700"/>
      <rgbColor rgb="0063B2DE"/>
      <rgbColor rgb="009CE159"/>
      <rgbColor rgb="00FEFEFE"/>
      <rgbColor rgb="00FF5F5D"/>
      <rgbColor rgb="003F3F3F"/>
      <rgbColor rgb="00BDC0BF"/>
      <rgbColor rgb="00FF2C21"/>
      <rgbColor rgb="006DC037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6350" cap="flat" cmpd="sng" algn="ctr">
          <a:solidFill>
            <a:srgbClr val="000000"/>
          </a:solidFill>
          <a:prstDash val="solid"/>
          <a:miter lim="400000"/>
          <a:headEnd type="none" w="med" len="med"/>
          <a:tailEnd type="none" w="med" len="med"/>
        </a:ln>
        <a:effectLst>
          <a:outerShdw blurRad="38100" dist="25400" dir="5400000" algn="ctr" rotWithShape="0">
            <a:srgbClr val="000000">
              <a:alpha val="50000"/>
            </a:srgbClr>
          </a:outerShdw>
        </a:effec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6350" cap="flat" cmpd="sng" algn="ctr">
          <a:solidFill>
            <a:srgbClr val="000000"/>
          </a:solidFill>
          <a:prstDash val="solid"/>
          <a:miter lim="400000"/>
          <a:headEnd type="none" w="med" len="med"/>
          <a:tailEnd type="none" w="med" len="med"/>
        </a:ln>
        <a:effectLst>
          <a:outerShdw blurRad="38100" dist="25400" dir="5400000" algn="ctr" rotWithShape="0">
            <a:srgbClr val="000000">
              <a:alpha val="50000"/>
            </a:srgbClr>
          </a:outerShdw>
        </a:effectLst>
      </a:spPr>
      <a:bodyPr wrap="none" lIns="18288" tIns="0" rIns="0" bIns="0" upright="1">
        <a:spAutoFit/>
      </a:bodyPr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907"/>
  <sheetViews>
    <sheetView showGridLines="0" tabSelected="1" workbookViewId="0">
      <selection sqref="A1:A2"/>
    </sheetView>
  </sheetViews>
  <sheetFormatPr baseColWidth="10" defaultColWidth="9.140625" defaultRowHeight="18" customHeight="1" x14ac:dyDescent="0.2"/>
  <cols>
    <col min="1" max="1" width="3.5703125" style="196" bestFit="1" customWidth="1"/>
    <col min="2" max="2" width="20" style="196" bestFit="1" customWidth="1"/>
    <col min="3" max="3" width="6.85546875" style="1" bestFit="1" customWidth="1"/>
    <col min="4" max="4" width="7" style="196" bestFit="1" customWidth="1"/>
    <col min="5" max="5" width="7.28515625" style="1" bestFit="1" customWidth="1"/>
    <col min="6" max="6" width="6.5703125" style="1" bestFit="1" customWidth="1"/>
    <col min="7" max="7" width="7.28515625" style="1" bestFit="1" customWidth="1"/>
    <col min="8" max="8" width="8.140625" style="1" bestFit="1" customWidth="1"/>
    <col min="9" max="11" width="6.5703125" style="1" bestFit="1" customWidth="1"/>
    <col min="12" max="12" width="7" style="196" bestFit="1" customWidth="1"/>
    <col min="13" max="13" width="8.42578125" style="1" bestFit="1" customWidth="1"/>
    <col min="14" max="14" width="6.5703125" style="1" bestFit="1" customWidth="1"/>
    <col min="15" max="15" width="7.28515625" style="1" bestFit="1" customWidth="1"/>
    <col min="16" max="16" width="8.140625" style="1" bestFit="1" customWidth="1"/>
    <col min="17" max="17" width="10" style="1" bestFit="1" customWidth="1"/>
    <col min="18" max="18" width="10.85546875" style="1" bestFit="1" customWidth="1"/>
    <col min="19" max="19" width="6.5703125" style="1" bestFit="1" customWidth="1"/>
    <col min="20" max="20" width="9.5703125" style="1" bestFit="1" customWidth="1"/>
    <col min="21" max="22" width="7.42578125" style="1" bestFit="1" customWidth="1"/>
    <col min="23" max="256" width="12" style="1" customWidth="1"/>
  </cols>
  <sheetData>
    <row r="1" spans="1:24" ht="12.75" x14ac:dyDescent="0.2">
      <c r="A1" s="209" t="s">
        <v>393</v>
      </c>
      <c r="B1" s="211" t="s">
        <v>0</v>
      </c>
      <c r="C1" s="211" t="s">
        <v>1</v>
      </c>
      <c r="D1" s="211" t="s">
        <v>2</v>
      </c>
      <c r="E1" s="204" t="s">
        <v>394</v>
      </c>
      <c r="F1" s="205"/>
      <c r="G1" s="213" t="s">
        <v>395</v>
      </c>
      <c r="H1" s="211" t="s">
        <v>4</v>
      </c>
      <c r="I1" s="211" t="s">
        <v>5</v>
      </c>
      <c r="J1" s="211" t="s">
        <v>6</v>
      </c>
      <c r="K1" s="215"/>
      <c r="L1" s="211" t="s">
        <v>2</v>
      </c>
      <c r="M1" s="204" t="s">
        <v>367</v>
      </c>
      <c r="N1" s="205"/>
      <c r="O1" s="213" t="s">
        <v>395</v>
      </c>
      <c r="P1" s="211" t="s">
        <v>4</v>
      </c>
      <c r="Q1" s="211" t="s">
        <v>5</v>
      </c>
      <c r="R1" s="211" t="s">
        <v>8</v>
      </c>
      <c r="S1" s="215"/>
      <c r="T1" s="211" t="s">
        <v>9</v>
      </c>
      <c r="U1" s="215"/>
      <c r="V1" s="217"/>
      <c r="W1" s="217"/>
      <c r="X1" s="217"/>
    </row>
    <row r="2" spans="1:24" ht="25.5" x14ac:dyDescent="0.2">
      <c r="A2" s="210"/>
      <c r="B2" s="212"/>
      <c r="C2" s="212"/>
      <c r="D2" s="212"/>
      <c r="E2" s="203" t="s">
        <v>396</v>
      </c>
      <c r="F2" s="203" t="s">
        <v>397</v>
      </c>
      <c r="G2" s="214"/>
      <c r="H2" s="212"/>
      <c r="I2" s="212"/>
      <c r="J2" s="212"/>
      <c r="K2" s="216"/>
      <c r="L2" s="212"/>
      <c r="M2" s="203" t="s">
        <v>396</v>
      </c>
      <c r="N2" s="203" t="s">
        <v>397</v>
      </c>
      <c r="O2" s="214"/>
      <c r="P2" s="212"/>
      <c r="Q2" s="212"/>
      <c r="R2" s="212"/>
      <c r="S2" s="216"/>
      <c r="T2" s="212"/>
      <c r="U2" s="216"/>
      <c r="V2" s="217"/>
      <c r="W2" s="217"/>
      <c r="X2" s="217"/>
    </row>
    <row r="3" spans="1:24" ht="12.75" x14ac:dyDescent="0.2">
      <c r="A3" s="217"/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</row>
    <row r="4" spans="1:24" ht="15" x14ac:dyDescent="0.2">
      <c r="A4" s="197">
        <v>1</v>
      </c>
      <c r="B4" s="202" t="s">
        <v>10</v>
      </c>
      <c r="C4" s="186" t="s">
        <v>11</v>
      </c>
      <c r="D4" s="197">
        <v>1</v>
      </c>
      <c r="E4" s="187">
        <v>32.950000000000003</v>
      </c>
      <c r="F4" s="188">
        <f>US_SYS!E4</f>
        <v>32.950000000000003</v>
      </c>
      <c r="G4" s="188">
        <f t="shared" ref="G4:G67" si="0">F4-E4</f>
        <v>0</v>
      </c>
      <c r="H4" s="188"/>
      <c r="I4" s="188">
        <f t="shared" ref="I4:I67" si="1">F4/D4</f>
        <v>32.950000000000003</v>
      </c>
      <c r="J4" s="188">
        <f t="shared" ref="J4:J67" si="2">I4*0.8%</f>
        <v>0.2636</v>
      </c>
      <c r="K4" s="188">
        <f t="shared" ref="K4:K67" si="3">I4-J4</f>
        <v>32.686400000000006</v>
      </c>
      <c r="L4" s="199">
        <v>1</v>
      </c>
      <c r="M4" s="187">
        <v>32.880000000000003</v>
      </c>
      <c r="N4" s="188">
        <f>US_SYS!F4</f>
        <v>32.880000000000003</v>
      </c>
      <c r="O4" s="188">
        <f t="shared" ref="O4:O35" si="4">N4-M4</f>
        <v>0</v>
      </c>
      <c r="P4" s="188"/>
      <c r="Q4" s="188">
        <f t="shared" ref="Q4:Q67" si="5">N4/L4</f>
        <v>32.880000000000003</v>
      </c>
      <c r="R4" s="188">
        <f>US_SYS!G4</f>
        <v>33.979999999999997</v>
      </c>
      <c r="S4" s="188">
        <f t="shared" ref="S4:S11" si="6">R4-N4</f>
        <v>1.0999999999999943</v>
      </c>
      <c r="T4" s="188">
        <f>US_SYS!G4</f>
        <v>33.979999999999997</v>
      </c>
      <c r="U4" s="188">
        <f t="shared" ref="U4:U67" si="7">T4-F4</f>
        <v>1.029999999999994</v>
      </c>
      <c r="V4" s="217"/>
      <c r="W4" s="217"/>
      <c r="X4" s="217"/>
    </row>
    <row r="5" spans="1:24" ht="14.1" customHeight="1" x14ac:dyDescent="0.2">
      <c r="A5" s="197">
        <f t="shared" ref="A5:A68" si="8">A4+1</f>
        <v>2</v>
      </c>
      <c r="B5" s="202" t="s">
        <v>12</v>
      </c>
      <c r="C5" s="186" t="s">
        <v>13</v>
      </c>
      <c r="D5" s="197">
        <v>10</v>
      </c>
      <c r="E5" s="187">
        <v>17.75</v>
      </c>
      <c r="F5" s="188">
        <f>US_SYS!E5</f>
        <v>17.75</v>
      </c>
      <c r="G5" s="188">
        <f t="shared" si="0"/>
        <v>0</v>
      </c>
      <c r="H5" s="188"/>
      <c r="I5" s="188">
        <f t="shared" si="1"/>
        <v>1.7749999999999999</v>
      </c>
      <c r="J5" s="188">
        <f t="shared" si="2"/>
        <v>1.4199999999999999E-2</v>
      </c>
      <c r="K5" s="188">
        <f t="shared" si="3"/>
        <v>1.7607999999999999</v>
      </c>
      <c r="L5" s="199">
        <v>10</v>
      </c>
      <c r="M5" s="187">
        <v>17.98</v>
      </c>
      <c r="N5" s="188">
        <f>US_SYS!F5</f>
        <v>17.98</v>
      </c>
      <c r="O5" s="188">
        <f t="shared" si="4"/>
        <v>0</v>
      </c>
      <c r="P5" s="188"/>
      <c r="Q5" s="188">
        <f t="shared" si="5"/>
        <v>1.798</v>
      </c>
      <c r="R5" s="188">
        <f>US_SYS!G5</f>
        <v>19.97</v>
      </c>
      <c r="S5" s="188">
        <f t="shared" si="6"/>
        <v>1.9899999999999984</v>
      </c>
      <c r="T5" s="188">
        <f>US_SYS!G5</f>
        <v>19.97</v>
      </c>
      <c r="U5" s="188">
        <f t="shared" si="7"/>
        <v>2.2199999999999989</v>
      </c>
      <c r="V5" s="217"/>
      <c r="W5" s="217"/>
      <c r="X5" s="217"/>
    </row>
    <row r="6" spans="1:24" ht="14.1" customHeight="1" x14ac:dyDescent="0.2">
      <c r="A6" s="197">
        <f t="shared" si="8"/>
        <v>3</v>
      </c>
      <c r="B6" s="202" t="s">
        <v>14</v>
      </c>
      <c r="C6" s="186" t="s">
        <v>15</v>
      </c>
      <c r="D6" s="197">
        <v>3</v>
      </c>
      <c r="E6" s="187">
        <v>55.02</v>
      </c>
      <c r="F6" s="188">
        <f>US_SYS!E6</f>
        <v>55.02</v>
      </c>
      <c r="G6" s="188">
        <f t="shared" si="0"/>
        <v>0</v>
      </c>
      <c r="H6" s="188"/>
      <c r="I6" s="188">
        <f t="shared" si="1"/>
        <v>18.34</v>
      </c>
      <c r="J6" s="188">
        <f t="shared" si="2"/>
        <v>0.14671999999999999</v>
      </c>
      <c r="K6" s="188">
        <f t="shared" si="3"/>
        <v>18.193280000000001</v>
      </c>
      <c r="L6" s="199">
        <v>3</v>
      </c>
      <c r="M6" s="189">
        <v>55</v>
      </c>
      <c r="N6" s="188">
        <f>US_SYS!F6</f>
        <v>55</v>
      </c>
      <c r="O6" s="188">
        <f t="shared" si="4"/>
        <v>0</v>
      </c>
      <c r="P6" s="188"/>
      <c r="Q6" s="188">
        <f t="shared" si="5"/>
        <v>18.333333333333332</v>
      </c>
      <c r="R6" s="188">
        <f>US_SYS!G6</f>
        <v>56.85</v>
      </c>
      <c r="S6" s="188">
        <f t="shared" si="6"/>
        <v>1.8500000000000014</v>
      </c>
      <c r="T6" s="188">
        <f>US_SYS!G6</f>
        <v>56.85</v>
      </c>
      <c r="U6" s="188">
        <f t="shared" si="7"/>
        <v>1.8299999999999983</v>
      </c>
      <c r="V6" s="217"/>
      <c r="W6" s="217"/>
      <c r="X6" s="217"/>
    </row>
    <row r="7" spans="1:24" ht="14.1" customHeight="1" x14ac:dyDescent="0.2">
      <c r="A7" s="197">
        <f t="shared" si="8"/>
        <v>4</v>
      </c>
      <c r="B7" s="202" t="s">
        <v>16</v>
      </c>
      <c r="C7" s="186" t="s">
        <v>11</v>
      </c>
      <c r="D7" s="197">
        <v>30</v>
      </c>
      <c r="E7" s="187">
        <v>56.56</v>
      </c>
      <c r="F7" s="188">
        <f>US_SYS!E7</f>
        <v>56.56</v>
      </c>
      <c r="G7" s="188">
        <f t="shared" si="0"/>
        <v>0</v>
      </c>
      <c r="H7" s="188"/>
      <c r="I7" s="188">
        <f t="shared" si="1"/>
        <v>1.8853333333333333</v>
      </c>
      <c r="J7" s="188">
        <f t="shared" si="2"/>
        <v>1.5082666666666666E-2</v>
      </c>
      <c r="K7" s="188">
        <f t="shared" si="3"/>
        <v>1.8702506666666667</v>
      </c>
      <c r="L7" s="199">
        <v>30</v>
      </c>
      <c r="M7" s="187">
        <v>54.98</v>
      </c>
      <c r="N7" s="188">
        <f>US_SYS!F7</f>
        <v>54.98</v>
      </c>
      <c r="O7" s="188">
        <f t="shared" si="4"/>
        <v>0</v>
      </c>
      <c r="P7" s="188">
        <v>54.19</v>
      </c>
      <c r="Q7" s="188">
        <f t="shared" si="5"/>
        <v>1.8326666666666667</v>
      </c>
      <c r="R7" s="188">
        <f>US_SYS!G7</f>
        <v>59.85</v>
      </c>
      <c r="S7" s="188">
        <f t="shared" si="6"/>
        <v>4.8700000000000045</v>
      </c>
      <c r="T7" s="188">
        <f>US_SYS!G7</f>
        <v>59.85</v>
      </c>
      <c r="U7" s="188">
        <f t="shared" si="7"/>
        <v>3.2899999999999991</v>
      </c>
      <c r="V7" s="217"/>
      <c r="W7" s="217"/>
      <c r="X7" s="217"/>
    </row>
    <row r="8" spans="1:24" ht="14.1" customHeight="1" x14ac:dyDescent="0.2">
      <c r="A8" s="197">
        <f t="shared" si="8"/>
        <v>5</v>
      </c>
      <c r="B8" s="202" t="s">
        <v>17</v>
      </c>
      <c r="C8" s="186" t="s">
        <v>13</v>
      </c>
      <c r="D8" s="197">
        <v>30</v>
      </c>
      <c r="E8" s="187">
        <v>48.89</v>
      </c>
      <c r="F8" s="188">
        <f>US_SYS!E8</f>
        <v>48.89</v>
      </c>
      <c r="G8" s="188">
        <f t="shared" si="0"/>
        <v>0</v>
      </c>
      <c r="H8" s="188"/>
      <c r="I8" s="188">
        <f t="shared" si="1"/>
        <v>1.6296666666666666</v>
      </c>
      <c r="J8" s="188">
        <f t="shared" si="2"/>
        <v>1.3037333333333333E-2</v>
      </c>
      <c r="K8" s="188">
        <f t="shared" si="3"/>
        <v>1.6166293333333333</v>
      </c>
      <c r="L8" s="199">
        <v>30</v>
      </c>
      <c r="M8" s="187">
        <v>49.4</v>
      </c>
      <c r="N8" s="188">
        <f>US_SYS!F8</f>
        <v>49.4</v>
      </c>
      <c r="O8" s="188">
        <f t="shared" si="4"/>
        <v>0</v>
      </c>
      <c r="P8" s="188">
        <v>36.799999999999997</v>
      </c>
      <c r="Q8" s="188">
        <f t="shared" si="5"/>
        <v>1.6466666666666667</v>
      </c>
      <c r="R8" s="188">
        <f>US_SYS!G8</f>
        <v>42.46</v>
      </c>
      <c r="S8" s="188">
        <f t="shared" si="6"/>
        <v>-6.9399999999999977</v>
      </c>
      <c r="T8" s="188">
        <f>US_SYS!G8</f>
        <v>42.46</v>
      </c>
      <c r="U8" s="188">
        <f t="shared" si="7"/>
        <v>-6.43</v>
      </c>
      <c r="V8" s="217"/>
      <c r="W8" s="217"/>
      <c r="X8" s="217"/>
    </row>
    <row r="9" spans="1:24" ht="14.1" customHeight="1" x14ac:dyDescent="0.2">
      <c r="A9" s="197">
        <f t="shared" si="8"/>
        <v>6</v>
      </c>
      <c r="B9" s="202" t="s">
        <v>18</v>
      </c>
      <c r="C9" s="186" t="s">
        <v>13</v>
      </c>
      <c r="D9" s="197">
        <v>30</v>
      </c>
      <c r="E9" s="187">
        <v>25.57</v>
      </c>
      <c r="F9" s="188">
        <f>US_SYS!E9</f>
        <v>25.57</v>
      </c>
      <c r="G9" s="188">
        <f t="shared" si="0"/>
        <v>0</v>
      </c>
      <c r="H9" s="188"/>
      <c r="I9" s="188">
        <f t="shared" si="1"/>
        <v>0.85233333333333339</v>
      </c>
      <c r="J9" s="188">
        <f t="shared" si="2"/>
        <v>6.8186666666666673E-3</v>
      </c>
      <c r="K9" s="188">
        <f t="shared" si="3"/>
        <v>0.84551466666666675</v>
      </c>
      <c r="L9" s="199">
        <v>15</v>
      </c>
      <c r="M9" s="189">
        <v>25.5</v>
      </c>
      <c r="N9" s="188">
        <f>US_SYS!F9</f>
        <v>25.5</v>
      </c>
      <c r="O9" s="188">
        <f t="shared" si="4"/>
        <v>0</v>
      </c>
      <c r="P9" s="188"/>
      <c r="Q9" s="188">
        <f t="shared" si="5"/>
        <v>1.7</v>
      </c>
      <c r="R9" s="188">
        <f>US_SYS!G9</f>
        <v>28.23</v>
      </c>
      <c r="S9" s="188">
        <f t="shared" si="6"/>
        <v>2.7300000000000004</v>
      </c>
      <c r="T9" s="188">
        <f>US_SYS!G9</f>
        <v>28.23</v>
      </c>
      <c r="U9" s="188">
        <f t="shared" si="7"/>
        <v>2.66</v>
      </c>
      <c r="V9" s="217"/>
      <c r="W9" s="217"/>
      <c r="X9" s="217"/>
    </row>
    <row r="10" spans="1:24" ht="14.1" customHeight="1" x14ac:dyDescent="0.2">
      <c r="A10" s="197">
        <f t="shared" si="8"/>
        <v>7</v>
      </c>
      <c r="B10" s="202" t="s">
        <v>19</v>
      </c>
      <c r="C10" s="186" t="s">
        <v>20</v>
      </c>
      <c r="D10" s="197">
        <v>12</v>
      </c>
      <c r="E10" s="187">
        <v>28.69</v>
      </c>
      <c r="F10" s="188">
        <f>US_SYS!E10</f>
        <v>28.69</v>
      </c>
      <c r="G10" s="188">
        <f t="shared" si="0"/>
        <v>0</v>
      </c>
      <c r="H10" s="188"/>
      <c r="I10" s="188">
        <f t="shared" si="1"/>
        <v>2.3908333333333336</v>
      </c>
      <c r="J10" s="188">
        <f t="shared" si="2"/>
        <v>1.912666666666667E-2</v>
      </c>
      <c r="K10" s="188">
        <f t="shared" si="3"/>
        <v>2.3717066666666669</v>
      </c>
      <c r="L10" s="197">
        <v>12</v>
      </c>
      <c r="M10" s="189">
        <v>28.55</v>
      </c>
      <c r="N10" s="188">
        <f>US_SYS!F10</f>
        <v>28.5</v>
      </c>
      <c r="O10" s="188">
        <f t="shared" si="4"/>
        <v>-5.0000000000000711E-2</v>
      </c>
      <c r="P10" s="188"/>
      <c r="Q10" s="188">
        <f t="shared" si="5"/>
        <v>2.375</v>
      </c>
      <c r="R10" s="188">
        <f>US_SYS!G10</f>
        <v>50.92</v>
      </c>
      <c r="S10" s="188">
        <f t="shared" si="6"/>
        <v>22.42</v>
      </c>
      <c r="T10" s="188">
        <f>US_SYS!G10</f>
        <v>50.92</v>
      </c>
      <c r="U10" s="188">
        <f t="shared" si="7"/>
        <v>22.23</v>
      </c>
      <c r="V10" s="217"/>
      <c r="W10" s="217"/>
      <c r="X10" s="217"/>
    </row>
    <row r="11" spans="1:24" ht="14.1" customHeight="1" x14ac:dyDescent="0.2">
      <c r="A11" s="197">
        <f t="shared" si="8"/>
        <v>8</v>
      </c>
      <c r="B11" s="202" t="s">
        <v>21</v>
      </c>
      <c r="C11" s="186" t="s">
        <v>13</v>
      </c>
      <c r="D11" s="197">
        <v>30</v>
      </c>
      <c r="E11" s="187">
        <v>36.99</v>
      </c>
      <c r="F11" s="188">
        <f>US_SYS!E11</f>
        <v>36.99</v>
      </c>
      <c r="G11" s="188">
        <f t="shared" si="0"/>
        <v>0</v>
      </c>
      <c r="H11" s="188"/>
      <c r="I11" s="188">
        <f t="shared" si="1"/>
        <v>1.2330000000000001</v>
      </c>
      <c r="J11" s="188">
        <f t="shared" si="2"/>
        <v>9.8640000000000012E-3</v>
      </c>
      <c r="K11" s="188">
        <f t="shared" si="3"/>
        <v>1.223136</v>
      </c>
      <c r="L11" s="197">
        <v>15</v>
      </c>
      <c r="M11" s="187">
        <v>43.18</v>
      </c>
      <c r="N11" s="188">
        <f>US_SYS!F11</f>
        <v>43.18</v>
      </c>
      <c r="O11" s="188">
        <f t="shared" si="4"/>
        <v>0</v>
      </c>
      <c r="P11" s="188">
        <v>42.09</v>
      </c>
      <c r="Q11" s="188">
        <f t="shared" si="5"/>
        <v>2.8786666666666667</v>
      </c>
      <c r="R11" s="188">
        <f>US_SYS!G11</f>
        <v>42.29</v>
      </c>
      <c r="S11" s="188">
        <f t="shared" si="6"/>
        <v>-0.89000000000000057</v>
      </c>
      <c r="T11" s="188">
        <f>US_SYS!G11</f>
        <v>42.29</v>
      </c>
      <c r="U11" s="188">
        <f t="shared" si="7"/>
        <v>5.2999999999999972</v>
      </c>
      <c r="V11" s="217"/>
      <c r="W11" s="217"/>
      <c r="X11" s="217"/>
    </row>
    <row r="12" spans="1:24" ht="14.1" customHeight="1" x14ac:dyDescent="0.2">
      <c r="A12" s="197">
        <f t="shared" si="8"/>
        <v>9</v>
      </c>
      <c r="B12" s="202" t="s">
        <v>22</v>
      </c>
      <c r="C12" s="186" t="s">
        <v>11</v>
      </c>
      <c r="D12" s="197">
        <v>1</v>
      </c>
      <c r="E12" s="187">
        <v>39.5</v>
      </c>
      <c r="F12" s="188">
        <f>US_SYS!E12</f>
        <v>39.5</v>
      </c>
      <c r="G12" s="188">
        <f t="shared" si="0"/>
        <v>0</v>
      </c>
      <c r="H12" s="188"/>
      <c r="I12" s="188">
        <f t="shared" si="1"/>
        <v>39.5</v>
      </c>
      <c r="J12" s="188">
        <f t="shared" si="2"/>
        <v>0.316</v>
      </c>
      <c r="K12" s="188">
        <f t="shared" si="3"/>
        <v>39.183999999999997</v>
      </c>
      <c r="L12" s="199">
        <v>1</v>
      </c>
      <c r="M12" s="190" t="s">
        <v>398</v>
      </c>
      <c r="N12" s="188">
        <f>US_SYS!F12</f>
        <v>0</v>
      </c>
      <c r="O12" s="191">
        <f t="shared" si="4"/>
        <v>0</v>
      </c>
      <c r="P12" s="192"/>
      <c r="Q12" s="188">
        <f t="shared" si="5"/>
        <v>0</v>
      </c>
      <c r="R12" s="188">
        <f>US_SYS!G12</f>
        <v>28.59</v>
      </c>
      <c r="S12" s="191"/>
      <c r="T12" s="188">
        <f>US_SYS!G12</f>
        <v>28.59</v>
      </c>
      <c r="U12" s="188">
        <f t="shared" si="7"/>
        <v>-10.91</v>
      </c>
      <c r="V12" s="217"/>
      <c r="W12" s="217"/>
      <c r="X12" s="217"/>
    </row>
    <row r="13" spans="1:24" ht="14.1" customHeight="1" x14ac:dyDescent="0.2">
      <c r="A13" s="197">
        <f t="shared" si="8"/>
        <v>10</v>
      </c>
      <c r="B13" s="202" t="s">
        <v>23</v>
      </c>
      <c r="C13" s="186" t="s">
        <v>24</v>
      </c>
      <c r="D13" s="197">
        <v>12</v>
      </c>
      <c r="E13" s="187">
        <v>39.44</v>
      </c>
      <c r="F13" s="188">
        <f>US_SYS!E13</f>
        <v>38.94</v>
      </c>
      <c r="G13" s="188">
        <f t="shared" si="0"/>
        <v>-0.5</v>
      </c>
      <c r="H13" s="188"/>
      <c r="I13" s="188">
        <f t="shared" si="1"/>
        <v>3.2449999999999997</v>
      </c>
      <c r="J13" s="188">
        <f t="shared" si="2"/>
        <v>2.5959999999999997E-2</v>
      </c>
      <c r="K13" s="188">
        <f t="shared" si="3"/>
        <v>3.2190399999999997</v>
      </c>
      <c r="L13" s="199">
        <v>12</v>
      </c>
      <c r="M13" s="187">
        <v>37.770000000000003</v>
      </c>
      <c r="N13" s="188">
        <f>US_SYS!F13</f>
        <v>37.97</v>
      </c>
      <c r="O13" s="188">
        <f t="shared" si="4"/>
        <v>0.19999999999999574</v>
      </c>
      <c r="P13" s="188"/>
      <c r="Q13" s="188">
        <f t="shared" si="5"/>
        <v>3.1641666666666666</v>
      </c>
      <c r="R13" s="188">
        <f>US_SYS!G13</f>
        <v>43.09</v>
      </c>
      <c r="S13" s="188">
        <f>R13-N13</f>
        <v>5.1200000000000045</v>
      </c>
      <c r="T13" s="188">
        <f>US_SYS!G13</f>
        <v>43.09</v>
      </c>
      <c r="U13" s="188">
        <f t="shared" si="7"/>
        <v>4.1500000000000057</v>
      </c>
      <c r="V13" s="217"/>
      <c r="W13" s="217"/>
      <c r="X13" s="217"/>
    </row>
    <row r="14" spans="1:24" ht="14.1" customHeight="1" x14ac:dyDescent="0.2">
      <c r="A14" s="197">
        <f t="shared" si="8"/>
        <v>11</v>
      </c>
      <c r="B14" s="202" t="s">
        <v>25</v>
      </c>
      <c r="C14" s="186" t="s">
        <v>24</v>
      </c>
      <c r="D14" s="197">
        <v>4</v>
      </c>
      <c r="E14" s="187">
        <v>13.27</v>
      </c>
      <c r="F14" s="188">
        <f>US_SYS!E14</f>
        <v>13.41</v>
      </c>
      <c r="G14" s="188">
        <f t="shared" si="0"/>
        <v>0.14000000000000057</v>
      </c>
      <c r="H14" s="188"/>
      <c r="I14" s="188">
        <f t="shared" si="1"/>
        <v>3.3525</v>
      </c>
      <c r="J14" s="188">
        <f t="shared" si="2"/>
        <v>2.682E-2</v>
      </c>
      <c r="K14" s="188">
        <f t="shared" si="3"/>
        <v>3.3256800000000002</v>
      </c>
      <c r="L14" s="199">
        <v>4</v>
      </c>
      <c r="M14" s="189">
        <v>12.99</v>
      </c>
      <c r="N14" s="188">
        <f>US_SYS!F14</f>
        <v>12.99</v>
      </c>
      <c r="O14" s="188">
        <f t="shared" si="4"/>
        <v>0</v>
      </c>
      <c r="P14" s="188"/>
      <c r="Q14" s="188">
        <f t="shared" si="5"/>
        <v>3.2475000000000001</v>
      </c>
      <c r="R14" s="188">
        <f>US_SYS!G14</f>
        <v>13.97</v>
      </c>
      <c r="S14" s="188">
        <f>R14-N14</f>
        <v>0.98000000000000043</v>
      </c>
      <c r="T14" s="188">
        <f>US_SYS!G14</f>
        <v>13.97</v>
      </c>
      <c r="U14" s="188">
        <f t="shared" si="7"/>
        <v>0.5600000000000005</v>
      </c>
      <c r="V14" s="217"/>
      <c r="W14" s="217"/>
      <c r="X14" s="217"/>
    </row>
    <row r="15" spans="1:24" ht="14.1" customHeight="1" x14ac:dyDescent="0.2">
      <c r="A15" s="197">
        <f t="shared" si="8"/>
        <v>12</v>
      </c>
      <c r="B15" s="202" t="s">
        <v>26</v>
      </c>
      <c r="C15" s="186" t="s">
        <v>13</v>
      </c>
      <c r="D15" s="197">
        <v>35</v>
      </c>
      <c r="E15" s="187">
        <v>66.22</v>
      </c>
      <c r="F15" s="188">
        <f>US_SYS!E15</f>
        <v>66.22</v>
      </c>
      <c r="G15" s="188">
        <f t="shared" si="0"/>
        <v>0</v>
      </c>
      <c r="H15" s="188"/>
      <c r="I15" s="188">
        <f t="shared" si="1"/>
        <v>1.8919999999999999</v>
      </c>
      <c r="J15" s="188">
        <f t="shared" si="2"/>
        <v>1.5136E-2</v>
      </c>
      <c r="K15" s="188">
        <f t="shared" si="3"/>
        <v>1.8768639999999999</v>
      </c>
      <c r="L15" s="199">
        <v>24</v>
      </c>
      <c r="M15" s="187">
        <v>51.77</v>
      </c>
      <c r="N15" s="188">
        <f>US_SYS!F15</f>
        <v>51.77</v>
      </c>
      <c r="O15" s="188">
        <f t="shared" si="4"/>
        <v>0</v>
      </c>
      <c r="P15" s="188"/>
      <c r="Q15" s="188">
        <f t="shared" si="5"/>
        <v>2.1570833333333335</v>
      </c>
      <c r="R15" s="188">
        <f>US_SYS!G15</f>
        <v>51.04</v>
      </c>
      <c r="S15" s="188">
        <f>R15-N15</f>
        <v>-0.73000000000000398</v>
      </c>
      <c r="T15" s="188">
        <f>US_SYS!G15</f>
        <v>51.04</v>
      </c>
      <c r="U15" s="188">
        <f t="shared" si="7"/>
        <v>-15.18</v>
      </c>
      <c r="V15" s="217"/>
      <c r="W15" s="217"/>
      <c r="X15" s="217"/>
    </row>
    <row r="16" spans="1:24" ht="14.1" customHeight="1" x14ac:dyDescent="0.2">
      <c r="A16" s="197">
        <f t="shared" si="8"/>
        <v>13</v>
      </c>
      <c r="B16" s="202" t="s">
        <v>27</v>
      </c>
      <c r="C16" s="186" t="s">
        <v>24</v>
      </c>
      <c r="D16" s="197">
        <v>2</v>
      </c>
      <c r="E16" s="187">
        <v>29.92</v>
      </c>
      <c r="F16" s="188">
        <f>US_SYS!E16</f>
        <v>29.89</v>
      </c>
      <c r="G16" s="188">
        <f t="shared" si="0"/>
        <v>-3.0000000000001137E-2</v>
      </c>
      <c r="H16" s="188"/>
      <c r="I16" s="188">
        <f t="shared" si="1"/>
        <v>14.945</v>
      </c>
      <c r="J16" s="188">
        <f t="shared" si="2"/>
        <v>0.11956</v>
      </c>
      <c r="K16" s="188">
        <f t="shared" si="3"/>
        <v>14.82544</v>
      </c>
      <c r="L16" s="199">
        <v>2</v>
      </c>
      <c r="M16" s="187">
        <v>29.2</v>
      </c>
      <c r="N16" s="188">
        <f>US_SYS!F16</f>
        <v>29.2</v>
      </c>
      <c r="O16" s="188">
        <f t="shared" si="4"/>
        <v>0</v>
      </c>
      <c r="P16" s="188"/>
      <c r="Q16" s="188">
        <f t="shared" si="5"/>
        <v>14.6</v>
      </c>
      <c r="R16" s="188">
        <f>US_SYS!G16</f>
        <v>38.6</v>
      </c>
      <c r="S16" s="188">
        <f>R16-N16</f>
        <v>9.4000000000000021</v>
      </c>
      <c r="T16" s="188">
        <f>US_SYS!G16</f>
        <v>38.6</v>
      </c>
      <c r="U16" s="188">
        <f t="shared" si="7"/>
        <v>8.7100000000000009</v>
      </c>
      <c r="V16" s="217"/>
      <c r="W16" s="217"/>
      <c r="X16" s="217"/>
    </row>
    <row r="17" spans="1:24" ht="14.1" customHeight="1" x14ac:dyDescent="0.2">
      <c r="A17" s="197">
        <f t="shared" si="8"/>
        <v>14</v>
      </c>
      <c r="B17" s="202" t="s">
        <v>28</v>
      </c>
      <c r="C17" s="186" t="s">
        <v>24</v>
      </c>
      <c r="D17" s="197">
        <v>2</v>
      </c>
      <c r="E17" s="187">
        <v>27.1</v>
      </c>
      <c r="F17" s="188">
        <f>US_SYS!E17</f>
        <v>27.1</v>
      </c>
      <c r="G17" s="188">
        <f t="shared" si="0"/>
        <v>0</v>
      </c>
      <c r="H17" s="188"/>
      <c r="I17" s="188">
        <f t="shared" si="1"/>
        <v>13.55</v>
      </c>
      <c r="J17" s="188">
        <f t="shared" si="2"/>
        <v>0.10840000000000001</v>
      </c>
      <c r="K17" s="188">
        <f t="shared" si="3"/>
        <v>13.441600000000001</v>
      </c>
      <c r="L17" s="199">
        <v>2</v>
      </c>
      <c r="M17" s="187">
        <v>26.3</v>
      </c>
      <c r="N17" s="188">
        <f>US_SYS!F17</f>
        <v>26.8</v>
      </c>
      <c r="O17" s="188">
        <f t="shared" si="4"/>
        <v>0.5</v>
      </c>
      <c r="P17" s="188"/>
      <c r="Q17" s="188">
        <f t="shared" si="5"/>
        <v>13.4</v>
      </c>
      <c r="R17" s="188">
        <f>US_SYS!G17</f>
        <v>37.6</v>
      </c>
      <c r="S17" s="188">
        <f>R17-N17</f>
        <v>10.8</v>
      </c>
      <c r="T17" s="188">
        <f>US_SYS!G17</f>
        <v>37.6</v>
      </c>
      <c r="U17" s="188">
        <f t="shared" si="7"/>
        <v>10.5</v>
      </c>
      <c r="V17" s="217"/>
      <c r="W17" s="217"/>
      <c r="X17" s="217"/>
    </row>
    <row r="18" spans="1:24" ht="14.1" customHeight="1" x14ac:dyDescent="0.2">
      <c r="A18" s="197">
        <f t="shared" si="8"/>
        <v>15</v>
      </c>
      <c r="B18" s="202" t="s">
        <v>29</v>
      </c>
      <c r="C18" s="186" t="s">
        <v>13</v>
      </c>
      <c r="D18" s="197">
        <v>40</v>
      </c>
      <c r="E18" s="187">
        <v>20.23</v>
      </c>
      <c r="F18" s="188">
        <f>US_SYS!E18</f>
        <v>20.23</v>
      </c>
      <c r="G18" s="188">
        <f t="shared" si="0"/>
        <v>0</v>
      </c>
      <c r="H18" s="188"/>
      <c r="I18" s="188">
        <f t="shared" si="1"/>
        <v>0.50575000000000003</v>
      </c>
      <c r="J18" s="188">
        <f t="shared" si="2"/>
        <v>4.0460000000000001E-3</v>
      </c>
      <c r="K18" s="188">
        <f t="shared" si="3"/>
        <v>0.50170400000000004</v>
      </c>
      <c r="L18" s="199">
        <v>40</v>
      </c>
      <c r="M18" s="187">
        <v>22.73</v>
      </c>
      <c r="N18" s="188">
        <f>US_SYS!F18</f>
        <v>22.73</v>
      </c>
      <c r="O18" s="188">
        <f t="shared" si="4"/>
        <v>0</v>
      </c>
      <c r="P18" s="188"/>
      <c r="Q18" s="188">
        <f t="shared" si="5"/>
        <v>0.56825000000000003</v>
      </c>
      <c r="R18" s="188">
        <f>US_SYS!G18</f>
        <v>20.96</v>
      </c>
      <c r="S18" s="191"/>
      <c r="T18" s="188">
        <f>US_SYS!G18</f>
        <v>20.96</v>
      </c>
      <c r="U18" s="188">
        <f t="shared" si="7"/>
        <v>0.73000000000000043</v>
      </c>
      <c r="V18" s="217"/>
      <c r="W18" s="217"/>
      <c r="X18" s="217"/>
    </row>
    <row r="19" spans="1:24" ht="14.1" customHeight="1" x14ac:dyDescent="0.2">
      <c r="A19" s="197">
        <f t="shared" si="8"/>
        <v>16</v>
      </c>
      <c r="B19" s="202" t="s">
        <v>30</v>
      </c>
      <c r="C19" s="186" t="s">
        <v>31</v>
      </c>
      <c r="D19" s="197">
        <v>1</v>
      </c>
      <c r="E19" s="187">
        <v>61.35</v>
      </c>
      <c r="F19" s="188">
        <f>US_SYS!E19</f>
        <v>60.95</v>
      </c>
      <c r="G19" s="188">
        <f t="shared" si="0"/>
        <v>-0.39999999999999858</v>
      </c>
      <c r="H19" s="188"/>
      <c r="I19" s="188">
        <f t="shared" si="1"/>
        <v>60.95</v>
      </c>
      <c r="J19" s="188">
        <f t="shared" si="2"/>
        <v>0.48760000000000003</v>
      </c>
      <c r="K19" s="188">
        <f t="shared" si="3"/>
        <v>60.462400000000002</v>
      </c>
      <c r="L19" s="199">
        <v>1</v>
      </c>
      <c r="M19" s="187">
        <v>57.38</v>
      </c>
      <c r="N19" s="188">
        <f>US_SYS!F19</f>
        <v>57.38</v>
      </c>
      <c r="O19" s="188">
        <f t="shared" si="4"/>
        <v>0</v>
      </c>
      <c r="P19" s="188"/>
      <c r="Q19" s="188">
        <f t="shared" si="5"/>
        <v>57.38</v>
      </c>
      <c r="R19" s="188">
        <f>US_SYS!G19</f>
        <v>50.73</v>
      </c>
      <c r="S19" s="188">
        <f>R19-N19</f>
        <v>-6.6500000000000057</v>
      </c>
      <c r="T19" s="188">
        <f>US_SYS!G19</f>
        <v>50.73</v>
      </c>
      <c r="U19" s="188">
        <f t="shared" si="7"/>
        <v>-10.220000000000006</v>
      </c>
      <c r="V19" s="217"/>
      <c r="W19" s="217"/>
      <c r="X19" s="217"/>
    </row>
    <row r="20" spans="1:24" ht="14.1" customHeight="1" x14ac:dyDescent="0.2">
      <c r="A20" s="197">
        <f t="shared" si="8"/>
        <v>17</v>
      </c>
      <c r="B20" s="202" t="s">
        <v>32</v>
      </c>
      <c r="C20" s="186" t="s">
        <v>13</v>
      </c>
      <c r="D20" s="197">
        <v>30</v>
      </c>
      <c r="E20" s="187">
        <v>125.99</v>
      </c>
      <c r="F20" s="188">
        <f>US_SYS!E20</f>
        <v>125.99</v>
      </c>
      <c r="G20" s="188">
        <f t="shared" si="0"/>
        <v>0</v>
      </c>
      <c r="H20" s="188"/>
      <c r="I20" s="188">
        <f t="shared" si="1"/>
        <v>4.1996666666666664</v>
      </c>
      <c r="J20" s="188">
        <f t="shared" si="2"/>
        <v>3.3597333333333333E-2</v>
      </c>
      <c r="K20" s="188">
        <f t="shared" si="3"/>
        <v>4.1660693333333327</v>
      </c>
      <c r="L20" s="199">
        <v>30</v>
      </c>
      <c r="M20" s="187">
        <v>140.49</v>
      </c>
      <c r="N20" s="188">
        <f>US_SYS!F20</f>
        <v>140.49</v>
      </c>
      <c r="O20" s="188">
        <f t="shared" si="4"/>
        <v>0</v>
      </c>
      <c r="P20" s="188"/>
      <c r="Q20" s="188">
        <f t="shared" si="5"/>
        <v>4.6830000000000007</v>
      </c>
      <c r="R20" s="188">
        <f>US_SYS!G20</f>
        <v>22.08</v>
      </c>
      <c r="S20" s="191"/>
      <c r="T20" s="188">
        <f>US_SYS!G20</f>
        <v>22.08</v>
      </c>
      <c r="U20" s="188">
        <f t="shared" si="7"/>
        <v>-103.91</v>
      </c>
      <c r="V20" s="217"/>
      <c r="W20" s="217"/>
      <c r="X20" s="217"/>
    </row>
    <row r="21" spans="1:24" ht="14.1" customHeight="1" x14ac:dyDescent="0.2">
      <c r="A21" s="197">
        <f t="shared" si="8"/>
        <v>18</v>
      </c>
      <c r="B21" s="202" t="s">
        <v>33</v>
      </c>
      <c r="C21" s="186" t="s">
        <v>13</v>
      </c>
      <c r="D21" s="197">
        <v>50</v>
      </c>
      <c r="E21" s="187">
        <v>15.69</v>
      </c>
      <c r="F21" s="188">
        <f>US_SYS!E21</f>
        <v>15.69</v>
      </c>
      <c r="G21" s="188">
        <f t="shared" si="0"/>
        <v>0</v>
      </c>
      <c r="H21" s="188"/>
      <c r="I21" s="188">
        <f t="shared" si="1"/>
        <v>0.31379999999999997</v>
      </c>
      <c r="J21" s="188">
        <f t="shared" si="2"/>
        <v>2.5103999999999999E-3</v>
      </c>
      <c r="K21" s="188">
        <f t="shared" si="3"/>
        <v>0.31128959999999994</v>
      </c>
      <c r="L21" s="199">
        <v>25</v>
      </c>
      <c r="M21" s="187">
        <v>19.87</v>
      </c>
      <c r="N21" s="188">
        <f>US_SYS!F21</f>
        <v>19.87</v>
      </c>
      <c r="O21" s="188">
        <f t="shared" si="4"/>
        <v>0</v>
      </c>
      <c r="P21" s="188"/>
      <c r="Q21" s="188">
        <f t="shared" si="5"/>
        <v>0.79480000000000006</v>
      </c>
      <c r="R21" s="188">
        <f>US_SYS!G21</f>
        <v>47.72</v>
      </c>
      <c r="S21" s="191"/>
      <c r="T21" s="188">
        <f>US_SYS!G21</f>
        <v>47.72</v>
      </c>
      <c r="U21" s="188">
        <f t="shared" si="7"/>
        <v>32.03</v>
      </c>
      <c r="V21" s="217"/>
      <c r="W21" s="217"/>
      <c r="X21" s="217"/>
    </row>
    <row r="22" spans="1:24" ht="14.1" customHeight="1" x14ac:dyDescent="0.2">
      <c r="A22" s="197">
        <f t="shared" si="8"/>
        <v>19</v>
      </c>
      <c r="B22" s="202" t="s">
        <v>34</v>
      </c>
      <c r="C22" s="186" t="s">
        <v>13</v>
      </c>
      <c r="D22" s="197">
        <v>50</v>
      </c>
      <c r="E22" s="187">
        <v>14.02</v>
      </c>
      <c r="F22" s="188">
        <f>US_SYS!E22</f>
        <v>14.02</v>
      </c>
      <c r="G22" s="188">
        <f t="shared" si="0"/>
        <v>0</v>
      </c>
      <c r="H22" s="188"/>
      <c r="I22" s="188">
        <f t="shared" si="1"/>
        <v>0.28039999999999998</v>
      </c>
      <c r="J22" s="188">
        <f t="shared" si="2"/>
        <v>2.2431999999999999E-3</v>
      </c>
      <c r="K22" s="188">
        <f t="shared" si="3"/>
        <v>0.27815679999999998</v>
      </c>
      <c r="L22" s="199">
        <v>50</v>
      </c>
      <c r="M22" s="187">
        <v>12.75</v>
      </c>
      <c r="N22" s="188">
        <f>US_SYS!F22</f>
        <v>12.75</v>
      </c>
      <c r="O22" s="188">
        <f t="shared" si="4"/>
        <v>0</v>
      </c>
      <c r="P22" s="188">
        <v>12.75</v>
      </c>
      <c r="Q22" s="188">
        <f t="shared" si="5"/>
        <v>0.255</v>
      </c>
      <c r="R22" s="188">
        <f>US_SYS!G22</f>
        <v>14.75</v>
      </c>
      <c r="S22" s="188">
        <f>R22-N22</f>
        <v>2</v>
      </c>
      <c r="T22" s="188">
        <f>US_SYS!G22</f>
        <v>14.75</v>
      </c>
      <c r="U22" s="188">
        <f t="shared" si="7"/>
        <v>0.73000000000000043</v>
      </c>
      <c r="V22" s="217"/>
      <c r="W22" s="217"/>
      <c r="X22" s="217"/>
    </row>
    <row r="23" spans="1:24" ht="14.1" customHeight="1" x14ac:dyDescent="0.2">
      <c r="A23" s="197">
        <f t="shared" si="8"/>
        <v>20</v>
      </c>
      <c r="B23" s="202" t="s">
        <v>35</v>
      </c>
      <c r="C23" s="186" t="s">
        <v>13</v>
      </c>
      <c r="D23" s="197">
        <v>50</v>
      </c>
      <c r="E23" s="187">
        <v>20.260000000000002</v>
      </c>
      <c r="F23" s="188">
        <f>US_SYS!E23</f>
        <v>20.260000000000002</v>
      </c>
      <c r="G23" s="188">
        <f t="shared" si="0"/>
        <v>0</v>
      </c>
      <c r="H23" s="188"/>
      <c r="I23" s="188">
        <f t="shared" si="1"/>
        <v>0.4052</v>
      </c>
      <c r="J23" s="188">
        <f t="shared" si="2"/>
        <v>3.2416000000000003E-3</v>
      </c>
      <c r="K23" s="188">
        <f t="shared" si="3"/>
        <v>0.40195839999999999</v>
      </c>
      <c r="L23" s="199">
        <v>50</v>
      </c>
      <c r="M23" s="187">
        <v>20.93</v>
      </c>
      <c r="N23" s="188">
        <f>US_SYS!F23</f>
        <v>21.05</v>
      </c>
      <c r="O23" s="188">
        <f t="shared" si="4"/>
        <v>0.12000000000000099</v>
      </c>
      <c r="P23" s="188"/>
      <c r="Q23" s="188">
        <f t="shared" si="5"/>
        <v>0.42100000000000004</v>
      </c>
      <c r="R23" s="188">
        <f>US_SYS!G23</f>
        <v>26.8</v>
      </c>
      <c r="S23" s="188">
        <f>R23-N23</f>
        <v>5.75</v>
      </c>
      <c r="T23" s="188">
        <f>US_SYS!G23</f>
        <v>26.8</v>
      </c>
      <c r="U23" s="188">
        <f t="shared" si="7"/>
        <v>6.5399999999999991</v>
      </c>
      <c r="V23" s="217"/>
      <c r="W23" s="217"/>
      <c r="X23" s="217"/>
    </row>
    <row r="24" spans="1:24" ht="14.1" customHeight="1" x14ac:dyDescent="0.2">
      <c r="A24" s="197">
        <f t="shared" si="8"/>
        <v>21</v>
      </c>
      <c r="B24" s="202" t="s">
        <v>36</v>
      </c>
      <c r="C24" s="186" t="s">
        <v>13</v>
      </c>
      <c r="D24" s="197">
        <v>25</v>
      </c>
      <c r="E24" s="187">
        <v>42.98</v>
      </c>
      <c r="F24" s="188">
        <f>US_SYS!E24</f>
        <v>42.98</v>
      </c>
      <c r="G24" s="188">
        <f t="shared" si="0"/>
        <v>0</v>
      </c>
      <c r="H24" s="188"/>
      <c r="I24" s="188">
        <f t="shared" si="1"/>
        <v>1.7191999999999998</v>
      </c>
      <c r="J24" s="188">
        <f t="shared" si="2"/>
        <v>1.37536E-2</v>
      </c>
      <c r="K24" s="188">
        <f t="shared" si="3"/>
        <v>1.7054463999999998</v>
      </c>
      <c r="L24" s="199">
        <v>10</v>
      </c>
      <c r="M24" s="189">
        <v>42.75</v>
      </c>
      <c r="N24" s="188">
        <f>US_SYS!F24</f>
        <v>42.75</v>
      </c>
      <c r="O24" s="188">
        <f t="shared" si="4"/>
        <v>0</v>
      </c>
      <c r="P24" s="188"/>
      <c r="Q24" s="188">
        <f t="shared" si="5"/>
        <v>4.2750000000000004</v>
      </c>
      <c r="R24" s="188">
        <f>US_SYS!G24</f>
        <v>18.97</v>
      </c>
      <c r="S24" s="191"/>
      <c r="T24" s="188">
        <f>US_SYS!G24</f>
        <v>18.97</v>
      </c>
      <c r="U24" s="188">
        <f t="shared" si="7"/>
        <v>-24.009999999999998</v>
      </c>
      <c r="V24" s="217"/>
      <c r="W24" s="217"/>
      <c r="X24" s="217"/>
    </row>
    <row r="25" spans="1:24" ht="14.1" customHeight="1" x14ac:dyDescent="0.2">
      <c r="A25" s="197">
        <f t="shared" si="8"/>
        <v>22</v>
      </c>
      <c r="B25" s="202" t="s">
        <v>37</v>
      </c>
      <c r="C25" s="186" t="s">
        <v>13</v>
      </c>
      <c r="D25" s="197">
        <v>25</v>
      </c>
      <c r="E25" s="187">
        <v>13.86</v>
      </c>
      <c r="F25" s="188">
        <f>US_SYS!E25</f>
        <v>13.86</v>
      </c>
      <c r="G25" s="188">
        <f t="shared" si="0"/>
        <v>0</v>
      </c>
      <c r="H25" s="188"/>
      <c r="I25" s="188">
        <f t="shared" si="1"/>
        <v>0.5544</v>
      </c>
      <c r="J25" s="188">
        <f t="shared" si="2"/>
        <v>4.4352000000000003E-3</v>
      </c>
      <c r="K25" s="188">
        <f t="shared" si="3"/>
        <v>0.54996480000000003</v>
      </c>
      <c r="L25" s="199">
        <v>25</v>
      </c>
      <c r="M25" s="187">
        <v>13.57</v>
      </c>
      <c r="N25" s="188">
        <f>US_SYS!F25</f>
        <v>13.57</v>
      </c>
      <c r="O25" s="188">
        <f t="shared" si="4"/>
        <v>0</v>
      </c>
      <c r="P25" s="188"/>
      <c r="Q25" s="188">
        <f t="shared" si="5"/>
        <v>0.54280000000000006</v>
      </c>
      <c r="R25" s="188">
        <f>US_SYS!G25</f>
        <v>14.05</v>
      </c>
      <c r="S25" s="188">
        <f>R25-N25</f>
        <v>0.48000000000000043</v>
      </c>
      <c r="T25" s="188">
        <f>US_SYS!G25</f>
        <v>14.05</v>
      </c>
      <c r="U25" s="188">
        <f t="shared" si="7"/>
        <v>0.19000000000000128</v>
      </c>
      <c r="V25" s="217"/>
      <c r="W25" s="217"/>
      <c r="X25" s="217"/>
    </row>
    <row r="26" spans="1:24" ht="14.1" customHeight="1" x14ac:dyDescent="0.2">
      <c r="A26" s="197">
        <f t="shared" si="8"/>
        <v>23</v>
      </c>
      <c r="B26" s="202" t="s">
        <v>38</v>
      </c>
      <c r="C26" s="186" t="s">
        <v>13</v>
      </c>
      <c r="D26" s="197">
        <v>24</v>
      </c>
      <c r="E26" s="187">
        <v>33.99</v>
      </c>
      <c r="F26" s="188">
        <f>US_SYS!E26</f>
        <v>33.99</v>
      </c>
      <c r="G26" s="188">
        <f t="shared" si="0"/>
        <v>0</v>
      </c>
      <c r="H26" s="188"/>
      <c r="I26" s="188">
        <f t="shared" si="1"/>
        <v>1.41625</v>
      </c>
      <c r="J26" s="188">
        <f t="shared" si="2"/>
        <v>1.133E-2</v>
      </c>
      <c r="K26" s="188">
        <f t="shared" si="3"/>
        <v>1.4049199999999999</v>
      </c>
      <c r="L26" s="199">
        <v>50</v>
      </c>
      <c r="M26" s="187">
        <v>34.130000000000003</v>
      </c>
      <c r="N26" s="188">
        <f>US_SYS!F26</f>
        <v>34.14</v>
      </c>
      <c r="O26" s="188">
        <f t="shared" si="4"/>
        <v>9.9999999999980105E-3</v>
      </c>
      <c r="P26" s="188"/>
      <c r="Q26" s="188">
        <f t="shared" si="5"/>
        <v>0.68279999999999996</v>
      </c>
      <c r="R26" s="188">
        <f>US_SYS!G26</f>
        <v>33.92</v>
      </c>
      <c r="S26" s="191"/>
      <c r="T26" s="188">
        <f>US_SYS!G26</f>
        <v>33.92</v>
      </c>
      <c r="U26" s="188">
        <f t="shared" si="7"/>
        <v>-7.0000000000000284E-2</v>
      </c>
      <c r="V26" s="217"/>
      <c r="W26" s="217"/>
      <c r="X26" s="217"/>
    </row>
    <row r="27" spans="1:24" ht="14.1" customHeight="1" x14ac:dyDescent="0.2">
      <c r="A27" s="197">
        <f t="shared" si="8"/>
        <v>24</v>
      </c>
      <c r="B27" s="202" t="s">
        <v>39</v>
      </c>
      <c r="C27" s="186" t="s">
        <v>13</v>
      </c>
      <c r="D27" s="197">
        <v>50</v>
      </c>
      <c r="E27" s="187">
        <v>22.71</v>
      </c>
      <c r="F27" s="188">
        <f>US_SYS!E27</f>
        <v>21.99</v>
      </c>
      <c r="G27" s="188">
        <f t="shared" si="0"/>
        <v>-0.72000000000000242</v>
      </c>
      <c r="H27" s="188"/>
      <c r="I27" s="188">
        <f t="shared" si="1"/>
        <v>0.43979999999999997</v>
      </c>
      <c r="J27" s="188">
        <f t="shared" si="2"/>
        <v>3.5183999999999997E-3</v>
      </c>
      <c r="K27" s="188">
        <f t="shared" si="3"/>
        <v>0.43628159999999999</v>
      </c>
      <c r="L27" s="199">
        <v>50</v>
      </c>
      <c r="M27" s="187">
        <v>24.98</v>
      </c>
      <c r="N27" s="188">
        <f>US_SYS!F27</f>
        <v>24.98</v>
      </c>
      <c r="O27" s="188">
        <f t="shared" si="4"/>
        <v>0</v>
      </c>
      <c r="P27" s="188"/>
      <c r="Q27" s="188">
        <f t="shared" si="5"/>
        <v>0.49959999999999999</v>
      </c>
      <c r="R27" s="188">
        <f>US_SYS!G27</f>
        <v>24.25</v>
      </c>
      <c r="S27" s="191"/>
      <c r="T27" s="188">
        <f>US_SYS!G27</f>
        <v>24.25</v>
      </c>
      <c r="U27" s="188">
        <f t="shared" si="7"/>
        <v>2.2600000000000016</v>
      </c>
      <c r="V27" s="217"/>
      <c r="W27" s="217"/>
      <c r="X27" s="217"/>
    </row>
    <row r="28" spans="1:24" ht="14.1" customHeight="1" x14ac:dyDescent="0.2">
      <c r="A28" s="197">
        <f t="shared" si="8"/>
        <v>25</v>
      </c>
      <c r="B28" s="202" t="s">
        <v>40</v>
      </c>
      <c r="C28" s="186" t="s">
        <v>24</v>
      </c>
      <c r="D28" s="197">
        <v>24</v>
      </c>
      <c r="E28" s="187">
        <v>54.5</v>
      </c>
      <c r="F28" s="188">
        <f>US_SYS!E28</f>
        <v>54.5</v>
      </c>
      <c r="G28" s="188">
        <f t="shared" si="0"/>
        <v>0</v>
      </c>
      <c r="H28" s="188"/>
      <c r="I28" s="188">
        <f t="shared" si="1"/>
        <v>2.2708333333333335</v>
      </c>
      <c r="J28" s="188">
        <f t="shared" si="2"/>
        <v>1.8166666666666668E-2</v>
      </c>
      <c r="K28" s="188">
        <f t="shared" si="3"/>
        <v>2.2526666666666668</v>
      </c>
      <c r="L28" s="199">
        <v>24</v>
      </c>
      <c r="M28" s="187">
        <v>68.16</v>
      </c>
      <c r="N28" s="188">
        <f>US_SYS!F28</f>
        <v>68.16</v>
      </c>
      <c r="O28" s="188">
        <f t="shared" si="4"/>
        <v>0</v>
      </c>
      <c r="P28" s="188"/>
      <c r="Q28" s="188">
        <f t="shared" si="5"/>
        <v>2.84</v>
      </c>
      <c r="R28" s="188">
        <f>US_SYS!G28</f>
        <v>68.2</v>
      </c>
      <c r="S28" s="188">
        <f>R28-N28</f>
        <v>4.0000000000006253E-2</v>
      </c>
      <c r="T28" s="188">
        <f>US_SYS!G28</f>
        <v>68.2</v>
      </c>
      <c r="U28" s="188">
        <f t="shared" si="7"/>
        <v>13.700000000000003</v>
      </c>
      <c r="V28" s="217"/>
      <c r="W28" s="217"/>
      <c r="X28" s="217"/>
    </row>
    <row r="29" spans="1:24" ht="14.1" customHeight="1" x14ac:dyDescent="0.2">
      <c r="A29" s="197">
        <f t="shared" si="8"/>
        <v>26</v>
      </c>
      <c r="B29" s="202" t="s">
        <v>41</v>
      </c>
      <c r="C29" s="186" t="s">
        <v>24</v>
      </c>
      <c r="D29" s="197">
        <v>20</v>
      </c>
      <c r="E29" s="187">
        <v>54.13</v>
      </c>
      <c r="F29" s="188">
        <f>US_SYS!E29</f>
        <v>48.99</v>
      </c>
      <c r="G29" s="188">
        <f t="shared" si="0"/>
        <v>-5.1400000000000006</v>
      </c>
      <c r="H29" s="188"/>
      <c r="I29" s="188">
        <f t="shared" si="1"/>
        <v>2.4495</v>
      </c>
      <c r="J29" s="188">
        <f t="shared" si="2"/>
        <v>1.9595999999999999E-2</v>
      </c>
      <c r="K29" s="188">
        <f t="shared" si="3"/>
        <v>2.4299040000000001</v>
      </c>
      <c r="L29" s="199">
        <v>2</v>
      </c>
      <c r="M29" s="187">
        <v>5.81</v>
      </c>
      <c r="N29" s="188">
        <f>US_SYS!F29</f>
        <v>5.81</v>
      </c>
      <c r="O29" s="188">
        <f t="shared" si="4"/>
        <v>0</v>
      </c>
      <c r="P29" s="188"/>
      <c r="Q29" s="188">
        <f t="shared" si="5"/>
        <v>2.9049999999999998</v>
      </c>
      <c r="R29" s="188">
        <f>US_SYS!G29</f>
        <v>5.86</v>
      </c>
      <c r="S29" s="188">
        <f>R29-N29</f>
        <v>5.0000000000000711E-2</v>
      </c>
      <c r="T29" s="188">
        <f>US_SYS!G29</f>
        <v>5.86</v>
      </c>
      <c r="U29" s="188">
        <f t="shared" si="7"/>
        <v>-43.13</v>
      </c>
      <c r="V29" s="217"/>
      <c r="W29" s="217"/>
      <c r="X29" s="217"/>
    </row>
    <row r="30" spans="1:24" ht="14.1" customHeight="1" x14ac:dyDescent="0.2">
      <c r="A30" s="197">
        <f t="shared" si="8"/>
        <v>27</v>
      </c>
      <c r="B30" s="202" t="s">
        <v>42</v>
      </c>
      <c r="C30" s="186" t="s">
        <v>24</v>
      </c>
      <c r="D30" s="197">
        <v>1</v>
      </c>
      <c r="E30" s="187">
        <v>20.82</v>
      </c>
      <c r="F30" s="188">
        <f>US_SYS!E30</f>
        <v>20.82</v>
      </c>
      <c r="G30" s="188">
        <f t="shared" si="0"/>
        <v>0</v>
      </c>
      <c r="H30" s="188"/>
      <c r="I30" s="188">
        <f t="shared" si="1"/>
        <v>20.82</v>
      </c>
      <c r="J30" s="188">
        <f t="shared" si="2"/>
        <v>0.16656000000000001</v>
      </c>
      <c r="K30" s="188">
        <f t="shared" si="3"/>
        <v>20.65344</v>
      </c>
      <c r="L30" s="199">
        <v>1</v>
      </c>
      <c r="M30" s="187">
        <v>17.89</v>
      </c>
      <c r="N30" s="188">
        <f>US_SYS!F30</f>
        <v>17.89</v>
      </c>
      <c r="O30" s="188">
        <f t="shared" si="4"/>
        <v>0</v>
      </c>
      <c r="P30" s="188"/>
      <c r="Q30" s="188">
        <f t="shared" si="5"/>
        <v>17.89</v>
      </c>
      <c r="R30" s="188">
        <f>US_SYS!G30</f>
        <v>27.48</v>
      </c>
      <c r="S30" s="188">
        <f>R30-N30</f>
        <v>9.59</v>
      </c>
      <c r="T30" s="188">
        <f>US_SYS!G30</f>
        <v>27.48</v>
      </c>
      <c r="U30" s="188">
        <f t="shared" si="7"/>
        <v>6.66</v>
      </c>
      <c r="V30" s="217"/>
      <c r="W30" s="217"/>
      <c r="X30" s="217"/>
    </row>
    <row r="31" spans="1:24" ht="14.1" customHeight="1" x14ac:dyDescent="0.2">
      <c r="A31" s="197">
        <f t="shared" si="8"/>
        <v>28</v>
      </c>
      <c r="B31" s="202" t="s">
        <v>43</v>
      </c>
      <c r="C31" s="186" t="s">
        <v>24</v>
      </c>
      <c r="D31" s="197">
        <v>1</v>
      </c>
      <c r="E31" s="187">
        <v>23.99</v>
      </c>
      <c r="F31" s="188">
        <f>US_SYS!E31</f>
        <v>23.99</v>
      </c>
      <c r="G31" s="188">
        <f t="shared" si="0"/>
        <v>0</v>
      </c>
      <c r="H31" s="188"/>
      <c r="I31" s="188">
        <f t="shared" si="1"/>
        <v>23.99</v>
      </c>
      <c r="J31" s="188">
        <f t="shared" si="2"/>
        <v>0.19191999999999998</v>
      </c>
      <c r="K31" s="188">
        <f t="shared" si="3"/>
        <v>23.798079999999999</v>
      </c>
      <c r="L31" s="199">
        <v>1</v>
      </c>
      <c r="M31" s="187">
        <v>39.479999999999997</v>
      </c>
      <c r="N31" s="188">
        <f>US_SYS!F31</f>
        <v>39.479999999999997</v>
      </c>
      <c r="O31" s="188">
        <f t="shared" si="4"/>
        <v>0</v>
      </c>
      <c r="P31" s="188"/>
      <c r="Q31" s="188">
        <f t="shared" si="5"/>
        <v>39.479999999999997</v>
      </c>
      <c r="R31" s="188">
        <f>US_SYS!G31</f>
        <v>46.8</v>
      </c>
      <c r="S31" s="188">
        <f>R31-N31</f>
        <v>7.32</v>
      </c>
      <c r="T31" s="188">
        <f>US_SYS!G31</f>
        <v>46.8</v>
      </c>
      <c r="U31" s="188">
        <f t="shared" si="7"/>
        <v>22.81</v>
      </c>
      <c r="V31" s="217"/>
      <c r="W31" s="217"/>
      <c r="X31" s="217"/>
    </row>
    <row r="32" spans="1:24" ht="14.1" customHeight="1" x14ac:dyDescent="0.2">
      <c r="A32" s="197">
        <f t="shared" si="8"/>
        <v>29</v>
      </c>
      <c r="B32" s="202" t="s">
        <v>44</v>
      </c>
      <c r="C32" s="186" t="s">
        <v>13</v>
      </c>
      <c r="D32" s="197">
        <v>5</v>
      </c>
      <c r="E32" s="187">
        <v>37.14</v>
      </c>
      <c r="F32" s="188">
        <f>US_SYS!E32</f>
        <v>37.14</v>
      </c>
      <c r="G32" s="188">
        <f t="shared" si="0"/>
        <v>0</v>
      </c>
      <c r="H32" s="188"/>
      <c r="I32" s="188">
        <f t="shared" si="1"/>
        <v>7.4279999999999999</v>
      </c>
      <c r="J32" s="188">
        <f t="shared" si="2"/>
        <v>5.9423999999999998E-2</v>
      </c>
      <c r="K32" s="188">
        <f t="shared" si="3"/>
        <v>7.368576</v>
      </c>
      <c r="L32" s="199">
        <v>1</v>
      </c>
      <c r="M32" s="187">
        <v>5.62</v>
      </c>
      <c r="N32" s="188">
        <f>US_SYS!F32</f>
        <v>5.62</v>
      </c>
      <c r="O32" s="188">
        <f t="shared" si="4"/>
        <v>0</v>
      </c>
      <c r="P32" s="188"/>
      <c r="Q32" s="188">
        <f t="shared" si="5"/>
        <v>5.62</v>
      </c>
      <c r="R32" s="188">
        <f>US_SYS!G32</f>
        <v>33.979999999999997</v>
      </c>
      <c r="S32" s="191"/>
      <c r="T32" s="188">
        <f>US_SYS!G32</f>
        <v>33.979999999999997</v>
      </c>
      <c r="U32" s="188">
        <f t="shared" si="7"/>
        <v>-3.1600000000000037</v>
      </c>
      <c r="V32" s="217"/>
      <c r="W32" s="217"/>
      <c r="X32" s="217"/>
    </row>
    <row r="33" spans="1:24" ht="14.1" customHeight="1" x14ac:dyDescent="0.2">
      <c r="A33" s="197">
        <f t="shared" si="8"/>
        <v>30</v>
      </c>
      <c r="B33" s="202" t="s">
        <v>45</v>
      </c>
      <c r="C33" s="186" t="s">
        <v>24</v>
      </c>
      <c r="D33" s="197">
        <v>1</v>
      </c>
      <c r="E33" s="187">
        <v>12.14</v>
      </c>
      <c r="F33" s="188">
        <f>US_SYS!E33</f>
        <v>12.14</v>
      </c>
      <c r="G33" s="188">
        <f t="shared" si="0"/>
        <v>0</v>
      </c>
      <c r="H33" s="188"/>
      <c r="I33" s="188">
        <f t="shared" si="1"/>
        <v>12.14</v>
      </c>
      <c r="J33" s="188">
        <f t="shared" si="2"/>
        <v>9.7120000000000012E-2</v>
      </c>
      <c r="K33" s="188">
        <f t="shared" si="3"/>
        <v>12.04288</v>
      </c>
      <c r="L33" s="199">
        <v>1</v>
      </c>
      <c r="M33" s="187">
        <v>18.79</v>
      </c>
      <c r="N33" s="188">
        <f>US_SYS!F33</f>
        <v>18.79</v>
      </c>
      <c r="O33" s="188">
        <f t="shared" si="4"/>
        <v>0</v>
      </c>
      <c r="P33" s="188"/>
      <c r="Q33" s="188">
        <f t="shared" si="5"/>
        <v>18.79</v>
      </c>
      <c r="R33" s="188">
        <f>US_SYS!G33</f>
        <v>15.63</v>
      </c>
      <c r="S33" s="191"/>
      <c r="T33" s="188">
        <f>US_SYS!G33</f>
        <v>15.63</v>
      </c>
      <c r="U33" s="188">
        <f t="shared" si="7"/>
        <v>3.49</v>
      </c>
      <c r="V33" s="217"/>
      <c r="W33" s="217"/>
      <c r="X33" s="217"/>
    </row>
    <row r="34" spans="1:24" ht="14.1" customHeight="1" x14ac:dyDescent="0.2">
      <c r="A34" s="197">
        <f t="shared" si="8"/>
        <v>31</v>
      </c>
      <c r="B34" s="202" t="s">
        <v>46</v>
      </c>
      <c r="C34" s="186" t="s">
        <v>24</v>
      </c>
      <c r="D34" s="197">
        <v>1</v>
      </c>
      <c r="E34" s="187">
        <v>16.5</v>
      </c>
      <c r="F34" s="188">
        <f>US_SYS!E34</f>
        <v>16.5</v>
      </c>
      <c r="G34" s="188">
        <f t="shared" si="0"/>
        <v>0</v>
      </c>
      <c r="H34" s="188"/>
      <c r="I34" s="188">
        <f t="shared" si="1"/>
        <v>16.5</v>
      </c>
      <c r="J34" s="188">
        <f t="shared" si="2"/>
        <v>0.13200000000000001</v>
      </c>
      <c r="K34" s="188">
        <f t="shared" si="3"/>
        <v>16.367999999999999</v>
      </c>
      <c r="L34" s="197">
        <v>1</v>
      </c>
      <c r="M34" s="187">
        <v>17.43</v>
      </c>
      <c r="N34" s="188">
        <f>US_SYS!F34</f>
        <v>17.43</v>
      </c>
      <c r="O34" s="188">
        <f t="shared" si="4"/>
        <v>0</v>
      </c>
      <c r="P34" s="188"/>
      <c r="Q34" s="188">
        <f t="shared" si="5"/>
        <v>17.43</v>
      </c>
      <c r="R34" s="188">
        <f>US_SYS!G34</f>
        <v>17.43</v>
      </c>
      <c r="S34" s="188">
        <f>R34-N34</f>
        <v>0</v>
      </c>
      <c r="T34" s="188">
        <f>US_SYS!G34</f>
        <v>17.43</v>
      </c>
      <c r="U34" s="188">
        <f t="shared" si="7"/>
        <v>0.92999999999999972</v>
      </c>
      <c r="V34" s="217"/>
      <c r="W34" s="217"/>
      <c r="X34" s="217"/>
    </row>
    <row r="35" spans="1:24" ht="14.1" customHeight="1" x14ac:dyDescent="0.2">
      <c r="A35" s="197">
        <f t="shared" si="8"/>
        <v>32</v>
      </c>
      <c r="B35" s="202" t="s">
        <v>47</v>
      </c>
      <c r="C35" s="186" t="s">
        <v>24</v>
      </c>
      <c r="D35" s="197">
        <v>1</v>
      </c>
      <c r="E35" s="187">
        <v>52.18</v>
      </c>
      <c r="F35" s="188">
        <f>US_SYS!E35</f>
        <v>52.18</v>
      </c>
      <c r="G35" s="188">
        <f t="shared" si="0"/>
        <v>0</v>
      </c>
      <c r="H35" s="188"/>
      <c r="I35" s="188">
        <f t="shared" si="1"/>
        <v>52.18</v>
      </c>
      <c r="J35" s="188">
        <f t="shared" si="2"/>
        <v>0.41744000000000003</v>
      </c>
      <c r="K35" s="188">
        <f t="shared" si="3"/>
        <v>51.762560000000001</v>
      </c>
      <c r="L35" s="199">
        <v>1</v>
      </c>
      <c r="M35" s="190" t="s">
        <v>398</v>
      </c>
      <c r="N35" s="188">
        <f>US_SYS!F35</f>
        <v>0</v>
      </c>
      <c r="O35" s="191">
        <f t="shared" si="4"/>
        <v>0</v>
      </c>
      <c r="P35" s="192"/>
      <c r="Q35" s="188">
        <f t="shared" si="5"/>
        <v>0</v>
      </c>
      <c r="R35" s="185">
        <f>US_SYS!G35</f>
        <v>0</v>
      </c>
      <c r="S35" s="185">
        <f>R35-N35</f>
        <v>0</v>
      </c>
      <c r="T35" s="185">
        <f>US_SYS!G35</f>
        <v>0</v>
      </c>
      <c r="U35" s="185">
        <f t="shared" si="7"/>
        <v>-52.18</v>
      </c>
      <c r="V35" s="217"/>
      <c r="W35" s="217"/>
      <c r="X35" s="217"/>
    </row>
    <row r="36" spans="1:24" ht="14.1" customHeight="1" x14ac:dyDescent="0.2">
      <c r="A36" s="197">
        <f t="shared" si="8"/>
        <v>33</v>
      </c>
      <c r="B36" s="202" t="s">
        <v>48</v>
      </c>
      <c r="C36" s="186" t="s">
        <v>11</v>
      </c>
      <c r="D36" s="197">
        <v>12</v>
      </c>
      <c r="E36" s="187">
        <v>44.99</v>
      </c>
      <c r="F36" s="188">
        <f>US_SYS!E36</f>
        <v>44.99</v>
      </c>
      <c r="G36" s="188">
        <f t="shared" si="0"/>
        <v>0</v>
      </c>
      <c r="H36" s="188"/>
      <c r="I36" s="188">
        <f t="shared" si="1"/>
        <v>3.749166666666667</v>
      </c>
      <c r="J36" s="188">
        <f t="shared" si="2"/>
        <v>2.9993333333333337E-2</v>
      </c>
      <c r="K36" s="188">
        <f t="shared" si="3"/>
        <v>3.7191733333333334</v>
      </c>
      <c r="L36" s="199">
        <v>12</v>
      </c>
      <c r="M36" s="187">
        <v>50.83</v>
      </c>
      <c r="N36" s="188">
        <f>US_SYS!F36</f>
        <v>50.83</v>
      </c>
      <c r="O36" s="188">
        <f t="shared" ref="O36:O67" si="9">N36-M36</f>
        <v>0</v>
      </c>
      <c r="P36" s="188"/>
      <c r="Q36" s="188">
        <f t="shared" si="5"/>
        <v>4.2358333333333329</v>
      </c>
      <c r="R36" s="188">
        <f>US_SYS!G36</f>
        <v>49.87</v>
      </c>
      <c r="S36" s="188">
        <f>R36-N36</f>
        <v>-0.96000000000000085</v>
      </c>
      <c r="T36" s="188">
        <f>US_SYS!G36</f>
        <v>49.87</v>
      </c>
      <c r="U36" s="188">
        <f t="shared" si="7"/>
        <v>4.8799999999999955</v>
      </c>
      <c r="V36" s="217"/>
      <c r="W36" s="217"/>
      <c r="X36" s="217"/>
    </row>
    <row r="37" spans="1:24" ht="14.1" customHeight="1" x14ac:dyDescent="0.2">
      <c r="A37" s="197">
        <f t="shared" si="8"/>
        <v>34</v>
      </c>
      <c r="B37" s="202" t="s">
        <v>49</v>
      </c>
      <c r="C37" s="186" t="s">
        <v>11</v>
      </c>
      <c r="D37" s="197">
        <v>4</v>
      </c>
      <c r="E37" s="187">
        <v>17.05</v>
      </c>
      <c r="F37" s="188">
        <f>US_SYS!E37</f>
        <v>17.14</v>
      </c>
      <c r="G37" s="188">
        <f t="shared" si="0"/>
        <v>8.9999999999999858E-2</v>
      </c>
      <c r="H37" s="188"/>
      <c r="I37" s="188">
        <f t="shared" si="1"/>
        <v>4.2850000000000001</v>
      </c>
      <c r="J37" s="188">
        <f t="shared" si="2"/>
        <v>3.4280000000000005E-2</v>
      </c>
      <c r="K37" s="188">
        <f t="shared" si="3"/>
        <v>4.2507200000000003</v>
      </c>
      <c r="L37" s="199">
        <v>4</v>
      </c>
      <c r="M37" s="187">
        <v>16.13</v>
      </c>
      <c r="N37" s="188">
        <f>US_SYS!F37</f>
        <v>16.13</v>
      </c>
      <c r="O37" s="188">
        <f t="shared" si="9"/>
        <v>0</v>
      </c>
      <c r="P37" s="192"/>
      <c r="Q37" s="188">
        <f t="shared" si="5"/>
        <v>4.0324999999999998</v>
      </c>
      <c r="R37" s="188">
        <f>US_SYS!G37</f>
        <v>25.69</v>
      </c>
      <c r="S37" s="191"/>
      <c r="T37" s="188">
        <f>US_SYS!G37</f>
        <v>25.69</v>
      </c>
      <c r="U37" s="188">
        <f t="shared" si="7"/>
        <v>8.5500000000000007</v>
      </c>
      <c r="V37" s="217"/>
      <c r="W37" s="217"/>
      <c r="X37" s="217"/>
    </row>
    <row r="38" spans="1:24" ht="14.1" customHeight="1" x14ac:dyDescent="0.2">
      <c r="A38" s="197">
        <f t="shared" si="8"/>
        <v>35</v>
      </c>
      <c r="B38" s="202" t="s">
        <v>50</v>
      </c>
      <c r="C38" s="186" t="s">
        <v>51</v>
      </c>
      <c r="D38" s="197">
        <v>1</v>
      </c>
      <c r="E38" s="187">
        <v>9.94</v>
      </c>
      <c r="F38" s="188">
        <f>US_SYS!E38</f>
        <v>9.94</v>
      </c>
      <c r="G38" s="188">
        <f t="shared" si="0"/>
        <v>0</v>
      </c>
      <c r="H38" s="188"/>
      <c r="I38" s="188">
        <f t="shared" si="1"/>
        <v>9.94</v>
      </c>
      <c r="J38" s="188">
        <f t="shared" si="2"/>
        <v>7.9519999999999993E-2</v>
      </c>
      <c r="K38" s="188">
        <f t="shared" si="3"/>
        <v>9.860479999999999</v>
      </c>
      <c r="L38" s="197">
        <v>4</v>
      </c>
      <c r="M38" s="187">
        <v>10.33</v>
      </c>
      <c r="N38" s="188">
        <f>US_SYS!F38</f>
        <v>10.37</v>
      </c>
      <c r="O38" s="188">
        <f t="shared" si="9"/>
        <v>3.9999999999999147E-2</v>
      </c>
      <c r="P38" s="192"/>
      <c r="Q38" s="188">
        <f t="shared" si="5"/>
        <v>2.5924999999999998</v>
      </c>
      <c r="R38" s="188">
        <f>US_SYS!G38</f>
        <v>36.450000000000003</v>
      </c>
      <c r="S38" s="191"/>
      <c r="T38" s="188">
        <f>US_SYS!G38</f>
        <v>36.450000000000003</v>
      </c>
      <c r="U38" s="188">
        <f t="shared" si="7"/>
        <v>26.510000000000005</v>
      </c>
      <c r="V38" s="217"/>
      <c r="W38" s="217"/>
      <c r="X38" s="217"/>
    </row>
    <row r="39" spans="1:24" ht="14.1" customHeight="1" x14ac:dyDescent="0.2">
      <c r="A39" s="197">
        <f t="shared" si="8"/>
        <v>36</v>
      </c>
      <c r="B39" s="202" t="s">
        <v>52</v>
      </c>
      <c r="C39" s="186" t="s">
        <v>24</v>
      </c>
      <c r="D39" s="197">
        <v>1</v>
      </c>
      <c r="E39" s="187">
        <v>19.25</v>
      </c>
      <c r="F39" s="188">
        <f>US_SYS!E39</f>
        <v>19.25</v>
      </c>
      <c r="G39" s="188">
        <f t="shared" si="0"/>
        <v>0</v>
      </c>
      <c r="H39" s="188"/>
      <c r="I39" s="188">
        <f t="shared" si="1"/>
        <v>19.25</v>
      </c>
      <c r="J39" s="188">
        <f t="shared" si="2"/>
        <v>0.154</v>
      </c>
      <c r="K39" s="188">
        <f t="shared" si="3"/>
        <v>19.096</v>
      </c>
      <c r="L39" s="199">
        <v>6</v>
      </c>
      <c r="M39" s="187">
        <v>18.89</v>
      </c>
      <c r="N39" s="188">
        <f>US_SYS!F39</f>
        <v>18.89</v>
      </c>
      <c r="O39" s="188">
        <f t="shared" si="9"/>
        <v>0</v>
      </c>
      <c r="P39" s="188"/>
      <c r="Q39" s="188">
        <f t="shared" si="5"/>
        <v>3.1483333333333334</v>
      </c>
      <c r="R39" s="185">
        <f>US_SYS!G39</f>
        <v>0</v>
      </c>
      <c r="S39" s="191"/>
      <c r="T39" s="185">
        <f>US_SYS!G39</f>
        <v>0</v>
      </c>
      <c r="U39" s="185">
        <f t="shared" si="7"/>
        <v>-19.25</v>
      </c>
      <c r="V39" s="217"/>
      <c r="W39" s="217"/>
      <c r="X39" s="217"/>
    </row>
    <row r="40" spans="1:24" ht="14.1" customHeight="1" x14ac:dyDescent="0.2">
      <c r="A40" s="197">
        <f t="shared" si="8"/>
        <v>37</v>
      </c>
      <c r="B40" s="202" t="s">
        <v>53</v>
      </c>
      <c r="C40" s="186" t="s">
        <v>24</v>
      </c>
      <c r="D40" s="197">
        <v>1</v>
      </c>
      <c r="E40" s="187">
        <v>7.5</v>
      </c>
      <c r="F40" s="188">
        <f>US_SYS!E40</f>
        <v>7.5</v>
      </c>
      <c r="G40" s="188">
        <f t="shared" si="0"/>
        <v>0</v>
      </c>
      <c r="H40" s="188"/>
      <c r="I40" s="188">
        <f t="shared" si="1"/>
        <v>7.5</v>
      </c>
      <c r="J40" s="188">
        <f t="shared" si="2"/>
        <v>0.06</v>
      </c>
      <c r="K40" s="188">
        <f t="shared" si="3"/>
        <v>7.44</v>
      </c>
      <c r="L40" s="199">
        <v>1</v>
      </c>
      <c r="M40" s="190" t="s">
        <v>398</v>
      </c>
      <c r="N40" s="188">
        <f>US_SYS!F40</f>
        <v>0</v>
      </c>
      <c r="O40" s="191">
        <f t="shared" si="9"/>
        <v>0</v>
      </c>
      <c r="P40" s="192"/>
      <c r="Q40" s="188">
        <f t="shared" si="5"/>
        <v>0</v>
      </c>
      <c r="R40" s="185">
        <f>US_SYS!G40</f>
        <v>0</v>
      </c>
      <c r="S40" s="185">
        <f>R40-N40</f>
        <v>0</v>
      </c>
      <c r="T40" s="185">
        <f>US_SYS!G40</f>
        <v>0</v>
      </c>
      <c r="U40" s="185">
        <f t="shared" si="7"/>
        <v>-7.5</v>
      </c>
      <c r="V40" s="217"/>
      <c r="W40" s="217"/>
      <c r="X40" s="217"/>
    </row>
    <row r="41" spans="1:24" ht="14.1" customHeight="1" x14ac:dyDescent="0.2">
      <c r="A41" s="197">
        <f t="shared" si="8"/>
        <v>38</v>
      </c>
      <c r="B41" s="202" t="s">
        <v>54</v>
      </c>
      <c r="C41" s="186" t="s">
        <v>24</v>
      </c>
      <c r="D41" s="197">
        <v>1</v>
      </c>
      <c r="E41" s="187">
        <v>14.83</v>
      </c>
      <c r="F41" s="188">
        <f>US_SYS!E41</f>
        <v>14.83</v>
      </c>
      <c r="G41" s="188">
        <f t="shared" si="0"/>
        <v>0</v>
      </c>
      <c r="H41" s="188"/>
      <c r="I41" s="188">
        <f t="shared" si="1"/>
        <v>14.83</v>
      </c>
      <c r="J41" s="188">
        <f t="shared" si="2"/>
        <v>0.11864000000000001</v>
      </c>
      <c r="K41" s="188">
        <f t="shared" si="3"/>
        <v>14.711360000000001</v>
      </c>
      <c r="L41" s="199">
        <v>1</v>
      </c>
      <c r="M41" s="190" t="s">
        <v>398</v>
      </c>
      <c r="N41" s="188">
        <f>US_SYS!F41</f>
        <v>0</v>
      </c>
      <c r="O41" s="191">
        <f t="shared" si="9"/>
        <v>0</v>
      </c>
      <c r="P41" s="192"/>
      <c r="Q41" s="188">
        <f t="shared" si="5"/>
        <v>0</v>
      </c>
      <c r="R41" s="185">
        <f>US_SYS!G41</f>
        <v>0</v>
      </c>
      <c r="S41" s="185">
        <f>R41-N41</f>
        <v>0</v>
      </c>
      <c r="T41" s="185">
        <f>US_SYS!G41</f>
        <v>0</v>
      </c>
      <c r="U41" s="185">
        <f t="shared" si="7"/>
        <v>-14.83</v>
      </c>
      <c r="V41" s="217"/>
      <c r="W41" s="217"/>
      <c r="X41" s="217"/>
    </row>
    <row r="42" spans="1:24" ht="14.1" customHeight="1" x14ac:dyDescent="0.2">
      <c r="A42" s="197">
        <f t="shared" si="8"/>
        <v>39</v>
      </c>
      <c r="B42" s="202" t="s">
        <v>55</v>
      </c>
      <c r="C42" s="186" t="s">
        <v>24</v>
      </c>
      <c r="D42" s="197">
        <v>1</v>
      </c>
      <c r="E42" s="187">
        <v>14.56</v>
      </c>
      <c r="F42" s="188">
        <f>US_SYS!E42</f>
        <v>14.56</v>
      </c>
      <c r="G42" s="188">
        <f t="shared" si="0"/>
        <v>0</v>
      </c>
      <c r="H42" s="188"/>
      <c r="I42" s="188">
        <f t="shared" si="1"/>
        <v>14.56</v>
      </c>
      <c r="J42" s="188">
        <f t="shared" si="2"/>
        <v>0.11648</v>
      </c>
      <c r="K42" s="188">
        <f t="shared" si="3"/>
        <v>14.443520000000001</v>
      </c>
      <c r="L42" s="199">
        <v>1</v>
      </c>
      <c r="M42" s="187">
        <v>13.6</v>
      </c>
      <c r="N42" s="188">
        <f>US_SYS!F42</f>
        <v>13.6</v>
      </c>
      <c r="O42" s="188">
        <f t="shared" si="9"/>
        <v>0</v>
      </c>
      <c r="P42" s="188"/>
      <c r="Q42" s="188">
        <f t="shared" si="5"/>
        <v>13.6</v>
      </c>
      <c r="R42" s="188">
        <f>US_SYS!G42</f>
        <v>16.68</v>
      </c>
      <c r="S42" s="188">
        <f>R42-N42</f>
        <v>3.08</v>
      </c>
      <c r="T42" s="188">
        <f>US_SYS!G42</f>
        <v>16.68</v>
      </c>
      <c r="U42" s="188">
        <f t="shared" si="7"/>
        <v>2.1199999999999992</v>
      </c>
      <c r="V42" s="217"/>
      <c r="W42" s="217"/>
      <c r="X42" s="217"/>
    </row>
    <row r="43" spans="1:24" ht="14.1" customHeight="1" x14ac:dyDescent="0.2">
      <c r="A43" s="197">
        <f t="shared" si="8"/>
        <v>40</v>
      </c>
      <c r="B43" s="202" t="s">
        <v>56</v>
      </c>
      <c r="C43" s="186" t="s">
        <v>24</v>
      </c>
      <c r="D43" s="197">
        <v>1</v>
      </c>
      <c r="E43" s="187">
        <v>20.5</v>
      </c>
      <c r="F43" s="188">
        <f>US_SYS!E43</f>
        <v>20.5</v>
      </c>
      <c r="G43" s="188">
        <f t="shared" si="0"/>
        <v>0</v>
      </c>
      <c r="H43" s="188"/>
      <c r="I43" s="188">
        <f t="shared" si="1"/>
        <v>20.5</v>
      </c>
      <c r="J43" s="188">
        <f t="shared" si="2"/>
        <v>0.16400000000000001</v>
      </c>
      <c r="K43" s="188">
        <f t="shared" si="3"/>
        <v>20.335999999999999</v>
      </c>
      <c r="L43" s="199">
        <v>6</v>
      </c>
      <c r="M43" s="187">
        <v>20.99</v>
      </c>
      <c r="N43" s="188">
        <f>US_SYS!F43</f>
        <v>20.99</v>
      </c>
      <c r="O43" s="188">
        <f t="shared" si="9"/>
        <v>0</v>
      </c>
      <c r="P43" s="188"/>
      <c r="Q43" s="188">
        <f t="shared" si="5"/>
        <v>3.4983333333333331</v>
      </c>
      <c r="R43" s="188">
        <f>US_SYS!G43</f>
        <v>12.64</v>
      </c>
      <c r="S43" s="191"/>
      <c r="T43" s="188">
        <f>US_SYS!G43</f>
        <v>12.64</v>
      </c>
      <c r="U43" s="188">
        <f t="shared" si="7"/>
        <v>-7.8599999999999994</v>
      </c>
      <c r="V43" s="217"/>
      <c r="W43" s="217"/>
      <c r="X43" s="217"/>
    </row>
    <row r="44" spans="1:24" ht="14.1" customHeight="1" x14ac:dyDescent="0.2">
      <c r="A44" s="197">
        <f t="shared" si="8"/>
        <v>41</v>
      </c>
      <c r="B44" s="202" t="s">
        <v>57</v>
      </c>
      <c r="C44" s="186" t="s">
        <v>24</v>
      </c>
      <c r="D44" s="197">
        <v>1</v>
      </c>
      <c r="E44" s="187">
        <v>10.73</v>
      </c>
      <c r="F44" s="188">
        <f>US_SYS!E44</f>
        <v>10.73</v>
      </c>
      <c r="G44" s="188">
        <f t="shared" si="0"/>
        <v>0</v>
      </c>
      <c r="H44" s="188"/>
      <c r="I44" s="188">
        <f t="shared" si="1"/>
        <v>10.73</v>
      </c>
      <c r="J44" s="188">
        <f t="shared" si="2"/>
        <v>8.584E-2</v>
      </c>
      <c r="K44" s="188">
        <f t="shared" si="3"/>
        <v>10.644160000000001</v>
      </c>
      <c r="L44" s="199">
        <v>6</v>
      </c>
      <c r="M44" s="187">
        <v>10.9</v>
      </c>
      <c r="N44" s="188">
        <f>US_SYS!F44</f>
        <v>10.9</v>
      </c>
      <c r="O44" s="188">
        <f t="shared" si="9"/>
        <v>0</v>
      </c>
      <c r="P44" s="188"/>
      <c r="Q44" s="188">
        <f t="shared" si="5"/>
        <v>1.8166666666666667</v>
      </c>
      <c r="R44" s="188">
        <f>US_SYS!G44</f>
        <v>11.53</v>
      </c>
      <c r="S44" s="188">
        <f>R44-N44</f>
        <v>0.62999999999999901</v>
      </c>
      <c r="T44" s="188">
        <f>US_SYS!G44</f>
        <v>11.53</v>
      </c>
      <c r="U44" s="188">
        <f t="shared" si="7"/>
        <v>0.79999999999999893</v>
      </c>
      <c r="V44" s="217"/>
      <c r="W44" s="217"/>
      <c r="X44" s="217"/>
    </row>
    <row r="45" spans="1:24" ht="14.1" customHeight="1" x14ac:dyDescent="0.2">
      <c r="A45" s="197">
        <f t="shared" si="8"/>
        <v>42</v>
      </c>
      <c r="B45" s="202" t="s">
        <v>58</v>
      </c>
      <c r="C45" s="186" t="s">
        <v>11</v>
      </c>
      <c r="D45" s="197">
        <v>12</v>
      </c>
      <c r="E45" s="187">
        <v>29.39</v>
      </c>
      <c r="F45" s="188">
        <f>US_SYS!E45</f>
        <v>29.39</v>
      </c>
      <c r="G45" s="188">
        <f t="shared" si="0"/>
        <v>0</v>
      </c>
      <c r="H45" s="188"/>
      <c r="I45" s="188">
        <f t="shared" si="1"/>
        <v>2.4491666666666667</v>
      </c>
      <c r="J45" s="188">
        <f t="shared" si="2"/>
        <v>1.9593333333333334E-2</v>
      </c>
      <c r="K45" s="188">
        <f t="shared" si="3"/>
        <v>2.4295733333333334</v>
      </c>
      <c r="L45" s="197">
        <v>12</v>
      </c>
      <c r="M45" s="187">
        <v>31.03</v>
      </c>
      <c r="N45" s="188">
        <f>US_SYS!F45</f>
        <v>31.03</v>
      </c>
      <c r="O45" s="188">
        <f t="shared" si="9"/>
        <v>0</v>
      </c>
      <c r="P45" s="192"/>
      <c r="Q45" s="191">
        <f t="shared" si="5"/>
        <v>2.5858333333333334</v>
      </c>
      <c r="R45" s="188">
        <f>US_SYS!G45</f>
        <v>102.53</v>
      </c>
      <c r="S45" s="191"/>
      <c r="T45" s="188">
        <f>US_SYS!G45</f>
        <v>102.53</v>
      </c>
      <c r="U45" s="188">
        <f t="shared" si="7"/>
        <v>73.14</v>
      </c>
      <c r="V45" s="217"/>
      <c r="W45" s="217"/>
      <c r="X45" s="217"/>
    </row>
    <row r="46" spans="1:24" ht="14.1" customHeight="1" x14ac:dyDescent="0.2">
      <c r="A46" s="197">
        <f t="shared" si="8"/>
        <v>43</v>
      </c>
      <c r="B46" s="202" t="s">
        <v>59</v>
      </c>
      <c r="C46" s="186" t="s">
        <v>15</v>
      </c>
      <c r="D46" s="197">
        <v>1</v>
      </c>
      <c r="E46" s="187">
        <v>66.2</v>
      </c>
      <c r="F46" s="188">
        <f>US_SYS!E46</f>
        <v>66.2</v>
      </c>
      <c r="G46" s="188">
        <f t="shared" si="0"/>
        <v>0</v>
      </c>
      <c r="H46" s="188"/>
      <c r="I46" s="188">
        <f t="shared" si="1"/>
        <v>66.2</v>
      </c>
      <c r="J46" s="188">
        <f t="shared" si="2"/>
        <v>0.52960000000000007</v>
      </c>
      <c r="K46" s="188">
        <f t="shared" si="3"/>
        <v>65.670400000000001</v>
      </c>
      <c r="L46" s="199">
        <v>1</v>
      </c>
      <c r="M46" s="187">
        <v>64.88</v>
      </c>
      <c r="N46" s="188">
        <f>US_SYS!F46</f>
        <v>64.88</v>
      </c>
      <c r="O46" s="188">
        <f t="shared" si="9"/>
        <v>0</v>
      </c>
      <c r="P46" s="192">
        <v>64.88</v>
      </c>
      <c r="Q46" s="188">
        <f t="shared" si="5"/>
        <v>64.88</v>
      </c>
      <c r="R46" s="188">
        <f>US_SYS!G46</f>
        <v>66.97</v>
      </c>
      <c r="S46" s="188">
        <f>R46-N46</f>
        <v>2.0900000000000034</v>
      </c>
      <c r="T46" s="188">
        <f>US_SYS!G46</f>
        <v>66.97</v>
      </c>
      <c r="U46" s="188">
        <f t="shared" si="7"/>
        <v>0.76999999999999602</v>
      </c>
      <c r="V46" s="217"/>
      <c r="W46" s="217"/>
      <c r="X46" s="217"/>
    </row>
    <row r="47" spans="1:24" ht="14.1" customHeight="1" x14ac:dyDescent="0.2">
      <c r="A47" s="197">
        <f t="shared" si="8"/>
        <v>44</v>
      </c>
      <c r="B47" s="202" t="s">
        <v>60</v>
      </c>
      <c r="C47" s="186" t="s">
        <v>24</v>
      </c>
      <c r="D47" s="197">
        <v>1</v>
      </c>
      <c r="E47" s="187">
        <v>52.99</v>
      </c>
      <c r="F47" s="188">
        <f>US_SYS!E47</f>
        <v>56.19</v>
      </c>
      <c r="G47" s="188">
        <f t="shared" si="0"/>
        <v>3.1999999999999957</v>
      </c>
      <c r="H47" s="188"/>
      <c r="I47" s="188">
        <f t="shared" si="1"/>
        <v>56.19</v>
      </c>
      <c r="J47" s="188">
        <f t="shared" si="2"/>
        <v>0.44951999999999998</v>
      </c>
      <c r="K47" s="188">
        <f t="shared" si="3"/>
        <v>55.740479999999998</v>
      </c>
      <c r="L47" s="199">
        <v>1</v>
      </c>
      <c r="M47" s="190" t="s">
        <v>398</v>
      </c>
      <c r="N47" s="188">
        <f>US_SYS!F47</f>
        <v>0</v>
      </c>
      <c r="O47" s="191">
        <f t="shared" si="9"/>
        <v>0</v>
      </c>
      <c r="P47" s="192"/>
      <c r="Q47" s="188">
        <f t="shared" si="5"/>
        <v>0</v>
      </c>
      <c r="R47" s="188">
        <f>US_SYS!G47</f>
        <v>53.98</v>
      </c>
      <c r="S47" s="188">
        <f>R47-N47</f>
        <v>53.98</v>
      </c>
      <c r="T47" s="188">
        <f>US_SYS!G47</f>
        <v>53.98</v>
      </c>
      <c r="U47" s="188">
        <f t="shared" si="7"/>
        <v>-2.2100000000000009</v>
      </c>
      <c r="V47" s="217"/>
      <c r="W47" s="217"/>
      <c r="X47" s="217"/>
    </row>
    <row r="48" spans="1:24" ht="14.1" customHeight="1" x14ac:dyDescent="0.2">
      <c r="A48" s="197">
        <f t="shared" si="8"/>
        <v>45</v>
      </c>
      <c r="B48" s="202" t="s">
        <v>61</v>
      </c>
      <c r="C48" s="186" t="s">
        <v>11</v>
      </c>
      <c r="D48" s="197">
        <v>6</v>
      </c>
      <c r="E48" s="187">
        <v>51.67</v>
      </c>
      <c r="F48" s="188">
        <f>US_SYS!E48</f>
        <v>51.67</v>
      </c>
      <c r="G48" s="188">
        <f t="shared" si="0"/>
        <v>0</v>
      </c>
      <c r="H48" s="188"/>
      <c r="I48" s="188">
        <f t="shared" si="1"/>
        <v>8.6116666666666664</v>
      </c>
      <c r="J48" s="188">
        <f t="shared" si="2"/>
        <v>6.8893333333333334E-2</v>
      </c>
      <c r="K48" s="188">
        <f t="shared" si="3"/>
        <v>8.5427733333333329</v>
      </c>
      <c r="L48" s="199">
        <v>6</v>
      </c>
      <c r="M48" s="187">
        <v>54.76</v>
      </c>
      <c r="N48" s="188">
        <f>US_SYS!F48</f>
        <v>54.76</v>
      </c>
      <c r="O48" s="188">
        <f t="shared" si="9"/>
        <v>0</v>
      </c>
      <c r="P48" s="188"/>
      <c r="Q48" s="188">
        <f t="shared" si="5"/>
        <v>9.1266666666666669</v>
      </c>
      <c r="R48" s="188">
        <f>US_SYS!G48</f>
        <v>55.2</v>
      </c>
      <c r="S48" s="188">
        <f>R48-N48</f>
        <v>0.44000000000000483</v>
      </c>
      <c r="T48" s="188">
        <f>US_SYS!G48</f>
        <v>55.2</v>
      </c>
      <c r="U48" s="188">
        <f t="shared" si="7"/>
        <v>3.5300000000000011</v>
      </c>
      <c r="V48" s="217"/>
      <c r="W48" s="217"/>
      <c r="X48" s="217"/>
    </row>
    <row r="49" spans="1:24" ht="14.1" customHeight="1" x14ac:dyDescent="0.2">
      <c r="A49" s="197">
        <f t="shared" si="8"/>
        <v>46</v>
      </c>
      <c r="B49" s="202" t="s">
        <v>62</v>
      </c>
      <c r="C49" s="186" t="s">
        <v>63</v>
      </c>
      <c r="D49" s="197">
        <v>3</v>
      </c>
      <c r="E49" s="187">
        <v>23.04</v>
      </c>
      <c r="F49" s="188">
        <f>US_SYS!E49</f>
        <v>23.04</v>
      </c>
      <c r="G49" s="188">
        <f t="shared" si="0"/>
        <v>0</v>
      </c>
      <c r="H49" s="188"/>
      <c r="I49" s="188">
        <f t="shared" si="1"/>
        <v>7.68</v>
      </c>
      <c r="J49" s="188">
        <f t="shared" si="2"/>
        <v>6.1440000000000002E-2</v>
      </c>
      <c r="K49" s="188">
        <f t="shared" si="3"/>
        <v>7.6185599999999996</v>
      </c>
      <c r="L49" s="197">
        <v>3</v>
      </c>
      <c r="M49" s="189">
        <v>23.01</v>
      </c>
      <c r="N49" s="188">
        <f>US_SYS!F49</f>
        <v>23.01</v>
      </c>
      <c r="O49" s="188">
        <f t="shared" si="9"/>
        <v>0</v>
      </c>
      <c r="P49" s="188"/>
      <c r="Q49" s="188">
        <f t="shared" si="5"/>
        <v>7.6700000000000008</v>
      </c>
      <c r="R49" s="188">
        <f>US_SYS!G49</f>
        <v>23.85</v>
      </c>
      <c r="S49" s="191"/>
      <c r="T49" s="188">
        <f>US_SYS!G49</f>
        <v>23.85</v>
      </c>
      <c r="U49" s="188">
        <f t="shared" si="7"/>
        <v>0.81000000000000227</v>
      </c>
      <c r="V49" s="217"/>
      <c r="W49" s="217"/>
      <c r="X49" s="217"/>
    </row>
    <row r="50" spans="1:24" ht="14.1" customHeight="1" x14ac:dyDescent="0.2">
      <c r="A50" s="197">
        <f t="shared" si="8"/>
        <v>47</v>
      </c>
      <c r="B50" s="202" t="s">
        <v>64</v>
      </c>
      <c r="C50" s="186" t="s">
        <v>63</v>
      </c>
      <c r="D50" s="197">
        <v>3</v>
      </c>
      <c r="E50" s="187">
        <v>34.94</v>
      </c>
      <c r="F50" s="188">
        <f>US_SYS!E50</f>
        <v>34.94</v>
      </c>
      <c r="G50" s="188">
        <f t="shared" si="0"/>
        <v>0</v>
      </c>
      <c r="H50" s="188"/>
      <c r="I50" s="188">
        <f t="shared" si="1"/>
        <v>11.646666666666667</v>
      </c>
      <c r="J50" s="188">
        <f t="shared" si="2"/>
        <v>9.317333333333333E-2</v>
      </c>
      <c r="K50" s="188">
        <f t="shared" si="3"/>
        <v>11.553493333333334</v>
      </c>
      <c r="L50" s="199">
        <v>3</v>
      </c>
      <c r="M50" s="187">
        <v>34.5</v>
      </c>
      <c r="N50" s="188">
        <f>US_SYS!F50</f>
        <v>34.5</v>
      </c>
      <c r="O50" s="188">
        <f t="shared" si="9"/>
        <v>0</v>
      </c>
      <c r="P50" s="188"/>
      <c r="Q50" s="188">
        <f t="shared" si="5"/>
        <v>11.5</v>
      </c>
      <c r="R50" s="188">
        <f>US_SYS!G50</f>
        <v>36.799999999999997</v>
      </c>
      <c r="S50" s="188">
        <f t="shared" ref="S50:S56" si="10">R50-N50</f>
        <v>2.2999999999999972</v>
      </c>
      <c r="T50" s="188">
        <f>US_SYS!G50</f>
        <v>36.799999999999997</v>
      </c>
      <c r="U50" s="188">
        <f t="shared" si="7"/>
        <v>1.8599999999999994</v>
      </c>
      <c r="V50" s="217"/>
      <c r="W50" s="217"/>
      <c r="X50" s="217"/>
    </row>
    <row r="51" spans="1:24" ht="14.1" customHeight="1" x14ac:dyDescent="0.2">
      <c r="A51" s="197">
        <f t="shared" si="8"/>
        <v>48</v>
      </c>
      <c r="B51" s="202" t="s">
        <v>65</v>
      </c>
      <c r="C51" s="186" t="s">
        <v>66</v>
      </c>
      <c r="D51" s="197">
        <v>3</v>
      </c>
      <c r="E51" s="187">
        <v>34.729999999999997</v>
      </c>
      <c r="F51" s="188">
        <f>US_SYS!E51</f>
        <v>34.729999999999997</v>
      </c>
      <c r="G51" s="188">
        <f t="shared" si="0"/>
        <v>0</v>
      </c>
      <c r="H51" s="188"/>
      <c r="I51" s="188">
        <f t="shared" si="1"/>
        <v>11.576666666666666</v>
      </c>
      <c r="J51" s="188">
        <f t="shared" si="2"/>
        <v>9.2613333333333325E-2</v>
      </c>
      <c r="K51" s="188">
        <f t="shared" si="3"/>
        <v>11.484053333333334</v>
      </c>
      <c r="L51" s="197">
        <v>3</v>
      </c>
      <c r="M51" s="189">
        <v>34.69</v>
      </c>
      <c r="N51" s="188">
        <f>US_SYS!F51</f>
        <v>34.69</v>
      </c>
      <c r="O51" s="188">
        <f t="shared" si="9"/>
        <v>0</v>
      </c>
      <c r="P51" s="188"/>
      <c r="Q51" s="188">
        <f t="shared" si="5"/>
        <v>11.563333333333333</v>
      </c>
      <c r="R51" s="188">
        <f>US_SYS!G51</f>
        <v>37.81</v>
      </c>
      <c r="S51" s="188">
        <f t="shared" si="10"/>
        <v>3.1200000000000045</v>
      </c>
      <c r="T51" s="188">
        <f>US_SYS!G51</f>
        <v>37.81</v>
      </c>
      <c r="U51" s="188">
        <f t="shared" si="7"/>
        <v>3.0800000000000054</v>
      </c>
      <c r="V51" s="217"/>
      <c r="W51" s="217"/>
      <c r="X51" s="217"/>
    </row>
    <row r="52" spans="1:24" ht="14.1" customHeight="1" x14ac:dyDescent="0.2">
      <c r="A52" s="197">
        <f t="shared" si="8"/>
        <v>49</v>
      </c>
      <c r="B52" s="202" t="s">
        <v>67</v>
      </c>
      <c r="C52" s="186" t="s">
        <v>63</v>
      </c>
      <c r="D52" s="197">
        <v>6</v>
      </c>
      <c r="E52" s="187">
        <v>53.65</v>
      </c>
      <c r="F52" s="188">
        <f>US_SYS!E52</f>
        <v>53.65</v>
      </c>
      <c r="G52" s="188">
        <f t="shared" si="0"/>
        <v>0</v>
      </c>
      <c r="H52" s="188"/>
      <c r="I52" s="188">
        <f t="shared" si="1"/>
        <v>8.9416666666666664</v>
      </c>
      <c r="J52" s="188">
        <f t="shared" si="2"/>
        <v>7.1533333333333338E-2</v>
      </c>
      <c r="K52" s="188">
        <f t="shared" si="3"/>
        <v>8.8701333333333334</v>
      </c>
      <c r="L52" s="199">
        <v>6</v>
      </c>
      <c r="M52" s="187">
        <v>53.5</v>
      </c>
      <c r="N52" s="188">
        <f>US_SYS!F52</f>
        <v>53.5</v>
      </c>
      <c r="O52" s="188">
        <f t="shared" si="9"/>
        <v>0</v>
      </c>
      <c r="P52" s="188"/>
      <c r="Q52" s="188">
        <f t="shared" si="5"/>
        <v>8.9166666666666661</v>
      </c>
      <c r="R52" s="188">
        <f>US_SYS!G52</f>
        <v>54</v>
      </c>
      <c r="S52" s="188">
        <f t="shared" si="10"/>
        <v>0.5</v>
      </c>
      <c r="T52" s="188">
        <f>US_SYS!G52</f>
        <v>54</v>
      </c>
      <c r="U52" s="188">
        <f t="shared" si="7"/>
        <v>0.35000000000000142</v>
      </c>
      <c r="V52" s="217"/>
      <c r="W52" s="217"/>
      <c r="X52" s="217"/>
    </row>
    <row r="53" spans="1:24" ht="14.1" customHeight="1" x14ac:dyDescent="0.2">
      <c r="A53" s="197">
        <f t="shared" si="8"/>
        <v>50</v>
      </c>
      <c r="B53" s="202" t="s">
        <v>68</v>
      </c>
      <c r="C53" s="186" t="s">
        <v>24</v>
      </c>
      <c r="D53" s="197">
        <v>6</v>
      </c>
      <c r="E53" s="187">
        <v>44.75</v>
      </c>
      <c r="F53" s="188">
        <f>US_SYS!E53</f>
        <v>44.75</v>
      </c>
      <c r="G53" s="188">
        <f t="shared" si="0"/>
        <v>0</v>
      </c>
      <c r="H53" s="188"/>
      <c r="I53" s="188">
        <f t="shared" si="1"/>
        <v>7.458333333333333</v>
      </c>
      <c r="J53" s="188">
        <f t="shared" si="2"/>
        <v>5.9666666666666666E-2</v>
      </c>
      <c r="K53" s="188">
        <f t="shared" si="3"/>
        <v>7.3986666666666663</v>
      </c>
      <c r="L53" s="199">
        <v>6</v>
      </c>
      <c r="M53" s="187">
        <v>44.66</v>
      </c>
      <c r="N53" s="188">
        <f>US_SYS!F53</f>
        <v>44.66</v>
      </c>
      <c r="O53" s="188">
        <f t="shared" si="9"/>
        <v>0</v>
      </c>
      <c r="P53" s="192">
        <v>44.98</v>
      </c>
      <c r="Q53" s="188">
        <f t="shared" si="5"/>
        <v>7.4433333333333325</v>
      </c>
      <c r="R53" s="188">
        <f>US_SYS!G53</f>
        <v>46.9</v>
      </c>
      <c r="S53" s="188">
        <f t="shared" si="10"/>
        <v>2.240000000000002</v>
      </c>
      <c r="T53" s="188">
        <f>US_SYS!G53</f>
        <v>46.9</v>
      </c>
      <c r="U53" s="188">
        <f t="shared" si="7"/>
        <v>2.1499999999999986</v>
      </c>
      <c r="V53" s="217"/>
      <c r="W53" s="217"/>
      <c r="X53" s="217"/>
    </row>
    <row r="54" spans="1:24" ht="14.1" customHeight="1" x14ac:dyDescent="0.2">
      <c r="A54" s="197">
        <f t="shared" si="8"/>
        <v>51</v>
      </c>
      <c r="B54" s="202" t="s">
        <v>69</v>
      </c>
      <c r="C54" s="186" t="s">
        <v>66</v>
      </c>
      <c r="D54" s="197">
        <v>1</v>
      </c>
      <c r="E54" s="187">
        <v>49.89</v>
      </c>
      <c r="F54" s="188">
        <f>US_SYS!E54</f>
        <v>49.89</v>
      </c>
      <c r="G54" s="188">
        <f t="shared" si="0"/>
        <v>0</v>
      </c>
      <c r="H54" s="188"/>
      <c r="I54" s="188">
        <f t="shared" si="1"/>
        <v>49.89</v>
      </c>
      <c r="J54" s="188">
        <f t="shared" si="2"/>
        <v>0.39912000000000003</v>
      </c>
      <c r="K54" s="188">
        <f t="shared" si="3"/>
        <v>49.490879999999997</v>
      </c>
      <c r="L54" s="199">
        <v>1</v>
      </c>
      <c r="M54" s="187">
        <v>47.95</v>
      </c>
      <c r="N54" s="188">
        <f>US_SYS!F54</f>
        <v>47.95</v>
      </c>
      <c r="O54" s="188">
        <f t="shared" si="9"/>
        <v>0</v>
      </c>
      <c r="P54" s="192">
        <v>47.95</v>
      </c>
      <c r="Q54" s="188">
        <f t="shared" si="5"/>
        <v>47.95</v>
      </c>
      <c r="R54" s="188">
        <f>US_SYS!G54</f>
        <v>49.55</v>
      </c>
      <c r="S54" s="188">
        <f t="shared" si="10"/>
        <v>1.5999999999999943</v>
      </c>
      <c r="T54" s="188">
        <f>US_SYS!G54</f>
        <v>49.55</v>
      </c>
      <c r="U54" s="188">
        <f t="shared" si="7"/>
        <v>-0.34000000000000341</v>
      </c>
      <c r="V54" s="217"/>
      <c r="W54" s="217"/>
      <c r="X54" s="217"/>
    </row>
    <row r="55" spans="1:24" ht="14.1" customHeight="1" x14ac:dyDescent="0.2">
      <c r="A55" s="197">
        <f t="shared" si="8"/>
        <v>52</v>
      </c>
      <c r="B55" s="202" t="s">
        <v>70</v>
      </c>
      <c r="C55" s="186" t="s">
        <v>24</v>
      </c>
      <c r="D55" s="197">
        <v>1</v>
      </c>
      <c r="E55" s="187">
        <v>38.86</v>
      </c>
      <c r="F55" s="188">
        <f>US_SYS!E55</f>
        <v>38.86</v>
      </c>
      <c r="G55" s="188">
        <f t="shared" si="0"/>
        <v>0</v>
      </c>
      <c r="H55" s="188"/>
      <c r="I55" s="188">
        <f t="shared" si="1"/>
        <v>38.86</v>
      </c>
      <c r="J55" s="188">
        <f t="shared" si="2"/>
        <v>0.31087999999999999</v>
      </c>
      <c r="K55" s="188">
        <f t="shared" si="3"/>
        <v>38.549120000000002</v>
      </c>
      <c r="L55" s="199">
        <v>1</v>
      </c>
      <c r="M55" s="187">
        <v>37.700000000000003</v>
      </c>
      <c r="N55" s="188">
        <f>US_SYS!F55</f>
        <v>37.700000000000003</v>
      </c>
      <c r="O55" s="188">
        <f t="shared" si="9"/>
        <v>0</v>
      </c>
      <c r="P55" s="192">
        <v>37.700000000000003</v>
      </c>
      <c r="Q55" s="188">
        <f t="shared" si="5"/>
        <v>37.700000000000003</v>
      </c>
      <c r="R55" s="188">
        <f>US_SYS!G55</f>
        <v>39.85</v>
      </c>
      <c r="S55" s="188">
        <f t="shared" si="10"/>
        <v>2.1499999999999986</v>
      </c>
      <c r="T55" s="188">
        <f>US_SYS!G55</f>
        <v>39.85</v>
      </c>
      <c r="U55" s="188">
        <f t="shared" si="7"/>
        <v>0.99000000000000199</v>
      </c>
      <c r="V55" s="217"/>
      <c r="W55" s="217"/>
      <c r="X55" s="217"/>
    </row>
    <row r="56" spans="1:24" ht="14.1" customHeight="1" x14ac:dyDescent="0.2">
      <c r="A56" s="197">
        <f t="shared" si="8"/>
        <v>53</v>
      </c>
      <c r="B56" s="202" t="s">
        <v>71</v>
      </c>
      <c r="C56" s="186" t="s">
        <v>24</v>
      </c>
      <c r="D56" s="197">
        <v>1</v>
      </c>
      <c r="E56" s="187">
        <v>37.18</v>
      </c>
      <c r="F56" s="188">
        <f>US_SYS!E56</f>
        <v>38.520000000000003</v>
      </c>
      <c r="G56" s="188">
        <f t="shared" si="0"/>
        <v>1.3400000000000034</v>
      </c>
      <c r="H56" s="188"/>
      <c r="I56" s="188">
        <f t="shared" si="1"/>
        <v>38.520000000000003</v>
      </c>
      <c r="J56" s="188">
        <f t="shared" si="2"/>
        <v>0.30816000000000004</v>
      </c>
      <c r="K56" s="188">
        <f t="shared" si="3"/>
        <v>38.211840000000002</v>
      </c>
      <c r="L56" s="199">
        <v>1</v>
      </c>
      <c r="M56" s="190" t="s">
        <v>398</v>
      </c>
      <c r="N56" s="188">
        <f>US_SYS!F56</f>
        <v>0</v>
      </c>
      <c r="O56" s="191">
        <f t="shared" si="9"/>
        <v>0</v>
      </c>
      <c r="P56" s="192"/>
      <c r="Q56" s="188">
        <f t="shared" si="5"/>
        <v>0</v>
      </c>
      <c r="R56" s="188">
        <f>US_SYS!G56</f>
        <v>37.61</v>
      </c>
      <c r="S56" s="188">
        <f t="shared" si="10"/>
        <v>37.61</v>
      </c>
      <c r="T56" s="188">
        <f>US_SYS!G56</f>
        <v>37.61</v>
      </c>
      <c r="U56" s="188">
        <f t="shared" si="7"/>
        <v>-0.91000000000000369</v>
      </c>
      <c r="V56" s="217"/>
      <c r="W56" s="217"/>
      <c r="X56" s="217"/>
    </row>
    <row r="57" spans="1:24" ht="14.1" customHeight="1" x14ac:dyDescent="0.2">
      <c r="A57" s="197">
        <f t="shared" si="8"/>
        <v>54</v>
      </c>
      <c r="B57" s="202" t="s">
        <v>72</v>
      </c>
      <c r="C57" s="186" t="s">
        <v>13</v>
      </c>
      <c r="D57" s="197">
        <v>10</v>
      </c>
      <c r="E57" s="187">
        <v>23.09</v>
      </c>
      <c r="F57" s="188">
        <f>US_SYS!E57</f>
        <v>23.09</v>
      </c>
      <c r="G57" s="188">
        <f t="shared" si="0"/>
        <v>0</v>
      </c>
      <c r="H57" s="188"/>
      <c r="I57" s="188">
        <f t="shared" si="1"/>
        <v>2.3090000000000002</v>
      </c>
      <c r="J57" s="188">
        <f t="shared" si="2"/>
        <v>1.8472000000000002E-2</v>
      </c>
      <c r="K57" s="188">
        <f t="shared" si="3"/>
        <v>2.2905280000000001</v>
      </c>
      <c r="L57" s="199">
        <v>10</v>
      </c>
      <c r="M57" s="187">
        <v>23.44</v>
      </c>
      <c r="N57" s="188">
        <f>US_SYS!F57</f>
        <v>23.44</v>
      </c>
      <c r="O57" s="188">
        <f t="shared" si="9"/>
        <v>0</v>
      </c>
      <c r="P57" s="188"/>
      <c r="Q57" s="188">
        <f t="shared" si="5"/>
        <v>2.3440000000000003</v>
      </c>
      <c r="R57" s="185">
        <f>US_SYS!G57</f>
        <v>0</v>
      </c>
      <c r="S57" s="191"/>
      <c r="T57" s="185">
        <f>US_SYS!G57</f>
        <v>0</v>
      </c>
      <c r="U57" s="185">
        <f t="shared" si="7"/>
        <v>-23.09</v>
      </c>
      <c r="V57" s="217"/>
      <c r="W57" s="217"/>
      <c r="X57" s="217"/>
    </row>
    <row r="58" spans="1:24" ht="14.1" customHeight="1" x14ac:dyDescent="0.2">
      <c r="A58" s="197">
        <f t="shared" si="8"/>
        <v>55</v>
      </c>
      <c r="B58" s="202" t="s">
        <v>73</v>
      </c>
      <c r="C58" s="186" t="s">
        <v>24</v>
      </c>
      <c r="D58" s="197">
        <v>6</v>
      </c>
      <c r="E58" s="187">
        <v>47.13</v>
      </c>
      <c r="F58" s="188">
        <f>US_SYS!E58</f>
        <v>48.62</v>
      </c>
      <c r="G58" s="188">
        <f t="shared" si="0"/>
        <v>1.4899999999999949</v>
      </c>
      <c r="H58" s="188"/>
      <c r="I58" s="188">
        <f t="shared" si="1"/>
        <v>8.1033333333333335</v>
      </c>
      <c r="J58" s="188">
        <f t="shared" si="2"/>
        <v>6.4826666666666671E-2</v>
      </c>
      <c r="K58" s="188">
        <f t="shared" si="3"/>
        <v>8.0385066666666667</v>
      </c>
      <c r="L58" s="199">
        <v>6</v>
      </c>
      <c r="M58" s="187">
        <v>48.97</v>
      </c>
      <c r="N58" s="188">
        <f>US_SYS!F58</f>
        <v>49.86</v>
      </c>
      <c r="O58" s="188">
        <f t="shared" si="9"/>
        <v>0.89000000000000057</v>
      </c>
      <c r="P58" s="188"/>
      <c r="Q58" s="188">
        <f t="shared" si="5"/>
        <v>8.31</v>
      </c>
      <c r="R58" s="188">
        <f>US_SYS!G58</f>
        <v>51</v>
      </c>
      <c r="S58" s="188">
        <f>R58-N58</f>
        <v>1.1400000000000006</v>
      </c>
      <c r="T58" s="188">
        <f>US_SYS!G58</f>
        <v>51</v>
      </c>
      <c r="U58" s="188">
        <f t="shared" si="7"/>
        <v>2.3800000000000026</v>
      </c>
      <c r="V58" s="217"/>
      <c r="W58" s="217"/>
      <c r="X58" s="217"/>
    </row>
    <row r="59" spans="1:24" ht="14.1" customHeight="1" x14ac:dyDescent="0.2">
      <c r="A59" s="197">
        <f t="shared" si="8"/>
        <v>56</v>
      </c>
      <c r="B59" s="202" t="s">
        <v>74</v>
      </c>
      <c r="C59" s="186" t="s">
        <v>66</v>
      </c>
      <c r="D59" s="197">
        <v>1</v>
      </c>
      <c r="E59" s="187">
        <v>41.82</v>
      </c>
      <c r="F59" s="188">
        <f>US_SYS!E59</f>
        <v>41.82</v>
      </c>
      <c r="G59" s="188">
        <f t="shared" si="0"/>
        <v>0</v>
      </c>
      <c r="H59" s="188"/>
      <c r="I59" s="188">
        <f t="shared" si="1"/>
        <v>41.82</v>
      </c>
      <c r="J59" s="188">
        <f t="shared" si="2"/>
        <v>0.33456000000000002</v>
      </c>
      <c r="K59" s="188">
        <f t="shared" si="3"/>
        <v>41.485439999999997</v>
      </c>
      <c r="L59" s="199">
        <v>1</v>
      </c>
      <c r="M59" s="190" t="s">
        <v>398</v>
      </c>
      <c r="N59" s="188">
        <f>US_SYS!F59</f>
        <v>0</v>
      </c>
      <c r="O59" s="191">
        <f t="shared" si="9"/>
        <v>0</v>
      </c>
      <c r="P59" s="192"/>
      <c r="Q59" s="188">
        <f t="shared" si="5"/>
        <v>0</v>
      </c>
      <c r="R59" s="188">
        <f>US_SYS!G59</f>
        <v>43.35</v>
      </c>
      <c r="S59" s="191"/>
      <c r="T59" s="188">
        <f>US_SYS!G59</f>
        <v>43.35</v>
      </c>
      <c r="U59" s="188">
        <f t="shared" si="7"/>
        <v>1.5300000000000011</v>
      </c>
      <c r="V59" s="217"/>
      <c r="W59" s="217"/>
      <c r="X59" s="217"/>
    </row>
    <row r="60" spans="1:24" ht="14.1" customHeight="1" x14ac:dyDescent="0.2">
      <c r="A60" s="197">
        <f t="shared" si="8"/>
        <v>57</v>
      </c>
      <c r="B60" s="202" t="s">
        <v>75</v>
      </c>
      <c r="C60" s="186" t="s">
        <v>63</v>
      </c>
      <c r="D60" s="197">
        <v>6</v>
      </c>
      <c r="E60" s="187">
        <v>27.15</v>
      </c>
      <c r="F60" s="188">
        <f>US_SYS!E60</f>
        <v>27.15</v>
      </c>
      <c r="G60" s="188">
        <f t="shared" si="0"/>
        <v>0</v>
      </c>
      <c r="H60" s="188"/>
      <c r="I60" s="188">
        <f t="shared" si="1"/>
        <v>4.5249999999999995</v>
      </c>
      <c r="J60" s="188">
        <f t="shared" si="2"/>
        <v>3.6199999999999996E-2</v>
      </c>
      <c r="K60" s="188">
        <f t="shared" si="3"/>
        <v>4.4887999999999995</v>
      </c>
      <c r="L60" s="199">
        <v>6</v>
      </c>
      <c r="M60" s="187">
        <v>27.36</v>
      </c>
      <c r="N60" s="188">
        <f>US_SYS!F60</f>
        <v>27.36</v>
      </c>
      <c r="O60" s="188">
        <f t="shared" si="9"/>
        <v>0</v>
      </c>
      <c r="P60" s="192"/>
      <c r="Q60" s="188">
        <f t="shared" si="5"/>
        <v>4.5599999999999996</v>
      </c>
      <c r="R60" s="188">
        <f>US_SYS!G60</f>
        <v>29.87</v>
      </c>
      <c r="S60" s="188">
        <f>R60-N60</f>
        <v>2.5100000000000016</v>
      </c>
      <c r="T60" s="188">
        <f>US_SYS!G60</f>
        <v>29.87</v>
      </c>
      <c r="U60" s="188">
        <f t="shared" si="7"/>
        <v>2.7200000000000024</v>
      </c>
      <c r="V60" s="217"/>
      <c r="W60" s="217"/>
      <c r="X60" s="217"/>
    </row>
    <row r="61" spans="1:24" ht="14.1" customHeight="1" x14ac:dyDescent="0.2">
      <c r="A61" s="197">
        <f t="shared" si="8"/>
        <v>58</v>
      </c>
      <c r="B61" s="202" t="s">
        <v>76</v>
      </c>
      <c r="C61" s="186" t="s">
        <v>63</v>
      </c>
      <c r="D61" s="197">
        <v>6</v>
      </c>
      <c r="E61" s="187">
        <v>41.3</v>
      </c>
      <c r="F61" s="188">
        <f>US_SYS!E61</f>
        <v>41.3</v>
      </c>
      <c r="G61" s="188">
        <f t="shared" si="0"/>
        <v>0</v>
      </c>
      <c r="H61" s="188"/>
      <c r="I61" s="188">
        <f t="shared" si="1"/>
        <v>6.8833333333333329</v>
      </c>
      <c r="J61" s="188">
        <f t="shared" si="2"/>
        <v>5.5066666666666667E-2</v>
      </c>
      <c r="K61" s="188">
        <f t="shared" si="3"/>
        <v>6.828266666666666</v>
      </c>
      <c r="L61" s="199">
        <v>6</v>
      </c>
      <c r="M61" s="187">
        <v>44.87</v>
      </c>
      <c r="N61" s="188">
        <f>US_SYS!F61</f>
        <v>44.87</v>
      </c>
      <c r="O61" s="188">
        <f t="shared" si="9"/>
        <v>0</v>
      </c>
      <c r="P61" s="192"/>
      <c r="Q61" s="188">
        <f t="shared" si="5"/>
        <v>7.4783333333333326</v>
      </c>
      <c r="R61" s="188">
        <f>US_SYS!G61</f>
        <v>44.08</v>
      </c>
      <c r="S61" s="191"/>
      <c r="T61" s="188">
        <f>US_SYS!G61</f>
        <v>44.08</v>
      </c>
      <c r="U61" s="188">
        <f t="shared" si="7"/>
        <v>2.7800000000000011</v>
      </c>
      <c r="V61" s="217"/>
      <c r="W61" s="217"/>
      <c r="X61" s="217"/>
    </row>
    <row r="62" spans="1:24" ht="14.1" customHeight="1" x14ac:dyDescent="0.2">
      <c r="A62" s="197">
        <f t="shared" si="8"/>
        <v>59</v>
      </c>
      <c r="B62" s="202" t="s">
        <v>77</v>
      </c>
      <c r="C62" s="186" t="s">
        <v>15</v>
      </c>
      <c r="D62" s="197">
        <v>6</v>
      </c>
      <c r="E62" s="187">
        <v>62.84</v>
      </c>
      <c r="F62" s="188">
        <f>US_SYS!E62</f>
        <v>62.84</v>
      </c>
      <c r="G62" s="188">
        <f t="shared" si="0"/>
        <v>0</v>
      </c>
      <c r="H62" s="188"/>
      <c r="I62" s="188">
        <f t="shared" si="1"/>
        <v>10.473333333333334</v>
      </c>
      <c r="J62" s="188">
        <f t="shared" si="2"/>
        <v>8.3786666666666676E-2</v>
      </c>
      <c r="K62" s="188">
        <f t="shared" si="3"/>
        <v>10.389546666666668</v>
      </c>
      <c r="L62" s="199">
        <v>6</v>
      </c>
      <c r="M62" s="190" t="s">
        <v>398</v>
      </c>
      <c r="N62" s="188">
        <f>US_SYS!F62</f>
        <v>0</v>
      </c>
      <c r="O62" s="191">
        <f t="shared" si="9"/>
        <v>0</v>
      </c>
      <c r="P62" s="192">
        <v>60.29</v>
      </c>
      <c r="Q62" s="188">
        <f t="shared" si="5"/>
        <v>0</v>
      </c>
      <c r="R62" s="188">
        <f>US_SYS!G62</f>
        <v>61.39</v>
      </c>
      <c r="S62" s="191"/>
      <c r="T62" s="188">
        <f>US_SYS!G62</f>
        <v>61.39</v>
      </c>
      <c r="U62" s="188">
        <f t="shared" si="7"/>
        <v>-1.4500000000000028</v>
      </c>
      <c r="V62" s="217"/>
      <c r="W62" s="217"/>
      <c r="X62" s="217"/>
    </row>
    <row r="63" spans="1:24" ht="14.1" customHeight="1" x14ac:dyDescent="0.2">
      <c r="A63" s="197">
        <f t="shared" si="8"/>
        <v>60</v>
      </c>
      <c r="B63" s="202" t="s">
        <v>78</v>
      </c>
      <c r="C63" s="186" t="s">
        <v>11</v>
      </c>
      <c r="D63" s="197">
        <v>6</v>
      </c>
      <c r="E63" s="187">
        <v>58.6</v>
      </c>
      <c r="F63" s="188">
        <f>US_SYS!E63</f>
        <v>58.6</v>
      </c>
      <c r="G63" s="188">
        <f t="shared" si="0"/>
        <v>0</v>
      </c>
      <c r="H63" s="188"/>
      <c r="I63" s="188">
        <f t="shared" si="1"/>
        <v>9.7666666666666675</v>
      </c>
      <c r="J63" s="188">
        <f t="shared" si="2"/>
        <v>7.8133333333333346E-2</v>
      </c>
      <c r="K63" s="188">
        <f t="shared" si="3"/>
        <v>9.6885333333333339</v>
      </c>
      <c r="L63" s="199">
        <v>6</v>
      </c>
      <c r="M63" s="187">
        <v>58.44</v>
      </c>
      <c r="N63" s="188">
        <f>US_SYS!F63</f>
        <v>58.44</v>
      </c>
      <c r="O63" s="188">
        <f t="shared" si="9"/>
        <v>0</v>
      </c>
      <c r="P63" s="192">
        <v>58.9</v>
      </c>
      <c r="Q63" s="188">
        <f t="shared" si="5"/>
        <v>9.74</v>
      </c>
      <c r="R63" s="188">
        <f>US_SYS!G63</f>
        <v>59.85</v>
      </c>
      <c r="S63" s="188">
        <f>R63-N63</f>
        <v>1.4100000000000037</v>
      </c>
      <c r="T63" s="188">
        <f>US_SYS!G63</f>
        <v>59.85</v>
      </c>
      <c r="U63" s="188">
        <f t="shared" si="7"/>
        <v>1.25</v>
      </c>
      <c r="V63" s="217"/>
      <c r="W63" s="217"/>
      <c r="X63" s="217"/>
    </row>
    <row r="64" spans="1:24" ht="14.1" customHeight="1" x14ac:dyDescent="0.2">
      <c r="A64" s="197">
        <f t="shared" si="8"/>
        <v>61</v>
      </c>
      <c r="B64" s="202" t="s">
        <v>79</v>
      </c>
      <c r="C64" s="186" t="s">
        <v>80</v>
      </c>
      <c r="D64" s="197">
        <v>6</v>
      </c>
      <c r="E64" s="187">
        <v>11.23</v>
      </c>
      <c r="F64" s="188">
        <f>US_SYS!E64</f>
        <v>11.23</v>
      </c>
      <c r="G64" s="188">
        <f t="shared" si="0"/>
        <v>0</v>
      </c>
      <c r="H64" s="188"/>
      <c r="I64" s="188">
        <f t="shared" si="1"/>
        <v>1.8716666666666668</v>
      </c>
      <c r="J64" s="188">
        <f t="shared" si="2"/>
        <v>1.4973333333333335E-2</v>
      </c>
      <c r="K64" s="188">
        <f t="shared" si="3"/>
        <v>1.8566933333333335</v>
      </c>
      <c r="L64" s="199">
        <v>12</v>
      </c>
      <c r="M64" s="187">
        <v>22.82</v>
      </c>
      <c r="N64" s="188">
        <f>US_SYS!F64</f>
        <v>22.82</v>
      </c>
      <c r="O64" s="188">
        <f t="shared" si="9"/>
        <v>0</v>
      </c>
      <c r="P64" s="188"/>
      <c r="Q64" s="188">
        <f t="shared" si="5"/>
        <v>1.9016666666666666</v>
      </c>
      <c r="R64" s="188">
        <f>US_SYS!G64</f>
        <v>23.75</v>
      </c>
      <c r="S64" s="188">
        <f>R64-N64</f>
        <v>0.92999999999999972</v>
      </c>
      <c r="T64" s="188">
        <f>US_SYS!G64</f>
        <v>23.75</v>
      </c>
      <c r="U64" s="188">
        <f t="shared" si="7"/>
        <v>12.52</v>
      </c>
      <c r="V64" s="217"/>
      <c r="W64" s="217"/>
      <c r="X64" s="217"/>
    </row>
    <row r="65" spans="1:24" ht="14.1" customHeight="1" x14ac:dyDescent="0.2">
      <c r="A65" s="197">
        <f t="shared" si="8"/>
        <v>62</v>
      </c>
      <c r="B65" s="202" t="s">
        <v>81</v>
      </c>
      <c r="C65" s="186" t="s">
        <v>82</v>
      </c>
      <c r="D65" s="197">
        <v>1</v>
      </c>
      <c r="E65" s="187">
        <v>17.75</v>
      </c>
      <c r="F65" s="188">
        <f>US_SYS!E65</f>
        <v>17.75</v>
      </c>
      <c r="G65" s="188">
        <f t="shared" si="0"/>
        <v>0</v>
      </c>
      <c r="H65" s="188"/>
      <c r="I65" s="188">
        <f t="shared" si="1"/>
        <v>17.75</v>
      </c>
      <c r="J65" s="188">
        <f t="shared" si="2"/>
        <v>0.14200000000000002</v>
      </c>
      <c r="K65" s="188">
        <f t="shared" si="3"/>
        <v>17.608000000000001</v>
      </c>
      <c r="L65" s="199">
        <v>1</v>
      </c>
      <c r="M65" s="187">
        <v>17.45</v>
      </c>
      <c r="N65" s="188">
        <f>US_SYS!F65</f>
        <v>17.45</v>
      </c>
      <c r="O65" s="188">
        <f t="shared" si="9"/>
        <v>0</v>
      </c>
      <c r="P65" s="188">
        <v>17.45</v>
      </c>
      <c r="Q65" s="188">
        <f t="shared" si="5"/>
        <v>17.45</v>
      </c>
      <c r="R65" s="188">
        <f>US_SYS!G65</f>
        <v>17.45</v>
      </c>
      <c r="S65" s="188">
        <f>R65-N65</f>
        <v>0</v>
      </c>
      <c r="T65" s="188">
        <f>US_SYS!G65</f>
        <v>17.45</v>
      </c>
      <c r="U65" s="188">
        <f t="shared" si="7"/>
        <v>-0.30000000000000071</v>
      </c>
      <c r="V65" s="217"/>
      <c r="W65" s="217"/>
      <c r="X65" s="217"/>
    </row>
    <row r="66" spans="1:24" ht="14.1" customHeight="1" x14ac:dyDescent="0.2">
      <c r="A66" s="197">
        <f t="shared" si="8"/>
        <v>63</v>
      </c>
      <c r="B66" s="202" t="s">
        <v>83</v>
      </c>
      <c r="C66" s="186" t="s">
        <v>15</v>
      </c>
      <c r="D66" s="197">
        <v>1</v>
      </c>
      <c r="E66" s="187">
        <v>18.260000000000002</v>
      </c>
      <c r="F66" s="188">
        <f>US_SYS!E66</f>
        <v>18.260000000000002</v>
      </c>
      <c r="G66" s="188">
        <f t="shared" si="0"/>
        <v>0</v>
      </c>
      <c r="H66" s="188"/>
      <c r="I66" s="188">
        <f t="shared" si="1"/>
        <v>18.260000000000002</v>
      </c>
      <c r="J66" s="188">
        <f t="shared" si="2"/>
        <v>0.14608000000000002</v>
      </c>
      <c r="K66" s="188">
        <f t="shared" si="3"/>
        <v>18.11392</v>
      </c>
      <c r="L66" s="199">
        <v>1</v>
      </c>
      <c r="M66" s="190" t="s">
        <v>398</v>
      </c>
      <c r="N66" s="188">
        <f>US_SYS!F66</f>
        <v>0</v>
      </c>
      <c r="O66" s="191">
        <f t="shared" si="9"/>
        <v>0</v>
      </c>
      <c r="P66" s="192"/>
      <c r="Q66" s="188">
        <f t="shared" si="5"/>
        <v>0</v>
      </c>
      <c r="R66" s="188">
        <f>US_SYS!G66</f>
        <v>21.97</v>
      </c>
      <c r="S66" s="188">
        <f>R66-N66</f>
        <v>21.97</v>
      </c>
      <c r="T66" s="188">
        <f>US_SYS!G66</f>
        <v>21.97</v>
      </c>
      <c r="U66" s="188">
        <f t="shared" si="7"/>
        <v>3.7099999999999973</v>
      </c>
      <c r="V66" s="217"/>
      <c r="W66" s="217"/>
      <c r="X66" s="217"/>
    </row>
    <row r="67" spans="1:24" ht="14.1" customHeight="1" x14ac:dyDescent="0.2">
      <c r="A67" s="197">
        <f t="shared" si="8"/>
        <v>64</v>
      </c>
      <c r="B67" s="202" t="s">
        <v>84</v>
      </c>
      <c r="C67" s="186" t="s">
        <v>85</v>
      </c>
      <c r="D67" s="197">
        <v>25</v>
      </c>
      <c r="E67" s="187">
        <v>17.510000000000002</v>
      </c>
      <c r="F67" s="188">
        <f>US_SYS!E67</f>
        <v>17.510000000000002</v>
      </c>
      <c r="G67" s="188">
        <f t="shared" si="0"/>
        <v>0</v>
      </c>
      <c r="H67" s="188"/>
      <c r="I67" s="188">
        <f t="shared" si="1"/>
        <v>0.70040000000000002</v>
      </c>
      <c r="J67" s="188">
        <f t="shared" si="2"/>
        <v>5.6032E-3</v>
      </c>
      <c r="K67" s="188">
        <f t="shared" si="3"/>
        <v>0.69479679999999999</v>
      </c>
      <c r="L67" s="199">
        <v>1</v>
      </c>
      <c r="M67" s="187">
        <v>17.5</v>
      </c>
      <c r="N67" s="188">
        <f>US_SYS!F67</f>
        <v>17.5</v>
      </c>
      <c r="O67" s="188">
        <f t="shared" si="9"/>
        <v>0</v>
      </c>
      <c r="P67" s="192"/>
      <c r="Q67" s="188">
        <f t="shared" si="5"/>
        <v>17.5</v>
      </c>
      <c r="R67" s="188">
        <f>US_SYS!G67</f>
        <v>17.7</v>
      </c>
      <c r="S67" s="191"/>
      <c r="T67" s="188">
        <f>US_SYS!G67</f>
        <v>17.7</v>
      </c>
      <c r="U67" s="188">
        <f t="shared" si="7"/>
        <v>0.18999999999999773</v>
      </c>
      <c r="V67" s="217"/>
      <c r="W67" s="217"/>
      <c r="X67" s="217"/>
    </row>
    <row r="68" spans="1:24" ht="14.1" customHeight="1" x14ac:dyDescent="0.2">
      <c r="A68" s="197">
        <f t="shared" si="8"/>
        <v>65</v>
      </c>
      <c r="B68" s="202" t="s">
        <v>86</v>
      </c>
      <c r="C68" s="186" t="s">
        <v>15</v>
      </c>
      <c r="D68" s="197">
        <v>1</v>
      </c>
      <c r="E68" s="187">
        <v>23.4</v>
      </c>
      <c r="F68" s="188">
        <f>US_SYS!E68</f>
        <v>23.4</v>
      </c>
      <c r="G68" s="188">
        <f t="shared" ref="G68:G131" si="11">F68-E68</f>
        <v>0</v>
      </c>
      <c r="H68" s="188"/>
      <c r="I68" s="188">
        <f t="shared" ref="I68:I131" si="12">F68/D68</f>
        <v>23.4</v>
      </c>
      <c r="J68" s="188">
        <f t="shared" ref="J68:J131" si="13">I68*0.8%</f>
        <v>0.18720000000000001</v>
      </c>
      <c r="K68" s="188">
        <f t="shared" ref="K68:K131" si="14">I68-J68</f>
        <v>23.212799999999998</v>
      </c>
      <c r="L68" s="199">
        <v>1</v>
      </c>
      <c r="M68" s="190" t="s">
        <v>398</v>
      </c>
      <c r="N68" s="188">
        <f>US_SYS!F68</f>
        <v>0</v>
      </c>
      <c r="O68" s="191">
        <f t="shared" ref="O68:O99" si="15">N68-M68</f>
        <v>0</v>
      </c>
      <c r="P68" s="192"/>
      <c r="Q68" s="188">
        <f t="shared" ref="Q68:Q131" si="16">N68/L68</f>
        <v>0</v>
      </c>
      <c r="R68" s="188">
        <f>US_SYS!G68</f>
        <v>23.4</v>
      </c>
      <c r="S68" s="191"/>
      <c r="T68" s="188">
        <f>US_SYS!G68</f>
        <v>23.4</v>
      </c>
      <c r="U68" s="188">
        <f t="shared" ref="U68:U131" si="17">T68-F68</f>
        <v>0</v>
      </c>
      <c r="V68" s="217"/>
      <c r="W68" s="217"/>
      <c r="X68" s="217"/>
    </row>
    <row r="69" spans="1:24" ht="14.1" customHeight="1" x14ac:dyDescent="0.2">
      <c r="A69" s="197">
        <f t="shared" ref="A69:A132" si="18">A68+1</f>
        <v>66</v>
      </c>
      <c r="B69" s="202" t="s">
        <v>87</v>
      </c>
      <c r="C69" s="186" t="s">
        <v>24</v>
      </c>
      <c r="D69" s="197">
        <v>5</v>
      </c>
      <c r="E69" s="187">
        <v>18.5</v>
      </c>
      <c r="F69" s="188">
        <f>US_SYS!E69</f>
        <v>18.05</v>
      </c>
      <c r="G69" s="188">
        <f t="shared" si="11"/>
        <v>-0.44999999999999929</v>
      </c>
      <c r="H69" s="188"/>
      <c r="I69" s="188">
        <f t="shared" si="12"/>
        <v>3.6100000000000003</v>
      </c>
      <c r="J69" s="188">
        <f t="shared" si="13"/>
        <v>2.8880000000000003E-2</v>
      </c>
      <c r="K69" s="188">
        <f t="shared" si="14"/>
        <v>3.5811200000000003</v>
      </c>
      <c r="L69" s="199">
        <v>8</v>
      </c>
      <c r="M69" s="187">
        <v>41.59</v>
      </c>
      <c r="N69" s="188">
        <f>US_SYS!F69</f>
        <v>41.59</v>
      </c>
      <c r="O69" s="188">
        <f t="shared" si="15"/>
        <v>0</v>
      </c>
      <c r="P69" s="188"/>
      <c r="Q69" s="188">
        <f t="shared" si="16"/>
        <v>5.1987500000000004</v>
      </c>
      <c r="R69" s="188">
        <f>US_SYS!G69</f>
        <v>41.3</v>
      </c>
      <c r="S69" s="191"/>
      <c r="T69" s="188">
        <f>US_SYS!G69</f>
        <v>41.3</v>
      </c>
      <c r="U69" s="188">
        <f t="shared" si="17"/>
        <v>23.249999999999996</v>
      </c>
      <c r="V69" s="217"/>
      <c r="W69" s="217"/>
      <c r="X69" s="217"/>
    </row>
    <row r="70" spans="1:24" ht="14.1" customHeight="1" x14ac:dyDescent="0.2">
      <c r="A70" s="197">
        <f t="shared" si="18"/>
        <v>67</v>
      </c>
      <c r="B70" s="202" t="s">
        <v>88</v>
      </c>
      <c r="C70" s="186" t="s">
        <v>13</v>
      </c>
      <c r="D70" s="197">
        <v>20</v>
      </c>
      <c r="E70" s="187">
        <v>16.899999999999999</v>
      </c>
      <c r="F70" s="188">
        <f>US_SYS!E70</f>
        <v>16.899999999999999</v>
      </c>
      <c r="G70" s="188">
        <f t="shared" si="11"/>
        <v>0</v>
      </c>
      <c r="H70" s="188"/>
      <c r="I70" s="188">
        <f t="shared" si="12"/>
        <v>0.84499999999999997</v>
      </c>
      <c r="J70" s="188">
        <f t="shared" si="13"/>
        <v>6.7599999999999995E-3</v>
      </c>
      <c r="K70" s="188">
        <f t="shared" si="14"/>
        <v>0.83823999999999999</v>
      </c>
      <c r="L70" s="199">
        <v>20</v>
      </c>
      <c r="M70" s="187">
        <v>20.9</v>
      </c>
      <c r="N70" s="188">
        <f>US_SYS!F70</f>
        <v>20.9</v>
      </c>
      <c r="O70" s="188">
        <f t="shared" si="15"/>
        <v>0</v>
      </c>
      <c r="P70" s="188"/>
      <c r="Q70" s="188">
        <f t="shared" si="16"/>
        <v>1.0449999999999999</v>
      </c>
      <c r="R70" s="188">
        <f>US_SYS!G70</f>
        <v>23.76</v>
      </c>
      <c r="S70" s="188">
        <f>R70-N70</f>
        <v>2.860000000000003</v>
      </c>
      <c r="T70" s="188">
        <f>US_SYS!G70</f>
        <v>23.76</v>
      </c>
      <c r="U70" s="188">
        <f t="shared" si="17"/>
        <v>6.860000000000003</v>
      </c>
      <c r="V70" s="217"/>
      <c r="W70" s="217"/>
      <c r="X70" s="217"/>
    </row>
    <row r="71" spans="1:24" ht="14.1" customHeight="1" x14ac:dyDescent="0.2">
      <c r="A71" s="197">
        <f t="shared" si="18"/>
        <v>68</v>
      </c>
      <c r="B71" s="202" t="s">
        <v>89</v>
      </c>
      <c r="C71" s="186" t="s">
        <v>13</v>
      </c>
      <c r="D71" s="197">
        <v>20</v>
      </c>
      <c r="E71" s="187">
        <v>26.45</v>
      </c>
      <c r="F71" s="188">
        <f>US_SYS!E71</f>
        <v>26.45</v>
      </c>
      <c r="G71" s="188">
        <f t="shared" si="11"/>
        <v>0</v>
      </c>
      <c r="H71" s="188"/>
      <c r="I71" s="188">
        <f t="shared" si="12"/>
        <v>1.3225</v>
      </c>
      <c r="J71" s="188">
        <f t="shared" si="13"/>
        <v>1.0580000000000001E-2</v>
      </c>
      <c r="K71" s="188">
        <f t="shared" si="14"/>
        <v>1.31192</v>
      </c>
      <c r="L71" s="197">
        <v>20</v>
      </c>
      <c r="M71" s="187">
        <v>30.38</v>
      </c>
      <c r="N71" s="188">
        <f>US_SYS!F71</f>
        <v>30.38</v>
      </c>
      <c r="O71" s="188">
        <f t="shared" si="15"/>
        <v>0</v>
      </c>
      <c r="P71" s="188"/>
      <c r="Q71" s="188">
        <f t="shared" si="16"/>
        <v>1.5189999999999999</v>
      </c>
      <c r="R71" s="188">
        <f>US_SYS!G71</f>
        <v>26.85</v>
      </c>
      <c r="S71" s="191"/>
      <c r="T71" s="188">
        <f>US_SYS!G71</f>
        <v>26.85</v>
      </c>
      <c r="U71" s="188">
        <f t="shared" si="17"/>
        <v>0.40000000000000213</v>
      </c>
      <c r="V71" s="217"/>
      <c r="W71" s="217"/>
      <c r="X71" s="217"/>
    </row>
    <row r="72" spans="1:24" ht="14.1" customHeight="1" x14ac:dyDescent="0.2">
      <c r="A72" s="197">
        <f t="shared" si="18"/>
        <v>69</v>
      </c>
      <c r="B72" s="202" t="s">
        <v>90</v>
      </c>
      <c r="C72" s="186" t="s">
        <v>13</v>
      </c>
      <c r="D72" s="197">
        <v>20</v>
      </c>
      <c r="E72" s="187">
        <v>19.59</v>
      </c>
      <c r="F72" s="188">
        <f>US_SYS!E72</f>
        <v>19.59</v>
      </c>
      <c r="G72" s="188">
        <f t="shared" si="11"/>
        <v>0</v>
      </c>
      <c r="H72" s="188"/>
      <c r="I72" s="188">
        <f t="shared" si="12"/>
        <v>0.97950000000000004</v>
      </c>
      <c r="J72" s="188">
        <f t="shared" si="13"/>
        <v>7.836000000000001E-3</v>
      </c>
      <c r="K72" s="188">
        <f t="shared" si="14"/>
        <v>0.97166400000000008</v>
      </c>
      <c r="L72" s="199">
        <v>20</v>
      </c>
      <c r="M72" s="187">
        <v>23.4</v>
      </c>
      <c r="N72" s="188">
        <f>US_SYS!F72</f>
        <v>23.4</v>
      </c>
      <c r="O72" s="188">
        <f t="shared" si="15"/>
        <v>0</v>
      </c>
      <c r="P72" s="188"/>
      <c r="Q72" s="188">
        <f t="shared" si="16"/>
        <v>1.17</v>
      </c>
      <c r="R72" s="188">
        <f>US_SYS!G72</f>
        <v>23.86</v>
      </c>
      <c r="S72" s="188">
        <f>R72-N72</f>
        <v>0.46000000000000085</v>
      </c>
      <c r="T72" s="188">
        <f>US_SYS!G72</f>
        <v>23.86</v>
      </c>
      <c r="U72" s="188">
        <f t="shared" si="17"/>
        <v>4.2699999999999996</v>
      </c>
      <c r="V72" s="217"/>
      <c r="W72" s="217"/>
      <c r="X72" s="217"/>
    </row>
    <row r="73" spans="1:24" ht="14.1" customHeight="1" x14ac:dyDescent="0.2">
      <c r="A73" s="197">
        <f t="shared" si="18"/>
        <v>70</v>
      </c>
      <c r="B73" s="202" t="s">
        <v>91</v>
      </c>
      <c r="C73" s="186" t="s">
        <v>13</v>
      </c>
      <c r="D73" s="197">
        <v>1</v>
      </c>
      <c r="E73" s="187">
        <v>0.01</v>
      </c>
      <c r="F73" s="188">
        <f>US_SYS!E73</f>
        <v>0.01</v>
      </c>
      <c r="G73" s="188">
        <f t="shared" si="11"/>
        <v>0</v>
      </c>
      <c r="H73" s="188"/>
      <c r="I73" s="188">
        <f t="shared" si="12"/>
        <v>0.01</v>
      </c>
      <c r="J73" s="188">
        <f t="shared" si="13"/>
        <v>8.0000000000000007E-5</v>
      </c>
      <c r="K73" s="188">
        <f t="shared" si="14"/>
        <v>9.92E-3</v>
      </c>
      <c r="L73" s="199">
        <v>0</v>
      </c>
      <c r="M73" s="190" t="s">
        <v>398</v>
      </c>
      <c r="N73" s="188">
        <f>US_SYS!F73</f>
        <v>0</v>
      </c>
      <c r="O73" s="191">
        <f t="shared" si="15"/>
        <v>0</v>
      </c>
      <c r="P73" s="192"/>
      <c r="Q73" s="191" t="e">
        <f t="shared" si="16"/>
        <v>#DIV/0!</v>
      </c>
      <c r="R73" s="185">
        <f>US_SYS!G73</f>
        <v>0</v>
      </c>
      <c r="S73" s="185">
        <f>R73-N73</f>
        <v>0</v>
      </c>
      <c r="T73" s="185">
        <f>US_SYS!G73</f>
        <v>0</v>
      </c>
      <c r="U73" s="185">
        <f t="shared" si="17"/>
        <v>-0.01</v>
      </c>
      <c r="V73" s="217"/>
      <c r="W73" s="217"/>
      <c r="X73" s="217"/>
    </row>
    <row r="74" spans="1:24" ht="14.1" customHeight="1" x14ac:dyDescent="0.2">
      <c r="A74" s="197">
        <f t="shared" si="18"/>
        <v>71</v>
      </c>
      <c r="B74" s="202" t="s">
        <v>92</v>
      </c>
      <c r="C74" s="186" t="s">
        <v>13</v>
      </c>
      <c r="D74" s="197">
        <v>50</v>
      </c>
      <c r="E74" s="187">
        <v>32.25</v>
      </c>
      <c r="F74" s="188">
        <f>US_SYS!E74</f>
        <v>32.57</v>
      </c>
      <c r="G74" s="188">
        <f t="shared" si="11"/>
        <v>0.32000000000000028</v>
      </c>
      <c r="H74" s="188"/>
      <c r="I74" s="188">
        <f t="shared" si="12"/>
        <v>0.65139999999999998</v>
      </c>
      <c r="J74" s="188">
        <f t="shared" si="13"/>
        <v>5.2112E-3</v>
      </c>
      <c r="K74" s="188">
        <f t="shared" si="14"/>
        <v>0.64618880000000001</v>
      </c>
      <c r="L74" s="199">
        <v>25</v>
      </c>
      <c r="M74" s="187">
        <v>33.549999999999997</v>
      </c>
      <c r="N74" s="188">
        <f>US_SYS!F74</f>
        <v>33.549999999999997</v>
      </c>
      <c r="O74" s="188">
        <f t="shared" si="15"/>
        <v>0</v>
      </c>
      <c r="P74" s="188"/>
      <c r="Q74" s="188">
        <f t="shared" si="16"/>
        <v>1.3419999999999999</v>
      </c>
      <c r="R74" s="188">
        <f>US_SYS!G74</f>
        <v>33.71</v>
      </c>
      <c r="S74" s="188">
        <f>R74-N74</f>
        <v>0.16000000000000369</v>
      </c>
      <c r="T74" s="188">
        <f>US_SYS!G74</f>
        <v>33.71</v>
      </c>
      <c r="U74" s="188">
        <f t="shared" si="17"/>
        <v>1.1400000000000006</v>
      </c>
      <c r="V74" s="217"/>
      <c r="W74" s="217"/>
      <c r="X74" s="217"/>
    </row>
    <row r="75" spans="1:24" ht="14.1" customHeight="1" x14ac:dyDescent="0.2">
      <c r="A75" s="197">
        <f t="shared" si="18"/>
        <v>72</v>
      </c>
      <c r="B75" s="202" t="s">
        <v>93</v>
      </c>
      <c r="C75" s="186" t="s">
        <v>13</v>
      </c>
      <c r="D75" s="197">
        <v>5</v>
      </c>
      <c r="E75" s="187">
        <v>20.99</v>
      </c>
      <c r="F75" s="188">
        <f>US_SYS!E75</f>
        <v>20.99</v>
      </c>
      <c r="G75" s="188">
        <f t="shared" si="11"/>
        <v>0</v>
      </c>
      <c r="H75" s="188"/>
      <c r="I75" s="188">
        <f t="shared" si="12"/>
        <v>4.1979999999999995</v>
      </c>
      <c r="J75" s="188">
        <f t="shared" si="13"/>
        <v>3.3583999999999996E-2</v>
      </c>
      <c r="K75" s="188">
        <f t="shared" si="14"/>
        <v>4.1644159999999992</v>
      </c>
      <c r="L75" s="199">
        <v>5.5</v>
      </c>
      <c r="M75" s="187">
        <v>29.98</v>
      </c>
      <c r="N75" s="188">
        <f>US_SYS!F75</f>
        <v>29.98</v>
      </c>
      <c r="O75" s="188">
        <f t="shared" si="15"/>
        <v>0</v>
      </c>
      <c r="P75" s="188"/>
      <c r="Q75" s="188">
        <f t="shared" si="16"/>
        <v>5.4509090909090911</v>
      </c>
      <c r="R75" s="188">
        <f>US_SYS!G75</f>
        <v>28.91</v>
      </c>
      <c r="S75" s="191"/>
      <c r="T75" s="188">
        <f>US_SYS!G75</f>
        <v>28.91</v>
      </c>
      <c r="U75" s="188">
        <f t="shared" si="17"/>
        <v>7.9200000000000017</v>
      </c>
      <c r="V75" s="217"/>
      <c r="W75" s="217"/>
      <c r="X75" s="217"/>
    </row>
    <row r="76" spans="1:24" ht="14.1" customHeight="1" x14ac:dyDescent="0.2">
      <c r="A76" s="197">
        <f t="shared" si="18"/>
        <v>73</v>
      </c>
      <c r="B76" s="202" t="s">
        <v>94</v>
      </c>
      <c r="C76" s="186" t="s">
        <v>13</v>
      </c>
      <c r="D76" s="197">
        <v>10</v>
      </c>
      <c r="E76" s="187">
        <v>14.35</v>
      </c>
      <c r="F76" s="188">
        <f>US_SYS!E76</f>
        <v>14.35</v>
      </c>
      <c r="G76" s="188">
        <f t="shared" si="11"/>
        <v>0</v>
      </c>
      <c r="H76" s="188"/>
      <c r="I76" s="188">
        <f t="shared" si="12"/>
        <v>1.4350000000000001</v>
      </c>
      <c r="J76" s="188">
        <f t="shared" si="13"/>
        <v>1.1480000000000001E-2</v>
      </c>
      <c r="K76" s="188">
        <f t="shared" si="14"/>
        <v>1.4235200000000001</v>
      </c>
      <c r="L76" s="199">
        <v>20</v>
      </c>
      <c r="M76" s="187">
        <v>24.39</v>
      </c>
      <c r="N76" s="188">
        <f>US_SYS!F76</f>
        <v>24.43</v>
      </c>
      <c r="O76" s="188">
        <f t="shared" si="15"/>
        <v>3.9999999999999147E-2</v>
      </c>
      <c r="P76" s="188"/>
      <c r="Q76" s="188">
        <f t="shared" si="16"/>
        <v>1.2215</v>
      </c>
      <c r="R76" s="188">
        <f>US_SYS!G76</f>
        <v>24.44</v>
      </c>
      <c r="S76" s="188">
        <f>R76-N76</f>
        <v>1.0000000000001563E-2</v>
      </c>
      <c r="T76" s="188">
        <f>US_SYS!G76</f>
        <v>24.44</v>
      </c>
      <c r="U76" s="188">
        <f t="shared" si="17"/>
        <v>10.090000000000002</v>
      </c>
      <c r="V76" s="217"/>
      <c r="W76" s="217"/>
      <c r="X76" s="217"/>
    </row>
    <row r="77" spans="1:24" ht="14.1" customHeight="1" x14ac:dyDescent="0.2">
      <c r="A77" s="197">
        <f t="shared" si="18"/>
        <v>74</v>
      </c>
      <c r="B77" s="202" t="s">
        <v>95</v>
      </c>
      <c r="C77" s="186" t="s">
        <v>13</v>
      </c>
      <c r="D77" s="197">
        <v>25</v>
      </c>
      <c r="E77" s="187">
        <v>154.36000000000001</v>
      </c>
      <c r="F77" s="188">
        <f>US_SYS!E77</f>
        <v>154.36000000000001</v>
      </c>
      <c r="G77" s="188">
        <f t="shared" si="11"/>
        <v>0</v>
      </c>
      <c r="H77" s="188"/>
      <c r="I77" s="188">
        <f t="shared" si="12"/>
        <v>6.1744000000000003</v>
      </c>
      <c r="J77" s="188">
        <f t="shared" si="13"/>
        <v>4.93952E-2</v>
      </c>
      <c r="K77" s="188">
        <f t="shared" si="14"/>
        <v>6.1250048000000001</v>
      </c>
      <c r="L77" s="199">
        <v>25</v>
      </c>
      <c r="M77" s="187">
        <v>98.97</v>
      </c>
      <c r="N77" s="188">
        <f>US_SYS!F77</f>
        <v>98.97</v>
      </c>
      <c r="O77" s="188">
        <f t="shared" si="15"/>
        <v>0</v>
      </c>
      <c r="P77" s="192"/>
      <c r="Q77" s="188">
        <f t="shared" si="16"/>
        <v>3.9588000000000001</v>
      </c>
      <c r="R77" s="188">
        <f>US_SYS!G77</f>
        <v>113.2</v>
      </c>
      <c r="S77" s="191"/>
      <c r="T77" s="188">
        <f>US_SYS!G77</f>
        <v>113.2</v>
      </c>
      <c r="U77" s="188">
        <f t="shared" si="17"/>
        <v>-41.160000000000011</v>
      </c>
      <c r="V77" s="217"/>
      <c r="W77" s="217"/>
      <c r="X77" s="217"/>
    </row>
    <row r="78" spans="1:24" ht="14.1" customHeight="1" x14ac:dyDescent="0.2">
      <c r="A78" s="197">
        <f t="shared" si="18"/>
        <v>75</v>
      </c>
      <c r="B78" s="202" t="s">
        <v>96</v>
      </c>
      <c r="C78" s="186" t="s">
        <v>13</v>
      </c>
      <c r="D78" s="197">
        <v>8</v>
      </c>
      <c r="E78" s="187">
        <v>22.12</v>
      </c>
      <c r="F78" s="188">
        <f>US_SYS!E78</f>
        <v>22.12</v>
      </c>
      <c r="G78" s="188">
        <f t="shared" si="11"/>
        <v>0</v>
      </c>
      <c r="H78" s="188"/>
      <c r="I78" s="188">
        <f t="shared" si="12"/>
        <v>2.7650000000000001</v>
      </c>
      <c r="J78" s="188">
        <f t="shared" si="13"/>
        <v>2.2120000000000001E-2</v>
      </c>
      <c r="K78" s="188">
        <f t="shared" si="14"/>
        <v>2.74288</v>
      </c>
      <c r="L78" s="199">
        <v>4.5</v>
      </c>
      <c r="M78" s="187">
        <v>27.31</v>
      </c>
      <c r="N78" s="188">
        <f>US_SYS!F78</f>
        <v>27.31</v>
      </c>
      <c r="O78" s="188">
        <f t="shared" si="15"/>
        <v>0</v>
      </c>
      <c r="P78" s="188"/>
      <c r="Q78" s="188">
        <f t="shared" si="16"/>
        <v>6.068888888888889</v>
      </c>
      <c r="R78" s="188">
        <f>US_SYS!G78</f>
        <v>14.96</v>
      </c>
      <c r="S78" s="191"/>
      <c r="T78" s="188">
        <f>US_SYS!G78</f>
        <v>14.96</v>
      </c>
      <c r="U78" s="188">
        <f t="shared" si="17"/>
        <v>-7.16</v>
      </c>
      <c r="V78" s="217"/>
      <c r="W78" s="217"/>
      <c r="X78" s="217"/>
    </row>
    <row r="79" spans="1:24" ht="14.1" customHeight="1" x14ac:dyDescent="0.2">
      <c r="A79" s="197">
        <f t="shared" si="18"/>
        <v>76</v>
      </c>
      <c r="B79" s="202" t="s">
        <v>97</v>
      </c>
      <c r="C79" s="186" t="s">
        <v>13</v>
      </c>
      <c r="D79" s="197">
        <v>50</v>
      </c>
      <c r="E79" s="187">
        <v>41.35</v>
      </c>
      <c r="F79" s="188">
        <f>US_SYS!E79</f>
        <v>41.35</v>
      </c>
      <c r="G79" s="188">
        <f t="shared" si="11"/>
        <v>0</v>
      </c>
      <c r="H79" s="188"/>
      <c r="I79" s="188">
        <f t="shared" si="12"/>
        <v>0.82700000000000007</v>
      </c>
      <c r="J79" s="188">
        <f t="shared" si="13"/>
        <v>6.6160000000000004E-3</v>
      </c>
      <c r="K79" s="188">
        <f t="shared" si="14"/>
        <v>0.82038400000000011</v>
      </c>
      <c r="L79" s="199">
        <v>15</v>
      </c>
      <c r="M79" s="187">
        <v>14.34</v>
      </c>
      <c r="N79" s="188">
        <f>US_SYS!F79</f>
        <v>14.34</v>
      </c>
      <c r="O79" s="188">
        <f t="shared" si="15"/>
        <v>0</v>
      </c>
      <c r="P79" s="192"/>
      <c r="Q79" s="188">
        <f t="shared" si="16"/>
        <v>0.95599999999999996</v>
      </c>
      <c r="R79" s="193">
        <f>US_SYS!G79</f>
        <v>1624</v>
      </c>
      <c r="S79" s="191"/>
      <c r="T79" s="193">
        <f>US_SYS!G79</f>
        <v>1624</v>
      </c>
      <c r="U79" s="188">
        <f t="shared" si="17"/>
        <v>1582.65</v>
      </c>
      <c r="V79" s="217"/>
      <c r="W79" s="217"/>
      <c r="X79" s="217"/>
    </row>
    <row r="80" spans="1:24" ht="14.1" customHeight="1" x14ac:dyDescent="0.2">
      <c r="A80" s="197">
        <f t="shared" si="18"/>
        <v>77</v>
      </c>
      <c r="B80" s="202" t="s">
        <v>98</v>
      </c>
      <c r="C80" s="186" t="s">
        <v>11</v>
      </c>
      <c r="D80" s="197">
        <v>6</v>
      </c>
      <c r="E80" s="187">
        <v>51.56</v>
      </c>
      <c r="F80" s="188">
        <f>US_SYS!E80</f>
        <v>51.56</v>
      </c>
      <c r="G80" s="188">
        <f t="shared" si="11"/>
        <v>0</v>
      </c>
      <c r="H80" s="188"/>
      <c r="I80" s="188">
        <f t="shared" si="12"/>
        <v>8.5933333333333337</v>
      </c>
      <c r="J80" s="188">
        <f t="shared" si="13"/>
        <v>6.8746666666666664E-2</v>
      </c>
      <c r="K80" s="188">
        <f t="shared" si="14"/>
        <v>8.5245866666666679</v>
      </c>
      <c r="L80" s="199">
        <v>6</v>
      </c>
      <c r="M80" s="187">
        <v>54.57</v>
      </c>
      <c r="N80" s="188">
        <f>US_SYS!F80</f>
        <v>54.57</v>
      </c>
      <c r="O80" s="188">
        <f t="shared" si="15"/>
        <v>0</v>
      </c>
      <c r="P80" s="188"/>
      <c r="Q80" s="188">
        <f t="shared" si="16"/>
        <v>9.0950000000000006</v>
      </c>
      <c r="R80" s="188">
        <f>US_SYS!G80</f>
        <v>60.58</v>
      </c>
      <c r="S80" s="188">
        <f>R80-N80</f>
        <v>6.009999999999998</v>
      </c>
      <c r="T80" s="188">
        <f>US_SYS!G80</f>
        <v>60.58</v>
      </c>
      <c r="U80" s="188">
        <f t="shared" si="17"/>
        <v>9.019999999999996</v>
      </c>
      <c r="V80" s="217"/>
      <c r="W80" s="217"/>
      <c r="X80" s="217"/>
    </row>
    <row r="81" spans="1:24" ht="14.1" customHeight="1" x14ac:dyDescent="0.2">
      <c r="A81" s="197">
        <f t="shared" si="18"/>
        <v>78</v>
      </c>
      <c r="B81" s="202" t="s">
        <v>99</v>
      </c>
      <c r="C81" s="186" t="s">
        <v>31</v>
      </c>
      <c r="D81" s="197">
        <v>10</v>
      </c>
      <c r="E81" s="187">
        <v>45.25</v>
      </c>
      <c r="F81" s="188">
        <f>US_SYS!E81</f>
        <v>45.25</v>
      </c>
      <c r="G81" s="188">
        <f t="shared" si="11"/>
        <v>0</v>
      </c>
      <c r="H81" s="188"/>
      <c r="I81" s="188">
        <f t="shared" si="12"/>
        <v>4.5250000000000004</v>
      </c>
      <c r="J81" s="188">
        <f t="shared" si="13"/>
        <v>3.6200000000000003E-2</v>
      </c>
      <c r="K81" s="188">
        <f t="shared" si="14"/>
        <v>4.4888000000000003</v>
      </c>
      <c r="L81" s="199">
        <v>8</v>
      </c>
      <c r="M81" s="187">
        <v>46.9</v>
      </c>
      <c r="N81" s="188">
        <f>US_SYS!F81</f>
        <v>46.9</v>
      </c>
      <c r="O81" s="188">
        <f t="shared" si="15"/>
        <v>0</v>
      </c>
      <c r="P81" s="192"/>
      <c r="Q81" s="188">
        <f t="shared" si="16"/>
        <v>5.8624999999999998</v>
      </c>
      <c r="R81" s="188">
        <f>US_SYS!G81</f>
        <v>44.92</v>
      </c>
      <c r="S81" s="191"/>
      <c r="T81" s="188">
        <f>US_SYS!G81</f>
        <v>44.92</v>
      </c>
      <c r="U81" s="188">
        <f t="shared" si="17"/>
        <v>-0.32999999999999829</v>
      </c>
      <c r="V81" s="217"/>
      <c r="W81" s="217"/>
      <c r="X81" s="217"/>
    </row>
    <row r="82" spans="1:24" ht="14.1" customHeight="1" x14ac:dyDescent="0.2">
      <c r="A82" s="197">
        <f t="shared" si="18"/>
        <v>79</v>
      </c>
      <c r="B82" s="202" t="s">
        <v>100</v>
      </c>
      <c r="C82" s="186" t="s">
        <v>13</v>
      </c>
      <c r="D82" s="197">
        <v>5</v>
      </c>
      <c r="E82" s="187">
        <v>21.31</v>
      </c>
      <c r="F82" s="188">
        <f>US_SYS!E82</f>
        <v>21.31</v>
      </c>
      <c r="G82" s="188">
        <f t="shared" si="11"/>
        <v>0</v>
      </c>
      <c r="H82" s="188"/>
      <c r="I82" s="188">
        <f t="shared" si="12"/>
        <v>4.2619999999999996</v>
      </c>
      <c r="J82" s="188">
        <f t="shared" si="13"/>
        <v>3.4095999999999994E-2</v>
      </c>
      <c r="K82" s="188">
        <f t="shared" si="14"/>
        <v>4.2279039999999997</v>
      </c>
      <c r="L82" s="199">
        <v>1</v>
      </c>
      <c r="M82" s="187">
        <v>17.05</v>
      </c>
      <c r="N82" s="188">
        <f>US_SYS!F82</f>
        <v>17.05</v>
      </c>
      <c r="O82" s="188">
        <f t="shared" si="15"/>
        <v>0</v>
      </c>
      <c r="P82" s="188">
        <v>17.05</v>
      </c>
      <c r="Q82" s="188">
        <f t="shared" si="16"/>
        <v>17.05</v>
      </c>
      <c r="R82" s="188">
        <f>US_SYS!G82</f>
        <v>189.48</v>
      </c>
      <c r="S82" s="191"/>
      <c r="T82" s="188">
        <f>US_SYS!G82</f>
        <v>189.48</v>
      </c>
      <c r="U82" s="188">
        <f t="shared" si="17"/>
        <v>168.17</v>
      </c>
      <c r="V82" s="217"/>
      <c r="W82" s="217"/>
      <c r="X82" s="217"/>
    </row>
    <row r="83" spans="1:24" ht="14.1" customHeight="1" x14ac:dyDescent="0.2">
      <c r="A83" s="197">
        <f t="shared" si="18"/>
        <v>80</v>
      </c>
      <c r="B83" s="202" t="s">
        <v>101</v>
      </c>
      <c r="C83" s="186" t="s">
        <v>24</v>
      </c>
      <c r="D83" s="197">
        <v>1</v>
      </c>
      <c r="E83" s="187">
        <v>32.549999999999997</v>
      </c>
      <c r="F83" s="188">
        <f>US_SYS!E83</f>
        <v>32.549999999999997</v>
      </c>
      <c r="G83" s="188">
        <f t="shared" si="11"/>
        <v>0</v>
      </c>
      <c r="H83" s="188"/>
      <c r="I83" s="188">
        <f t="shared" si="12"/>
        <v>32.549999999999997</v>
      </c>
      <c r="J83" s="188">
        <f t="shared" si="13"/>
        <v>0.26039999999999996</v>
      </c>
      <c r="K83" s="188">
        <f t="shared" si="14"/>
        <v>32.2896</v>
      </c>
      <c r="L83" s="199">
        <v>1</v>
      </c>
      <c r="M83" s="187">
        <v>31.37</v>
      </c>
      <c r="N83" s="188">
        <f>US_SYS!F83</f>
        <v>31.37</v>
      </c>
      <c r="O83" s="188">
        <f t="shared" si="15"/>
        <v>0</v>
      </c>
      <c r="P83" s="188"/>
      <c r="Q83" s="188">
        <f t="shared" si="16"/>
        <v>31.37</v>
      </c>
      <c r="R83" s="188">
        <f>US_SYS!G83</f>
        <v>35.51</v>
      </c>
      <c r="S83" s="188">
        <f>R83-N83</f>
        <v>4.139999999999997</v>
      </c>
      <c r="T83" s="188">
        <f>US_SYS!G83</f>
        <v>35.51</v>
      </c>
      <c r="U83" s="188">
        <f t="shared" si="17"/>
        <v>2.9600000000000009</v>
      </c>
      <c r="V83" s="217"/>
      <c r="W83" s="217"/>
      <c r="X83" s="217"/>
    </row>
    <row r="84" spans="1:24" ht="14.1" customHeight="1" x14ac:dyDescent="0.2">
      <c r="A84" s="197">
        <f t="shared" si="18"/>
        <v>81</v>
      </c>
      <c r="B84" s="202" t="s">
        <v>102</v>
      </c>
      <c r="C84" s="186" t="s">
        <v>24</v>
      </c>
      <c r="D84" s="197">
        <v>1</v>
      </c>
      <c r="E84" s="187">
        <v>6.58</v>
      </c>
      <c r="F84" s="188">
        <f>US_SYS!E84</f>
        <v>6.58</v>
      </c>
      <c r="G84" s="188">
        <f t="shared" si="11"/>
        <v>0</v>
      </c>
      <c r="H84" s="188"/>
      <c r="I84" s="188">
        <f t="shared" si="12"/>
        <v>6.58</v>
      </c>
      <c r="J84" s="188">
        <f t="shared" si="13"/>
        <v>5.2639999999999999E-2</v>
      </c>
      <c r="K84" s="188">
        <f t="shared" si="14"/>
        <v>6.5273599999999998</v>
      </c>
      <c r="L84" s="199">
        <v>6</v>
      </c>
      <c r="M84" s="187">
        <v>4.09</v>
      </c>
      <c r="N84" s="188">
        <f>US_SYS!F84</f>
        <v>4.09</v>
      </c>
      <c r="O84" s="188">
        <f t="shared" si="15"/>
        <v>0</v>
      </c>
      <c r="P84" s="188"/>
      <c r="Q84" s="188">
        <f t="shared" si="16"/>
        <v>0.68166666666666664</v>
      </c>
      <c r="R84" s="188">
        <f>US_SYS!G84</f>
        <v>7.56</v>
      </c>
      <c r="S84" s="188">
        <f>R84-N84</f>
        <v>3.4699999999999998</v>
      </c>
      <c r="T84" s="188">
        <f>US_SYS!G84</f>
        <v>7.56</v>
      </c>
      <c r="U84" s="188">
        <f t="shared" si="17"/>
        <v>0.97999999999999954</v>
      </c>
      <c r="V84" s="217"/>
      <c r="W84" s="217"/>
      <c r="X84" s="217"/>
    </row>
    <row r="85" spans="1:24" ht="14.1" customHeight="1" x14ac:dyDescent="0.2">
      <c r="A85" s="197">
        <f t="shared" si="18"/>
        <v>82</v>
      </c>
      <c r="B85" s="202" t="s">
        <v>103</v>
      </c>
      <c r="C85" s="186" t="s">
        <v>13</v>
      </c>
      <c r="D85" s="197">
        <v>5</v>
      </c>
      <c r="E85" s="187">
        <v>69.88</v>
      </c>
      <c r="F85" s="188">
        <f>US_SYS!E85</f>
        <v>69.88</v>
      </c>
      <c r="G85" s="188">
        <f t="shared" si="11"/>
        <v>0</v>
      </c>
      <c r="H85" s="188"/>
      <c r="I85" s="188">
        <f t="shared" si="12"/>
        <v>13.975999999999999</v>
      </c>
      <c r="J85" s="188">
        <f t="shared" si="13"/>
        <v>0.11180799999999999</v>
      </c>
      <c r="K85" s="188">
        <f t="shared" si="14"/>
        <v>13.864191999999999</v>
      </c>
      <c r="L85" s="199">
        <v>1</v>
      </c>
      <c r="M85" s="187">
        <v>17.29</v>
      </c>
      <c r="N85" s="188">
        <f>US_SYS!F85</f>
        <v>17.29</v>
      </c>
      <c r="O85" s="188">
        <f t="shared" si="15"/>
        <v>0</v>
      </c>
      <c r="P85" s="188"/>
      <c r="Q85" s="188">
        <f t="shared" si="16"/>
        <v>17.29</v>
      </c>
      <c r="R85" s="188">
        <f>US_SYS!G85</f>
        <v>23.73</v>
      </c>
      <c r="S85" s="188">
        <f>R85-N85</f>
        <v>6.4400000000000013</v>
      </c>
      <c r="T85" s="188">
        <f>US_SYS!G85</f>
        <v>23.73</v>
      </c>
      <c r="U85" s="188">
        <f t="shared" si="17"/>
        <v>-46.149999999999991</v>
      </c>
      <c r="V85" s="217"/>
      <c r="W85" s="217"/>
      <c r="X85" s="217"/>
    </row>
    <row r="86" spans="1:24" ht="14.1" customHeight="1" x14ac:dyDescent="0.2">
      <c r="A86" s="197">
        <f t="shared" si="18"/>
        <v>83</v>
      </c>
      <c r="B86" s="202" t="s">
        <v>104</v>
      </c>
      <c r="C86" s="186" t="s">
        <v>105</v>
      </c>
      <c r="D86" s="197">
        <v>29</v>
      </c>
      <c r="E86" s="187">
        <v>10.75</v>
      </c>
      <c r="F86" s="188">
        <f>US_SYS!E86</f>
        <v>10.75</v>
      </c>
      <c r="G86" s="188">
        <f t="shared" si="11"/>
        <v>0</v>
      </c>
      <c r="H86" s="188"/>
      <c r="I86" s="188">
        <f t="shared" si="12"/>
        <v>0.37068965517241381</v>
      </c>
      <c r="J86" s="188">
        <f t="shared" si="13"/>
        <v>2.9655172413793106E-3</v>
      </c>
      <c r="K86" s="188">
        <f t="shared" si="14"/>
        <v>0.36772413793103448</v>
      </c>
      <c r="L86" s="199">
        <v>112</v>
      </c>
      <c r="M86" s="187">
        <v>38.119999999999997</v>
      </c>
      <c r="N86" s="188">
        <f>US_SYS!F86</f>
        <v>38.159999999999997</v>
      </c>
      <c r="O86" s="188">
        <f t="shared" si="15"/>
        <v>3.9999999999999147E-2</v>
      </c>
      <c r="P86" s="188"/>
      <c r="Q86" s="188">
        <f t="shared" si="16"/>
        <v>0.34071428571428569</v>
      </c>
      <c r="R86" s="188">
        <f>US_SYS!G86</f>
        <v>11.2</v>
      </c>
      <c r="S86" s="191"/>
      <c r="T86" s="188">
        <f>US_SYS!G86</f>
        <v>11.2</v>
      </c>
      <c r="U86" s="188">
        <f t="shared" si="17"/>
        <v>0.44999999999999929</v>
      </c>
      <c r="V86" s="217"/>
      <c r="W86" s="217"/>
      <c r="X86" s="217"/>
    </row>
    <row r="87" spans="1:24" ht="14.1" customHeight="1" x14ac:dyDescent="0.2">
      <c r="A87" s="197">
        <f t="shared" si="18"/>
        <v>84</v>
      </c>
      <c r="B87" s="202" t="s">
        <v>106</v>
      </c>
      <c r="C87" s="186" t="s">
        <v>24</v>
      </c>
      <c r="D87" s="197">
        <v>4</v>
      </c>
      <c r="E87" s="187">
        <v>47.88</v>
      </c>
      <c r="F87" s="188">
        <f>US_SYS!E87</f>
        <v>47.88</v>
      </c>
      <c r="G87" s="188">
        <f t="shared" si="11"/>
        <v>0</v>
      </c>
      <c r="H87" s="188"/>
      <c r="I87" s="188">
        <f t="shared" si="12"/>
        <v>11.97</v>
      </c>
      <c r="J87" s="188">
        <f t="shared" si="13"/>
        <v>9.5760000000000012E-2</v>
      </c>
      <c r="K87" s="188">
        <f t="shared" si="14"/>
        <v>11.87424</v>
      </c>
      <c r="L87" s="199">
        <v>4</v>
      </c>
      <c r="M87" s="187">
        <v>49.24</v>
      </c>
      <c r="N87" s="188">
        <f>US_SYS!F87</f>
        <v>49.24</v>
      </c>
      <c r="O87" s="188">
        <f t="shared" si="15"/>
        <v>0</v>
      </c>
      <c r="P87" s="188"/>
      <c r="Q87" s="188">
        <f t="shared" si="16"/>
        <v>12.31</v>
      </c>
      <c r="R87" s="188">
        <f>US_SYS!G87</f>
        <v>51.49</v>
      </c>
      <c r="S87" s="188">
        <f>R87-N87</f>
        <v>2.25</v>
      </c>
      <c r="T87" s="188">
        <f>US_SYS!G87</f>
        <v>51.49</v>
      </c>
      <c r="U87" s="188">
        <f t="shared" si="17"/>
        <v>3.6099999999999994</v>
      </c>
      <c r="V87" s="217"/>
      <c r="W87" s="217"/>
      <c r="X87" s="217"/>
    </row>
    <row r="88" spans="1:24" ht="14.1" customHeight="1" x14ac:dyDescent="0.2">
      <c r="A88" s="197">
        <f t="shared" si="18"/>
        <v>85</v>
      </c>
      <c r="B88" s="202" t="s">
        <v>107</v>
      </c>
      <c r="C88" s="186" t="s">
        <v>24</v>
      </c>
      <c r="D88" s="197">
        <v>1</v>
      </c>
      <c r="E88" s="187">
        <v>8.99</v>
      </c>
      <c r="F88" s="188">
        <f>US_SYS!E88</f>
        <v>8.99</v>
      </c>
      <c r="G88" s="188">
        <f t="shared" si="11"/>
        <v>0</v>
      </c>
      <c r="H88" s="188"/>
      <c r="I88" s="188">
        <f t="shared" si="12"/>
        <v>8.99</v>
      </c>
      <c r="J88" s="188">
        <f t="shared" si="13"/>
        <v>7.1919999999999998E-2</v>
      </c>
      <c r="K88" s="188">
        <f t="shared" si="14"/>
        <v>8.9180799999999998</v>
      </c>
      <c r="L88" s="199">
        <v>6</v>
      </c>
      <c r="M88" s="187">
        <v>8.1300000000000008</v>
      </c>
      <c r="N88" s="188">
        <f>US_SYS!F88</f>
        <v>8.1300000000000008</v>
      </c>
      <c r="O88" s="188">
        <f t="shared" si="15"/>
        <v>0</v>
      </c>
      <c r="P88" s="188"/>
      <c r="Q88" s="188">
        <f t="shared" si="16"/>
        <v>1.3550000000000002</v>
      </c>
      <c r="R88" s="188">
        <f>US_SYS!G88</f>
        <v>8.65</v>
      </c>
      <c r="S88" s="188">
        <f>R88-N88</f>
        <v>0.51999999999999957</v>
      </c>
      <c r="T88" s="188">
        <f>US_SYS!G88</f>
        <v>8.65</v>
      </c>
      <c r="U88" s="188">
        <f t="shared" si="17"/>
        <v>-0.33999999999999986</v>
      </c>
      <c r="V88" s="217"/>
      <c r="W88" s="217"/>
      <c r="X88" s="217"/>
    </row>
    <row r="89" spans="1:24" ht="14.1" customHeight="1" x14ac:dyDescent="0.2">
      <c r="A89" s="197">
        <f t="shared" si="18"/>
        <v>86</v>
      </c>
      <c r="B89" s="202" t="s">
        <v>108</v>
      </c>
      <c r="C89" s="186" t="s">
        <v>24</v>
      </c>
      <c r="D89" s="197">
        <v>1</v>
      </c>
      <c r="E89" s="187">
        <v>12.69</v>
      </c>
      <c r="F89" s="188">
        <f>US_SYS!E89</f>
        <v>12.69</v>
      </c>
      <c r="G89" s="188">
        <f t="shared" si="11"/>
        <v>0</v>
      </c>
      <c r="H89" s="188"/>
      <c r="I89" s="188">
        <f t="shared" si="12"/>
        <v>12.69</v>
      </c>
      <c r="J89" s="188">
        <f t="shared" si="13"/>
        <v>0.10152</v>
      </c>
      <c r="K89" s="188">
        <f t="shared" si="14"/>
        <v>12.588479999999999</v>
      </c>
      <c r="L89" s="199">
        <v>6</v>
      </c>
      <c r="M89" s="187">
        <v>11.35</v>
      </c>
      <c r="N89" s="188">
        <f>US_SYS!F89</f>
        <v>11.35</v>
      </c>
      <c r="O89" s="188">
        <f t="shared" si="15"/>
        <v>0</v>
      </c>
      <c r="P89" s="188"/>
      <c r="Q89" s="188">
        <f t="shared" si="16"/>
        <v>1.8916666666666666</v>
      </c>
      <c r="R89" s="188">
        <f>US_SYS!G89</f>
        <v>12.75</v>
      </c>
      <c r="S89" s="188">
        <f>R89-N89</f>
        <v>1.4000000000000004</v>
      </c>
      <c r="T89" s="188">
        <f>US_SYS!G89</f>
        <v>12.75</v>
      </c>
      <c r="U89" s="188">
        <f t="shared" si="17"/>
        <v>6.0000000000000497E-2</v>
      </c>
      <c r="V89" s="217"/>
      <c r="W89" s="217"/>
      <c r="X89" s="217"/>
    </row>
    <row r="90" spans="1:24" ht="14.1" customHeight="1" x14ac:dyDescent="0.2">
      <c r="A90" s="197">
        <f t="shared" si="18"/>
        <v>87</v>
      </c>
      <c r="B90" s="202" t="s">
        <v>109</v>
      </c>
      <c r="C90" s="186" t="s">
        <v>85</v>
      </c>
      <c r="D90" s="197">
        <v>50</v>
      </c>
      <c r="E90" s="187">
        <v>15.93</v>
      </c>
      <c r="F90" s="188">
        <f>US_SYS!E90</f>
        <v>15.93</v>
      </c>
      <c r="G90" s="188">
        <f t="shared" si="11"/>
        <v>0</v>
      </c>
      <c r="H90" s="188"/>
      <c r="I90" s="188">
        <f t="shared" si="12"/>
        <v>0.31859999999999999</v>
      </c>
      <c r="J90" s="188">
        <f t="shared" si="13"/>
        <v>2.5487999999999999E-3</v>
      </c>
      <c r="K90" s="188">
        <f t="shared" si="14"/>
        <v>0.31605119999999998</v>
      </c>
      <c r="L90" s="199">
        <v>25</v>
      </c>
      <c r="M90" s="187">
        <v>14.8</v>
      </c>
      <c r="N90" s="188">
        <f>US_SYS!F90</f>
        <v>14.8</v>
      </c>
      <c r="O90" s="188">
        <f t="shared" si="15"/>
        <v>0</v>
      </c>
      <c r="P90" s="188"/>
      <c r="Q90" s="188">
        <f t="shared" si="16"/>
        <v>0.59200000000000008</v>
      </c>
      <c r="R90" s="188">
        <f>US_SYS!G90</f>
        <v>29.29</v>
      </c>
      <c r="S90" s="188">
        <f>R90-N90</f>
        <v>14.489999999999998</v>
      </c>
      <c r="T90" s="188">
        <f>US_SYS!G90</f>
        <v>29.29</v>
      </c>
      <c r="U90" s="188">
        <f t="shared" si="17"/>
        <v>13.36</v>
      </c>
      <c r="V90" s="217"/>
      <c r="W90" s="217"/>
      <c r="X90" s="217"/>
    </row>
    <row r="91" spans="1:24" ht="14.1" customHeight="1" x14ac:dyDescent="0.2">
      <c r="A91" s="197">
        <f t="shared" si="18"/>
        <v>88</v>
      </c>
      <c r="B91" s="202" t="s">
        <v>110</v>
      </c>
      <c r="C91" s="186" t="s">
        <v>51</v>
      </c>
      <c r="D91" s="197">
        <v>4</v>
      </c>
      <c r="E91" s="187">
        <v>23.99</v>
      </c>
      <c r="F91" s="188">
        <f>US_SYS!E91</f>
        <v>23.99</v>
      </c>
      <c r="G91" s="188">
        <f t="shared" si="11"/>
        <v>0</v>
      </c>
      <c r="H91" s="188"/>
      <c r="I91" s="188">
        <f t="shared" si="12"/>
        <v>5.9974999999999996</v>
      </c>
      <c r="J91" s="188">
        <f t="shared" si="13"/>
        <v>4.7979999999999995E-2</v>
      </c>
      <c r="K91" s="188">
        <f t="shared" si="14"/>
        <v>5.9495199999999997</v>
      </c>
      <c r="L91" s="199">
        <v>4</v>
      </c>
      <c r="M91" s="187">
        <v>25.01</v>
      </c>
      <c r="N91" s="188">
        <f>US_SYS!F91</f>
        <v>25.01</v>
      </c>
      <c r="O91" s="188">
        <f t="shared" si="15"/>
        <v>0</v>
      </c>
      <c r="P91" s="188"/>
      <c r="Q91" s="188">
        <f t="shared" si="16"/>
        <v>6.2525000000000004</v>
      </c>
      <c r="R91" s="185">
        <f>US_SYS!G91</f>
        <v>0</v>
      </c>
      <c r="S91" s="191"/>
      <c r="T91" s="185">
        <f>US_SYS!G91</f>
        <v>0</v>
      </c>
      <c r="U91" s="185">
        <f t="shared" si="17"/>
        <v>-23.99</v>
      </c>
      <c r="V91" s="217"/>
      <c r="W91" s="217"/>
      <c r="X91" s="217"/>
    </row>
    <row r="92" spans="1:24" ht="14.1" customHeight="1" x14ac:dyDescent="0.2">
      <c r="A92" s="197">
        <f t="shared" si="18"/>
        <v>89</v>
      </c>
      <c r="B92" s="202" t="s">
        <v>111</v>
      </c>
      <c r="C92" s="186" t="s">
        <v>51</v>
      </c>
      <c r="D92" s="197">
        <v>4</v>
      </c>
      <c r="E92" s="187">
        <v>23.51</v>
      </c>
      <c r="F92" s="188">
        <f>US_SYS!E92</f>
        <v>23.51</v>
      </c>
      <c r="G92" s="188">
        <f t="shared" si="11"/>
        <v>0</v>
      </c>
      <c r="H92" s="188"/>
      <c r="I92" s="188">
        <f t="shared" si="12"/>
        <v>5.8775000000000004</v>
      </c>
      <c r="J92" s="188">
        <f t="shared" si="13"/>
        <v>4.7020000000000006E-2</v>
      </c>
      <c r="K92" s="188">
        <f t="shared" si="14"/>
        <v>5.8304800000000006</v>
      </c>
      <c r="L92" s="197">
        <v>4</v>
      </c>
      <c r="M92" s="187">
        <v>36.26</v>
      </c>
      <c r="N92" s="188">
        <f>US_SYS!F92</f>
        <v>36.26</v>
      </c>
      <c r="O92" s="188">
        <f t="shared" si="15"/>
        <v>0</v>
      </c>
      <c r="P92" s="188"/>
      <c r="Q92" s="188">
        <f t="shared" si="16"/>
        <v>9.0649999999999995</v>
      </c>
      <c r="R92" s="185">
        <f>US_SYS!G92</f>
        <v>0</v>
      </c>
      <c r="S92" s="191"/>
      <c r="T92" s="185">
        <f>US_SYS!G92</f>
        <v>0</v>
      </c>
      <c r="U92" s="185">
        <f t="shared" si="17"/>
        <v>-23.51</v>
      </c>
      <c r="V92" s="217"/>
      <c r="W92" s="217"/>
      <c r="X92" s="217"/>
    </row>
    <row r="93" spans="1:24" ht="14.1" customHeight="1" x14ac:dyDescent="0.2">
      <c r="A93" s="197">
        <f t="shared" si="18"/>
        <v>90</v>
      </c>
      <c r="B93" s="202" t="s">
        <v>112</v>
      </c>
      <c r="C93" s="186" t="s">
        <v>51</v>
      </c>
      <c r="D93" s="197">
        <v>4</v>
      </c>
      <c r="E93" s="187">
        <v>31.9</v>
      </c>
      <c r="F93" s="188">
        <f>US_SYS!E93</f>
        <v>31.9</v>
      </c>
      <c r="G93" s="188">
        <f t="shared" si="11"/>
        <v>0</v>
      </c>
      <c r="H93" s="188"/>
      <c r="I93" s="188">
        <f t="shared" si="12"/>
        <v>7.9749999999999996</v>
      </c>
      <c r="J93" s="188">
        <f t="shared" si="13"/>
        <v>6.3799999999999996E-2</v>
      </c>
      <c r="K93" s="188">
        <f t="shared" si="14"/>
        <v>7.9112</v>
      </c>
      <c r="L93" s="199">
        <v>4</v>
      </c>
      <c r="M93" s="187">
        <v>48.46</v>
      </c>
      <c r="N93" s="188">
        <f>US_SYS!F93</f>
        <v>48.46</v>
      </c>
      <c r="O93" s="188">
        <f t="shared" si="15"/>
        <v>0</v>
      </c>
      <c r="P93" s="188"/>
      <c r="Q93" s="188">
        <f t="shared" si="16"/>
        <v>12.115</v>
      </c>
      <c r="R93" s="188">
        <f>US_SYS!G93</f>
        <v>40.96</v>
      </c>
      <c r="S93" s="191"/>
      <c r="T93" s="188">
        <f>US_SYS!G93</f>
        <v>40.96</v>
      </c>
      <c r="U93" s="188">
        <f t="shared" si="17"/>
        <v>9.0600000000000023</v>
      </c>
      <c r="V93" s="217"/>
      <c r="W93" s="217"/>
      <c r="X93" s="217"/>
    </row>
    <row r="94" spans="1:24" ht="14.1" customHeight="1" x14ac:dyDescent="0.2">
      <c r="A94" s="197">
        <f t="shared" si="18"/>
        <v>91</v>
      </c>
      <c r="B94" s="202" t="s">
        <v>113</v>
      </c>
      <c r="C94" s="186" t="s">
        <v>11</v>
      </c>
      <c r="D94" s="197">
        <v>6</v>
      </c>
      <c r="E94" s="187">
        <v>57.4</v>
      </c>
      <c r="F94" s="188">
        <f>US_SYS!E94</f>
        <v>57.4</v>
      </c>
      <c r="G94" s="188">
        <f t="shared" si="11"/>
        <v>0</v>
      </c>
      <c r="H94" s="188"/>
      <c r="I94" s="188">
        <f t="shared" si="12"/>
        <v>9.5666666666666664</v>
      </c>
      <c r="J94" s="188">
        <f t="shared" si="13"/>
        <v>7.6533333333333328E-2</v>
      </c>
      <c r="K94" s="188">
        <f t="shared" si="14"/>
        <v>9.4901333333333326</v>
      </c>
      <c r="L94" s="199">
        <v>6</v>
      </c>
      <c r="M94" s="187">
        <v>63.55</v>
      </c>
      <c r="N94" s="188">
        <f>US_SYS!F94</f>
        <v>63.55</v>
      </c>
      <c r="O94" s="188">
        <f t="shared" si="15"/>
        <v>0</v>
      </c>
      <c r="P94" s="188"/>
      <c r="Q94" s="188">
        <f t="shared" si="16"/>
        <v>10.591666666666667</v>
      </c>
      <c r="R94" s="188">
        <f>US_SYS!G94</f>
        <v>69.94</v>
      </c>
      <c r="S94" s="188">
        <f>R94-N94</f>
        <v>6.3900000000000006</v>
      </c>
      <c r="T94" s="188">
        <f>US_SYS!G94</f>
        <v>69.94</v>
      </c>
      <c r="U94" s="188">
        <f t="shared" si="17"/>
        <v>12.54</v>
      </c>
      <c r="V94" s="217"/>
      <c r="W94" s="217"/>
      <c r="X94" s="217"/>
    </row>
    <row r="95" spans="1:24" ht="14.1" customHeight="1" x14ac:dyDescent="0.2">
      <c r="A95" s="197">
        <f t="shared" si="18"/>
        <v>92</v>
      </c>
      <c r="B95" s="202" t="s">
        <v>114</v>
      </c>
      <c r="C95" s="186" t="s">
        <v>80</v>
      </c>
      <c r="D95" s="197">
        <v>20</v>
      </c>
      <c r="E95" s="187">
        <v>30.06</v>
      </c>
      <c r="F95" s="188">
        <f>US_SYS!E95</f>
        <v>30.06</v>
      </c>
      <c r="G95" s="188">
        <f t="shared" si="11"/>
        <v>0</v>
      </c>
      <c r="H95" s="188"/>
      <c r="I95" s="188">
        <f t="shared" si="12"/>
        <v>1.5029999999999999</v>
      </c>
      <c r="J95" s="188">
        <f t="shared" si="13"/>
        <v>1.2024E-2</v>
      </c>
      <c r="K95" s="188">
        <f t="shared" si="14"/>
        <v>1.4909759999999999</v>
      </c>
      <c r="L95" s="199">
        <v>18</v>
      </c>
      <c r="M95" s="187">
        <v>29.82</v>
      </c>
      <c r="N95" s="188">
        <f>US_SYS!F95</f>
        <v>29.82</v>
      </c>
      <c r="O95" s="188">
        <f t="shared" si="15"/>
        <v>0</v>
      </c>
      <c r="P95" s="188"/>
      <c r="Q95" s="188">
        <f t="shared" si="16"/>
        <v>1.6566666666666667</v>
      </c>
      <c r="R95" s="188">
        <f>US_SYS!G95</f>
        <v>34.21</v>
      </c>
      <c r="S95" s="188">
        <f>R95-N95</f>
        <v>4.3900000000000006</v>
      </c>
      <c r="T95" s="188">
        <f>US_SYS!G95</f>
        <v>34.21</v>
      </c>
      <c r="U95" s="188">
        <f t="shared" si="17"/>
        <v>4.1500000000000021</v>
      </c>
      <c r="V95" s="217"/>
      <c r="W95" s="217"/>
      <c r="X95" s="217"/>
    </row>
    <row r="96" spans="1:24" ht="14.1" customHeight="1" x14ac:dyDescent="0.2">
      <c r="A96" s="197">
        <f t="shared" si="18"/>
        <v>93</v>
      </c>
      <c r="B96" s="202" t="s">
        <v>115</v>
      </c>
      <c r="C96" s="186" t="s">
        <v>11</v>
      </c>
      <c r="D96" s="197">
        <v>6</v>
      </c>
      <c r="E96" s="187">
        <v>24.19</v>
      </c>
      <c r="F96" s="188">
        <f>US_SYS!E96</f>
        <v>24.19</v>
      </c>
      <c r="G96" s="188">
        <f t="shared" si="11"/>
        <v>0</v>
      </c>
      <c r="H96" s="188"/>
      <c r="I96" s="188">
        <f t="shared" si="12"/>
        <v>4.0316666666666672</v>
      </c>
      <c r="J96" s="188">
        <f t="shared" si="13"/>
        <v>3.2253333333333335E-2</v>
      </c>
      <c r="K96" s="188">
        <f t="shared" si="14"/>
        <v>3.9994133333333339</v>
      </c>
      <c r="L96" s="199">
        <v>6</v>
      </c>
      <c r="M96" s="187">
        <v>29.54</v>
      </c>
      <c r="N96" s="188">
        <f>US_SYS!F96</f>
        <v>29.54</v>
      </c>
      <c r="O96" s="188">
        <f t="shared" si="15"/>
        <v>0</v>
      </c>
      <c r="P96" s="188"/>
      <c r="Q96" s="188">
        <f t="shared" si="16"/>
        <v>4.9233333333333329</v>
      </c>
      <c r="R96" s="188">
        <f>US_SYS!G96</f>
        <v>20.350000000000001</v>
      </c>
      <c r="S96" s="191"/>
      <c r="T96" s="188">
        <f>US_SYS!G96</f>
        <v>20.350000000000001</v>
      </c>
      <c r="U96" s="188">
        <f t="shared" si="17"/>
        <v>-3.84</v>
      </c>
      <c r="V96" s="217"/>
      <c r="W96" s="217"/>
      <c r="X96" s="217"/>
    </row>
    <row r="97" spans="1:24" ht="14.1" customHeight="1" x14ac:dyDescent="0.2">
      <c r="A97" s="197">
        <f t="shared" si="18"/>
        <v>94</v>
      </c>
      <c r="B97" s="202" t="s">
        <v>116</v>
      </c>
      <c r="C97" s="186" t="s">
        <v>24</v>
      </c>
      <c r="D97" s="197">
        <v>6</v>
      </c>
      <c r="E97" s="187">
        <v>72.52</v>
      </c>
      <c r="F97" s="188">
        <f>US_SYS!E97</f>
        <v>72.52</v>
      </c>
      <c r="G97" s="188">
        <f t="shared" si="11"/>
        <v>0</v>
      </c>
      <c r="H97" s="188"/>
      <c r="I97" s="188">
        <f t="shared" si="12"/>
        <v>12.086666666666666</v>
      </c>
      <c r="J97" s="188">
        <f t="shared" si="13"/>
        <v>9.6693333333333326E-2</v>
      </c>
      <c r="K97" s="188">
        <f t="shared" si="14"/>
        <v>11.989973333333333</v>
      </c>
      <c r="L97" s="199">
        <v>3</v>
      </c>
      <c r="M97" s="187">
        <v>78.94</v>
      </c>
      <c r="N97" s="188">
        <f>US_SYS!F97</f>
        <v>80.06</v>
      </c>
      <c r="O97" s="188">
        <f t="shared" si="15"/>
        <v>1.1200000000000045</v>
      </c>
      <c r="P97" s="188"/>
      <c r="Q97" s="188">
        <f t="shared" si="16"/>
        <v>26.686666666666667</v>
      </c>
      <c r="R97" s="188">
        <f>US_SYS!G97</f>
        <v>54.94</v>
      </c>
      <c r="S97" s="191"/>
      <c r="T97" s="188">
        <f>US_SYS!G97</f>
        <v>54.94</v>
      </c>
      <c r="U97" s="188">
        <f t="shared" si="17"/>
        <v>-17.579999999999998</v>
      </c>
      <c r="V97" s="217"/>
      <c r="W97" s="217"/>
      <c r="X97" s="217"/>
    </row>
    <row r="98" spans="1:24" ht="14.1" customHeight="1" x14ac:dyDescent="0.2">
      <c r="A98" s="197">
        <f t="shared" si="18"/>
        <v>95</v>
      </c>
      <c r="B98" s="202" t="s">
        <v>117</v>
      </c>
      <c r="C98" s="186" t="s">
        <v>24</v>
      </c>
      <c r="D98" s="197">
        <v>1</v>
      </c>
      <c r="E98" s="187">
        <v>14.49</v>
      </c>
      <c r="F98" s="188">
        <f>US_SYS!E98</f>
        <v>14.12</v>
      </c>
      <c r="G98" s="188">
        <f t="shared" si="11"/>
        <v>-0.37000000000000099</v>
      </c>
      <c r="H98" s="188"/>
      <c r="I98" s="188">
        <f t="shared" si="12"/>
        <v>14.12</v>
      </c>
      <c r="J98" s="188">
        <f t="shared" si="13"/>
        <v>0.11295999999999999</v>
      </c>
      <c r="K98" s="188">
        <f t="shared" si="14"/>
        <v>14.00704</v>
      </c>
      <c r="L98" s="199">
        <v>4</v>
      </c>
      <c r="M98" s="187">
        <v>63.79</v>
      </c>
      <c r="N98" s="188">
        <f>US_SYS!F98</f>
        <v>63.79</v>
      </c>
      <c r="O98" s="188">
        <f t="shared" si="15"/>
        <v>0</v>
      </c>
      <c r="P98" s="188"/>
      <c r="Q98" s="188">
        <f t="shared" si="16"/>
        <v>15.9475</v>
      </c>
      <c r="R98" s="188">
        <f>US_SYS!G98</f>
        <v>64</v>
      </c>
      <c r="S98" s="188">
        <f>R98-N98</f>
        <v>0.21000000000000085</v>
      </c>
      <c r="T98" s="188">
        <f>US_SYS!G98</f>
        <v>64</v>
      </c>
      <c r="U98" s="188">
        <f t="shared" si="17"/>
        <v>49.88</v>
      </c>
      <c r="V98" s="217"/>
      <c r="W98" s="217"/>
      <c r="X98" s="217"/>
    </row>
    <row r="99" spans="1:24" ht="14.1" customHeight="1" x14ac:dyDescent="0.2">
      <c r="A99" s="197">
        <f t="shared" si="18"/>
        <v>96</v>
      </c>
      <c r="B99" s="202" t="s">
        <v>118</v>
      </c>
      <c r="C99" s="186" t="s">
        <v>24</v>
      </c>
      <c r="D99" s="197">
        <v>12</v>
      </c>
      <c r="E99" s="187">
        <v>21.03</v>
      </c>
      <c r="F99" s="188">
        <f>US_SYS!E99</f>
        <v>21.03</v>
      </c>
      <c r="G99" s="188">
        <f t="shared" si="11"/>
        <v>0</v>
      </c>
      <c r="H99" s="188"/>
      <c r="I99" s="188">
        <f t="shared" si="12"/>
        <v>1.7525000000000002</v>
      </c>
      <c r="J99" s="188">
        <f t="shared" si="13"/>
        <v>1.4020000000000001E-2</v>
      </c>
      <c r="K99" s="188">
        <f t="shared" si="14"/>
        <v>1.7384800000000002</v>
      </c>
      <c r="L99" s="199">
        <v>12</v>
      </c>
      <c r="M99" s="187">
        <v>22.29</v>
      </c>
      <c r="N99" s="188">
        <f>US_SYS!F99</f>
        <v>22.29</v>
      </c>
      <c r="O99" s="188">
        <f t="shared" si="15"/>
        <v>0</v>
      </c>
      <c r="P99" s="188"/>
      <c r="Q99" s="188">
        <f t="shared" si="16"/>
        <v>1.8574999999999999</v>
      </c>
      <c r="R99" s="188">
        <f>US_SYS!G99</f>
        <v>21.54</v>
      </c>
      <c r="S99" s="191"/>
      <c r="T99" s="188">
        <f>US_SYS!G99</f>
        <v>21.54</v>
      </c>
      <c r="U99" s="188">
        <f t="shared" si="17"/>
        <v>0.50999999999999801</v>
      </c>
      <c r="V99" s="217"/>
      <c r="W99" s="217"/>
      <c r="X99" s="217"/>
    </row>
    <row r="100" spans="1:24" ht="14.1" customHeight="1" x14ac:dyDescent="0.2">
      <c r="A100" s="197">
        <f t="shared" si="18"/>
        <v>97</v>
      </c>
      <c r="B100" s="202" t="s">
        <v>119</v>
      </c>
      <c r="C100" s="186" t="s">
        <v>24</v>
      </c>
      <c r="D100" s="197">
        <v>1</v>
      </c>
      <c r="E100" s="187">
        <v>9.0500000000000007</v>
      </c>
      <c r="F100" s="188">
        <f>US_SYS!E100</f>
        <v>9.0500000000000007</v>
      </c>
      <c r="G100" s="188">
        <f t="shared" si="11"/>
        <v>0</v>
      </c>
      <c r="H100" s="188"/>
      <c r="I100" s="188">
        <f t="shared" si="12"/>
        <v>9.0500000000000007</v>
      </c>
      <c r="J100" s="188">
        <f t="shared" si="13"/>
        <v>7.2400000000000006E-2</v>
      </c>
      <c r="K100" s="188">
        <f t="shared" si="14"/>
        <v>8.9776000000000007</v>
      </c>
      <c r="L100" s="199">
        <v>6</v>
      </c>
      <c r="M100" s="187">
        <v>7.88</v>
      </c>
      <c r="N100" s="188">
        <f>US_SYS!F100</f>
        <v>7.88</v>
      </c>
      <c r="O100" s="188">
        <f t="shared" ref="O100:O131" si="19">N100-M100</f>
        <v>0</v>
      </c>
      <c r="P100" s="188"/>
      <c r="Q100" s="188">
        <f t="shared" si="16"/>
        <v>1.3133333333333332</v>
      </c>
      <c r="R100" s="188">
        <f>US_SYS!G100</f>
        <v>8.5500000000000007</v>
      </c>
      <c r="S100" s="188">
        <f t="shared" ref="S100:S105" si="20">R100-N100</f>
        <v>0.67000000000000082</v>
      </c>
      <c r="T100" s="188">
        <f>US_SYS!G100</f>
        <v>8.5500000000000007</v>
      </c>
      <c r="U100" s="188">
        <f t="shared" si="17"/>
        <v>-0.5</v>
      </c>
      <c r="V100" s="217"/>
      <c r="W100" s="217"/>
      <c r="X100" s="217"/>
    </row>
    <row r="101" spans="1:24" ht="14.1" customHeight="1" x14ac:dyDescent="0.2">
      <c r="A101" s="197">
        <f t="shared" si="18"/>
        <v>98</v>
      </c>
      <c r="B101" s="202" t="s">
        <v>120</v>
      </c>
      <c r="C101" s="186" t="s">
        <v>121</v>
      </c>
      <c r="D101" s="197">
        <v>5</v>
      </c>
      <c r="E101" s="187">
        <v>5.04</v>
      </c>
      <c r="F101" s="188">
        <f>US_SYS!E101</f>
        <v>5.04</v>
      </c>
      <c r="G101" s="188">
        <f t="shared" si="11"/>
        <v>0</v>
      </c>
      <c r="H101" s="188"/>
      <c r="I101" s="188">
        <f t="shared" si="12"/>
        <v>1.008</v>
      </c>
      <c r="J101" s="188">
        <f t="shared" si="13"/>
        <v>8.064E-3</v>
      </c>
      <c r="K101" s="188">
        <f t="shared" si="14"/>
        <v>0.99993600000000005</v>
      </c>
      <c r="L101" s="199">
        <v>18</v>
      </c>
      <c r="M101" s="187">
        <v>17.350000000000001</v>
      </c>
      <c r="N101" s="188">
        <f>US_SYS!F101</f>
        <v>17.350000000000001</v>
      </c>
      <c r="O101" s="188">
        <f t="shared" si="19"/>
        <v>0</v>
      </c>
      <c r="P101" s="188"/>
      <c r="Q101" s="188">
        <f t="shared" si="16"/>
        <v>0.96388888888888902</v>
      </c>
      <c r="R101" s="188">
        <f>US_SYS!G101</f>
        <v>19.64</v>
      </c>
      <c r="S101" s="188">
        <f t="shared" si="20"/>
        <v>2.2899999999999991</v>
      </c>
      <c r="T101" s="188">
        <f>US_SYS!G101</f>
        <v>19.64</v>
      </c>
      <c r="U101" s="188">
        <f t="shared" si="17"/>
        <v>14.600000000000001</v>
      </c>
      <c r="V101" s="217"/>
      <c r="W101" s="217"/>
      <c r="X101" s="217"/>
    </row>
    <row r="102" spans="1:24" ht="14.1" customHeight="1" x14ac:dyDescent="0.2">
      <c r="A102" s="197">
        <f t="shared" si="18"/>
        <v>99</v>
      </c>
      <c r="B102" s="202" t="s">
        <v>122</v>
      </c>
      <c r="C102" s="186" t="s">
        <v>24</v>
      </c>
      <c r="D102" s="197">
        <v>1</v>
      </c>
      <c r="E102" s="187">
        <v>5.77</v>
      </c>
      <c r="F102" s="188">
        <f>US_SYS!E102</f>
        <v>5.77</v>
      </c>
      <c r="G102" s="188">
        <f t="shared" si="11"/>
        <v>0</v>
      </c>
      <c r="H102" s="188"/>
      <c r="I102" s="188">
        <f t="shared" si="12"/>
        <v>5.77</v>
      </c>
      <c r="J102" s="188">
        <f t="shared" si="13"/>
        <v>4.616E-2</v>
      </c>
      <c r="K102" s="188">
        <f t="shared" si="14"/>
        <v>5.7238399999999992</v>
      </c>
      <c r="L102" s="199">
        <v>1</v>
      </c>
      <c r="M102" s="187">
        <v>7.07</v>
      </c>
      <c r="N102" s="188">
        <f>US_SYS!F102</f>
        <v>7.07</v>
      </c>
      <c r="O102" s="188">
        <f t="shared" si="19"/>
        <v>0</v>
      </c>
      <c r="P102" s="188"/>
      <c r="Q102" s="188">
        <f t="shared" si="16"/>
        <v>7.07</v>
      </c>
      <c r="R102" s="188">
        <f>US_SYS!G102</f>
        <v>7.25</v>
      </c>
      <c r="S102" s="188">
        <f t="shared" si="20"/>
        <v>0.17999999999999972</v>
      </c>
      <c r="T102" s="188">
        <f>US_SYS!G102</f>
        <v>7.25</v>
      </c>
      <c r="U102" s="188">
        <f t="shared" si="17"/>
        <v>1.4800000000000004</v>
      </c>
      <c r="V102" s="217"/>
      <c r="W102" s="217"/>
      <c r="X102" s="217"/>
    </row>
    <row r="103" spans="1:24" ht="14.1" customHeight="1" x14ac:dyDescent="0.2">
      <c r="A103" s="197">
        <f t="shared" si="18"/>
        <v>100</v>
      </c>
      <c r="B103" s="202" t="s">
        <v>123</v>
      </c>
      <c r="C103" s="186" t="s">
        <v>24</v>
      </c>
      <c r="D103" s="197">
        <v>1</v>
      </c>
      <c r="E103" s="187">
        <v>16.600000000000001</v>
      </c>
      <c r="F103" s="188">
        <f>US_SYS!E103</f>
        <v>14.25</v>
      </c>
      <c r="G103" s="188">
        <f t="shared" si="11"/>
        <v>-2.3500000000000014</v>
      </c>
      <c r="H103" s="188"/>
      <c r="I103" s="188">
        <f t="shared" si="12"/>
        <v>14.25</v>
      </c>
      <c r="J103" s="188">
        <f t="shared" si="13"/>
        <v>0.114</v>
      </c>
      <c r="K103" s="188">
        <f t="shared" si="14"/>
        <v>14.135999999999999</v>
      </c>
      <c r="L103" s="199">
        <v>1</v>
      </c>
      <c r="M103" s="190" t="s">
        <v>398</v>
      </c>
      <c r="N103" s="188">
        <f>US_SYS!F103</f>
        <v>0</v>
      </c>
      <c r="O103" s="191">
        <f t="shared" si="19"/>
        <v>0</v>
      </c>
      <c r="P103" s="192"/>
      <c r="Q103" s="188">
        <f t="shared" si="16"/>
        <v>0</v>
      </c>
      <c r="R103" s="185">
        <f>US_SYS!G103</f>
        <v>0</v>
      </c>
      <c r="S103" s="185">
        <f t="shared" si="20"/>
        <v>0</v>
      </c>
      <c r="T103" s="185">
        <f>US_SYS!G103</f>
        <v>0</v>
      </c>
      <c r="U103" s="185">
        <f t="shared" si="17"/>
        <v>-14.25</v>
      </c>
      <c r="V103" s="217"/>
      <c r="W103" s="217"/>
      <c r="X103" s="217"/>
    </row>
    <row r="104" spans="1:24" ht="14.1" customHeight="1" x14ac:dyDescent="0.2">
      <c r="A104" s="197">
        <f t="shared" si="18"/>
        <v>101</v>
      </c>
      <c r="B104" s="202" t="s">
        <v>124</v>
      </c>
      <c r="C104" s="186" t="s">
        <v>24</v>
      </c>
      <c r="D104" s="197">
        <v>6</v>
      </c>
      <c r="E104" s="187">
        <v>20.02</v>
      </c>
      <c r="F104" s="188">
        <f>US_SYS!E104</f>
        <v>20.02</v>
      </c>
      <c r="G104" s="188">
        <f t="shared" si="11"/>
        <v>0</v>
      </c>
      <c r="H104" s="188"/>
      <c r="I104" s="188">
        <f t="shared" si="12"/>
        <v>3.3366666666666664</v>
      </c>
      <c r="J104" s="188">
        <f t="shared" si="13"/>
        <v>2.6693333333333333E-2</v>
      </c>
      <c r="K104" s="188">
        <f t="shared" si="14"/>
        <v>3.3099733333333332</v>
      </c>
      <c r="L104" s="199">
        <v>6</v>
      </c>
      <c r="M104" s="187">
        <v>17.989999999999998</v>
      </c>
      <c r="N104" s="188">
        <f>US_SYS!F104</f>
        <v>17.989999999999998</v>
      </c>
      <c r="O104" s="188">
        <f t="shared" si="19"/>
        <v>0</v>
      </c>
      <c r="P104" s="188"/>
      <c r="Q104" s="188">
        <f t="shared" si="16"/>
        <v>2.9983333333333331</v>
      </c>
      <c r="R104" s="188">
        <f>US_SYS!G104</f>
        <v>25.95</v>
      </c>
      <c r="S104" s="188">
        <f t="shared" si="20"/>
        <v>7.9600000000000009</v>
      </c>
      <c r="T104" s="188">
        <f>US_SYS!G104</f>
        <v>25.95</v>
      </c>
      <c r="U104" s="188">
        <f t="shared" si="17"/>
        <v>5.93</v>
      </c>
      <c r="V104" s="217"/>
      <c r="W104" s="217"/>
      <c r="X104" s="217"/>
    </row>
    <row r="105" spans="1:24" ht="14.1" customHeight="1" x14ac:dyDescent="0.2">
      <c r="A105" s="197">
        <f t="shared" si="18"/>
        <v>102</v>
      </c>
      <c r="B105" s="202" t="s">
        <v>125</v>
      </c>
      <c r="C105" s="186" t="s">
        <v>51</v>
      </c>
      <c r="D105" s="197">
        <v>4</v>
      </c>
      <c r="E105" s="187">
        <v>22.6</v>
      </c>
      <c r="F105" s="188">
        <f>US_SYS!E105</f>
        <v>22.6</v>
      </c>
      <c r="G105" s="188">
        <f t="shared" si="11"/>
        <v>0</v>
      </c>
      <c r="H105" s="188"/>
      <c r="I105" s="188">
        <f t="shared" si="12"/>
        <v>5.65</v>
      </c>
      <c r="J105" s="188">
        <f t="shared" si="13"/>
        <v>4.5200000000000004E-2</v>
      </c>
      <c r="K105" s="188">
        <f t="shared" si="14"/>
        <v>5.6048</v>
      </c>
      <c r="L105" s="199">
        <v>4</v>
      </c>
      <c r="M105" s="187">
        <v>29.9</v>
      </c>
      <c r="N105" s="188">
        <f>US_SYS!F105</f>
        <v>29.9</v>
      </c>
      <c r="O105" s="188">
        <f t="shared" si="19"/>
        <v>0</v>
      </c>
      <c r="P105" s="188"/>
      <c r="Q105" s="188">
        <f t="shared" si="16"/>
        <v>7.4749999999999996</v>
      </c>
      <c r="R105" s="188">
        <f>US_SYS!G105</f>
        <v>33.25</v>
      </c>
      <c r="S105" s="188">
        <f t="shared" si="20"/>
        <v>3.3500000000000014</v>
      </c>
      <c r="T105" s="188">
        <f>US_SYS!G105</f>
        <v>33.25</v>
      </c>
      <c r="U105" s="188">
        <f t="shared" si="17"/>
        <v>10.649999999999999</v>
      </c>
      <c r="V105" s="217"/>
      <c r="W105" s="217"/>
      <c r="X105" s="217"/>
    </row>
    <row r="106" spans="1:24" ht="14.1" customHeight="1" x14ac:dyDescent="0.2">
      <c r="A106" s="197">
        <f t="shared" si="18"/>
        <v>103</v>
      </c>
      <c r="B106" s="202" t="s">
        <v>126</v>
      </c>
      <c r="C106" s="186" t="s">
        <v>11</v>
      </c>
      <c r="D106" s="197">
        <v>4</v>
      </c>
      <c r="E106" s="187">
        <v>36.19</v>
      </c>
      <c r="F106" s="188">
        <f>US_SYS!E106</f>
        <v>36.19</v>
      </c>
      <c r="G106" s="188">
        <f t="shared" si="11"/>
        <v>0</v>
      </c>
      <c r="H106" s="188"/>
      <c r="I106" s="188">
        <f t="shared" si="12"/>
        <v>9.0474999999999994</v>
      </c>
      <c r="J106" s="188">
        <f t="shared" si="13"/>
        <v>7.238E-2</v>
      </c>
      <c r="K106" s="188">
        <f t="shared" si="14"/>
        <v>8.9751199999999987</v>
      </c>
      <c r="L106" s="199">
        <v>4</v>
      </c>
      <c r="M106" s="187">
        <v>42.09</v>
      </c>
      <c r="N106" s="188">
        <f>US_SYS!F106</f>
        <v>42.09</v>
      </c>
      <c r="O106" s="188">
        <f t="shared" si="19"/>
        <v>0</v>
      </c>
      <c r="P106" s="188"/>
      <c r="Q106" s="188">
        <f t="shared" si="16"/>
        <v>10.522500000000001</v>
      </c>
      <c r="R106" s="188">
        <f>US_SYS!G106</f>
        <v>41.58</v>
      </c>
      <c r="S106" s="191"/>
      <c r="T106" s="188">
        <f>US_SYS!G106</f>
        <v>41.58</v>
      </c>
      <c r="U106" s="188">
        <f t="shared" si="17"/>
        <v>5.3900000000000006</v>
      </c>
      <c r="V106" s="217"/>
      <c r="W106" s="217"/>
      <c r="X106" s="217"/>
    </row>
    <row r="107" spans="1:24" ht="14.1" customHeight="1" x14ac:dyDescent="0.2">
      <c r="A107" s="197">
        <f t="shared" si="18"/>
        <v>104</v>
      </c>
      <c r="B107" s="202" t="s">
        <v>127</v>
      </c>
      <c r="C107" s="186" t="s">
        <v>51</v>
      </c>
      <c r="D107" s="197">
        <v>4</v>
      </c>
      <c r="E107" s="187">
        <v>19.010000000000002</v>
      </c>
      <c r="F107" s="188">
        <f>US_SYS!E107</f>
        <v>19.010000000000002</v>
      </c>
      <c r="G107" s="188">
        <f t="shared" si="11"/>
        <v>0</v>
      </c>
      <c r="H107" s="188"/>
      <c r="I107" s="188">
        <f t="shared" si="12"/>
        <v>4.7525000000000004</v>
      </c>
      <c r="J107" s="188">
        <f t="shared" si="13"/>
        <v>3.8020000000000005E-2</v>
      </c>
      <c r="K107" s="188">
        <f t="shared" si="14"/>
        <v>4.71448</v>
      </c>
      <c r="L107" s="199">
        <v>4</v>
      </c>
      <c r="M107" s="187">
        <v>31.88</v>
      </c>
      <c r="N107" s="188">
        <f>US_SYS!F107</f>
        <v>31.88</v>
      </c>
      <c r="O107" s="188">
        <f t="shared" si="19"/>
        <v>0</v>
      </c>
      <c r="P107" s="188"/>
      <c r="Q107" s="188">
        <f t="shared" si="16"/>
        <v>7.97</v>
      </c>
      <c r="R107" s="188">
        <f>US_SYS!G107</f>
        <v>31.71</v>
      </c>
      <c r="S107" s="188">
        <f>R107-N107</f>
        <v>-0.16999999999999815</v>
      </c>
      <c r="T107" s="188">
        <f>US_SYS!G107</f>
        <v>31.71</v>
      </c>
      <c r="U107" s="188">
        <f t="shared" si="17"/>
        <v>12.7</v>
      </c>
      <c r="V107" s="217"/>
      <c r="W107" s="217"/>
      <c r="X107" s="217"/>
    </row>
    <row r="108" spans="1:24" ht="14.1" customHeight="1" x14ac:dyDescent="0.2">
      <c r="A108" s="197">
        <f t="shared" si="18"/>
        <v>105</v>
      </c>
      <c r="B108" s="202" t="s">
        <v>128</v>
      </c>
      <c r="C108" s="186" t="s">
        <v>51</v>
      </c>
      <c r="D108" s="197">
        <v>4</v>
      </c>
      <c r="E108" s="187">
        <v>37.89</v>
      </c>
      <c r="F108" s="188">
        <f>US_SYS!E108</f>
        <v>37.89</v>
      </c>
      <c r="G108" s="188">
        <f t="shared" si="11"/>
        <v>0</v>
      </c>
      <c r="H108" s="188"/>
      <c r="I108" s="188">
        <f t="shared" si="12"/>
        <v>9.4725000000000001</v>
      </c>
      <c r="J108" s="188">
        <f t="shared" si="13"/>
        <v>7.578E-2</v>
      </c>
      <c r="K108" s="188">
        <f t="shared" si="14"/>
        <v>9.3967200000000002</v>
      </c>
      <c r="L108" s="199">
        <v>4</v>
      </c>
      <c r="M108" s="187">
        <v>37.79</v>
      </c>
      <c r="N108" s="188">
        <f>US_SYS!F108</f>
        <v>37.79</v>
      </c>
      <c r="O108" s="188">
        <f t="shared" si="19"/>
        <v>0</v>
      </c>
      <c r="P108" s="188"/>
      <c r="Q108" s="188">
        <f t="shared" si="16"/>
        <v>9.4474999999999998</v>
      </c>
      <c r="R108" s="188">
        <f>US_SYS!G108</f>
        <v>42.79</v>
      </c>
      <c r="S108" s="188">
        <f>R108-N108</f>
        <v>5</v>
      </c>
      <c r="T108" s="188">
        <f>US_SYS!G108</f>
        <v>42.79</v>
      </c>
      <c r="U108" s="188">
        <f t="shared" si="17"/>
        <v>4.8999999999999986</v>
      </c>
      <c r="V108" s="217"/>
      <c r="W108" s="217"/>
      <c r="X108" s="217"/>
    </row>
    <row r="109" spans="1:24" ht="14.1" customHeight="1" x14ac:dyDescent="0.2">
      <c r="A109" s="197">
        <f t="shared" si="18"/>
        <v>106</v>
      </c>
      <c r="B109" s="202" t="s">
        <v>129</v>
      </c>
      <c r="C109" s="186" t="s">
        <v>51</v>
      </c>
      <c r="D109" s="197">
        <v>6</v>
      </c>
      <c r="E109" s="187">
        <v>46.85</v>
      </c>
      <c r="F109" s="188">
        <f>US_SYS!E109</f>
        <v>46.85</v>
      </c>
      <c r="G109" s="188">
        <f t="shared" si="11"/>
        <v>0</v>
      </c>
      <c r="H109" s="188"/>
      <c r="I109" s="188">
        <f t="shared" si="12"/>
        <v>7.8083333333333336</v>
      </c>
      <c r="J109" s="188">
        <f t="shared" si="13"/>
        <v>6.246666666666667E-2</v>
      </c>
      <c r="K109" s="188">
        <f t="shared" si="14"/>
        <v>7.7458666666666671</v>
      </c>
      <c r="L109" s="197">
        <v>6</v>
      </c>
      <c r="M109" s="187">
        <v>54.96</v>
      </c>
      <c r="N109" s="188">
        <f>US_SYS!F109</f>
        <v>54.96</v>
      </c>
      <c r="O109" s="188">
        <f t="shared" si="19"/>
        <v>0</v>
      </c>
      <c r="P109" s="188"/>
      <c r="Q109" s="188">
        <f t="shared" si="16"/>
        <v>9.16</v>
      </c>
      <c r="R109" s="188">
        <f>US_SYS!G109</f>
        <v>54.96</v>
      </c>
      <c r="S109" s="188">
        <f>R109-N109</f>
        <v>0</v>
      </c>
      <c r="T109" s="188">
        <f>US_SYS!G109</f>
        <v>54.96</v>
      </c>
      <c r="U109" s="188">
        <f t="shared" si="17"/>
        <v>8.11</v>
      </c>
      <c r="V109" s="217"/>
      <c r="W109" s="217"/>
      <c r="X109" s="217"/>
    </row>
    <row r="110" spans="1:24" ht="14.1" customHeight="1" x14ac:dyDescent="0.2">
      <c r="A110" s="197">
        <f t="shared" si="18"/>
        <v>107</v>
      </c>
      <c r="B110" s="202" t="s">
        <v>130</v>
      </c>
      <c r="C110" s="186" t="s">
        <v>51</v>
      </c>
      <c r="D110" s="197">
        <v>4</v>
      </c>
      <c r="E110" s="187">
        <v>10.28</v>
      </c>
      <c r="F110" s="188">
        <f>US_SYS!E110</f>
        <v>10.28</v>
      </c>
      <c r="G110" s="188">
        <f t="shared" si="11"/>
        <v>0</v>
      </c>
      <c r="H110" s="188"/>
      <c r="I110" s="188">
        <f t="shared" si="12"/>
        <v>2.57</v>
      </c>
      <c r="J110" s="188">
        <f t="shared" si="13"/>
        <v>2.0559999999999998E-2</v>
      </c>
      <c r="K110" s="188">
        <f t="shared" si="14"/>
        <v>2.5494399999999997</v>
      </c>
      <c r="L110" s="199">
        <v>4</v>
      </c>
      <c r="M110" s="187">
        <v>12.11</v>
      </c>
      <c r="N110" s="188">
        <f>US_SYS!F110</f>
        <v>12.11</v>
      </c>
      <c r="O110" s="188">
        <f t="shared" si="19"/>
        <v>0</v>
      </c>
      <c r="P110" s="188"/>
      <c r="Q110" s="188">
        <f t="shared" si="16"/>
        <v>3.0274999999999999</v>
      </c>
      <c r="R110" s="188">
        <f>US_SYS!G110</f>
        <v>13.15</v>
      </c>
      <c r="S110" s="188">
        <f>R110-N110</f>
        <v>1.0400000000000009</v>
      </c>
      <c r="T110" s="188">
        <f>US_SYS!G110</f>
        <v>13.15</v>
      </c>
      <c r="U110" s="188">
        <f t="shared" si="17"/>
        <v>2.870000000000001</v>
      </c>
      <c r="V110" s="217"/>
      <c r="W110" s="217"/>
      <c r="X110" s="217"/>
    </row>
    <row r="111" spans="1:24" ht="14.1" customHeight="1" x14ac:dyDescent="0.2">
      <c r="A111" s="197">
        <f t="shared" si="18"/>
        <v>108</v>
      </c>
      <c r="B111" s="202" t="s">
        <v>131</v>
      </c>
      <c r="C111" s="186" t="s">
        <v>51</v>
      </c>
      <c r="D111" s="197">
        <v>4</v>
      </c>
      <c r="E111" s="187">
        <v>21.89</v>
      </c>
      <c r="F111" s="188">
        <f>US_SYS!E111</f>
        <v>21.89</v>
      </c>
      <c r="G111" s="188">
        <f t="shared" si="11"/>
        <v>0</v>
      </c>
      <c r="H111" s="188"/>
      <c r="I111" s="188">
        <f t="shared" si="12"/>
        <v>5.4725000000000001</v>
      </c>
      <c r="J111" s="188">
        <f t="shared" si="13"/>
        <v>4.3779999999999999E-2</v>
      </c>
      <c r="K111" s="188">
        <f t="shared" si="14"/>
        <v>5.4287200000000002</v>
      </c>
      <c r="L111" s="199">
        <v>6</v>
      </c>
      <c r="M111" s="187">
        <v>26.48</v>
      </c>
      <c r="N111" s="188">
        <f>US_SYS!F111</f>
        <v>26.48</v>
      </c>
      <c r="O111" s="188">
        <f t="shared" si="19"/>
        <v>0</v>
      </c>
      <c r="P111" s="188"/>
      <c r="Q111" s="188">
        <f t="shared" si="16"/>
        <v>4.4133333333333331</v>
      </c>
      <c r="R111" s="188">
        <f>US_SYS!G111</f>
        <v>19.350000000000001</v>
      </c>
      <c r="S111" s="191"/>
      <c r="T111" s="188">
        <f>US_SYS!G111</f>
        <v>19.350000000000001</v>
      </c>
      <c r="U111" s="188">
        <f t="shared" si="17"/>
        <v>-2.5399999999999991</v>
      </c>
      <c r="V111" s="217"/>
      <c r="W111" s="217"/>
      <c r="X111" s="217"/>
    </row>
    <row r="112" spans="1:24" ht="14.1" customHeight="1" x14ac:dyDescent="0.2">
      <c r="A112" s="197">
        <f t="shared" si="18"/>
        <v>109</v>
      </c>
      <c r="B112" s="202" t="s">
        <v>132</v>
      </c>
      <c r="C112" s="186" t="s">
        <v>51</v>
      </c>
      <c r="D112" s="197">
        <v>4</v>
      </c>
      <c r="E112" s="187">
        <v>19.079999999999998</v>
      </c>
      <c r="F112" s="188">
        <f>US_SYS!E112</f>
        <v>19.079999999999998</v>
      </c>
      <c r="G112" s="188">
        <f t="shared" si="11"/>
        <v>0</v>
      </c>
      <c r="H112" s="188"/>
      <c r="I112" s="188">
        <f t="shared" si="12"/>
        <v>4.7699999999999996</v>
      </c>
      <c r="J112" s="188">
        <f t="shared" si="13"/>
        <v>3.8159999999999999E-2</v>
      </c>
      <c r="K112" s="188">
        <f t="shared" si="14"/>
        <v>4.7318399999999992</v>
      </c>
      <c r="L112" s="197">
        <v>4</v>
      </c>
      <c r="M112" s="187">
        <v>28.98</v>
      </c>
      <c r="N112" s="188">
        <f>US_SYS!F112</f>
        <v>28.98</v>
      </c>
      <c r="O112" s="188">
        <f t="shared" si="19"/>
        <v>0</v>
      </c>
      <c r="P112" s="188"/>
      <c r="Q112" s="188">
        <f t="shared" si="16"/>
        <v>7.2450000000000001</v>
      </c>
      <c r="R112" s="188">
        <f>US_SYS!G112</f>
        <v>31.12</v>
      </c>
      <c r="S112" s="188">
        <f>R112-N112</f>
        <v>2.1400000000000006</v>
      </c>
      <c r="T112" s="188">
        <f>US_SYS!G112</f>
        <v>31.12</v>
      </c>
      <c r="U112" s="188">
        <f t="shared" si="17"/>
        <v>12.040000000000003</v>
      </c>
      <c r="V112" s="217"/>
      <c r="W112" s="217"/>
      <c r="X112" s="217"/>
    </row>
    <row r="113" spans="1:24" ht="14.1" customHeight="1" x14ac:dyDescent="0.2">
      <c r="A113" s="197">
        <f t="shared" si="18"/>
        <v>110</v>
      </c>
      <c r="B113" s="202" t="s">
        <v>133</v>
      </c>
      <c r="C113" s="186" t="s">
        <v>31</v>
      </c>
      <c r="D113" s="197">
        <v>1</v>
      </c>
      <c r="E113" s="187">
        <v>76.849999999999994</v>
      </c>
      <c r="F113" s="188">
        <f>US_SYS!E113</f>
        <v>76.849999999999994</v>
      </c>
      <c r="G113" s="188">
        <f t="shared" si="11"/>
        <v>0</v>
      </c>
      <c r="H113" s="188"/>
      <c r="I113" s="188">
        <f t="shared" si="12"/>
        <v>76.849999999999994</v>
      </c>
      <c r="J113" s="188">
        <f t="shared" si="13"/>
        <v>0.61480000000000001</v>
      </c>
      <c r="K113" s="188">
        <f t="shared" si="14"/>
        <v>76.235199999999992</v>
      </c>
      <c r="L113" s="199">
        <v>1</v>
      </c>
      <c r="M113" s="187">
        <v>73.95</v>
      </c>
      <c r="N113" s="188">
        <f>US_SYS!F113</f>
        <v>73.95</v>
      </c>
      <c r="O113" s="188">
        <f t="shared" si="19"/>
        <v>0</v>
      </c>
      <c r="P113" s="192"/>
      <c r="Q113" s="188">
        <f t="shared" si="16"/>
        <v>73.95</v>
      </c>
      <c r="R113" s="185">
        <f>US_SYS!G113</f>
        <v>0</v>
      </c>
      <c r="S113" s="191"/>
      <c r="T113" s="185">
        <f>US_SYS!G113</f>
        <v>0</v>
      </c>
      <c r="U113" s="185">
        <f t="shared" si="17"/>
        <v>-76.849999999999994</v>
      </c>
      <c r="V113" s="217"/>
      <c r="W113" s="217"/>
      <c r="X113" s="217"/>
    </row>
    <row r="114" spans="1:24" ht="14.1" customHeight="1" x14ac:dyDescent="0.2">
      <c r="A114" s="197">
        <f t="shared" si="18"/>
        <v>111</v>
      </c>
      <c r="B114" s="202" t="s">
        <v>134</v>
      </c>
      <c r="C114" s="186" t="s">
        <v>24</v>
      </c>
      <c r="D114" s="197">
        <v>1</v>
      </c>
      <c r="E114" s="187">
        <v>40.049999999999997</v>
      </c>
      <c r="F114" s="188">
        <f>US_SYS!E114</f>
        <v>40.049999999999997</v>
      </c>
      <c r="G114" s="188">
        <f t="shared" si="11"/>
        <v>0</v>
      </c>
      <c r="H114" s="188"/>
      <c r="I114" s="188">
        <f t="shared" si="12"/>
        <v>40.049999999999997</v>
      </c>
      <c r="J114" s="188">
        <f t="shared" si="13"/>
        <v>0.32039999999999996</v>
      </c>
      <c r="K114" s="188">
        <f t="shared" si="14"/>
        <v>39.729599999999998</v>
      </c>
      <c r="L114" s="199">
        <v>1</v>
      </c>
      <c r="M114" s="187">
        <v>38.299999999999997</v>
      </c>
      <c r="N114" s="188">
        <f>US_SYS!F114</f>
        <v>38.299999999999997</v>
      </c>
      <c r="O114" s="188">
        <f t="shared" si="19"/>
        <v>0</v>
      </c>
      <c r="P114" s="188"/>
      <c r="Q114" s="188">
        <f t="shared" si="16"/>
        <v>38.299999999999997</v>
      </c>
      <c r="R114" s="188">
        <f>US_SYS!G114</f>
        <v>40.049999999999997</v>
      </c>
      <c r="S114" s="188">
        <f>R114-N114</f>
        <v>1.75</v>
      </c>
      <c r="T114" s="188">
        <f>US_SYS!G114</f>
        <v>40.049999999999997</v>
      </c>
      <c r="U114" s="188">
        <f t="shared" si="17"/>
        <v>0</v>
      </c>
      <c r="V114" s="217"/>
      <c r="W114" s="217"/>
      <c r="X114" s="217"/>
    </row>
    <row r="115" spans="1:24" ht="14.1" customHeight="1" x14ac:dyDescent="0.2">
      <c r="A115" s="197">
        <f t="shared" si="18"/>
        <v>112</v>
      </c>
      <c r="B115" s="202" t="s">
        <v>135</v>
      </c>
      <c r="C115" s="186" t="s">
        <v>24</v>
      </c>
      <c r="D115" s="197">
        <v>1</v>
      </c>
      <c r="E115" s="187">
        <v>6.75</v>
      </c>
      <c r="F115" s="188">
        <f>US_SYS!E115</f>
        <v>6.75</v>
      </c>
      <c r="G115" s="188">
        <f t="shared" si="11"/>
        <v>0</v>
      </c>
      <c r="H115" s="188"/>
      <c r="I115" s="188">
        <f t="shared" si="12"/>
        <v>6.75</v>
      </c>
      <c r="J115" s="188">
        <f t="shared" si="13"/>
        <v>5.3999999999999999E-2</v>
      </c>
      <c r="K115" s="188">
        <f t="shared" si="14"/>
        <v>6.6959999999999997</v>
      </c>
      <c r="L115" s="199">
        <v>6</v>
      </c>
      <c r="M115" s="187">
        <v>7.73</v>
      </c>
      <c r="N115" s="188">
        <f>US_SYS!F115</f>
        <v>7.73</v>
      </c>
      <c r="O115" s="188">
        <f t="shared" si="19"/>
        <v>0</v>
      </c>
      <c r="P115" s="188"/>
      <c r="Q115" s="188">
        <f t="shared" si="16"/>
        <v>1.2883333333333333</v>
      </c>
      <c r="R115" s="188">
        <f>US_SYS!G115</f>
        <v>9.93</v>
      </c>
      <c r="S115" s="188">
        <f>R115-N115</f>
        <v>2.1999999999999993</v>
      </c>
      <c r="T115" s="188">
        <f>US_SYS!G115</f>
        <v>9.93</v>
      </c>
      <c r="U115" s="188">
        <f t="shared" si="17"/>
        <v>3.1799999999999997</v>
      </c>
      <c r="V115" s="217"/>
      <c r="W115" s="217"/>
      <c r="X115" s="217"/>
    </row>
    <row r="116" spans="1:24" ht="14.1" customHeight="1" x14ac:dyDescent="0.2">
      <c r="A116" s="197">
        <f t="shared" si="18"/>
        <v>113</v>
      </c>
      <c r="B116" s="202" t="s">
        <v>136</v>
      </c>
      <c r="C116" s="186" t="s">
        <v>11</v>
      </c>
      <c r="D116" s="197">
        <v>6</v>
      </c>
      <c r="E116" s="187">
        <v>76.989999999999995</v>
      </c>
      <c r="F116" s="188">
        <f>US_SYS!E116</f>
        <v>76.989999999999995</v>
      </c>
      <c r="G116" s="188">
        <f t="shared" si="11"/>
        <v>0</v>
      </c>
      <c r="H116" s="188"/>
      <c r="I116" s="188">
        <f t="shared" si="12"/>
        <v>12.831666666666665</v>
      </c>
      <c r="J116" s="188">
        <f t="shared" si="13"/>
        <v>0.10265333333333332</v>
      </c>
      <c r="K116" s="188">
        <f t="shared" si="14"/>
        <v>12.729013333333333</v>
      </c>
      <c r="L116" s="199">
        <v>6</v>
      </c>
      <c r="M116" s="187">
        <v>12.39</v>
      </c>
      <c r="N116" s="188">
        <f>US_SYS!F116</f>
        <v>12.39</v>
      </c>
      <c r="O116" s="188">
        <f t="shared" si="19"/>
        <v>0</v>
      </c>
      <c r="P116" s="188"/>
      <c r="Q116" s="188">
        <f t="shared" si="16"/>
        <v>2.0649999999999999</v>
      </c>
      <c r="R116" s="188">
        <f>US_SYS!G116</f>
        <v>12.6</v>
      </c>
      <c r="S116" s="188">
        <f>R116-N116</f>
        <v>0.20999999999999908</v>
      </c>
      <c r="T116" s="188">
        <f>US_SYS!G116</f>
        <v>12.6</v>
      </c>
      <c r="U116" s="188">
        <f t="shared" si="17"/>
        <v>-64.39</v>
      </c>
      <c r="V116" s="217"/>
      <c r="W116" s="217"/>
      <c r="X116" s="217"/>
    </row>
    <row r="117" spans="1:24" ht="14.1" customHeight="1" x14ac:dyDescent="0.2">
      <c r="A117" s="197">
        <f t="shared" si="18"/>
        <v>114</v>
      </c>
      <c r="B117" s="202" t="s">
        <v>137</v>
      </c>
      <c r="C117" s="186" t="s">
        <v>24</v>
      </c>
      <c r="D117" s="197">
        <v>1</v>
      </c>
      <c r="E117" s="187">
        <v>13.22</v>
      </c>
      <c r="F117" s="188">
        <f>US_SYS!E117</f>
        <v>13.22</v>
      </c>
      <c r="G117" s="188">
        <f t="shared" si="11"/>
        <v>0</v>
      </c>
      <c r="H117" s="188"/>
      <c r="I117" s="188">
        <f t="shared" si="12"/>
        <v>13.22</v>
      </c>
      <c r="J117" s="188">
        <f t="shared" si="13"/>
        <v>0.10576000000000001</v>
      </c>
      <c r="K117" s="188">
        <f t="shared" si="14"/>
        <v>13.114240000000001</v>
      </c>
      <c r="L117" s="199">
        <v>1</v>
      </c>
      <c r="M117" s="187">
        <v>12.12</v>
      </c>
      <c r="N117" s="188">
        <f>US_SYS!F117</f>
        <v>12.12</v>
      </c>
      <c r="O117" s="188">
        <f t="shared" si="19"/>
        <v>0</v>
      </c>
      <c r="P117" s="188"/>
      <c r="Q117" s="188">
        <f t="shared" si="16"/>
        <v>12.12</v>
      </c>
      <c r="R117" s="188">
        <f>US_SYS!G117</f>
        <v>11.78</v>
      </c>
      <c r="S117" s="191"/>
      <c r="T117" s="188">
        <f>US_SYS!G117</f>
        <v>11.78</v>
      </c>
      <c r="U117" s="188">
        <f t="shared" si="17"/>
        <v>-1.4400000000000013</v>
      </c>
      <c r="V117" s="217"/>
      <c r="W117" s="217"/>
      <c r="X117" s="217"/>
    </row>
    <row r="118" spans="1:24" ht="14.1" customHeight="1" x14ac:dyDescent="0.2">
      <c r="A118" s="197">
        <f t="shared" si="18"/>
        <v>115</v>
      </c>
      <c r="B118" s="202" t="s">
        <v>138</v>
      </c>
      <c r="C118" s="186" t="s">
        <v>24</v>
      </c>
      <c r="D118" s="197">
        <v>1</v>
      </c>
      <c r="E118" s="187">
        <v>64.739999999999995</v>
      </c>
      <c r="F118" s="188">
        <f>US_SYS!E118</f>
        <v>64.739999999999995</v>
      </c>
      <c r="G118" s="188">
        <f t="shared" si="11"/>
        <v>0</v>
      </c>
      <c r="H118" s="188"/>
      <c r="I118" s="188">
        <f t="shared" si="12"/>
        <v>64.739999999999995</v>
      </c>
      <c r="J118" s="188">
        <f t="shared" si="13"/>
        <v>0.51791999999999994</v>
      </c>
      <c r="K118" s="188">
        <f t="shared" si="14"/>
        <v>64.222079999999991</v>
      </c>
      <c r="L118" s="199">
        <v>1</v>
      </c>
      <c r="M118" s="187">
        <v>4.3899999999999997</v>
      </c>
      <c r="N118" s="188">
        <f>US_SYS!F118</f>
        <v>4.3899999999999997</v>
      </c>
      <c r="O118" s="188">
        <f t="shared" si="19"/>
        <v>0</v>
      </c>
      <c r="P118" s="188"/>
      <c r="Q118" s="188">
        <f t="shared" si="16"/>
        <v>4.3899999999999997</v>
      </c>
      <c r="R118" s="188">
        <f>US_SYS!G118</f>
        <v>7.38</v>
      </c>
      <c r="S118" s="191"/>
      <c r="T118" s="188">
        <f>US_SYS!G118</f>
        <v>7.38</v>
      </c>
      <c r="U118" s="188">
        <f t="shared" si="17"/>
        <v>-57.359999999999992</v>
      </c>
      <c r="V118" s="217"/>
      <c r="W118" s="217"/>
      <c r="X118" s="217"/>
    </row>
    <row r="119" spans="1:24" ht="14.1" customHeight="1" x14ac:dyDescent="0.2">
      <c r="A119" s="197">
        <f t="shared" si="18"/>
        <v>116</v>
      </c>
      <c r="B119" s="202" t="s">
        <v>139</v>
      </c>
      <c r="C119" s="186" t="s">
        <v>13</v>
      </c>
      <c r="D119" s="197">
        <v>50</v>
      </c>
      <c r="E119" s="187">
        <v>0.01</v>
      </c>
      <c r="F119" s="188">
        <f>US_SYS!E119</f>
        <v>0.01</v>
      </c>
      <c r="G119" s="188">
        <f t="shared" si="11"/>
        <v>0</v>
      </c>
      <c r="H119" s="188"/>
      <c r="I119" s="188">
        <f t="shared" si="12"/>
        <v>2.0000000000000001E-4</v>
      </c>
      <c r="J119" s="188">
        <f t="shared" si="13"/>
        <v>1.6000000000000001E-6</v>
      </c>
      <c r="K119" s="188">
        <f t="shared" si="14"/>
        <v>1.984E-4</v>
      </c>
      <c r="L119" s="197">
        <v>50</v>
      </c>
      <c r="M119" s="190" t="s">
        <v>398</v>
      </c>
      <c r="N119" s="188">
        <f>US_SYS!F119</f>
        <v>0</v>
      </c>
      <c r="O119" s="191">
        <f t="shared" si="19"/>
        <v>0</v>
      </c>
      <c r="P119" s="192"/>
      <c r="Q119" s="191">
        <f t="shared" si="16"/>
        <v>0</v>
      </c>
      <c r="R119" s="188">
        <f>US_SYS!G119</f>
        <v>68.099999999999994</v>
      </c>
      <c r="S119" s="191"/>
      <c r="T119" s="188">
        <f>US_SYS!G119</f>
        <v>68.099999999999994</v>
      </c>
      <c r="U119" s="188">
        <f t="shared" si="17"/>
        <v>68.089999999999989</v>
      </c>
      <c r="V119" s="217"/>
      <c r="W119" s="217"/>
      <c r="X119" s="217"/>
    </row>
    <row r="120" spans="1:24" ht="14.1" customHeight="1" x14ac:dyDescent="0.2">
      <c r="A120" s="197">
        <f t="shared" si="18"/>
        <v>117</v>
      </c>
      <c r="B120" s="202" t="s">
        <v>140</v>
      </c>
      <c r="C120" s="186" t="s">
        <v>24</v>
      </c>
      <c r="D120" s="197">
        <v>6</v>
      </c>
      <c r="E120" s="187">
        <v>51.66</v>
      </c>
      <c r="F120" s="188">
        <f>US_SYS!E120</f>
        <v>51.66</v>
      </c>
      <c r="G120" s="188">
        <f t="shared" si="11"/>
        <v>0</v>
      </c>
      <c r="H120" s="188"/>
      <c r="I120" s="188">
        <f t="shared" si="12"/>
        <v>8.61</v>
      </c>
      <c r="J120" s="188">
        <f t="shared" si="13"/>
        <v>6.8879999999999997E-2</v>
      </c>
      <c r="K120" s="188">
        <f t="shared" si="14"/>
        <v>8.5411199999999994</v>
      </c>
      <c r="L120" s="199">
        <v>4</v>
      </c>
      <c r="M120" s="187">
        <v>53.19</v>
      </c>
      <c r="N120" s="188">
        <f>US_SYS!F120</f>
        <v>53.24</v>
      </c>
      <c r="O120" s="188">
        <f t="shared" si="19"/>
        <v>5.0000000000004263E-2</v>
      </c>
      <c r="P120" s="188"/>
      <c r="Q120" s="188">
        <f t="shared" si="16"/>
        <v>13.31</v>
      </c>
      <c r="R120" s="188">
        <f>US_SYS!G120</f>
        <v>84.4</v>
      </c>
      <c r="S120" s="188">
        <f t="shared" ref="S120:S138" si="21">R120-N120</f>
        <v>31.160000000000004</v>
      </c>
      <c r="T120" s="188">
        <f>US_SYS!G120</f>
        <v>84.4</v>
      </c>
      <c r="U120" s="188">
        <f t="shared" si="17"/>
        <v>32.740000000000009</v>
      </c>
      <c r="V120" s="217"/>
      <c r="W120" s="217"/>
      <c r="X120" s="217"/>
    </row>
    <row r="121" spans="1:24" ht="14.1" customHeight="1" x14ac:dyDescent="0.2">
      <c r="A121" s="197">
        <f t="shared" si="18"/>
        <v>118</v>
      </c>
      <c r="B121" s="202" t="s">
        <v>141</v>
      </c>
      <c r="C121" s="186" t="s">
        <v>51</v>
      </c>
      <c r="D121" s="197">
        <v>4</v>
      </c>
      <c r="E121" s="187">
        <v>31</v>
      </c>
      <c r="F121" s="188">
        <f>US_SYS!E121</f>
        <v>31</v>
      </c>
      <c r="G121" s="188">
        <f t="shared" si="11"/>
        <v>0</v>
      </c>
      <c r="H121" s="188"/>
      <c r="I121" s="188">
        <f t="shared" si="12"/>
        <v>7.75</v>
      </c>
      <c r="J121" s="188">
        <f t="shared" si="13"/>
        <v>6.2E-2</v>
      </c>
      <c r="K121" s="188">
        <f t="shared" si="14"/>
        <v>7.6879999999999997</v>
      </c>
      <c r="L121" s="199">
        <v>4</v>
      </c>
      <c r="M121" s="187">
        <v>31.09</v>
      </c>
      <c r="N121" s="188">
        <f>US_SYS!F121</f>
        <v>31.09</v>
      </c>
      <c r="O121" s="188">
        <f t="shared" si="19"/>
        <v>0</v>
      </c>
      <c r="P121" s="188"/>
      <c r="Q121" s="188">
        <f t="shared" si="16"/>
        <v>7.7725</v>
      </c>
      <c r="R121" s="188">
        <f>US_SYS!G121</f>
        <v>44.1</v>
      </c>
      <c r="S121" s="188">
        <f t="shared" si="21"/>
        <v>13.010000000000002</v>
      </c>
      <c r="T121" s="188">
        <f>US_SYS!G121</f>
        <v>44.1</v>
      </c>
      <c r="U121" s="188">
        <f t="shared" si="17"/>
        <v>13.100000000000001</v>
      </c>
      <c r="V121" s="217"/>
      <c r="W121" s="217"/>
      <c r="X121" s="217"/>
    </row>
    <row r="122" spans="1:24" ht="14.1" customHeight="1" x14ac:dyDescent="0.2">
      <c r="A122" s="197">
        <f t="shared" si="18"/>
        <v>119</v>
      </c>
      <c r="B122" s="202" t="s">
        <v>142</v>
      </c>
      <c r="C122" s="186" t="s">
        <v>80</v>
      </c>
      <c r="D122" s="197">
        <v>6</v>
      </c>
      <c r="E122" s="187">
        <v>25.02</v>
      </c>
      <c r="F122" s="188">
        <f>US_SYS!E122</f>
        <v>23.27</v>
      </c>
      <c r="G122" s="188">
        <f t="shared" si="11"/>
        <v>-1.75</v>
      </c>
      <c r="H122" s="188"/>
      <c r="I122" s="188">
        <f t="shared" si="12"/>
        <v>3.8783333333333334</v>
      </c>
      <c r="J122" s="188">
        <f t="shared" si="13"/>
        <v>3.1026666666666668E-2</v>
      </c>
      <c r="K122" s="188">
        <f t="shared" si="14"/>
        <v>3.8473066666666669</v>
      </c>
      <c r="L122" s="199">
        <v>6</v>
      </c>
      <c r="M122" s="187">
        <v>25.49</v>
      </c>
      <c r="N122" s="188">
        <f>US_SYS!F122</f>
        <v>25.49</v>
      </c>
      <c r="O122" s="188">
        <f t="shared" si="19"/>
        <v>0</v>
      </c>
      <c r="P122" s="188"/>
      <c r="Q122" s="188">
        <f t="shared" si="16"/>
        <v>4.2483333333333331</v>
      </c>
      <c r="R122" s="188">
        <f>US_SYS!G122</f>
        <v>26.76</v>
      </c>
      <c r="S122" s="188">
        <f t="shared" si="21"/>
        <v>1.2700000000000031</v>
      </c>
      <c r="T122" s="188">
        <f>US_SYS!G122</f>
        <v>26.76</v>
      </c>
      <c r="U122" s="188">
        <f t="shared" si="17"/>
        <v>3.490000000000002</v>
      </c>
      <c r="V122" s="217"/>
      <c r="W122" s="217"/>
      <c r="X122" s="217"/>
    </row>
    <row r="123" spans="1:24" ht="14.1" customHeight="1" x14ac:dyDescent="0.2">
      <c r="A123" s="197">
        <f t="shared" si="18"/>
        <v>120</v>
      </c>
      <c r="B123" s="202" t="s">
        <v>143</v>
      </c>
      <c r="C123" s="186" t="s">
        <v>144</v>
      </c>
      <c r="D123" s="197">
        <v>4</v>
      </c>
      <c r="E123" s="187">
        <v>37.03</v>
      </c>
      <c r="F123" s="188">
        <f>US_SYS!E123</f>
        <v>37.03</v>
      </c>
      <c r="G123" s="188">
        <f t="shared" si="11"/>
        <v>0</v>
      </c>
      <c r="H123" s="188"/>
      <c r="I123" s="188">
        <f t="shared" si="12"/>
        <v>9.2575000000000003</v>
      </c>
      <c r="J123" s="188">
        <f t="shared" si="13"/>
        <v>7.4060000000000001E-2</v>
      </c>
      <c r="K123" s="188">
        <f t="shared" si="14"/>
        <v>9.1834400000000009</v>
      </c>
      <c r="L123" s="199">
        <v>4</v>
      </c>
      <c r="M123" s="187">
        <v>36.770000000000003</v>
      </c>
      <c r="N123" s="188">
        <f>US_SYS!F123</f>
        <v>36.770000000000003</v>
      </c>
      <c r="O123" s="188">
        <f t="shared" si="19"/>
        <v>0</v>
      </c>
      <c r="P123" s="188"/>
      <c r="Q123" s="188">
        <f t="shared" si="16"/>
        <v>9.1925000000000008</v>
      </c>
      <c r="R123" s="188">
        <f>US_SYS!G123</f>
        <v>45.16</v>
      </c>
      <c r="S123" s="188">
        <f t="shared" si="21"/>
        <v>8.3899999999999935</v>
      </c>
      <c r="T123" s="188">
        <f>US_SYS!G123</f>
        <v>45.16</v>
      </c>
      <c r="U123" s="188">
        <f t="shared" si="17"/>
        <v>8.1299999999999955</v>
      </c>
      <c r="V123" s="217"/>
      <c r="W123" s="217"/>
      <c r="X123" s="217"/>
    </row>
    <row r="124" spans="1:24" ht="14.1" customHeight="1" x14ac:dyDescent="0.2">
      <c r="A124" s="197">
        <f t="shared" si="18"/>
        <v>121</v>
      </c>
      <c r="B124" s="202" t="s">
        <v>145</v>
      </c>
      <c r="C124" s="186" t="s">
        <v>66</v>
      </c>
      <c r="D124" s="197">
        <v>1</v>
      </c>
      <c r="E124" s="187">
        <v>22.61</v>
      </c>
      <c r="F124" s="188">
        <f>US_SYS!E124</f>
        <v>22.47</v>
      </c>
      <c r="G124" s="188">
        <f t="shared" si="11"/>
        <v>-0.14000000000000057</v>
      </c>
      <c r="H124" s="188"/>
      <c r="I124" s="188">
        <f t="shared" si="12"/>
        <v>22.47</v>
      </c>
      <c r="J124" s="188">
        <f t="shared" si="13"/>
        <v>0.17976</v>
      </c>
      <c r="K124" s="188">
        <f t="shared" si="14"/>
        <v>22.290239999999997</v>
      </c>
      <c r="L124" s="199">
        <v>1</v>
      </c>
      <c r="M124" s="187">
        <v>22.8</v>
      </c>
      <c r="N124" s="188">
        <f>US_SYS!F124</f>
        <v>22.8</v>
      </c>
      <c r="O124" s="188">
        <f t="shared" si="19"/>
        <v>0</v>
      </c>
      <c r="P124" s="188"/>
      <c r="Q124" s="188">
        <f t="shared" si="16"/>
        <v>22.8</v>
      </c>
      <c r="R124" s="188">
        <f>US_SYS!G124</f>
        <v>27.08</v>
      </c>
      <c r="S124" s="188">
        <f t="shared" si="21"/>
        <v>4.2799999999999976</v>
      </c>
      <c r="T124" s="188">
        <f>US_SYS!G124</f>
        <v>27.08</v>
      </c>
      <c r="U124" s="188">
        <f t="shared" si="17"/>
        <v>4.6099999999999994</v>
      </c>
      <c r="V124" s="217"/>
      <c r="W124" s="217"/>
      <c r="X124" s="217"/>
    </row>
    <row r="125" spans="1:24" ht="14.1" customHeight="1" x14ac:dyDescent="0.2">
      <c r="A125" s="197">
        <f t="shared" si="18"/>
        <v>122</v>
      </c>
      <c r="B125" s="202" t="s">
        <v>146</v>
      </c>
      <c r="C125" s="186" t="s">
        <v>105</v>
      </c>
      <c r="D125" s="197">
        <v>60</v>
      </c>
      <c r="E125" s="187">
        <v>35.950000000000003</v>
      </c>
      <c r="F125" s="188">
        <f>US_SYS!E125</f>
        <v>35.950000000000003</v>
      </c>
      <c r="G125" s="188">
        <f t="shared" si="11"/>
        <v>0</v>
      </c>
      <c r="H125" s="188"/>
      <c r="I125" s="188">
        <f t="shared" si="12"/>
        <v>0.59916666666666674</v>
      </c>
      <c r="J125" s="188">
        <f t="shared" si="13"/>
        <v>4.7933333333333343E-3</v>
      </c>
      <c r="K125" s="188">
        <f t="shared" si="14"/>
        <v>0.59437333333333342</v>
      </c>
      <c r="L125" s="199">
        <v>78</v>
      </c>
      <c r="M125" s="187">
        <v>14.75</v>
      </c>
      <c r="N125" s="188">
        <f>US_SYS!F125</f>
        <v>14.75</v>
      </c>
      <c r="O125" s="188">
        <f t="shared" si="19"/>
        <v>0</v>
      </c>
      <c r="P125" s="188"/>
      <c r="Q125" s="188">
        <f t="shared" si="16"/>
        <v>0.1891025641025641</v>
      </c>
      <c r="R125" s="188">
        <f>US_SYS!G125</f>
        <v>34.57</v>
      </c>
      <c r="S125" s="188">
        <f t="shared" si="21"/>
        <v>19.82</v>
      </c>
      <c r="T125" s="188">
        <f>US_SYS!G125</f>
        <v>34.57</v>
      </c>
      <c r="U125" s="188">
        <f t="shared" si="17"/>
        <v>-1.3800000000000026</v>
      </c>
      <c r="V125" s="217"/>
      <c r="W125" s="217"/>
      <c r="X125" s="217"/>
    </row>
    <row r="126" spans="1:24" ht="14.1" customHeight="1" x14ac:dyDescent="0.2">
      <c r="A126" s="197">
        <f t="shared" si="18"/>
        <v>123</v>
      </c>
      <c r="B126" s="202" t="s">
        <v>147</v>
      </c>
      <c r="C126" s="186" t="s">
        <v>24</v>
      </c>
      <c r="D126" s="197">
        <v>6</v>
      </c>
      <c r="E126" s="187">
        <v>109</v>
      </c>
      <c r="F126" s="188">
        <f>US_SYS!E126</f>
        <v>109</v>
      </c>
      <c r="G126" s="188">
        <f t="shared" si="11"/>
        <v>0</v>
      </c>
      <c r="H126" s="188"/>
      <c r="I126" s="188">
        <f t="shared" si="12"/>
        <v>18.166666666666668</v>
      </c>
      <c r="J126" s="188">
        <f t="shared" si="13"/>
        <v>0.14533333333333334</v>
      </c>
      <c r="K126" s="188">
        <f t="shared" si="14"/>
        <v>18.021333333333335</v>
      </c>
      <c r="L126" s="199">
        <v>6</v>
      </c>
      <c r="M126" s="187">
        <v>68.239999999999995</v>
      </c>
      <c r="N126" s="188">
        <f>US_SYS!F126</f>
        <v>68.239999999999995</v>
      </c>
      <c r="O126" s="188">
        <f t="shared" si="19"/>
        <v>0</v>
      </c>
      <c r="P126" s="188"/>
      <c r="Q126" s="188">
        <f t="shared" si="16"/>
        <v>11.373333333333333</v>
      </c>
      <c r="R126" s="188">
        <f>US_SYS!G126</f>
        <v>75.66</v>
      </c>
      <c r="S126" s="188">
        <f t="shared" si="21"/>
        <v>7.4200000000000017</v>
      </c>
      <c r="T126" s="188">
        <f>US_SYS!G126</f>
        <v>75.66</v>
      </c>
      <c r="U126" s="188">
        <f t="shared" si="17"/>
        <v>-33.340000000000003</v>
      </c>
      <c r="V126" s="217"/>
      <c r="W126" s="217"/>
      <c r="X126" s="217"/>
    </row>
    <row r="127" spans="1:24" ht="14.1" customHeight="1" x14ac:dyDescent="0.2">
      <c r="A127" s="197">
        <f t="shared" si="18"/>
        <v>124</v>
      </c>
      <c r="B127" s="202" t="s">
        <v>148</v>
      </c>
      <c r="C127" s="186" t="s">
        <v>24</v>
      </c>
      <c r="D127" s="197">
        <v>8</v>
      </c>
      <c r="E127" s="187">
        <v>22.38</v>
      </c>
      <c r="F127" s="188">
        <f>US_SYS!E127</f>
        <v>22.38</v>
      </c>
      <c r="G127" s="188">
        <f t="shared" si="11"/>
        <v>0</v>
      </c>
      <c r="H127" s="188"/>
      <c r="I127" s="188">
        <f t="shared" si="12"/>
        <v>2.7974999999999999</v>
      </c>
      <c r="J127" s="188">
        <f t="shared" si="13"/>
        <v>2.2380000000000001E-2</v>
      </c>
      <c r="K127" s="188">
        <f t="shared" si="14"/>
        <v>2.7751199999999998</v>
      </c>
      <c r="L127" s="199">
        <v>8</v>
      </c>
      <c r="M127" s="187">
        <v>18.97</v>
      </c>
      <c r="N127" s="188">
        <f>US_SYS!F127</f>
        <v>18.97</v>
      </c>
      <c r="O127" s="188">
        <f t="shared" si="19"/>
        <v>0</v>
      </c>
      <c r="P127" s="188"/>
      <c r="Q127" s="188">
        <f t="shared" si="16"/>
        <v>2.3712499999999999</v>
      </c>
      <c r="R127" s="188">
        <f>US_SYS!G127</f>
        <v>30.98</v>
      </c>
      <c r="S127" s="188">
        <f t="shared" si="21"/>
        <v>12.010000000000002</v>
      </c>
      <c r="T127" s="188">
        <f>US_SYS!G127</f>
        <v>30.98</v>
      </c>
      <c r="U127" s="188">
        <f t="shared" si="17"/>
        <v>8.6000000000000014</v>
      </c>
      <c r="V127" s="217"/>
      <c r="W127" s="217"/>
      <c r="X127" s="217"/>
    </row>
    <row r="128" spans="1:24" ht="14.1" customHeight="1" x14ac:dyDescent="0.2">
      <c r="A128" s="197">
        <f t="shared" si="18"/>
        <v>125</v>
      </c>
      <c r="B128" s="202" t="s">
        <v>149</v>
      </c>
      <c r="C128" s="186" t="s">
        <v>51</v>
      </c>
      <c r="D128" s="197">
        <v>4</v>
      </c>
      <c r="E128" s="187">
        <v>43.83</v>
      </c>
      <c r="F128" s="188">
        <f>US_SYS!E128</f>
        <v>43.85</v>
      </c>
      <c r="G128" s="188">
        <f t="shared" si="11"/>
        <v>2.0000000000003126E-2</v>
      </c>
      <c r="H128" s="188"/>
      <c r="I128" s="188">
        <f t="shared" si="12"/>
        <v>10.9625</v>
      </c>
      <c r="J128" s="188">
        <f t="shared" si="13"/>
        <v>8.77E-2</v>
      </c>
      <c r="K128" s="188">
        <f t="shared" si="14"/>
        <v>10.8748</v>
      </c>
      <c r="L128" s="199">
        <v>4</v>
      </c>
      <c r="M128" s="187">
        <v>42.84</v>
      </c>
      <c r="N128" s="188">
        <f>US_SYS!F128</f>
        <v>42.84</v>
      </c>
      <c r="O128" s="188">
        <f t="shared" si="19"/>
        <v>0</v>
      </c>
      <c r="P128" s="188"/>
      <c r="Q128" s="188">
        <f t="shared" si="16"/>
        <v>10.71</v>
      </c>
      <c r="R128" s="188">
        <f>US_SYS!G128</f>
        <v>40.72</v>
      </c>
      <c r="S128" s="188">
        <f t="shared" si="21"/>
        <v>-2.1200000000000045</v>
      </c>
      <c r="T128" s="188">
        <f>US_SYS!G128</f>
        <v>40.72</v>
      </c>
      <c r="U128" s="188">
        <f t="shared" si="17"/>
        <v>-3.1300000000000026</v>
      </c>
      <c r="V128" s="217"/>
      <c r="W128" s="217"/>
      <c r="X128" s="217"/>
    </row>
    <row r="129" spans="1:24" ht="14.1" customHeight="1" x14ac:dyDescent="0.2">
      <c r="A129" s="197">
        <f t="shared" si="18"/>
        <v>126</v>
      </c>
      <c r="B129" s="202" t="s">
        <v>150</v>
      </c>
      <c r="C129" s="186" t="s">
        <v>51</v>
      </c>
      <c r="D129" s="197">
        <v>4</v>
      </c>
      <c r="E129" s="187">
        <v>57.99</v>
      </c>
      <c r="F129" s="188">
        <f>US_SYS!E129</f>
        <v>57.99</v>
      </c>
      <c r="G129" s="188">
        <f t="shared" si="11"/>
        <v>0</v>
      </c>
      <c r="H129" s="188"/>
      <c r="I129" s="188">
        <f t="shared" si="12"/>
        <v>14.4975</v>
      </c>
      <c r="J129" s="188">
        <f t="shared" si="13"/>
        <v>0.11598</v>
      </c>
      <c r="K129" s="188">
        <f t="shared" si="14"/>
        <v>14.38152</v>
      </c>
      <c r="L129" s="199">
        <v>4</v>
      </c>
      <c r="M129" s="187">
        <v>48.73</v>
      </c>
      <c r="N129" s="188">
        <f>US_SYS!F129</f>
        <v>48.73</v>
      </c>
      <c r="O129" s="188">
        <f t="shared" si="19"/>
        <v>0</v>
      </c>
      <c r="P129" s="188"/>
      <c r="Q129" s="188">
        <f t="shared" si="16"/>
        <v>12.182499999999999</v>
      </c>
      <c r="R129" s="188">
        <f>US_SYS!G129</f>
        <v>48.53</v>
      </c>
      <c r="S129" s="188">
        <f t="shared" si="21"/>
        <v>-0.19999999999999574</v>
      </c>
      <c r="T129" s="188">
        <f>US_SYS!G129</f>
        <v>48.53</v>
      </c>
      <c r="U129" s="188">
        <f t="shared" si="17"/>
        <v>-9.4600000000000009</v>
      </c>
      <c r="V129" s="217"/>
      <c r="W129" s="217"/>
      <c r="X129" s="217"/>
    </row>
    <row r="130" spans="1:24" ht="14.1" customHeight="1" x14ac:dyDescent="0.2">
      <c r="A130" s="197">
        <f t="shared" si="18"/>
        <v>127</v>
      </c>
      <c r="B130" s="202" t="s">
        <v>151</v>
      </c>
      <c r="C130" s="186" t="s">
        <v>11</v>
      </c>
      <c r="D130" s="197">
        <v>24</v>
      </c>
      <c r="E130" s="187">
        <v>29.99</v>
      </c>
      <c r="F130" s="188">
        <f>US_SYS!E130</f>
        <v>29.99</v>
      </c>
      <c r="G130" s="188">
        <f t="shared" si="11"/>
        <v>0</v>
      </c>
      <c r="H130" s="188"/>
      <c r="I130" s="188">
        <f t="shared" si="12"/>
        <v>1.2495833333333333</v>
      </c>
      <c r="J130" s="188">
        <f t="shared" si="13"/>
        <v>9.9966666666666659E-3</v>
      </c>
      <c r="K130" s="188">
        <f t="shared" si="14"/>
        <v>1.2395866666666666</v>
      </c>
      <c r="L130" s="199">
        <v>24</v>
      </c>
      <c r="M130" s="190" t="s">
        <v>398</v>
      </c>
      <c r="N130" s="188">
        <f>US_SYS!F130</f>
        <v>0</v>
      </c>
      <c r="O130" s="191">
        <f t="shared" si="19"/>
        <v>0</v>
      </c>
      <c r="P130" s="192"/>
      <c r="Q130" s="188">
        <f t="shared" si="16"/>
        <v>0</v>
      </c>
      <c r="R130" s="185">
        <f>US_SYS!G130</f>
        <v>0</v>
      </c>
      <c r="S130" s="185">
        <f t="shared" si="21"/>
        <v>0</v>
      </c>
      <c r="T130" s="185">
        <f>US_SYS!G130</f>
        <v>0</v>
      </c>
      <c r="U130" s="185">
        <f t="shared" si="17"/>
        <v>-29.99</v>
      </c>
      <c r="V130" s="217"/>
      <c r="W130" s="217"/>
      <c r="X130" s="217"/>
    </row>
    <row r="131" spans="1:24" ht="14.1" customHeight="1" x14ac:dyDescent="0.2">
      <c r="A131" s="197">
        <f t="shared" si="18"/>
        <v>128</v>
      </c>
      <c r="B131" s="202" t="s">
        <v>152</v>
      </c>
      <c r="C131" s="186" t="s">
        <v>13</v>
      </c>
      <c r="D131" s="197">
        <v>50</v>
      </c>
      <c r="E131" s="187">
        <v>0.01</v>
      </c>
      <c r="F131" s="188">
        <f>US_SYS!E131</f>
        <v>0.01</v>
      </c>
      <c r="G131" s="188">
        <f t="shared" si="11"/>
        <v>0</v>
      </c>
      <c r="H131" s="188"/>
      <c r="I131" s="188">
        <f t="shared" si="12"/>
        <v>2.0000000000000001E-4</v>
      </c>
      <c r="J131" s="188">
        <f t="shared" si="13"/>
        <v>1.6000000000000001E-6</v>
      </c>
      <c r="K131" s="188">
        <f t="shared" si="14"/>
        <v>1.984E-4</v>
      </c>
      <c r="L131" s="197">
        <v>50</v>
      </c>
      <c r="M131" s="190" t="s">
        <v>398</v>
      </c>
      <c r="N131" s="188">
        <f>US_SYS!F131</f>
        <v>0</v>
      </c>
      <c r="O131" s="191">
        <f t="shared" si="19"/>
        <v>0</v>
      </c>
      <c r="P131" s="192"/>
      <c r="Q131" s="191">
        <f t="shared" si="16"/>
        <v>0</v>
      </c>
      <c r="R131" s="185">
        <f>US_SYS!G131</f>
        <v>0</v>
      </c>
      <c r="S131" s="185">
        <f t="shared" si="21"/>
        <v>0</v>
      </c>
      <c r="T131" s="185">
        <f>US_SYS!G131</f>
        <v>0</v>
      </c>
      <c r="U131" s="185">
        <f t="shared" si="17"/>
        <v>-0.01</v>
      </c>
      <c r="V131" s="217"/>
      <c r="W131" s="217"/>
      <c r="X131" s="217"/>
    </row>
    <row r="132" spans="1:24" ht="14.1" customHeight="1" x14ac:dyDescent="0.2">
      <c r="A132" s="197">
        <f t="shared" si="18"/>
        <v>129</v>
      </c>
      <c r="B132" s="202" t="s">
        <v>153</v>
      </c>
      <c r="C132" s="186" t="s">
        <v>24</v>
      </c>
      <c r="D132" s="197">
        <v>6</v>
      </c>
      <c r="E132" s="187">
        <v>39.33</v>
      </c>
      <c r="F132" s="188">
        <f>US_SYS!E132</f>
        <v>39.33</v>
      </c>
      <c r="G132" s="188">
        <f t="shared" ref="G132:G195" si="22">F132-E132</f>
        <v>0</v>
      </c>
      <c r="H132" s="188"/>
      <c r="I132" s="188">
        <f t="shared" ref="I132:I195" si="23">F132/D132</f>
        <v>6.5549999999999997</v>
      </c>
      <c r="J132" s="188">
        <f t="shared" ref="J132:J195" si="24">I132*0.8%</f>
        <v>5.2440000000000001E-2</v>
      </c>
      <c r="K132" s="188">
        <f t="shared" ref="K132:K195" si="25">I132-J132</f>
        <v>6.5025599999999999</v>
      </c>
      <c r="L132" s="199">
        <v>6</v>
      </c>
      <c r="M132" s="187">
        <v>38.75</v>
      </c>
      <c r="N132" s="188">
        <f>US_SYS!F132</f>
        <v>40.159999999999997</v>
      </c>
      <c r="O132" s="188">
        <f t="shared" ref="O132:O159" si="26">N132-M132</f>
        <v>1.4099999999999966</v>
      </c>
      <c r="P132" s="188"/>
      <c r="Q132" s="188">
        <f t="shared" ref="Q132:Q195" si="27">N132/L132</f>
        <v>6.6933333333333325</v>
      </c>
      <c r="R132" s="188">
        <f>US_SYS!G132</f>
        <v>45.23</v>
      </c>
      <c r="S132" s="188">
        <f t="shared" si="21"/>
        <v>5.07</v>
      </c>
      <c r="T132" s="188">
        <f>US_SYS!G132</f>
        <v>45.23</v>
      </c>
      <c r="U132" s="188">
        <f t="shared" ref="U132:U195" si="28">T132-F132</f>
        <v>5.8999999999999986</v>
      </c>
      <c r="V132" s="217"/>
      <c r="W132" s="217"/>
      <c r="X132" s="217"/>
    </row>
    <row r="133" spans="1:24" ht="14.1" customHeight="1" x14ac:dyDescent="0.2">
      <c r="A133" s="197">
        <f t="shared" ref="A133:A196" si="29">A132+1</f>
        <v>130</v>
      </c>
      <c r="B133" s="202" t="s">
        <v>154</v>
      </c>
      <c r="C133" s="186" t="s">
        <v>24</v>
      </c>
      <c r="D133" s="197">
        <v>9</v>
      </c>
      <c r="E133" s="187">
        <v>11.28</v>
      </c>
      <c r="F133" s="188">
        <f>US_SYS!E133</f>
        <v>12.05</v>
      </c>
      <c r="G133" s="188">
        <f t="shared" si="22"/>
        <v>0.77000000000000135</v>
      </c>
      <c r="H133" s="188"/>
      <c r="I133" s="188">
        <f t="shared" si="23"/>
        <v>1.338888888888889</v>
      </c>
      <c r="J133" s="188">
        <f t="shared" si="24"/>
        <v>1.0711111111111112E-2</v>
      </c>
      <c r="K133" s="188">
        <f t="shared" si="25"/>
        <v>1.3281777777777779</v>
      </c>
      <c r="L133" s="197">
        <v>9</v>
      </c>
      <c r="M133" s="187">
        <v>10.89</v>
      </c>
      <c r="N133" s="188">
        <f>US_SYS!F133</f>
        <v>10.97</v>
      </c>
      <c r="O133" s="188">
        <f t="shared" si="26"/>
        <v>8.0000000000000071E-2</v>
      </c>
      <c r="P133" s="188"/>
      <c r="Q133" s="188">
        <f t="shared" si="27"/>
        <v>1.2188888888888889</v>
      </c>
      <c r="R133" s="188">
        <f>US_SYS!G133</f>
        <v>13.94</v>
      </c>
      <c r="S133" s="188">
        <f t="shared" si="21"/>
        <v>2.9699999999999989</v>
      </c>
      <c r="T133" s="188">
        <f>US_SYS!G133</f>
        <v>13.94</v>
      </c>
      <c r="U133" s="188">
        <f t="shared" si="28"/>
        <v>1.8899999999999988</v>
      </c>
      <c r="V133" s="217"/>
      <c r="W133" s="217"/>
      <c r="X133" s="217"/>
    </row>
    <row r="134" spans="1:24" ht="14.1" customHeight="1" x14ac:dyDescent="0.2">
      <c r="A134" s="197">
        <f t="shared" si="29"/>
        <v>131</v>
      </c>
      <c r="B134" s="202" t="s">
        <v>155</v>
      </c>
      <c r="C134" s="186" t="s">
        <v>11</v>
      </c>
      <c r="D134" s="197">
        <v>11</v>
      </c>
      <c r="E134" s="187">
        <v>23.77</v>
      </c>
      <c r="F134" s="188">
        <f>US_SYS!E134</f>
        <v>22.54</v>
      </c>
      <c r="G134" s="188">
        <f t="shared" si="22"/>
        <v>-1.2300000000000004</v>
      </c>
      <c r="H134" s="188"/>
      <c r="I134" s="188">
        <f t="shared" si="23"/>
        <v>2.0490909090909089</v>
      </c>
      <c r="J134" s="188">
        <f t="shared" si="24"/>
        <v>1.6392727272727271E-2</v>
      </c>
      <c r="K134" s="188">
        <f t="shared" si="25"/>
        <v>2.0326981818181817</v>
      </c>
      <c r="L134" s="199">
        <v>11</v>
      </c>
      <c r="M134" s="187">
        <v>31.95</v>
      </c>
      <c r="N134" s="188">
        <f>US_SYS!F134</f>
        <v>31.95</v>
      </c>
      <c r="O134" s="188">
        <f t="shared" si="26"/>
        <v>0</v>
      </c>
      <c r="P134" s="188"/>
      <c r="Q134" s="188">
        <f t="shared" si="27"/>
        <v>2.9045454545454543</v>
      </c>
      <c r="R134" s="188">
        <f>US_SYS!G134</f>
        <v>23.71</v>
      </c>
      <c r="S134" s="188">
        <f t="shared" si="21"/>
        <v>-8.2399999999999984</v>
      </c>
      <c r="T134" s="188">
        <f>US_SYS!G134</f>
        <v>23.71</v>
      </c>
      <c r="U134" s="188">
        <f t="shared" si="28"/>
        <v>1.1700000000000017</v>
      </c>
      <c r="V134" s="217"/>
      <c r="W134" s="217"/>
      <c r="X134" s="217"/>
    </row>
    <row r="135" spans="1:24" ht="14.1" customHeight="1" x14ac:dyDescent="0.2">
      <c r="A135" s="197">
        <f t="shared" si="29"/>
        <v>132</v>
      </c>
      <c r="B135" s="202" t="s">
        <v>156</v>
      </c>
      <c r="C135" s="186" t="s">
        <v>11</v>
      </c>
      <c r="D135" s="197">
        <v>1</v>
      </c>
      <c r="E135" s="187">
        <v>27.77</v>
      </c>
      <c r="F135" s="188">
        <f>US_SYS!E135</f>
        <v>19.8</v>
      </c>
      <c r="G135" s="188">
        <f t="shared" si="22"/>
        <v>-7.9699999999999989</v>
      </c>
      <c r="H135" s="188"/>
      <c r="I135" s="188">
        <f t="shared" si="23"/>
        <v>19.8</v>
      </c>
      <c r="J135" s="188">
        <f t="shared" si="24"/>
        <v>0.15840000000000001</v>
      </c>
      <c r="K135" s="188">
        <f t="shared" si="25"/>
        <v>19.6416</v>
      </c>
      <c r="L135" s="199">
        <v>1</v>
      </c>
      <c r="M135" s="187">
        <v>32.82</v>
      </c>
      <c r="N135" s="188">
        <f>US_SYS!F135</f>
        <v>27.5</v>
      </c>
      <c r="O135" s="188">
        <f t="shared" si="26"/>
        <v>-5.32</v>
      </c>
      <c r="P135" s="188"/>
      <c r="Q135" s="188">
        <f t="shared" si="27"/>
        <v>27.5</v>
      </c>
      <c r="R135" s="188">
        <f>US_SYS!G135</f>
        <v>20.97</v>
      </c>
      <c r="S135" s="188">
        <f t="shared" si="21"/>
        <v>-6.5300000000000011</v>
      </c>
      <c r="T135" s="188">
        <f>US_SYS!G135</f>
        <v>20.97</v>
      </c>
      <c r="U135" s="188">
        <f t="shared" si="28"/>
        <v>1.1699999999999982</v>
      </c>
      <c r="V135" s="217"/>
      <c r="W135" s="217"/>
      <c r="X135" s="217"/>
    </row>
    <row r="136" spans="1:24" ht="14.1" customHeight="1" x14ac:dyDescent="0.2">
      <c r="A136" s="197">
        <f t="shared" si="29"/>
        <v>133</v>
      </c>
      <c r="B136" s="202" t="s">
        <v>157</v>
      </c>
      <c r="C136" s="186" t="s">
        <v>11</v>
      </c>
      <c r="D136" s="197">
        <v>1</v>
      </c>
      <c r="E136" s="187">
        <v>31.96</v>
      </c>
      <c r="F136" s="188">
        <f>US_SYS!E136</f>
        <v>31.96</v>
      </c>
      <c r="G136" s="188">
        <f t="shared" si="22"/>
        <v>0</v>
      </c>
      <c r="H136" s="188"/>
      <c r="I136" s="188">
        <f t="shared" si="23"/>
        <v>31.96</v>
      </c>
      <c r="J136" s="188">
        <f t="shared" si="24"/>
        <v>0.25568000000000002</v>
      </c>
      <c r="K136" s="188">
        <f t="shared" si="25"/>
        <v>31.704319999999999</v>
      </c>
      <c r="L136" s="199">
        <v>1</v>
      </c>
      <c r="M136" s="187">
        <v>25.98</v>
      </c>
      <c r="N136" s="188">
        <f>US_SYS!F136</f>
        <v>25.98</v>
      </c>
      <c r="O136" s="188">
        <f t="shared" si="26"/>
        <v>0</v>
      </c>
      <c r="P136" s="188">
        <v>25.98</v>
      </c>
      <c r="Q136" s="188">
        <f t="shared" si="27"/>
        <v>25.98</v>
      </c>
      <c r="R136" s="188">
        <f>US_SYS!G136</f>
        <v>30.95</v>
      </c>
      <c r="S136" s="188">
        <f t="shared" si="21"/>
        <v>4.9699999999999989</v>
      </c>
      <c r="T136" s="188">
        <f>US_SYS!G136</f>
        <v>30.95</v>
      </c>
      <c r="U136" s="188">
        <f t="shared" si="28"/>
        <v>-1.0100000000000016</v>
      </c>
      <c r="V136" s="217"/>
      <c r="W136" s="217"/>
      <c r="X136" s="217"/>
    </row>
    <row r="137" spans="1:24" ht="14.1" customHeight="1" x14ac:dyDescent="0.2">
      <c r="A137" s="197">
        <f t="shared" si="29"/>
        <v>134</v>
      </c>
      <c r="B137" s="202" t="s">
        <v>158</v>
      </c>
      <c r="C137" s="186" t="s">
        <v>15</v>
      </c>
      <c r="D137" s="197">
        <v>4</v>
      </c>
      <c r="E137" s="187">
        <v>17.77</v>
      </c>
      <c r="F137" s="188">
        <f>US_SYS!E137</f>
        <v>17.77</v>
      </c>
      <c r="G137" s="188">
        <f t="shared" si="22"/>
        <v>0</v>
      </c>
      <c r="H137" s="188"/>
      <c r="I137" s="188">
        <f t="shared" si="23"/>
        <v>4.4424999999999999</v>
      </c>
      <c r="J137" s="188">
        <f t="shared" si="24"/>
        <v>3.5540000000000002E-2</v>
      </c>
      <c r="K137" s="188">
        <f t="shared" si="25"/>
        <v>4.4069599999999998</v>
      </c>
      <c r="L137" s="199">
        <v>4</v>
      </c>
      <c r="M137" s="187">
        <v>28.8</v>
      </c>
      <c r="N137" s="188">
        <f>US_SYS!F137</f>
        <v>28.65</v>
      </c>
      <c r="O137" s="188">
        <f t="shared" si="26"/>
        <v>-0.15000000000000213</v>
      </c>
      <c r="P137" s="188"/>
      <c r="Q137" s="188">
        <f t="shared" si="27"/>
        <v>7.1624999999999996</v>
      </c>
      <c r="R137" s="188">
        <f>US_SYS!G137</f>
        <v>19.14</v>
      </c>
      <c r="S137" s="188">
        <f t="shared" si="21"/>
        <v>-9.509999999999998</v>
      </c>
      <c r="T137" s="188">
        <f>US_SYS!G137</f>
        <v>19.14</v>
      </c>
      <c r="U137" s="188">
        <f t="shared" si="28"/>
        <v>1.370000000000001</v>
      </c>
      <c r="V137" s="217"/>
      <c r="W137" s="217"/>
      <c r="X137" s="217"/>
    </row>
    <row r="138" spans="1:24" ht="14.1" customHeight="1" x14ac:dyDescent="0.2">
      <c r="A138" s="197">
        <f t="shared" si="29"/>
        <v>135</v>
      </c>
      <c r="B138" s="202" t="s">
        <v>159</v>
      </c>
      <c r="C138" s="186" t="s">
        <v>15</v>
      </c>
      <c r="D138" s="197">
        <v>24</v>
      </c>
      <c r="E138" s="187">
        <v>22.2</v>
      </c>
      <c r="F138" s="188">
        <f>US_SYS!E138</f>
        <v>21.61</v>
      </c>
      <c r="G138" s="188">
        <f t="shared" si="22"/>
        <v>-0.58999999999999986</v>
      </c>
      <c r="H138" s="188"/>
      <c r="I138" s="188">
        <f t="shared" si="23"/>
        <v>0.90041666666666664</v>
      </c>
      <c r="J138" s="188">
        <f t="shared" si="24"/>
        <v>7.2033333333333333E-3</v>
      </c>
      <c r="K138" s="188">
        <f t="shared" si="25"/>
        <v>0.8932133333333333</v>
      </c>
      <c r="L138" s="199">
        <v>24</v>
      </c>
      <c r="M138" s="189">
        <v>20.95</v>
      </c>
      <c r="N138" s="188">
        <f>US_SYS!F138</f>
        <v>20.95</v>
      </c>
      <c r="O138" s="188">
        <f t="shared" si="26"/>
        <v>0</v>
      </c>
      <c r="P138" s="188">
        <v>21.95</v>
      </c>
      <c r="Q138" s="188">
        <f t="shared" si="27"/>
        <v>0.87291666666666667</v>
      </c>
      <c r="R138" s="188">
        <f>US_SYS!G138</f>
        <v>28.46</v>
      </c>
      <c r="S138" s="188">
        <f t="shared" si="21"/>
        <v>7.5100000000000016</v>
      </c>
      <c r="T138" s="188">
        <f>US_SYS!G138</f>
        <v>28.46</v>
      </c>
      <c r="U138" s="188">
        <f t="shared" si="28"/>
        <v>6.8500000000000014</v>
      </c>
      <c r="V138" s="217"/>
      <c r="W138" s="217"/>
      <c r="X138" s="217"/>
    </row>
    <row r="139" spans="1:24" ht="14.1" customHeight="1" x14ac:dyDescent="0.2">
      <c r="A139" s="197">
        <f t="shared" si="29"/>
        <v>136</v>
      </c>
      <c r="B139" s="202" t="s">
        <v>160</v>
      </c>
      <c r="C139" s="186" t="s">
        <v>11</v>
      </c>
      <c r="D139" s="197">
        <v>1</v>
      </c>
      <c r="E139" s="187">
        <v>19.600000000000001</v>
      </c>
      <c r="F139" s="188">
        <f>US_SYS!E139</f>
        <v>19.600000000000001</v>
      </c>
      <c r="G139" s="188">
        <f t="shared" si="22"/>
        <v>0</v>
      </c>
      <c r="H139" s="188"/>
      <c r="I139" s="188">
        <f t="shared" si="23"/>
        <v>19.600000000000001</v>
      </c>
      <c r="J139" s="188">
        <f t="shared" si="24"/>
        <v>0.15680000000000002</v>
      </c>
      <c r="K139" s="188">
        <f t="shared" si="25"/>
        <v>19.443200000000001</v>
      </c>
      <c r="L139" s="197">
        <v>1</v>
      </c>
      <c r="M139" s="187">
        <v>22.95</v>
      </c>
      <c r="N139" s="188">
        <f>US_SYS!F139</f>
        <v>22.95</v>
      </c>
      <c r="O139" s="188">
        <f t="shared" si="26"/>
        <v>0</v>
      </c>
      <c r="P139" s="188">
        <v>21.95</v>
      </c>
      <c r="Q139" s="188">
        <f t="shared" si="27"/>
        <v>22.95</v>
      </c>
      <c r="R139" s="188">
        <f>US_SYS!G139</f>
        <v>23.08</v>
      </c>
      <c r="S139" s="191"/>
      <c r="T139" s="188">
        <f>US_SYS!G139</f>
        <v>23.08</v>
      </c>
      <c r="U139" s="188">
        <f t="shared" si="28"/>
        <v>3.4799999999999969</v>
      </c>
      <c r="V139" s="217"/>
      <c r="W139" s="217"/>
      <c r="X139" s="217"/>
    </row>
    <row r="140" spans="1:24" ht="14.1" customHeight="1" x14ac:dyDescent="0.2">
      <c r="A140" s="197">
        <f t="shared" si="29"/>
        <v>137</v>
      </c>
      <c r="B140" s="202" t="s">
        <v>161</v>
      </c>
      <c r="C140" s="186" t="s">
        <v>15</v>
      </c>
      <c r="D140" s="197">
        <v>4</v>
      </c>
      <c r="E140" s="187">
        <v>24.5</v>
      </c>
      <c r="F140" s="188">
        <f>US_SYS!E140</f>
        <v>24.5</v>
      </c>
      <c r="G140" s="188">
        <f t="shared" si="22"/>
        <v>0</v>
      </c>
      <c r="H140" s="188"/>
      <c r="I140" s="188">
        <f t="shared" si="23"/>
        <v>6.125</v>
      </c>
      <c r="J140" s="188">
        <f t="shared" si="24"/>
        <v>4.9000000000000002E-2</v>
      </c>
      <c r="K140" s="188">
        <f t="shared" si="25"/>
        <v>6.0759999999999996</v>
      </c>
      <c r="L140" s="197">
        <v>4</v>
      </c>
      <c r="M140" s="187">
        <v>30.09</v>
      </c>
      <c r="N140" s="188">
        <f>US_SYS!F140</f>
        <v>30.09</v>
      </c>
      <c r="O140" s="188">
        <f t="shared" si="26"/>
        <v>0</v>
      </c>
      <c r="P140" s="188"/>
      <c r="Q140" s="188">
        <f t="shared" si="27"/>
        <v>7.5225</v>
      </c>
      <c r="R140" s="188">
        <f>US_SYS!G140</f>
        <v>26.8</v>
      </c>
      <c r="S140" s="191"/>
      <c r="T140" s="188">
        <f>US_SYS!G140</f>
        <v>26.8</v>
      </c>
      <c r="U140" s="188">
        <f t="shared" si="28"/>
        <v>2.3000000000000007</v>
      </c>
      <c r="V140" s="217"/>
      <c r="W140" s="217"/>
      <c r="X140" s="217"/>
    </row>
    <row r="141" spans="1:24" ht="14.1" customHeight="1" x14ac:dyDescent="0.2">
      <c r="A141" s="197">
        <f t="shared" si="29"/>
        <v>138</v>
      </c>
      <c r="B141" s="202" t="s">
        <v>162</v>
      </c>
      <c r="C141" s="186" t="s">
        <v>13</v>
      </c>
      <c r="D141" s="197">
        <v>20</v>
      </c>
      <c r="E141" s="187">
        <v>41.99</v>
      </c>
      <c r="F141" s="188">
        <f>US_SYS!E141</f>
        <v>45.31</v>
      </c>
      <c r="G141" s="188">
        <f t="shared" si="22"/>
        <v>3.3200000000000003</v>
      </c>
      <c r="H141" s="188"/>
      <c r="I141" s="188">
        <f t="shared" si="23"/>
        <v>2.2655000000000003</v>
      </c>
      <c r="J141" s="188">
        <f t="shared" si="24"/>
        <v>1.8124000000000001E-2</v>
      </c>
      <c r="K141" s="188">
        <f t="shared" si="25"/>
        <v>2.2473760000000005</v>
      </c>
      <c r="L141" s="200">
        <v>12</v>
      </c>
      <c r="M141" s="187">
        <v>24.55</v>
      </c>
      <c r="N141" s="188">
        <f>US_SYS!F141</f>
        <v>24.55</v>
      </c>
      <c r="O141" s="188">
        <f t="shared" si="26"/>
        <v>0</v>
      </c>
      <c r="P141" s="188"/>
      <c r="Q141" s="188">
        <f t="shared" si="27"/>
        <v>2.0458333333333334</v>
      </c>
      <c r="R141" s="188">
        <f>US_SYS!G141</f>
        <v>22.98</v>
      </c>
      <c r="S141" s="188">
        <f>R141-N141</f>
        <v>-1.5700000000000003</v>
      </c>
      <c r="T141" s="188">
        <f>US_SYS!G141</f>
        <v>22.98</v>
      </c>
      <c r="U141" s="188">
        <f t="shared" si="28"/>
        <v>-22.330000000000002</v>
      </c>
      <c r="V141" s="217"/>
      <c r="W141" s="217"/>
      <c r="X141" s="217"/>
    </row>
    <row r="142" spans="1:24" ht="14.1" customHeight="1" x14ac:dyDescent="0.2">
      <c r="A142" s="197">
        <f t="shared" si="29"/>
        <v>139</v>
      </c>
      <c r="B142" s="202" t="s">
        <v>163</v>
      </c>
      <c r="C142" s="186" t="s">
        <v>11</v>
      </c>
      <c r="D142" s="197">
        <v>25</v>
      </c>
      <c r="E142" s="187">
        <v>26.18</v>
      </c>
      <c r="F142" s="188">
        <f>US_SYS!E142</f>
        <v>21.67</v>
      </c>
      <c r="G142" s="188">
        <f t="shared" si="22"/>
        <v>-4.509999999999998</v>
      </c>
      <c r="H142" s="188"/>
      <c r="I142" s="188">
        <f t="shared" si="23"/>
        <v>0.86680000000000001</v>
      </c>
      <c r="J142" s="188">
        <f t="shared" si="24"/>
        <v>6.9344000000000003E-3</v>
      </c>
      <c r="K142" s="188">
        <f t="shared" si="25"/>
        <v>0.85986560000000001</v>
      </c>
      <c r="L142" s="199">
        <v>25</v>
      </c>
      <c r="M142" s="187">
        <v>23.75</v>
      </c>
      <c r="N142" s="188">
        <f>US_SYS!F142</f>
        <v>23.75</v>
      </c>
      <c r="O142" s="188">
        <f t="shared" si="26"/>
        <v>0</v>
      </c>
      <c r="P142" s="188">
        <v>19.989999999999998</v>
      </c>
      <c r="Q142" s="188">
        <f t="shared" si="27"/>
        <v>0.95</v>
      </c>
      <c r="R142" s="188">
        <f>US_SYS!G142</f>
        <v>24.12</v>
      </c>
      <c r="S142" s="188">
        <f>R142-N142</f>
        <v>0.37000000000000099</v>
      </c>
      <c r="T142" s="188">
        <f>US_SYS!G142</f>
        <v>24.12</v>
      </c>
      <c r="U142" s="188">
        <f t="shared" si="28"/>
        <v>2.4499999999999993</v>
      </c>
      <c r="V142" s="217"/>
      <c r="W142" s="217"/>
      <c r="X142" s="217"/>
    </row>
    <row r="143" spans="1:24" ht="14.1" customHeight="1" x14ac:dyDescent="0.2">
      <c r="A143" s="197">
        <f t="shared" si="29"/>
        <v>140</v>
      </c>
      <c r="B143" s="202" t="s">
        <v>164</v>
      </c>
      <c r="C143" s="186" t="s">
        <v>11</v>
      </c>
      <c r="D143" s="197">
        <v>1</v>
      </c>
      <c r="E143" s="187">
        <v>17.579999999999998</v>
      </c>
      <c r="F143" s="188">
        <f>US_SYS!E143</f>
        <v>17.579999999999998</v>
      </c>
      <c r="G143" s="188">
        <f t="shared" si="22"/>
        <v>0</v>
      </c>
      <c r="H143" s="188"/>
      <c r="I143" s="188">
        <f t="shared" si="23"/>
        <v>17.579999999999998</v>
      </c>
      <c r="J143" s="188">
        <f t="shared" si="24"/>
        <v>0.14063999999999999</v>
      </c>
      <c r="K143" s="188">
        <f t="shared" si="25"/>
        <v>17.439359999999997</v>
      </c>
      <c r="L143" s="199">
        <v>1</v>
      </c>
      <c r="M143" s="187">
        <v>19.98</v>
      </c>
      <c r="N143" s="188">
        <f>US_SYS!F143</f>
        <v>20.54</v>
      </c>
      <c r="O143" s="188">
        <f t="shared" si="26"/>
        <v>0.55999999999999872</v>
      </c>
      <c r="P143" s="188"/>
      <c r="Q143" s="188">
        <f t="shared" si="27"/>
        <v>20.54</v>
      </c>
      <c r="R143" s="188">
        <f>US_SYS!G143</f>
        <v>18.11</v>
      </c>
      <c r="S143" s="191"/>
      <c r="T143" s="188">
        <f>US_SYS!G143</f>
        <v>18.11</v>
      </c>
      <c r="U143" s="188">
        <f t="shared" si="28"/>
        <v>0.53000000000000114</v>
      </c>
      <c r="V143" s="217"/>
      <c r="W143" s="217"/>
      <c r="X143" s="217"/>
    </row>
    <row r="144" spans="1:24" ht="14.1" customHeight="1" x14ac:dyDescent="0.2">
      <c r="A144" s="197">
        <f t="shared" si="29"/>
        <v>141</v>
      </c>
      <c r="B144" s="202" t="s">
        <v>165</v>
      </c>
      <c r="C144" s="186" t="s">
        <v>11</v>
      </c>
      <c r="D144" s="197">
        <v>20</v>
      </c>
      <c r="E144" s="187">
        <v>24.05</v>
      </c>
      <c r="F144" s="188">
        <f>US_SYS!E144</f>
        <v>18.98</v>
      </c>
      <c r="G144" s="188">
        <f t="shared" si="22"/>
        <v>-5.07</v>
      </c>
      <c r="H144" s="188"/>
      <c r="I144" s="188">
        <f t="shared" si="23"/>
        <v>0.94900000000000007</v>
      </c>
      <c r="J144" s="188">
        <f t="shared" si="24"/>
        <v>7.5920000000000007E-3</v>
      </c>
      <c r="K144" s="188">
        <f t="shared" si="25"/>
        <v>0.94140800000000002</v>
      </c>
      <c r="L144" s="197">
        <v>20</v>
      </c>
      <c r="M144" s="187">
        <v>35.729999999999997</v>
      </c>
      <c r="N144" s="188">
        <f>US_SYS!F144</f>
        <v>35.729999999999997</v>
      </c>
      <c r="O144" s="188">
        <f t="shared" si="26"/>
        <v>0</v>
      </c>
      <c r="P144" s="188"/>
      <c r="Q144" s="188">
        <f t="shared" si="27"/>
        <v>1.7864999999999998</v>
      </c>
      <c r="R144" s="188">
        <f>US_SYS!G144</f>
        <v>22.99</v>
      </c>
      <c r="S144" s="191"/>
      <c r="T144" s="188">
        <f>US_SYS!G144</f>
        <v>22.99</v>
      </c>
      <c r="U144" s="188">
        <f t="shared" si="28"/>
        <v>4.009999999999998</v>
      </c>
      <c r="V144" s="217"/>
      <c r="W144" s="217"/>
      <c r="X144" s="217"/>
    </row>
    <row r="145" spans="1:24" ht="14.1" customHeight="1" x14ac:dyDescent="0.2">
      <c r="A145" s="197">
        <f t="shared" si="29"/>
        <v>142</v>
      </c>
      <c r="B145" s="202" t="s">
        <v>166</v>
      </c>
      <c r="C145" s="186" t="s">
        <v>24</v>
      </c>
      <c r="D145" s="197">
        <v>36</v>
      </c>
      <c r="E145" s="187">
        <v>23.43</v>
      </c>
      <c r="F145" s="188">
        <f>US_SYS!E145</f>
        <v>25.29</v>
      </c>
      <c r="G145" s="188">
        <f t="shared" si="22"/>
        <v>1.8599999999999994</v>
      </c>
      <c r="H145" s="188"/>
      <c r="I145" s="188">
        <f t="shared" si="23"/>
        <v>0.70250000000000001</v>
      </c>
      <c r="J145" s="188">
        <f t="shared" si="24"/>
        <v>5.62E-3</v>
      </c>
      <c r="K145" s="188">
        <f t="shared" si="25"/>
        <v>0.69688000000000005</v>
      </c>
      <c r="L145" s="197">
        <v>36</v>
      </c>
      <c r="M145" s="187">
        <v>22.97</v>
      </c>
      <c r="N145" s="188">
        <f>US_SYS!F145</f>
        <v>22.97</v>
      </c>
      <c r="O145" s="188">
        <f t="shared" si="26"/>
        <v>0</v>
      </c>
      <c r="P145" s="188"/>
      <c r="Q145" s="188">
        <f t="shared" si="27"/>
        <v>0.63805555555555549</v>
      </c>
      <c r="R145" s="188">
        <f>US_SYS!G145</f>
        <v>19.87</v>
      </c>
      <c r="S145" s="191"/>
      <c r="T145" s="188">
        <f>US_SYS!G145</f>
        <v>19.87</v>
      </c>
      <c r="U145" s="188">
        <f t="shared" si="28"/>
        <v>-5.4199999999999982</v>
      </c>
      <c r="V145" s="217"/>
      <c r="W145" s="217"/>
      <c r="X145" s="217"/>
    </row>
    <row r="146" spans="1:24" ht="14.1" customHeight="1" x14ac:dyDescent="0.2">
      <c r="A146" s="197">
        <f t="shared" si="29"/>
        <v>143</v>
      </c>
      <c r="B146" s="202" t="s">
        <v>167</v>
      </c>
      <c r="C146" s="186" t="s">
        <v>11</v>
      </c>
      <c r="D146" s="197">
        <v>1</v>
      </c>
      <c r="E146" s="187">
        <v>15.51</v>
      </c>
      <c r="F146" s="188">
        <f>US_SYS!E146</f>
        <v>15.51</v>
      </c>
      <c r="G146" s="188">
        <f t="shared" si="22"/>
        <v>0</v>
      </c>
      <c r="H146" s="188"/>
      <c r="I146" s="188">
        <f t="shared" si="23"/>
        <v>15.51</v>
      </c>
      <c r="J146" s="188">
        <f t="shared" si="24"/>
        <v>0.12408</v>
      </c>
      <c r="K146" s="188">
        <f t="shared" si="25"/>
        <v>15.38592</v>
      </c>
      <c r="L146" s="199">
        <v>1</v>
      </c>
      <c r="M146" s="187">
        <v>20.99</v>
      </c>
      <c r="N146" s="188">
        <f>US_SYS!F146</f>
        <v>20.99</v>
      </c>
      <c r="O146" s="188">
        <f t="shared" si="26"/>
        <v>0</v>
      </c>
      <c r="P146" s="188"/>
      <c r="Q146" s="188">
        <f t="shared" si="27"/>
        <v>20.99</v>
      </c>
      <c r="R146" s="188">
        <f>US_SYS!G146</f>
        <v>16.68</v>
      </c>
      <c r="S146" s="191"/>
      <c r="T146" s="188">
        <f>US_SYS!G146</f>
        <v>16.68</v>
      </c>
      <c r="U146" s="188">
        <f t="shared" si="28"/>
        <v>1.17</v>
      </c>
      <c r="V146" s="217"/>
      <c r="W146" s="217"/>
      <c r="X146" s="217"/>
    </row>
    <row r="147" spans="1:24" ht="14.1" customHeight="1" x14ac:dyDescent="0.2">
      <c r="A147" s="197">
        <f t="shared" si="29"/>
        <v>144</v>
      </c>
      <c r="B147" s="202" t="s">
        <v>168</v>
      </c>
      <c r="C147" s="186" t="s">
        <v>13</v>
      </c>
      <c r="D147" s="197">
        <v>10</v>
      </c>
      <c r="E147" s="187">
        <v>17.53</v>
      </c>
      <c r="F147" s="188">
        <f>US_SYS!E147</f>
        <v>17.53</v>
      </c>
      <c r="G147" s="188">
        <f t="shared" si="22"/>
        <v>0</v>
      </c>
      <c r="H147" s="188"/>
      <c r="I147" s="188">
        <f t="shared" si="23"/>
        <v>1.7530000000000001</v>
      </c>
      <c r="J147" s="188">
        <f t="shared" si="24"/>
        <v>1.4024000000000002E-2</v>
      </c>
      <c r="K147" s="188">
        <f t="shared" si="25"/>
        <v>1.7389760000000001</v>
      </c>
      <c r="L147" s="199">
        <v>1</v>
      </c>
      <c r="M147" s="187">
        <v>20.9</v>
      </c>
      <c r="N147" s="188">
        <f>US_SYS!F147</f>
        <v>20.9</v>
      </c>
      <c r="O147" s="188">
        <f t="shared" si="26"/>
        <v>0</v>
      </c>
      <c r="P147" s="188"/>
      <c r="Q147" s="188">
        <f t="shared" si="27"/>
        <v>20.9</v>
      </c>
      <c r="R147" s="188">
        <f>US_SYS!G147</f>
        <v>16.05</v>
      </c>
      <c r="S147" s="191"/>
      <c r="T147" s="188">
        <f>US_SYS!G147</f>
        <v>16.05</v>
      </c>
      <c r="U147" s="188">
        <f t="shared" si="28"/>
        <v>-1.4800000000000004</v>
      </c>
      <c r="V147" s="217"/>
      <c r="W147" s="217"/>
      <c r="X147" s="217"/>
    </row>
    <row r="148" spans="1:24" ht="14.1" customHeight="1" x14ac:dyDescent="0.2">
      <c r="A148" s="197">
        <f t="shared" si="29"/>
        <v>145</v>
      </c>
      <c r="B148" s="202" t="s">
        <v>169</v>
      </c>
      <c r="C148" s="186" t="s">
        <v>11</v>
      </c>
      <c r="D148" s="197">
        <v>1</v>
      </c>
      <c r="E148" s="187">
        <v>46.57</v>
      </c>
      <c r="F148" s="188">
        <f>US_SYS!E148</f>
        <v>46.57</v>
      </c>
      <c r="G148" s="188">
        <f t="shared" si="22"/>
        <v>0</v>
      </c>
      <c r="H148" s="188"/>
      <c r="I148" s="188">
        <f t="shared" si="23"/>
        <v>46.57</v>
      </c>
      <c r="J148" s="188">
        <f t="shared" si="24"/>
        <v>0.37256</v>
      </c>
      <c r="K148" s="188">
        <f t="shared" si="25"/>
        <v>46.19744</v>
      </c>
      <c r="L148" s="199">
        <v>1</v>
      </c>
      <c r="M148" s="187">
        <v>42.8</v>
      </c>
      <c r="N148" s="188">
        <f>US_SYS!F148</f>
        <v>42.8</v>
      </c>
      <c r="O148" s="188">
        <f t="shared" si="26"/>
        <v>0</v>
      </c>
      <c r="P148" s="188"/>
      <c r="Q148" s="188">
        <f t="shared" si="27"/>
        <v>42.8</v>
      </c>
      <c r="R148" s="188">
        <f>US_SYS!G148</f>
        <v>46.8</v>
      </c>
      <c r="S148" s="188">
        <f t="shared" ref="S148:S155" si="30">R148-N148</f>
        <v>4</v>
      </c>
      <c r="T148" s="188">
        <f>US_SYS!G148</f>
        <v>46.8</v>
      </c>
      <c r="U148" s="188">
        <f t="shared" si="28"/>
        <v>0.22999999999999687</v>
      </c>
      <c r="V148" s="217"/>
      <c r="W148" s="217"/>
      <c r="X148" s="217"/>
    </row>
    <row r="149" spans="1:24" ht="14.1" customHeight="1" x14ac:dyDescent="0.2">
      <c r="A149" s="197">
        <f t="shared" si="29"/>
        <v>146</v>
      </c>
      <c r="B149" s="202" t="s">
        <v>170</v>
      </c>
      <c r="C149" s="186" t="s">
        <v>11</v>
      </c>
      <c r="D149" s="197">
        <v>1</v>
      </c>
      <c r="E149" s="187">
        <v>19.41</v>
      </c>
      <c r="F149" s="188">
        <f>US_SYS!E149</f>
        <v>19.41</v>
      </c>
      <c r="G149" s="188">
        <f t="shared" si="22"/>
        <v>0</v>
      </c>
      <c r="H149" s="188"/>
      <c r="I149" s="188">
        <f t="shared" si="23"/>
        <v>19.41</v>
      </c>
      <c r="J149" s="188">
        <f t="shared" si="24"/>
        <v>0.15528</v>
      </c>
      <c r="K149" s="188">
        <f t="shared" si="25"/>
        <v>19.254719999999999</v>
      </c>
      <c r="L149" s="199">
        <v>1</v>
      </c>
      <c r="M149" s="187">
        <v>20.86</v>
      </c>
      <c r="N149" s="188">
        <f>US_SYS!F149</f>
        <v>19.989999999999998</v>
      </c>
      <c r="O149" s="188">
        <f t="shared" si="26"/>
        <v>-0.87000000000000099</v>
      </c>
      <c r="P149" s="188"/>
      <c r="Q149" s="188">
        <f t="shared" si="27"/>
        <v>19.989999999999998</v>
      </c>
      <c r="R149" s="188">
        <f>US_SYS!G149</f>
        <v>19.52</v>
      </c>
      <c r="S149" s="188">
        <f t="shared" si="30"/>
        <v>-0.46999999999999886</v>
      </c>
      <c r="T149" s="188">
        <f>US_SYS!G149</f>
        <v>19.52</v>
      </c>
      <c r="U149" s="188">
        <f t="shared" si="28"/>
        <v>0.10999999999999943</v>
      </c>
      <c r="V149" s="217"/>
      <c r="W149" s="217"/>
      <c r="X149" s="217"/>
    </row>
    <row r="150" spans="1:24" ht="14.1" customHeight="1" x14ac:dyDescent="0.2">
      <c r="A150" s="197">
        <f t="shared" si="29"/>
        <v>147</v>
      </c>
      <c r="B150" s="202" t="s">
        <v>171</v>
      </c>
      <c r="C150" s="186" t="s">
        <v>11</v>
      </c>
      <c r="D150" s="197">
        <v>1</v>
      </c>
      <c r="E150" s="187">
        <v>23.73</v>
      </c>
      <c r="F150" s="188">
        <f>US_SYS!E150</f>
        <v>23.73</v>
      </c>
      <c r="G150" s="188">
        <f t="shared" si="22"/>
        <v>0</v>
      </c>
      <c r="H150" s="188"/>
      <c r="I150" s="188">
        <f t="shared" si="23"/>
        <v>23.73</v>
      </c>
      <c r="J150" s="188">
        <f t="shared" si="24"/>
        <v>0.18984000000000001</v>
      </c>
      <c r="K150" s="188">
        <f t="shared" si="25"/>
        <v>23.54016</v>
      </c>
      <c r="L150" s="199">
        <v>1</v>
      </c>
      <c r="M150" s="187">
        <v>20.97</v>
      </c>
      <c r="N150" s="188">
        <f>US_SYS!F150</f>
        <v>31.4</v>
      </c>
      <c r="O150" s="188">
        <f t="shared" si="26"/>
        <v>10.43</v>
      </c>
      <c r="P150" s="188">
        <v>16.97</v>
      </c>
      <c r="Q150" s="188">
        <f t="shared" si="27"/>
        <v>31.4</v>
      </c>
      <c r="R150" s="188">
        <f>US_SYS!G150</f>
        <v>18.940000000000001</v>
      </c>
      <c r="S150" s="188">
        <f t="shared" si="30"/>
        <v>-12.459999999999997</v>
      </c>
      <c r="T150" s="188">
        <f>US_SYS!G150</f>
        <v>18.940000000000001</v>
      </c>
      <c r="U150" s="188">
        <f t="shared" si="28"/>
        <v>-4.7899999999999991</v>
      </c>
      <c r="V150" s="217"/>
      <c r="W150" s="217"/>
      <c r="X150" s="217"/>
    </row>
    <row r="151" spans="1:24" ht="14.1" customHeight="1" x14ac:dyDescent="0.2">
      <c r="A151" s="197">
        <f t="shared" si="29"/>
        <v>148</v>
      </c>
      <c r="B151" s="202" t="s">
        <v>172</v>
      </c>
      <c r="C151" s="186" t="s">
        <v>31</v>
      </c>
      <c r="D151" s="197">
        <v>1</v>
      </c>
      <c r="E151" s="187">
        <v>36.299999999999997</v>
      </c>
      <c r="F151" s="188">
        <f>US_SYS!E151</f>
        <v>36.299999999999997</v>
      </c>
      <c r="G151" s="188">
        <f t="shared" si="22"/>
        <v>0</v>
      </c>
      <c r="H151" s="188"/>
      <c r="I151" s="188">
        <f t="shared" si="23"/>
        <v>36.299999999999997</v>
      </c>
      <c r="J151" s="188">
        <f t="shared" si="24"/>
        <v>0.29039999999999999</v>
      </c>
      <c r="K151" s="188">
        <f t="shared" si="25"/>
        <v>36.009599999999999</v>
      </c>
      <c r="L151" s="199">
        <v>1</v>
      </c>
      <c r="M151" s="187">
        <v>34.659999999999997</v>
      </c>
      <c r="N151" s="188">
        <f>US_SYS!F151</f>
        <v>34.659999999999997</v>
      </c>
      <c r="O151" s="188">
        <f t="shared" si="26"/>
        <v>0</v>
      </c>
      <c r="P151" s="188"/>
      <c r="Q151" s="188">
        <f t="shared" si="27"/>
        <v>34.659999999999997</v>
      </c>
      <c r="R151" s="188">
        <f>US_SYS!G151</f>
        <v>39.049999999999997</v>
      </c>
      <c r="S151" s="188">
        <f t="shared" si="30"/>
        <v>4.3900000000000006</v>
      </c>
      <c r="T151" s="188">
        <f>US_SYS!G151</f>
        <v>39.049999999999997</v>
      </c>
      <c r="U151" s="188">
        <f t="shared" si="28"/>
        <v>2.75</v>
      </c>
      <c r="V151" s="217"/>
      <c r="W151" s="217"/>
      <c r="X151" s="217"/>
    </row>
    <row r="152" spans="1:24" ht="14.1" customHeight="1" x14ac:dyDescent="0.2">
      <c r="A152" s="197">
        <f t="shared" si="29"/>
        <v>149</v>
      </c>
      <c r="B152" s="202" t="s">
        <v>173</v>
      </c>
      <c r="C152" s="186" t="s">
        <v>11</v>
      </c>
      <c r="D152" s="197">
        <v>2</v>
      </c>
      <c r="E152" s="187">
        <v>24.46</v>
      </c>
      <c r="F152" s="188">
        <f>US_SYS!E152</f>
        <v>24.46</v>
      </c>
      <c r="G152" s="188">
        <f t="shared" si="22"/>
        <v>0</v>
      </c>
      <c r="H152" s="188"/>
      <c r="I152" s="188">
        <f t="shared" si="23"/>
        <v>12.23</v>
      </c>
      <c r="J152" s="188">
        <f t="shared" si="24"/>
        <v>9.784000000000001E-2</v>
      </c>
      <c r="K152" s="188">
        <f t="shared" si="25"/>
        <v>12.132160000000001</v>
      </c>
      <c r="L152" s="199">
        <v>2</v>
      </c>
      <c r="M152" s="187">
        <v>16.95</v>
      </c>
      <c r="N152" s="188">
        <f>US_SYS!F152</f>
        <v>16.95</v>
      </c>
      <c r="O152" s="188">
        <f t="shared" si="26"/>
        <v>0</v>
      </c>
      <c r="P152" s="188"/>
      <c r="Q152" s="188">
        <f t="shared" si="27"/>
        <v>8.4749999999999996</v>
      </c>
      <c r="R152" s="185">
        <f>US_SYS!G152</f>
        <v>0</v>
      </c>
      <c r="S152" s="185">
        <f t="shared" si="30"/>
        <v>-16.95</v>
      </c>
      <c r="T152" s="185">
        <f>US_SYS!G152</f>
        <v>0</v>
      </c>
      <c r="U152" s="185">
        <f t="shared" si="28"/>
        <v>-24.46</v>
      </c>
      <c r="V152" s="217"/>
      <c r="W152" s="217"/>
      <c r="X152" s="217"/>
    </row>
    <row r="153" spans="1:24" ht="14.1" customHeight="1" x14ac:dyDescent="0.2">
      <c r="A153" s="197">
        <f t="shared" si="29"/>
        <v>150</v>
      </c>
      <c r="B153" s="202" t="s">
        <v>174</v>
      </c>
      <c r="C153" s="186" t="s">
        <v>11</v>
      </c>
      <c r="D153" s="197">
        <v>1</v>
      </c>
      <c r="E153" s="187">
        <v>14.76</v>
      </c>
      <c r="F153" s="188">
        <f>US_SYS!E153</f>
        <v>14.76</v>
      </c>
      <c r="G153" s="188">
        <f t="shared" si="22"/>
        <v>0</v>
      </c>
      <c r="H153" s="188"/>
      <c r="I153" s="188">
        <f t="shared" si="23"/>
        <v>14.76</v>
      </c>
      <c r="J153" s="188">
        <f t="shared" si="24"/>
        <v>0.11808</v>
      </c>
      <c r="K153" s="188">
        <f t="shared" si="25"/>
        <v>14.641919999999999</v>
      </c>
      <c r="L153" s="199">
        <v>1</v>
      </c>
      <c r="M153" s="187">
        <v>16.899999999999999</v>
      </c>
      <c r="N153" s="188">
        <f>US_SYS!F153</f>
        <v>16.899999999999999</v>
      </c>
      <c r="O153" s="188">
        <f t="shared" si="26"/>
        <v>0</v>
      </c>
      <c r="P153" s="188"/>
      <c r="Q153" s="188">
        <f t="shared" si="27"/>
        <v>16.899999999999999</v>
      </c>
      <c r="R153" s="188">
        <f>US_SYS!G153</f>
        <v>17.510000000000002</v>
      </c>
      <c r="S153" s="188">
        <f t="shared" si="30"/>
        <v>0.61000000000000298</v>
      </c>
      <c r="T153" s="188">
        <f>US_SYS!G153</f>
        <v>17.510000000000002</v>
      </c>
      <c r="U153" s="188">
        <f t="shared" si="28"/>
        <v>2.7500000000000018</v>
      </c>
      <c r="V153" s="217"/>
      <c r="W153" s="217"/>
      <c r="X153" s="217"/>
    </row>
    <row r="154" spans="1:24" ht="14.1" customHeight="1" x14ac:dyDescent="0.2">
      <c r="A154" s="197">
        <f t="shared" si="29"/>
        <v>151</v>
      </c>
      <c r="B154" s="202" t="s">
        <v>175</v>
      </c>
      <c r="C154" s="186" t="s">
        <v>11</v>
      </c>
      <c r="D154" s="197">
        <v>1</v>
      </c>
      <c r="E154" s="187">
        <v>16.79</v>
      </c>
      <c r="F154" s="188">
        <f>US_SYS!E154</f>
        <v>17.78</v>
      </c>
      <c r="G154" s="188">
        <f t="shared" si="22"/>
        <v>0.99000000000000199</v>
      </c>
      <c r="H154" s="188"/>
      <c r="I154" s="188">
        <f t="shared" si="23"/>
        <v>17.78</v>
      </c>
      <c r="J154" s="188">
        <f t="shared" si="24"/>
        <v>0.14224000000000001</v>
      </c>
      <c r="K154" s="188">
        <f t="shared" si="25"/>
        <v>17.63776</v>
      </c>
      <c r="L154" s="199">
        <v>1</v>
      </c>
      <c r="M154" s="189">
        <v>16.2</v>
      </c>
      <c r="N154" s="188">
        <f>US_SYS!F154</f>
        <v>16.2</v>
      </c>
      <c r="O154" s="188">
        <f t="shared" si="26"/>
        <v>0</v>
      </c>
      <c r="P154" s="188"/>
      <c r="Q154" s="188">
        <f t="shared" si="27"/>
        <v>16.2</v>
      </c>
      <c r="R154" s="188">
        <f>US_SYS!G154</f>
        <v>23.11</v>
      </c>
      <c r="S154" s="188">
        <f t="shared" si="30"/>
        <v>6.91</v>
      </c>
      <c r="T154" s="188">
        <f>US_SYS!G154</f>
        <v>23.11</v>
      </c>
      <c r="U154" s="188">
        <f t="shared" si="28"/>
        <v>5.3299999999999983</v>
      </c>
      <c r="V154" s="217"/>
      <c r="W154" s="217"/>
      <c r="X154" s="217"/>
    </row>
    <row r="155" spans="1:24" ht="14.1" customHeight="1" x14ac:dyDescent="0.2">
      <c r="A155" s="197">
        <f t="shared" si="29"/>
        <v>152</v>
      </c>
      <c r="B155" s="202" t="s">
        <v>176</v>
      </c>
      <c r="C155" s="186" t="s">
        <v>31</v>
      </c>
      <c r="D155" s="197">
        <v>1</v>
      </c>
      <c r="E155" s="187">
        <v>23.82</v>
      </c>
      <c r="F155" s="188">
        <f>US_SYS!E155</f>
        <v>23.82</v>
      </c>
      <c r="G155" s="188">
        <f t="shared" si="22"/>
        <v>0</v>
      </c>
      <c r="H155" s="188"/>
      <c r="I155" s="188">
        <f t="shared" si="23"/>
        <v>23.82</v>
      </c>
      <c r="J155" s="188">
        <f t="shared" si="24"/>
        <v>0.19056000000000001</v>
      </c>
      <c r="K155" s="188">
        <f t="shared" si="25"/>
        <v>23.629439999999999</v>
      </c>
      <c r="L155" s="197">
        <v>1</v>
      </c>
      <c r="M155" s="187">
        <v>49.97</v>
      </c>
      <c r="N155" s="188">
        <f>US_SYS!F155</f>
        <v>49.97</v>
      </c>
      <c r="O155" s="188">
        <f t="shared" si="26"/>
        <v>0</v>
      </c>
      <c r="P155" s="188"/>
      <c r="Q155" s="188">
        <f t="shared" si="27"/>
        <v>49.97</v>
      </c>
      <c r="R155" s="188">
        <f>US_SYS!G155</f>
        <v>26.92</v>
      </c>
      <c r="S155" s="188">
        <f t="shared" si="30"/>
        <v>-23.049999999999997</v>
      </c>
      <c r="T155" s="188">
        <f>US_SYS!G155</f>
        <v>26.92</v>
      </c>
      <c r="U155" s="188">
        <f t="shared" si="28"/>
        <v>3.1000000000000014</v>
      </c>
      <c r="V155" s="217"/>
      <c r="W155" s="217"/>
      <c r="X155" s="217"/>
    </row>
    <row r="156" spans="1:24" ht="14.1" customHeight="1" x14ac:dyDescent="0.2">
      <c r="A156" s="197">
        <f t="shared" si="29"/>
        <v>153</v>
      </c>
      <c r="B156" s="202" t="s">
        <v>177</v>
      </c>
      <c r="C156" s="186" t="s">
        <v>31</v>
      </c>
      <c r="D156" s="197">
        <v>1</v>
      </c>
      <c r="E156" s="187">
        <v>24.99</v>
      </c>
      <c r="F156" s="188">
        <f>US_SYS!E156</f>
        <v>24.99</v>
      </c>
      <c r="G156" s="188">
        <f t="shared" si="22"/>
        <v>0</v>
      </c>
      <c r="H156" s="188"/>
      <c r="I156" s="188">
        <f t="shared" si="23"/>
        <v>24.99</v>
      </c>
      <c r="J156" s="188">
        <f t="shared" si="24"/>
        <v>0.19991999999999999</v>
      </c>
      <c r="K156" s="188">
        <f t="shared" si="25"/>
        <v>24.79008</v>
      </c>
      <c r="L156" s="199">
        <v>1</v>
      </c>
      <c r="M156" s="187">
        <v>35.479999999999997</v>
      </c>
      <c r="N156" s="188">
        <f>US_SYS!F156</f>
        <v>35.479999999999997</v>
      </c>
      <c r="O156" s="188">
        <f t="shared" si="26"/>
        <v>0</v>
      </c>
      <c r="P156" s="188"/>
      <c r="Q156" s="188">
        <f t="shared" si="27"/>
        <v>35.479999999999997</v>
      </c>
      <c r="R156" s="185">
        <f>US_SYS!G156</f>
        <v>0</v>
      </c>
      <c r="S156" s="191"/>
      <c r="T156" s="185">
        <f>US_SYS!G156</f>
        <v>0</v>
      </c>
      <c r="U156" s="185">
        <f t="shared" si="28"/>
        <v>-24.99</v>
      </c>
      <c r="V156" s="217"/>
      <c r="W156" s="217"/>
      <c r="X156" s="217"/>
    </row>
    <row r="157" spans="1:24" ht="14.1" customHeight="1" x14ac:dyDescent="0.2">
      <c r="A157" s="197">
        <f t="shared" si="29"/>
        <v>154</v>
      </c>
      <c r="B157" s="202" t="s">
        <v>178</v>
      </c>
      <c r="C157" s="186" t="s">
        <v>24</v>
      </c>
      <c r="D157" s="197">
        <v>48</v>
      </c>
      <c r="E157" s="187">
        <v>21.12</v>
      </c>
      <c r="F157" s="188">
        <f>US_SYS!E157</f>
        <v>19.57</v>
      </c>
      <c r="G157" s="188">
        <f t="shared" si="22"/>
        <v>-1.5500000000000007</v>
      </c>
      <c r="H157" s="188"/>
      <c r="I157" s="188">
        <f t="shared" si="23"/>
        <v>0.40770833333333334</v>
      </c>
      <c r="J157" s="188">
        <f t="shared" si="24"/>
        <v>3.2616666666666666E-3</v>
      </c>
      <c r="K157" s="188">
        <f t="shared" si="25"/>
        <v>0.40444666666666668</v>
      </c>
      <c r="L157" s="197">
        <v>48</v>
      </c>
      <c r="M157" s="187">
        <v>18.55</v>
      </c>
      <c r="N157" s="188">
        <f>US_SYS!F157</f>
        <v>18.989999999999998</v>
      </c>
      <c r="O157" s="188">
        <f t="shared" si="26"/>
        <v>0.43999999999999773</v>
      </c>
      <c r="P157" s="192"/>
      <c r="Q157" s="188">
        <f t="shared" si="27"/>
        <v>0.39562499999999995</v>
      </c>
      <c r="R157" s="188">
        <f>US_SYS!G157</f>
        <v>0</v>
      </c>
      <c r="S157" s="191"/>
      <c r="T157" s="188">
        <f>US_SYS!G157</f>
        <v>0</v>
      </c>
      <c r="U157" s="188">
        <f t="shared" si="28"/>
        <v>-19.57</v>
      </c>
      <c r="V157" s="217"/>
      <c r="W157" s="217"/>
      <c r="X157" s="217"/>
    </row>
    <row r="158" spans="1:24" ht="14.1" customHeight="1" x14ac:dyDescent="0.2">
      <c r="A158" s="197">
        <f t="shared" si="29"/>
        <v>155</v>
      </c>
      <c r="B158" s="202" t="s">
        <v>179</v>
      </c>
      <c r="C158" s="186" t="s">
        <v>180</v>
      </c>
      <c r="D158" s="197">
        <v>0.5</v>
      </c>
      <c r="E158" s="187">
        <v>24.12</v>
      </c>
      <c r="F158" s="188">
        <f>US_SYS!E158</f>
        <v>24.12</v>
      </c>
      <c r="G158" s="188">
        <f t="shared" si="22"/>
        <v>0</v>
      </c>
      <c r="H158" s="188"/>
      <c r="I158" s="188">
        <f t="shared" si="23"/>
        <v>48.24</v>
      </c>
      <c r="J158" s="188">
        <f t="shared" si="24"/>
        <v>0.38592000000000004</v>
      </c>
      <c r="K158" s="188">
        <f t="shared" si="25"/>
        <v>47.854080000000003</v>
      </c>
      <c r="L158" s="199">
        <v>1.9</v>
      </c>
      <c r="M158" s="187">
        <v>16.98</v>
      </c>
      <c r="N158" s="188">
        <f>US_SYS!F158</f>
        <v>14.99</v>
      </c>
      <c r="O158" s="188">
        <f t="shared" si="26"/>
        <v>-1.9900000000000002</v>
      </c>
      <c r="P158" s="188"/>
      <c r="Q158" s="188">
        <f t="shared" si="27"/>
        <v>7.8894736842105271</v>
      </c>
      <c r="R158" s="188">
        <f>US_SYS!G158</f>
        <v>25.92</v>
      </c>
      <c r="S158" s="188">
        <f>R158-N158</f>
        <v>10.930000000000001</v>
      </c>
      <c r="T158" s="188">
        <f>US_SYS!G158</f>
        <v>25.92</v>
      </c>
      <c r="U158" s="188">
        <f t="shared" si="28"/>
        <v>1.8000000000000007</v>
      </c>
      <c r="V158" s="217"/>
      <c r="W158" s="217"/>
      <c r="X158" s="217"/>
    </row>
    <row r="159" spans="1:24" ht="14.1" customHeight="1" x14ac:dyDescent="0.2">
      <c r="A159" s="197">
        <f t="shared" si="29"/>
        <v>156</v>
      </c>
      <c r="B159" s="202" t="s">
        <v>181</v>
      </c>
      <c r="C159" s="186" t="s">
        <v>180</v>
      </c>
      <c r="D159" s="197">
        <v>0.5</v>
      </c>
      <c r="E159" s="187">
        <v>11.64</v>
      </c>
      <c r="F159" s="188">
        <f>US_SYS!E159</f>
        <v>9.69</v>
      </c>
      <c r="G159" s="188">
        <f t="shared" si="22"/>
        <v>-1.9500000000000011</v>
      </c>
      <c r="H159" s="188"/>
      <c r="I159" s="188">
        <f t="shared" si="23"/>
        <v>19.38</v>
      </c>
      <c r="J159" s="188">
        <f t="shared" si="24"/>
        <v>0.15503999999999998</v>
      </c>
      <c r="K159" s="188">
        <f t="shared" si="25"/>
        <v>19.224959999999999</v>
      </c>
      <c r="L159" s="199">
        <v>0.75</v>
      </c>
      <c r="M159" s="189">
        <v>14.95</v>
      </c>
      <c r="N159" s="188">
        <f>US_SYS!F159</f>
        <v>14.95</v>
      </c>
      <c r="O159" s="188">
        <f t="shared" si="26"/>
        <v>0</v>
      </c>
      <c r="P159" s="188"/>
      <c r="Q159" s="188">
        <f t="shared" si="27"/>
        <v>19.933333333333334</v>
      </c>
      <c r="R159" s="188">
        <f>US_SYS!G159</f>
        <v>24.6</v>
      </c>
      <c r="S159" s="188">
        <f>R159-N159</f>
        <v>9.6500000000000021</v>
      </c>
      <c r="T159" s="188">
        <f>US_SYS!G159</f>
        <v>24.6</v>
      </c>
      <c r="U159" s="188">
        <f t="shared" si="28"/>
        <v>14.910000000000002</v>
      </c>
      <c r="V159" s="217"/>
      <c r="W159" s="217"/>
      <c r="X159" s="217"/>
    </row>
    <row r="160" spans="1:24" ht="14.1" customHeight="1" x14ac:dyDescent="0.2">
      <c r="A160" s="197">
        <f t="shared" si="29"/>
        <v>157</v>
      </c>
      <c r="B160" s="202" t="s">
        <v>182</v>
      </c>
      <c r="C160" s="186" t="s">
        <v>11</v>
      </c>
      <c r="D160" s="197">
        <v>1</v>
      </c>
      <c r="E160" s="187">
        <v>19.899999999999999</v>
      </c>
      <c r="F160" s="188">
        <f>US_SYS!E160</f>
        <v>19.899999999999999</v>
      </c>
      <c r="G160" s="188">
        <f t="shared" si="22"/>
        <v>0</v>
      </c>
      <c r="H160" s="188"/>
      <c r="I160" s="188">
        <f t="shared" si="23"/>
        <v>19.899999999999999</v>
      </c>
      <c r="J160" s="188">
        <f t="shared" si="24"/>
        <v>0.15919999999999998</v>
      </c>
      <c r="K160" s="188">
        <f t="shared" si="25"/>
        <v>19.7408</v>
      </c>
      <c r="L160" s="199">
        <v>1</v>
      </c>
      <c r="M160" s="187">
        <v>17.940000000000001</v>
      </c>
      <c r="N160" s="188">
        <f>US_SYS!F160</f>
        <v>17.940000000000001</v>
      </c>
      <c r="O160" s="188">
        <f t="shared" ref="O160:O191" si="31">N160-M159</f>
        <v>2.990000000000002</v>
      </c>
      <c r="P160" s="192"/>
      <c r="Q160" s="188">
        <f t="shared" si="27"/>
        <v>17.940000000000001</v>
      </c>
      <c r="R160" s="188">
        <f>US_SYS!G160</f>
        <v>3.82</v>
      </c>
      <c r="S160" s="188">
        <f>R160-N160</f>
        <v>-14.120000000000001</v>
      </c>
      <c r="T160" s="188">
        <f>US_SYS!G160</f>
        <v>3.82</v>
      </c>
      <c r="U160" s="188">
        <f t="shared" si="28"/>
        <v>-16.079999999999998</v>
      </c>
      <c r="V160" s="217"/>
      <c r="W160" s="217"/>
      <c r="X160" s="217"/>
    </row>
    <row r="161" spans="1:24" ht="14.1" customHeight="1" x14ac:dyDescent="0.2">
      <c r="A161" s="197">
        <f t="shared" si="29"/>
        <v>158</v>
      </c>
      <c r="B161" s="202" t="s">
        <v>183</v>
      </c>
      <c r="C161" s="186" t="s">
        <v>13</v>
      </c>
      <c r="D161" s="197">
        <v>10</v>
      </c>
      <c r="E161" s="187">
        <v>19.2</v>
      </c>
      <c r="F161" s="188">
        <f>US_SYS!E161</f>
        <v>19.2</v>
      </c>
      <c r="G161" s="188">
        <f t="shared" si="22"/>
        <v>0</v>
      </c>
      <c r="H161" s="188"/>
      <c r="I161" s="188">
        <f t="shared" si="23"/>
        <v>1.92</v>
      </c>
      <c r="J161" s="188">
        <f t="shared" si="24"/>
        <v>1.536E-2</v>
      </c>
      <c r="K161" s="188">
        <f t="shared" si="25"/>
        <v>1.9046399999999999</v>
      </c>
      <c r="L161" s="199">
        <v>10</v>
      </c>
      <c r="M161" s="187">
        <v>18.989999999999998</v>
      </c>
      <c r="N161" s="188">
        <f>US_SYS!F161</f>
        <v>18.989999999999998</v>
      </c>
      <c r="O161" s="188">
        <f t="shared" si="31"/>
        <v>1.0499999999999972</v>
      </c>
      <c r="P161" s="188"/>
      <c r="Q161" s="188">
        <f t="shared" si="27"/>
        <v>1.8989999999999998</v>
      </c>
      <c r="R161" s="188">
        <f>US_SYS!G161</f>
        <v>22.1</v>
      </c>
      <c r="S161" s="188">
        <f>R161-N161</f>
        <v>3.110000000000003</v>
      </c>
      <c r="T161" s="188">
        <f>US_SYS!G161</f>
        <v>22.1</v>
      </c>
      <c r="U161" s="188">
        <f t="shared" si="28"/>
        <v>2.9000000000000021</v>
      </c>
      <c r="V161" s="217"/>
      <c r="W161" s="217"/>
      <c r="X161" s="217"/>
    </row>
    <row r="162" spans="1:24" ht="14.1" customHeight="1" x14ac:dyDescent="0.2">
      <c r="A162" s="197">
        <f t="shared" si="29"/>
        <v>159</v>
      </c>
      <c r="B162" s="202" t="s">
        <v>184</v>
      </c>
      <c r="C162" s="186" t="s">
        <v>13</v>
      </c>
      <c r="D162" s="197">
        <v>50</v>
      </c>
      <c r="E162" s="187">
        <v>16.489999999999998</v>
      </c>
      <c r="F162" s="188">
        <f>US_SYS!E162</f>
        <v>14.63</v>
      </c>
      <c r="G162" s="188">
        <f t="shared" si="22"/>
        <v>-1.8599999999999977</v>
      </c>
      <c r="H162" s="188"/>
      <c r="I162" s="188">
        <f t="shared" si="23"/>
        <v>0.29260000000000003</v>
      </c>
      <c r="J162" s="188">
        <f t="shared" si="24"/>
        <v>2.3408000000000001E-3</v>
      </c>
      <c r="K162" s="188">
        <f t="shared" si="25"/>
        <v>0.29025920000000005</v>
      </c>
      <c r="L162" s="197">
        <v>50</v>
      </c>
      <c r="M162" s="187">
        <v>14.99</v>
      </c>
      <c r="N162" s="188">
        <f>US_SYS!F162</f>
        <v>14.99</v>
      </c>
      <c r="O162" s="188">
        <f t="shared" si="31"/>
        <v>-3.9999999999999982</v>
      </c>
      <c r="P162" s="188"/>
      <c r="Q162" s="188">
        <f t="shared" si="27"/>
        <v>0.29980000000000001</v>
      </c>
      <c r="R162" s="188">
        <f>US_SYS!G162</f>
        <v>16.920000000000002</v>
      </c>
      <c r="S162" s="188">
        <f>R162-N162</f>
        <v>1.9300000000000015</v>
      </c>
      <c r="T162" s="188">
        <f>US_SYS!G162</f>
        <v>16.920000000000002</v>
      </c>
      <c r="U162" s="188">
        <f t="shared" si="28"/>
        <v>2.2900000000000009</v>
      </c>
      <c r="V162" s="217"/>
      <c r="W162" s="217"/>
      <c r="X162" s="217"/>
    </row>
    <row r="163" spans="1:24" ht="14.1" customHeight="1" x14ac:dyDescent="0.2">
      <c r="A163" s="197">
        <f t="shared" si="29"/>
        <v>160</v>
      </c>
      <c r="B163" s="202" t="s">
        <v>185</v>
      </c>
      <c r="C163" s="186" t="s">
        <v>13</v>
      </c>
      <c r="D163" s="197">
        <v>50</v>
      </c>
      <c r="E163" s="187">
        <v>22.45</v>
      </c>
      <c r="F163" s="188">
        <f>US_SYS!E163</f>
        <v>21.6</v>
      </c>
      <c r="G163" s="188">
        <f t="shared" si="22"/>
        <v>-0.84999999999999787</v>
      </c>
      <c r="H163" s="188"/>
      <c r="I163" s="188">
        <f t="shared" si="23"/>
        <v>0.43200000000000005</v>
      </c>
      <c r="J163" s="188">
        <f t="shared" si="24"/>
        <v>3.4560000000000003E-3</v>
      </c>
      <c r="K163" s="188">
        <f t="shared" si="25"/>
        <v>0.42854400000000004</v>
      </c>
      <c r="L163" s="197">
        <v>20</v>
      </c>
      <c r="M163" s="187">
        <v>18.97</v>
      </c>
      <c r="N163" s="188">
        <f>US_SYS!F163</f>
        <v>18.97</v>
      </c>
      <c r="O163" s="188">
        <f t="shared" si="31"/>
        <v>3.9799999999999986</v>
      </c>
      <c r="P163" s="188"/>
      <c r="Q163" s="188">
        <f t="shared" si="27"/>
        <v>0.9484999999999999</v>
      </c>
      <c r="R163" s="188">
        <f>US_SYS!G163</f>
        <v>7.46</v>
      </c>
      <c r="S163" s="191"/>
      <c r="T163" s="188">
        <f>US_SYS!G163</f>
        <v>7.46</v>
      </c>
      <c r="U163" s="188">
        <f t="shared" si="28"/>
        <v>-14.14</v>
      </c>
      <c r="V163" s="217"/>
      <c r="W163" s="217"/>
      <c r="X163" s="217"/>
    </row>
    <row r="164" spans="1:24" ht="14.1" customHeight="1" x14ac:dyDescent="0.2">
      <c r="A164" s="197">
        <f t="shared" si="29"/>
        <v>161</v>
      </c>
      <c r="B164" s="202" t="s">
        <v>186</v>
      </c>
      <c r="C164" s="186" t="s">
        <v>13</v>
      </c>
      <c r="D164" s="197">
        <v>25</v>
      </c>
      <c r="E164" s="187">
        <v>18.329999999999998</v>
      </c>
      <c r="F164" s="188">
        <f>US_SYS!E164</f>
        <v>17.850000000000001</v>
      </c>
      <c r="G164" s="188">
        <f t="shared" si="22"/>
        <v>-0.47999999999999687</v>
      </c>
      <c r="H164" s="188"/>
      <c r="I164" s="188">
        <f t="shared" si="23"/>
        <v>0.71400000000000008</v>
      </c>
      <c r="J164" s="188">
        <f t="shared" si="24"/>
        <v>5.7120000000000009E-3</v>
      </c>
      <c r="K164" s="188">
        <f t="shared" si="25"/>
        <v>0.70828800000000003</v>
      </c>
      <c r="L164" s="197">
        <v>25</v>
      </c>
      <c r="M164" s="187">
        <v>16.95</v>
      </c>
      <c r="N164" s="188">
        <f>US_SYS!F164</f>
        <v>16.95</v>
      </c>
      <c r="O164" s="188">
        <f t="shared" si="31"/>
        <v>-2.0199999999999996</v>
      </c>
      <c r="P164" s="188"/>
      <c r="Q164" s="188">
        <f t="shared" si="27"/>
        <v>0.67799999999999994</v>
      </c>
      <c r="R164" s="188">
        <f>US_SYS!G164</f>
        <v>17.66</v>
      </c>
      <c r="S164" s="188">
        <f>R164-N164</f>
        <v>0.71000000000000085</v>
      </c>
      <c r="T164" s="188">
        <f>US_SYS!G164</f>
        <v>17.66</v>
      </c>
      <c r="U164" s="188">
        <f t="shared" si="28"/>
        <v>-0.19000000000000128</v>
      </c>
      <c r="V164" s="217"/>
      <c r="W164" s="217"/>
      <c r="X164" s="217"/>
    </row>
    <row r="165" spans="1:24" ht="14.1" customHeight="1" x14ac:dyDescent="0.2">
      <c r="A165" s="197">
        <f t="shared" si="29"/>
        <v>162</v>
      </c>
      <c r="B165" s="202" t="s">
        <v>187</v>
      </c>
      <c r="C165" s="186" t="s">
        <v>13</v>
      </c>
      <c r="D165" s="197">
        <v>8</v>
      </c>
      <c r="E165" s="187">
        <v>16.66</v>
      </c>
      <c r="F165" s="188">
        <f>US_SYS!E165</f>
        <v>16.66</v>
      </c>
      <c r="G165" s="188">
        <f t="shared" si="22"/>
        <v>0</v>
      </c>
      <c r="H165" s="188"/>
      <c r="I165" s="188">
        <f t="shared" si="23"/>
        <v>2.0825</v>
      </c>
      <c r="J165" s="188">
        <f t="shared" si="24"/>
        <v>1.6660000000000001E-2</v>
      </c>
      <c r="K165" s="188">
        <f t="shared" si="25"/>
        <v>2.0658400000000001</v>
      </c>
      <c r="L165" s="199">
        <v>8</v>
      </c>
      <c r="M165" s="187">
        <v>20.9</v>
      </c>
      <c r="N165" s="188">
        <f>US_SYS!F165</f>
        <v>20.9</v>
      </c>
      <c r="O165" s="188">
        <f t="shared" si="31"/>
        <v>3.9499999999999993</v>
      </c>
      <c r="P165" s="188"/>
      <c r="Q165" s="188">
        <f t="shared" si="27"/>
        <v>2.6124999999999998</v>
      </c>
      <c r="R165" s="188">
        <f>US_SYS!G165</f>
        <v>21.95</v>
      </c>
      <c r="S165" s="188">
        <f>R165-N165</f>
        <v>1.0500000000000007</v>
      </c>
      <c r="T165" s="188">
        <f>US_SYS!G165</f>
        <v>21.95</v>
      </c>
      <c r="U165" s="188">
        <f t="shared" si="28"/>
        <v>5.2899999999999991</v>
      </c>
      <c r="V165" s="217"/>
      <c r="W165" s="217"/>
      <c r="X165" s="217"/>
    </row>
    <row r="166" spans="1:24" ht="14.1" customHeight="1" x14ac:dyDescent="0.2">
      <c r="A166" s="197">
        <f t="shared" si="29"/>
        <v>163</v>
      </c>
      <c r="B166" s="202" t="s">
        <v>188</v>
      </c>
      <c r="C166" s="186" t="s">
        <v>180</v>
      </c>
      <c r="D166" s="197">
        <v>12</v>
      </c>
      <c r="E166" s="187">
        <v>17.23</v>
      </c>
      <c r="F166" s="188">
        <f>US_SYS!E166</f>
        <v>16.5</v>
      </c>
      <c r="G166" s="188">
        <f t="shared" si="22"/>
        <v>-0.73000000000000043</v>
      </c>
      <c r="H166" s="188"/>
      <c r="I166" s="188">
        <f t="shared" si="23"/>
        <v>1.375</v>
      </c>
      <c r="J166" s="188">
        <f t="shared" si="24"/>
        <v>1.0999999999999999E-2</v>
      </c>
      <c r="K166" s="188">
        <f t="shared" si="25"/>
        <v>1.3640000000000001</v>
      </c>
      <c r="L166" s="199">
        <v>12</v>
      </c>
      <c r="M166" s="187">
        <v>17.09</v>
      </c>
      <c r="N166" s="188">
        <f>US_SYS!F166</f>
        <v>17.09</v>
      </c>
      <c r="O166" s="188">
        <f t="shared" si="31"/>
        <v>-3.8099999999999987</v>
      </c>
      <c r="P166" s="191"/>
      <c r="Q166" s="188">
        <f t="shared" si="27"/>
        <v>1.4241666666666666</v>
      </c>
      <c r="R166" s="188">
        <f>US_SYS!G166</f>
        <v>14.35</v>
      </c>
      <c r="S166" s="188">
        <f>R166-N166</f>
        <v>-2.74</v>
      </c>
      <c r="T166" s="188">
        <f>US_SYS!G166</f>
        <v>14.35</v>
      </c>
      <c r="U166" s="188">
        <f t="shared" si="28"/>
        <v>-2.1500000000000004</v>
      </c>
      <c r="V166" s="217"/>
      <c r="W166" s="217"/>
      <c r="X166" s="217"/>
    </row>
    <row r="167" spans="1:24" ht="14.1" customHeight="1" x14ac:dyDescent="0.2">
      <c r="A167" s="197">
        <f t="shared" si="29"/>
        <v>164</v>
      </c>
      <c r="B167" s="202" t="s">
        <v>189</v>
      </c>
      <c r="C167" s="186" t="s">
        <v>11</v>
      </c>
      <c r="D167" s="197">
        <v>1</v>
      </c>
      <c r="E167" s="187">
        <v>12.3</v>
      </c>
      <c r="F167" s="188">
        <f>US_SYS!E167</f>
        <v>12.3</v>
      </c>
      <c r="G167" s="188">
        <f t="shared" si="22"/>
        <v>0</v>
      </c>
      <c r="H167" s="188"/>
      <c r="I167" s="188">
        <f t="shared" si="23"/>
        <v>12.3</v>
      </c>
      <c r="J167" s="188">
        <f t="shared" si="24"/>
        <v>9.8400000000000001E-2</v>
      </c>
      <c r="K167" s="188">
        <f t="shared" si="25"/>
        <v>12.201600000000001</v>
      </c>
      <c r="L167" s="199">
        <v>1</v>
      </c>
      <c r="M167" s="187">
        <v>16.88</v>
      </c>
      <c r="N167" s="188">
        <f>US_SYS!F167</f>
        <v>16.88</v>
      </c>
      <c r="O167" s="188">
        <f t="shared" si="31"/>
        <v>-0.21000000000000085</v>
      </c>
      <c r="P167" s="188"/>
      <c r="Q167" s="188">
        <f t="shared" si="27"/>
        <v>16.88</v>
      </c>
      <c r="R167" s="188">
        <f>US_SYS!G167</f>
        <v>13</v>
      </c>
      <c r="S167" s="191"/>
      <c r="T167" s="188">
        <f>US_SYS!G167</f>
        <v>13</v>
      </c>
      <c r="U167" s="188">
        <f t="shared" si="28"/>
        <v>0.69999999999999929</v>
      </c>
      <c r="V167" s="217"/>
      <c r="W167" s="217"/>
      <c r="X167" s="217"/>
    </row>
    <row r="168" spans="1:24" ht="14.1" customHeight="1" x14ac:dyDescent="0.2">
      <c r="A168" s="197">
        <f t="shared" si="29"/>
        <v>165</v>
      </c>
      <c r="B168" s="202" t="s">
        <v>190</v>
      </c>
      <c r="C168" s="186" t="s">
        <v>11</v>
      </c>
      <c r="D168" s="197">
        <v>50</v>
      </c>
      <c r="E168" s="187">
        <v>19.98</v>
      </c>
      <c r="F168" s="188">
        <f>US_SYS!E168</f>
        <v>19.45</v>
      </c>
      <c r="G168" s="188">
        <f t="shared" si="22"/>
        <v>-0.53000000000000114</v>
      </c>
      <c r="H168" s="188"/>
      <c r="I168" s="188">
        <f t="shared" si="23"/>
        <v>0.38900000000000001</v>
      </c>
      <c r="J168" s="188">
        <f t="shared" si="24"/>
        <v>3.1120000000000002E-3</v>
      </c>
      <c r="K168" s="188">
        <f t="shared" si="25"/>
        <v>0.38588800000000001</v>
      </c>
      <c r="L168" s="199">
        <v>50</v>
      </c>
      <c r="M168" s="187">
        <v>19.95</v>
      </c>
      <c r="N168" s="188">
        <f>US_SYS!F168</f>
        <v>19.95</v>
      </c>
      <c r="O168" s="188">
        <f t="shared" si="31"/>
        <v>3.0700000000000003</v>
      </c>
      <c r="P168" s="188"/>
      <c r="Q168" s="188">
        <f t="shared" si="27"/>
        <v>0.39899999999999997</v>
      </c>
      <c r="R168" s="188">
        <f>US_SYS!G168</f>
        <v>20.07</v>
      </c>
      <c r="S168" s="188">
        <f>R168-N168</f>
        <v>0.12000000000000099</v>
      </c>
      <c r="T168" s="188">
        <f>US_SYS!G168</f>
        <v>20.07</v>
      </c>
      <c r="U168" s="188">
        <f t="shared" si="28"/>
        <v>0.62000000000000099</v>
      </c>
      <c r="V168" s="217"/>
      <c r="W168" s="217"/>
      <c r="X168" s="217"/>
    </row>
    <row r="169" spans="1:24" ht="14.1" customHeight="1" x14ac:dyDescent="0.2">
      <c r="A169" s="197">
        <f t="shared" si="29"/>
        <v>166</v>
      </c>
      <c r="B169" s="202" t="s">
        <v>191</v>
      </c>
      <c r="C169" s="186" t="s">
        <v>11</v>
      </c>
      <c r="D169" s="197">
        <v>1</v>
      </c>
      <c r="E169" s="187">
        <v>18.100000000000001</v>
      </c>
      <c r="F169" s="188">
        <f>US_SYS!E169</f>
        <v>18.100000000000001</v>
      </c>
      <c r="G169" s="188">
        <f t="shared" si="22"/>
        <v>0</v>
      </c>
      <c r="H169" s="188"/>
      <c r="I169" s="188">
        <f t="shared" si="23"/>
        <v>18.100000000000001</v>
      </c>
      <c r="J169" s="188">
        <f t="shared" si="24"/>
        <v>0.14480000000000001</v>
      </c>
      <c r="K169" s="188">
        <f t="shared" si="25"/>
        <v>17.955200000000001</v>
      </c>
      <c r="L169" s="199">
        <v>1</v>
      </c>
      <c r="M169" s="187">
        <v>21.89</v>
      </c>
      <c r="N169" s="188">
        <f>US_SYS!F169</f>
        <v>22.84</v>
      </c>
      <c r="O169" s="188">
        <f t="shared" si="31"/>
        <v>2.8900000000000006</v>
      </c>
      <c r="P169" s="188"/>
      <c r="Q169" s="188">
        <f t="shared" si="27"/>
        <v>22.84</v>
      </c>
      <c r="R169" s="188">
        <f>US_SYS!G169</f>
        <v>18.84</v>
      </c>
      <c r="S169" s="188">
        <f>R169-N169</f>
        <v>-4</v>
      </c>
      <c r="T169" s="188">
        <f>US_SYS!G169</f>
        <v>18.84</v>
      </c>
      <c r="U169" s="188">
        <f t="shared" si="28"/>
        <v>0.73999999999999844</v>
      </c>
      <c r="V169" s="217"/>
      <c r="W169" s="217"/>
      <c r="X169" s="217"/>
    </row>
    <row r="170" spans="1:24" ht="14.1" customHeight="1" x14ac:dyDescent="0.2">
      <c r="A170" s="197">
        <f t="shared" si="29"/>
        <v>167</v>
      </c>
      <c r="B170" s="202" t="s">
        <v>192</v>
      </c>
      <c r="C170" s="186" t="s">
        <v>11</v>
      </c>
      <c r="D170" s="197">
        <v>1</v>
      </c>
      <c r="E170" s="187">
        <v>22.36</v>
      </c>
      <c r="F170" s="188">
        <f>US_SYS!E170</f>
        <v>22.36</v>
      </c>
      <c r="G170" s="188">
        <f t="shared" si="22"/>
        <v>0</v>
      </c>
      <c r="H170" s="188"/>
      <c r="I170" s="188">
        <f t="shared" si="23"/>
        <v>22.36</v>
      </c>
      <c r="J170" s="188">
        <f t="shared" si="24"/>
        <v>0.17888000000000001</v>
      </c>
      <c r="K170" s="188">
        <f t="shared" si="25"/>
        <v>22.18112</v>
      </c>
      <c r="L170" s="199">
        <v>1</v>
      </c>
      <c r="M170" s="187">
        <v>28.94</v>
      </c>
      <c r="N170" s="188">
        <f>US_SYS!F170</f>
        <v>28.94</v>
      </c>
      <c r="O170" s="188">
        <f t="shared" si="31"/>
        <v>7.0500000000000007</v>
      </c>
      <c r="P170" s="188"/>
      <c r="Q170" s="188">
        <f t="shared" si="27"/>
        <v>28.94</v>
      </c>
      <c r="R170" s="188">
        <f>US_SYS!G170</f>
        <v>26.86</v>
      </c>
      <c r="S170" s="191"/>
      <c r="T170" s="188">
        <f>US_SYS!G170</f>
        <v>26.86</v>
      </c>
      <c r="U170" s="188">
        <f t="shared" si="28"/>
        <v>4.5</v>
      </c>
      <c r="V170" s="217"/>
      <c r="W170" s="217"/>
      <c r="X170" s="217"/>
    </row>
    <row r="171" spans="1:24" ht="14.1" customHeight="1" x14ac:dyDescent="0.2">
      <c r="A171" s="197">
        <f t="shared" si="29"/>
        <v>168</v>
      </c>
      <c r="B171" s="202" t="s">
        <v>193</v>
      </c>
      <c r="C171" s="186" t="s">
        <v>11</v>
      </c>
      <c r="D171" s="197">
        <v>1</v>
      </c>
      <c r="E171" s="187">
        <v>17.89</v>
      </c>
      <c r="F171" s="188">
        <f>US_SYS!E171</f>
        <v>18.100000000000001</v>
      </c>
      <c r="G171" s="188">
        <f t="shared" si="22"/>
        <v>0.21000000000000085</v>
      </c>
      <c r="H171" s="188"/>
      <c r="I171" s="188">
        <f t="shared" si="23"/>
        <v>18.100000000000001</v>
      </c>
      <c r="J171" s="188">
        <f t="shared" si="24"/>
        <v>0.14480000000000001</v>
      </c>
      <c r="K171" s="188">
        <f t="shared" si="25"/>
        <v>17.955200000000001</v>
      </c>
      <c r="L171" s="197">
        <v>1</v>
      </c>
      <c r="M171" s="187">
        <v>17.89</v>
      </c>
      <c r="N171" s="188">
        <f>US_SYS!F171</f>
        <v>17.89</v>
      </c>
      <c r="O171" s="188">
        <f t="shared" si="31"/>
        <v>-11.05</v>
      </c>
      <c r="P171" s="188"/>
      <c r="Q171" s="188">
        <f t="shared" si="27"/>
        <v>17.89</v>
      </c>
      <c r="R171" s="188">
        <f>US_SYS!G171</f>
        <v>30.64</v>
      </c>
      <c r="S171" s="188">
        <f t="shared" ref="S171:S187" si="32">R171-N171</f>
        <v>12.75</v>
      </c>
      <c r="T171" s="188">
        <f>US_SYS!G171</f>
        <v>30.64</v>
      </c>
      <c r="U171" s="188">
        <f t="shared" si="28"/>
        <v>12.54</v>
      </c>
      <c r="V171" s="217"/>
      <c r="W171" s="217"/>
      <c r="X171" s="217"/>
    </row>
    <row r="172" spans="1:24" ht="14.1" customHeight="1" x14ac:dyDescent="0.2">
      <c r="A172" s="197">
        <f t="shared" si="29"/>
        <v>169</v>
      </c>
      <c r="B172" s="202" t="s">
        <v>194</v>
      </c>
      <c r="C172" s="186" t="s">
        <v>13</v>
      </c>
      <c r="D172" s="197">
        <v>50</v>
      </c>
      <c r="E172" s="187">
        <v>17.5</v>
      </c>
      <c r="F172" s="188">
        <f>US_SYS!E172</f>
        <v>17.18</v>
      </c>
      <c r="G172" s="188">
        <f t="shared" si="22"/>
        <v>-0.32000000000000028</v>
      </c>
      <c r="H172" s="188"/>
      <c r="I172" s="188">
        <f t="shared" si="23"/>
        <v>0.34360000000000002</v>
      </c>
      <c r="J172" s="188">
        <f t="shared" si="24"/>
        <v>2.7488E-3</v>
      </c>
      <c r="K172" s="188">
        <f t="shared" si="25"/>
        <v>0.34085120000000002</v>
      </c>
      <c r="L172" s="199">
        <v>50</v>
      </c>
      <c r="M172" s="187">
        <v>16.7</v>
      </c>
      <c r="N172" s="188">
        <f>US_SYS!F172</f>
        <v>16.7</v>
      </c>
      <c r="O172" s="188">
        <f t="shared" si="31"/>
        <v>-1.1900000000000013</v>
      </c>
      <c r="P172" s="188"/>
      <c r="Q172" s="188">
        <f t="shared" si="27"/>
        <v>0.33399999999999996</v>
      </c>
      <c r="R172" s="188">
        <f>US_SYS!G172</f>
        <v>19.940000000000001</v>
      </c>
      <c r="S172" s="188">
        <f t="shared" si="32"/>
        <v>3.240000000000002</v>
      </c>
      <c r="T172" s="188">
        <f>US_SYS!G172</f>
        <v>19.940000000000001</v>
      </c>
      <c r="U172" s="188">
        <f t="shared" si="28"/>
        <v>2.7600000000000016</v>
      </c>
      <c r="V172" s="217"/>
      <c r="W172" s="217"/>
      <c r="X172" s="217"/>
    </row>
    <row r="173" spans="1:24" ht="14.1" customHeight="1" x14ac:dyDescent="0.2">
      <c r="A173" s="197">
        <f t="shared" si="29"/>
        <v>170</v>
      </c>
      <c r="B173" s="202" t="s">
        <v>195</v>
      </c>
      <c r="C173" s="186" t="s">
        <v>66</v>
      </c>
      <c r="D173" s="197">
        <v>4</v>
      </c>
      <c r="E173" s="187">
        <v>23.59</v>
      </c>
      <c r="F173" s="188">
        <f>US_SYS!E173</f>
        <v>23.59</v>
      </c>
      <c r="G173" s="188">
        <f t="shared" si="22"/>
        <v>0</v>
      </c>
      <c r="H173" s="188"/>
      <c r="I173" s="188">
        <f t="shared" si="23"/>
        <v>5.8975</v>
      </c>
      <c r="J173" s="188">
        <f t="shared" si="24"/>
        <v>4.718E-2</v>
      </c>
      <c r="K173" s="188">
        <f t="shared" si="25"/>
        <v>5.85032</v>
      </c>
      <c r="L173" s="199">
        <v>4</v>
      </c>
      <c r="M173" s="187">
        <v>23.96</v>
      </c>
      <c r="N173" s="188">
        <f>US_SYS!F173</f>
        <v>25.13</v>
      </c>
      <c r="O173" s="188">
        <f t="shared" si="31"/>
        <v>8.43</v>
      </c>
      <c r="P173" s="188"/>
      <c r="Q173" s="188">
        <f t="shared" si="27"/>
        <v>6.2824999999999998</v>
      </c>
      <c r="R173" s="188">
        <f>US_SYS!G173</f>
        <v>27.06</v>
      </c>
      <c r="S173" s="188">
        <f t="shared" si="32"/>
        <v>1.9299999999999997</v>
      </c>
      <c r="T173" s="188">
        <f>US_SYS!G173</f>
        <v>27.06</v>
      </c>
      <c r="U173" s="188">
        <f t="shared" si="28"/>
        <v>3.4699999999999989</v>
      </c>
      <c r="V173" s="217"/>
      <c r="W173" s="217"/>
      <c r="X173" s="217"/>
    </row>
    <row r="174" spans="1:24" ht="14.1" customHeight="1" x14ac:dyDescent="0.2">
      <c r="A174" s="197">
        <f t="shared" si="29"/>
        <v>171</v>
      </c>
      <c r="B174" s="202" t="s">
        <v>196</v>
      </c>
      <c r="C174" s="186" t="s">
        <v>24</v>
      </c>
      <c r="D174" s="197">
        <v>12</v>
      </c>
      <c r="E174" s="187">
        <v>25.54</v>
      </c>
      <c r="F174" s="188">
        <f>US_SYS!E174</f>
        <v>25.54</v>
      </c>
      <c r="G174" s="188">
        <f t="shared" si="22"/>
        <v>0</v>
      </c>
      <c r="H174" s="188"/>
      <c r="I174" s="188">
        <f t="shared" si="23"/>
        <v>2.1283333333333334</v>
      </c>
      <c r="J174" s="188">
        <f t="shared" si="24"/>
        <v>1.7026666666666669E-2</v>
      </c>
      <c r="K174" s="188">
        <f t="shared" si="25"/>
        <v>2.1113066666666667</v>
      </c>
      <c r="L174" s="199">
        <v>12</v>
      </c>
      <c r="M174" s="187">
        <v>26.85</v>
      </c>
      <c r="N174" s="188">
        <f>US_SYS!F174</f>
        <v>26.85</v>
      </c>
      <c r="O174" s="188">
        <f t="shared" si="31"/>
        <v>2.8900000000000006</v>
      </c>
      <c r="P174" s="188"/>
      <c r="Q174" s="188">
        <f t="shared" si="27"/>
        <v>2.2375000000000003</v>
      </c>
      <c r="R174" s="188">
        <f>US_SYS!G174</f>
        <v>26.9</v>
      </c>
      <c r="S174" s="188">
        <f t="shared" si="32"/>
        <v>4.9999999999997158E-2</v>
      </c>
      <c r="T174" s="188">
        <f>US_SYS!G174</f>
        <v>26.9</v>
      </c>
      <c r="U174" s="188">
        <f t="shared" si="28"/>
        <v>1.3599999999999994</v>
      </c>
      <c r="V174" s="217"/>
      <c r="W174" s="217"/>
      <c r="X174" s="217"/>
    </row>
    <row r="175" spans="1:24" ht="14.1" customHeight="1" x14ac:dyDescent="0.2">
      <c r="A175" s="197">
        <f t="shared" si="29"/>
        <v>172</v>
      </c>
      <c r="B175" s="202" t="s">
        <v>197</v>
      </c>
      <c r="C175" s="186" t="s">
        <v>11</v>
      </c>
      <c r="D175" s="197">
        <v>1</v>
      </c>
      <c r="E175" s="187">
        <v>58.44</v>
      </c>
      <c r="F175" s="188">
        <f>US_SYS!E175</f>
        <v>58.44</v>
      </c>
      <c r="G175" s="188">
        <f t="shared" si="22"/>
        <v>0</v>
      </c>
      <c r="H175" s="188"/>
      <c r="I175" s="188">
        <f t="shared" si="23"/>
        <v>58.44</v>
      </c>
      <c r="J175" s="188">
        <f t="shared" si="24"/>
        <v>0.46751999999999999</v>
      </c>
      <c r="K175" s="188">
        <f t="shared" si="25"/>
        <v>57.972479999999997</v>
      </c>
      <c r="L175" s="199">
        <v>4</v>
      </c>
      <c r="M175" s="187">
        <v>60</v>
      </c>
      <c r="N175" s="188">
        <f>US_SYS!F175</f>
        <v>61</v>
      </c>
      <c r="O175" s="188">
        <f t="shared" si="31"/>
        <v>34.15</v>
      </c>
      <c r="P175" s="188"/>
      <c r="Q175" s="188">
        <f t="shared" si="27"/>
        <v>15.25</v>
      </c>
      <c r="R175" s="188">
        <f>US_SYS!G175</f>
        <v>63.9</v>
      </c>
      <c r="S175" s="188">
        <f t="shared" si="32"/>
        <v>2.8999999999999986</v>
      </c>
      <c r="T175" s="188">
        <f>US_SYS!G175</f>
        <v>63.9</v>
      </c>
      <c r="U175" s="188">
        <f t="shared" si="28"/>
        <v>5.4600000000000009</v>
      </c>
      <c r="V175" s="217"/>
      <c r="W175" s="217"/>
      <c r="X175" s="217"/>
    </row>
    <row r="176" spans="1:24" ht="14.1" customHeight="1" x14ac:dyDescent="0.2">
      <c r="A176" s="197">
        <f t="shared" si="29"/>
        <v>173</v>
      </c>
      <c r="B176" s="202" t="s">
        <v>198</v>
      </c>
      <c r="C176" s="186" t="s">
        <v>24</v>
      </c>
      <c r="D176" s="197">
        <v>6</v>
      </c>
      <c r="E176" s="187">
        <v>29.7</v>
      </c>
      <c r="F176" s="188">
        <f>US_SYS!E176</f>
        <v>29.7</v>
      </c>
      <c r="G176" s="188">
        <f t="shared" si="22"/>
        <v>0</v>
      </c>
      <c r="H176" s="188"/>
      <c r="I176" s="188">
        <f t="shared" si="23"/>
        <v>4.95</v>
      </c>
      <c r="J176" s="188">
        <f t="shared" si="24"/>
        <v>3.9600000000000003E-2</v>
      </c>
      <c r="K176" s="188">
        <f t="shared" si="25"/>
        <v>4.9104000000000001</v>
      </c>
      <c r="L176" s="199">
        <v>6</v>
      </c>
      <c r="M176" s="187">
        <v>30.78</v>
      </c>
      <c r="N176" s="188">
        <f>US_SYS!F176</f>
        <v>30.92</v>
      </c>
      <c r="O176" s="188">
        <f t="shared" si="31"/>
        <v>-29.08</v>
      </c>
      <c r="P176" s="188"/>
      <c r="Q176" s="188">
        <f t="shared" si="27"/>
        <v>5.1533333333333333</v>
      </c>
      <c r="R176" s="188">
        <f>US_SYS!G176</f>
        <v>34.130000000000003</v>
      </c>
      <c r="S176" s="188">
        <f t="shared" si="32"/>
        <v>3.2100000000000009</v>
      </c>
      <c r="T176" s="188">
        <f>US_SYS!G176</f>
        <v>34.130000000000003</v>
      </c>
      <c r="U176" s="188">
        <f t="shared" si="28"/>
        <v>4.4300000000000033</v>
      </c>
      <c r="V176" s="217"/>
      <c r="W176" s="217"/>
      <c r="X176" s="217"/>
    </row>
    <row r="177" spans="1:24" ht="14.1" customHeight="1" x14ac:dyDescent="0.2">
      <c r="A177" s="197">
        <f t="shared" si="29"/>
        <v>174</v>
      </c>
      <c r="B177" s="202" t="s">
        <v>199</v>
      </c>
      <c r="C177" s="186" t="s">
        <v>51</v>
      </c>
      <c r="D177" s="197">
        <v>4</v>
      </c>
      <c r="E177" s="187">
        <v>27.36</v>
      </c>
      <c r="F177" s="188">
        <f>US_SYS!E177</f>
        <v>27.36</v>
      </c>
      <c r="G177" s="188">
        <f t="shared" si="22"/>
        <v>0</v>
      </c>
      <c r="H177" s="188"/>
      <c r="I177" s="188">
        <f t="shared" si="23"/>
        <v>6.84</v>
      </c>
      <c r="J177" s="188">
        <f t="shared" si="24"/>
        <v>5.4719999999999998E-2</v>
      </c>
      <c r="K177" s="188">
        <f t="shared" si="25"/>
        <v>6.7852800000000002</v>
      </c>
      <c r="L177" s="197">
        <v>4</v>
      </c>
      <c r="M177" s="187">
        <v>25.23</v>
      </c>
      <c r="N177" s="188">
        <f>US_SYS!F177</f>
        <v>25.23</v>
      </c>
      <c r="O177" s="188">
        <f t="shared" si="31"/>
        <v>-5.5500000000000007</v>
      </c>
      <c r="P177" s="188"/>
      <c r="Q177" s="188">
        <f t="shared" si="27"/>
        <v>6.3075000000000001</v>
      </c>
      <c r="R177" s="188">
        <f>US_SYS!G177</f>
        <v>32.119999999999997</v>
      </c>
      <c r="S177" s="188">
        <f t="shared" si="32"/>
        <v>6.889999999999997</v>
      </c>
      <c r="T177" s="188">
        <f>US_SYS!G177</f>
        <v>32.119999999999997</v>
      </c>
      <c r="U177" s="188">
        <f t="shared" si="28"/>
        <v>4.759999999999998</v>
      </c>
      <c r="V177" s="217"/>
      <c r="W177" s="217"/>
      <c r="X177" s="217"/>
    </row>
    <row r="178" spans="1:24" ht="14.1" customHeight="1" x14ac:dyDescent="0.2">
      <c r="A178" s="197">
        <f t="shared" si="29"/>
        <v>175</v>
      </c>
      <c r="B178" s="202" t="s">
        <v>200</v>
      </c>
      <c r="C178" s="186" t="s">
        <v>51</v>
      </c>
      <c r="D178" s="197">
        <v>4</v>
      </c>
      <c r="E178" s="187">
        <v>24.42</v>
      </c>
      <c r="F178" s="188">
        <f>US_SYS!E178</f>
        <v>24.42</v>
      </c>
      <c r="G178" s="188">
        <f t="shared" si="22"/>
        <v>0</v>
      </c>
      <c r="H178" s="188"/>
      <c r="I178" s="188">
        <f t="shared" si="23"/>
        <v>6.1050000000000004</v>
      </c>
      <c r="J178" s="188">
        <f t="shared" si="24"/>
        <v>4.8840000000000001E-2</v>
      </c>
      <c r="K178" s="188">
        <f t="shared" si="25"/>
        <v>6.0561600000000002</v>
      </c>
      <c r="L178" s="197">
        <v>4</v>
      </c>
      <c r="M178" s="187">
        <v>25.28</v>
      </c>
      <c r="N178" s="188">
        <f>US_SYS!F178</f>
        <v>25.28</v>
      </c>
      <c r="O178" s="188">
        <f t="shared" si="31"/>
        <v>5.0000000000000711E-2</v>
      </c>
      <c r="P178" s="188"/>
      <c r="Q178" s="188">
        <f t="shared" si="27"/>
        <v>6.32</v>
      </c>
      <c r="R178" s="188">
        <f>US_SYS!G178</f>
        <v>26.45</v>
      </c>
      <c r="S178" s="188">
        <f t="shared" si="32"/>
        <v>1.1699999999999982</v>
      </c>
      <c r="T178" s="188">
        <f>US_SYS!G178</f>
        <v>26.45</v>
      </c>
      <c r="U178" s="188">
        <f t="shared" si="28"/>
        <v>2.0299999999999976</v>
      </c>
      <c r="V178" s="217"/>
      <c r="W178" s="217"/>
      <c r="X178" s="217"/>
    </row>
    <row r="179" spans="1:24" ht="14.1" customHeight="1" x14ac:dyDescent="0.2">
      <c r="A179" s="197">
        <f t="shared" si="29"/>
        <v>176</v>
      </c>
      <c r="B179" s="202" t="s">
        <v>201</v>
      </c>
      <c r="C179" s="186" t="s">
        <v>51</v>
      </c>
      <c r="D179" s="197">
        <v>4</v>
      </c>
      <c r="E179" s="187">
        <v>53.94</v>
      </c>
      <c r="F179" s="188">
        <f>US_SYS!E179</f>
        <v>52.88</v>
      </c>
      <c r="G179" s="188">
        <f t="shared" si="22"/>
        <v>-1.0599999999999952</v>
      </c>
      <c r="H179" s="188"/>
      <c r="I179" s="188">
        <f t="shared" si="23"/>
        <v>13.22</v>
      </c>
      <c r="J179" s="188">
        <f t="shared" si="24"/>
        <v>0.10576000000000001</v>
      </c>
      <c r="K179" s="188">
        <f t="shared" si="25"/>
        <v>13.114240000000001</v>
      </c>
      <c r="L179" s="199">
        <v>4</v>
      </c>
      <c r="M179" s="187">
        <v>52.68</v>
      </c>
      <c r="N179" s="188">
        <f>US_SYS!F179</f>
        <v>52.68</v>
      </c>
      <c r="O179" s="188">
        <f t="shared" si="31"/>
        <v>27.4</v>
      </c>
      <c r="P179" s="188"/>
      <c r="Q179" s="188">
        <f t="shared" si="27"/>
        <v>13.17</v>
      </c>
      <c r="R179" s="188">
        <f>US_SYS!G179</f>
        <v>52.94</v>
      </c>
      <c r="S179" s="188">
        <f t="shared" si="32"/>
        <v>0.25999999999999801</v>
      </c>
      <c r="T179" s="188">
        <f>US_SYS!G179</f>
        <v>52.94</v>
      </c>
      <c r="U179" s="188">
        <f t="shared" si="28"/>
        <v>5.9999999999995168E-2</v>
      </c>
      <c r="V179" s="217"/>
      <c r="W179" s="217"/>
      <c r="X179" s="217"/>
    </row>
    <row r="180" spans="1:24" ht="14.1" customHeight="1" x14ac:dyDescent="0.2">
      <c r="A180" s="197">
        <f t="shared" si="29"/>
        <v>177</v>
      </c>
      <c r="B180" s="202" t="s">
        <v>202</v>
      </c>
      <c r="C180" s="186" t="s">
        <v>51</v>
      </c>
      <c r="D180" s="197">
        <v>4</v>
      </c>
      <c r="E180" s="187">
        <v>13.67</v>
      </c>
      <c r="F180" s="188">
        <f>US_SYS!E180</f>
        <v>13.67</v>
      </c>
      <c r="G180" s="188">
        <f t="shared" si="22"/>
        <v>0</v>
      </c>
      <c r="H180" s="188"/>
      <c r="I180" s="188">
        <f t="shared" si="23"/>
        <v>3.4175</v>
      </c>
      <c r="J180" s="188">
        <f t="shared" si="24"/>
        <v>2.734E-2</v>
      </c>
      <c r="K180" s="188">
        <f t="shared" si="25"/>
        <v>3.3901599999999998</v>
      </c>
      <c r="L180" s="199">
        <v>4</v>
      </c>
      <c r="M180" s="187">
        <v>18.87</v>
      </c>
      <c r="N180" s="188">
        <f>US_SYS!F180</f>
        <v>18.87</v>
      </c>
      <c r="O180" s="188">
        <f t="shared" si="31"/>
        <v>-33.81</v>
      </c>
      <c r="P180" s="188"/>
      <c r="Q180" s="188">
        <f t="shared" si="27"/>
        <v>4.7175000000000002</v>
      </c>
      <c r="R180" s="188">
        <f>US_SYS!G180</f>
        <v>28.95</v>
      </c>
      <c r="S180" s="188">
        <f t="shared" si="32"/>
        <v>10.079999999999998</v>
      </c>
      <c r="T180" s="188">
        <f>US_SYS!G180</f>
        <v>28.95</v>
      </c>
      <c r="U180" s="188">
        <f t="shared" si="28"/>
        <v>15.28</v>
      </c>
      <c r="V180" s="217"/>
      <c r="W180" s="217"/>
      <c r="X180" s="217"/>
    </row>
    <row r="181" spans="1:24" ht="14.1" customHeight="1" x14ac:dyDescent="0.2">
      <c r="A181" s="197">
        <f t="shared" si="29"/>
        <v>178</v>
      </c>
      <c r="B181" s="202" t="s">
        <v>203</v>
      </c>
      <c r="C181" s="186" t="s">
        <v>24</v>
      </c>
      <c r="D181" s="197">
        <v>6</v>
      </c>
      <c r="E181" s="187">
        <v>48.5</v>
      </c>
      <c r="F181" s="188">
        <f>US_SYS!E181</f>
        <v>48.5</v>
      </c>
      <c r="G181" s="188">
        <f t="shared" si="22"/>
        <v>0</v>
      </c>
      <c r="H181" s="188"/>
      <c r="I181" s="188">
        <f t="shared" si="23"/>
        <v>8.0833333333333339</v>
      </c>
      <c r="J181" s="188">
        <f t="shared" si="24"/>
        <v>6.4666666666666678E-2</v>
      </c>
      <c r="K181" s="188">
        <f t="shared" si="25"/>
        <v>8.0186666666666664</v>
      </c>
      <c r="L181" s="197">
        <v>8</v>
      </c>
      <c r="M181" s="187">
        <v>15.43</v>
      </c>
      <c r="N181" s="188">
        <f>US_SYS!F181</f>
        <v>15.43</v>
      </c>
      <c r="O181" s="188">
        <f t="shared" si="31"/>
        <v>-3.4400000000000013</v>
      </c>
      <c r="P181" s="188"/>
      <c r="Q181" s="188">
        <f t="shared" si="27"/>
        <v>1.92875</v>
      </c>
      <c r="R181" s="188">
        <f>US_SYS!G181</f>
        <v>16.11</v>
      </c>
      <c r="S181" s="188">
        <f t="shared" si="32"/>
        <v>0.67999999999999972</v>
      </c>
      <c r="T181" s="188">
        <f>US_SYS!G181</f>
        <v>16.11</v>
      </c>
      <c r="U181" s="188">
        <f t="shared" si="28"/>
        <v>-32.39</v>
      </c>
      <c r="V181" s="217"/>
      <c r="W181" s="217"/>
      <c r="X181" s="217"/>
    </row>
    <row r="182" spans="1:24" ht="14.1" customHeight="1" x14ac:dyDescent="0.2">
      <c r="A182" s="197">
        <f t="shared" si="29"/>
        <v>179</v>
      </c>
      <c r="B182" s="202" t="s">
        <v>204</v>
      </c>
      <c r="C182" s="186" t="s">
        <v>51</v>
      </c>
      <c r="D182" s="197">
        <v>4</v>
      </c>
      <c r="E182" s="187">
        <v>39.99</v>
      </c>
      <c r="F182" s="188">
        <f>US_SYS!E182</f>
        <v>39.99</v>
      </c>
      <c r="G182" s="188">
        <f t="shared" si="22"/>
        <v>0</v>
      </c>
      <c r="H182" s="188"/>
      <c r="I182" s="188">
        <f t="shared" si="23"/>
        <v>9.9975000000000005</v>
      </c>
      <c r="J182" s="188">
        <f t="shared" si="24"/>
        <v>7.9980000000000009E-2</v>
      </c>
      <c r="K182" s="188">
        <f t="shared" si="25"/>
        <v>9.9175199999999997</v>
      </c>
      <c r="L182" s="199">
        <v>4</v>
      </c>
      <c r="M182" s="187">
        <v>36.270000000000003</v>
      </c>
      <c r="N182" s="188">
        <f>US_SYS!F182</f>
        <v>36.270000000000003</v>
      </c>
      <c r="O182" s="188">
        <f t="shared" si="31"/>
        <v>20.840000000000003</v>
      </c>
      <c r="P182" s="192"/>
      <c r="Q182" s="188">
        <f t="shared" si="27"/>
        <v>9.0675000000000008</v>
      </c>
      <c r="R182" s="188">
        <f>US_SYS!G182</f>
        <v>33.979999999999997</v>
      </c>
      <c r="S182" s="188">
        <f t="shared" si="32"/>
        <v>-2.2900000000000063</v>
      </c>
      <c r="T182" s="188">
        <f>US_SYS!G182</f>
        <v>33.979999999999997</v>
      </c>
      <c r="U182" s="188">
        <f t="shared" si="28"/>
        <v>-6.0100000000000051</v>
      </c>
      <c r="V182" s="217"/>
      <c r="W182" s="217"/>
      <c r="X182" s="217"/>
    </row>
    <row r="183" spans="1:24" ht="14.1" customHeight="1" x14ac:dyDescent="0.2">
      <c r="A183" s="197">
        <f t="shared" si="29"/>
        <v>180</v>
      </c>
      <c r="B183" s="202" t="s">
        <v>205</v>
      </c>
      <c r="C183" s="186" t="s">
        <v>206</v>
      </c>
      <c r="D183" s="197">
        <v>1</v>
      </c>
      <c r="E183" s="187">
        <v>41.88</v>
      </c>
      <c r="F183" s="188">
        <f>US_SYS!E183</f>
        <v>54.71</v>
      </c>
      <c r="G183" s="188">
        <f t="shared" si="22"/>
        <v>12.829999999999998</v>
      </c>
      <c r="H183" s="188"/>
      <c r="I183" s="188">
        <f t="shared" si="23"/>
        <v>54.71</v>
      </c>
      <c r="J183" s="188">
        <f t="shared" si="24"/>
        <v>0.43768000000000001</v>
      </c>
      <c r="K183" s="188">
        <f t="shared" si="25"/>
        <v>54.272320000000001</v>
      </c>
      <c r="L183" s="199">
        <v>1</v>
      </c>
      <c r="M183" s="187">
        <v>36.770000000000003</v>
      </c>
      <c r="N183" s="188">
        <f>US_SYS!F183</f>
        <v>41.61</v>
      </c>
      <c r="O183" s="188">
        <f t="shared" si="31"/>
        <v>5.3399999999999963</v>
      </c>
      <c r="P183" s="188"/>
      <c r="Q183" s="188">
        <f t="shared" si="27"/>
        <v>41.61</v>
      </c>
      <c r="R183" s="188">
        <f>US_SYS!G183</f>
        <v>20.36</v>
      </c>
      <c r="S183" s="188">
        <f t="shared" si="32"/>
        <v>-21.25</v>
      </c>
      <c r="T183" s="188">
        <f>US_SYS!G183</f>
        <v>20.36</v>
      </c>
      <c r="U183" s="188">
        <f t="shared" si="28"/>
        <v>-34.35</v>
      </c>
      <c r="V183" s="217"/>
      <c r="W183" s="217"/>
      <c r="X183" s="217"/>
    </row>
    <row r="184" spans="1:24" ht="14.1" customHeight="1" x14ac:dyDescent="0.2">
      <c r="A184" s="197">
        <f t="shared" si="29"/>
        <v>181</v>
      </c>
      <c r="B184" s="202" t="s">
        <v>207</v>
      </c>
      <c r="C184" s="186" t="s">
        <v>13</v>
      </c>
      <c r="D184" s="197">
        <v>20</v>
      </c>
      <c r="E184" s="187">
        <v>43.4</v>
      </c>
      <c r="F184" s="188">
        <f>US_SYS!E184</f>
        <v>43.4</v>
      </c>
      <c r="G184" s="188">
        <f t="shared" si="22"/>
        <v>0</v>
      </c>
      <c r="H184" s="188"/>
      <c r="I184" s="188">
        <f t="shared" si="23"/>
        <v>2.17</v>
      </c>
      <c r="J184" s="188">
        <f t="shared" si="24"/>
        <v>1.736E-2</v>
      </c>
      <c r="K184" s="188">
        <f t="shared" si="25"/>
        <v>2.1526399999999999</v>
      </c>
      <c r="L184" s="199">
        <v>20</v>
      </c>
      <c r="M184" s="187">
        <v>42.97</v>
      </c>
      <c r="N184" s="188">
        <f>US_SYS!F184</f>
        <v>42.97</v>
      </c>
      <c r="O184" s="188">
        <f t="shared" si="31"/>
        <v>6.1999999999999957</v>
      </c>
      <c r="P184" s="188">
        <v>39.799999999999997</v>
      </c>
      <c r="Q184" s="188">
        <f t="shared" si="27"/>
        <v>2.1484999999999999</v>
      </c>
      <c r="R184" s="188">
        <f>US_SYS!G184</f>
        <v>46.43</v>
      </c>
      <c r="S184" s="188">
        <f t="shared" si="32"/>
        <v>3.4600000000000009</v>
      </c>
      <c r="T184" s="188">
        <f>US_SYS!G184</f>
        <v>46.43</v>
      </c>
      <c r="U184" s="188">
        <f t="shared" si="28"/>
        <v>3.0300000000000011</v>
      </c>
      <c r="V184" s="217"/>
      <c r="W184" s="217"/>
      <c r="X184" s="217"/>
    </row>
    <row r="185" spans="1:24" ht="14.1" customHeight="1" x14ac:dyDescent="0.2">
      <c r="A185" s="197">
        <f t="shared" si="29"/>
        <v>182</v>
      </c>
      <c r="B185" s="202" t="s">
        <v>208</v>
      </c>
      <c r="C185" s="186" t="s">
        <v>13</v>
      </c>
      <c r="D185" s="197">
        <v>20</v>
      </c>
      <c r="E185" s="187">
        <v>42.15</v>
      </c>
      <c r="F185" s="188">
        <f>US_SYS!E185</f>
        <v>42.15</v>
      </c>
      <c r="G185" s="188">
        <f t="shared" si="22"/>
        <v>0</v>
      </c>
      <c r="H185" s="188"/>
      <c r="I185" s="188">
        <f t="shared" si="23"/>
        <v>2.1074999999999999</v>
      </c>
      <c r="J185" s="188">
        <f t="shared" si="24"/>
        <v>1.686E-2</v>
      </c>
      <c r="K185" s="188">
        <f t="shared" si="25"/>
        <v>2.0906400000000001</v>
      </c>
      <c r="L185" s="199">
        <v>30</v>
      </c>
      <c r="M185" s="187">
        <v>58.92</v>
      </c>
      <c r="N185" s="188">
        <f>US_SYS!F185</f>
        <v>58.92</v>
      </c>
      <c r="O185" s="188">
        <f t="shared" si="31"/>
        <v>15.950000000000003</v>
      </c>
      <c r="P185" s="188"/>
      <c r="Q185" s="188">
        <f t="shared" si="27"/>
        <v>1.964</v>
      </c>
      <c r="R185" s="188">
        <f>US_SYS!G185</f>
        <v>61.45</v>
      </c>
      <c r="S185" s="188">
        <f t="shared" si="32"/>
        <v>2.5300000000000011</v>
      </c>
      <c r="T185" s="188">
        <f>US_SYS!G185</f>
        <v>61.45</v>
      </c>
      <c r="U185" s="188">
        <f t="shared" si="28"/>
        <v>19.300000000000004</v>
      </c>
      <c r="V185" s="217"/>
      <c r="W185" s="217"/>
      <c r="X185" s="217"/>
    </row>
    <row r="186" spans="1:24" ht="14.1" customHeight="1" x14ac:dyDescent="0.2">
      <c r="A186" s="197">
        <f t="shared" si="29"/>
        <v>183</v>
      </c>
      <c r="B186" s="202" t="s">
        <v>209</v>
      </c>
      <c r="C186" s="186" t="s">
        <v>13</v>
      </c>
      <c r="D186" s="197">
        <v>20</v>
      </c>
      <c r="E186" s="187">
        <v>46.71</v>
      </c>
      <c r="F186" s="188">
        <f>US_SYS!E186</f>
        <v>46.71</v>
      </c>
      <c r="G186" s="188">
        <f t="shared" si="22"/>
        <v>0</v>
      </c>
      <c r="H186" s="188"/>
      <c r="I186" s="188">
        <f t="shared" si="23"/>
        <v>2.3355000000000001</v>
      </c>
      <c r="J186" s="188">
        <f t="shared" si="24"/>
        <v>1.8684000000000003E-2</v>
      </c>
      <c r="K186" s="188">
        <f t="shared" si="25"/>
        <v>2.3168160000000002</v>
      </c>
      <c r="L186" s="197">
        <v>20</v>
      </c>
      <c r="M186" s="187">
        <v>45.97</v>
      </c>
      <c r="N186" s="188">
        <f>US_SYS!F186</f>
        <v>45.97</v>
      </c>
      <c r="O186" s="188">
        <f t="shared" si="31"/>
        <v>-12.950000000000003</v>
      </c>
      <c r="P186" s="188">
        <v>43.4</v>
      </c>
      <c r="Q186" s="188">
        <f t="shared" si="27"/>
        <v>2.2984999999999998</v>
      </c>
      <c r="R186" s="188">
        <f>US_SYS!G186</f>
        <v>47.14</v>
      </c>
      <c r="S186" s="188">
        <f t="shared" si="32"/>
        <v>1.1700000000000017</v>
      </c>
      <c r="T186" s="188">
        <f>US_SYS!G186</f>
        <v>47.14</v>
      </c>
      <c r="U186" s="188">
        <f t="shared" si="28"/>
        <v>0.42999999999999972</v>
      </c>
      <c r="V186" s="217"/>
      <c r="W186" s="217"/>
      <c r="X186" s="217"/>
    </row>
    <row r="187" spans="1:24" ht="14.1" customHeight="1" x14ac:dyDescent="0.2">
      <c r="A187" s="197">
        <f t="shared" si="29"/>
        <v>184</v>
      </c>
      <c r="B187" s="202" t="s">
        <v>210</v>
      </c>
      <c r="C187" s="186" t="s">
        <v>13</v>
      </c>
      <c r="D187" s="197">
        <v>20</v>
      </c>
      <c r="E187" s="187">
        <v>66.900000000000006</v>
      </c>
      <c r="F187" s="188">
        <f>US_SYS!E187</f>
        <v>66.900000000000006</v>
      </c>
      <c r="G187" s="188">
        <f t="shared" si="22"/>
        <v>0</v>
      </c>
      <c r="H187" s="188"/>
      <c r="I187" s="188">
        <f t="shared" si="23"/>
        <v>3.3450000000000002</v>
      </c>
      <c r="J187" s="188">
        <f t="shared" si="24"/>
        <v>2.6760000000000003E-2</v>
      </c>
      <c r="K187" s="188">
        <f t="shared" si="25"/>
        <v>3.3182400000000003</v>
      </c>
      <c r="L187" s="199">
        <v>20</v>
      </c>
      <c r="M187" s="187">
        <v>53.45</v>
      </c>
      <c r="N187" s="188">
        <f>US_SYS!F187</f>
        <v>53.45</v>
      </c>
      <c r="O187" s="188">
        <f t="shared" si="31"/>
        <v>7.480000000000004</v>
      </c>
      <c r="P187" s="188"/>
      <c r="Q187" s="188">
        <f t="shared" si="27"/>
        <v>2.6725000000000003</v>
      </c>
      <c r="R187" s="188">
        <f>US_SYS!G187</f>
        <v>107.37</v>
      </c>
      <c r="S187" s="188">
        <f t="shared" si="32"/>
        <v>53.92</v>
      </c>
      <c r="T187" s="188">
        <f>US_SYS!G187</f>
        <v>107.37</v>
      </c>
      <c r="U187" s="188">
        <f t="shared" si="28"/>
        <v>40.47</v>
      </c>
      <c r="V187" s="217"/>
      <c r="W187" s="217"/>
      <c r="X187" s="217"/>
    </row>
    <row r="188" spans="1:24" ht="14.1" customHeight="1" x14ac:dyDescent="0.2">
      <c r="A188" s="197">
        <f t="shared" si="29"/>
        <v>185</v>
      </c>
      <c r="B188" s="202" t="s">
        <v>211</v>
      </c>
      <c r="C188" s="186" t="s">
        <v>13</v>
      </c>
      <c r="D188" s="197">
        <v>5</v>
      </c>
      <c r="E188" s="187">
        <v>37.200000000000003</v>
      </c>
      <c r="F188" s="188">
        <f>US_SYS!E188</f>
        <v>37.049999999999997</v>
      </c>
      <c r="G188" s="188">
        <f t="shared" si="22"/>
        <v>-0.15000000000000568</v>
      </c>
      <c r="H188" s="188"/>
      <c r="I188" s="188">
        <f t="shared" si="23"/>
        <v>7.4099999999999993</v>
      </c>
      <c r="J188" s="188">
        <f t="shared" si="24"/>
        <v>5.9279999999999992E-2</v>
      </c>
      <c r="K188" s="188">
        <f t="shared" si="25"/>
        <v>7.350719999999999</v>
      </c>
      <c r="L188" s="199">
        <v>20</v>
      </c>
      <c r="M188" s="187">
        <v>47.38</v>
      </c>
      <c r="N188" s="188">
        <f>US_SYS!F188</f>
        <v>47.38</v>
      </c>
      <c r="O188" s="188">
        <f t="shared" si="31"/>
        <v>-6.07</v>
      </c>
      <c r="P188" s="188"/>
      <c r="Q188" s="188">
        <f t="shared" si="27"/>
        <v>2.3690000000000002</v>
      </c>
      <c r="R188" s="188">
        <f>US_SYS!G188</f>
        <v>12.82</v>
      </c>
      <c r="S188" s="191"/>
      <c r="T188" s="188">
        <f>US_SYS!G188</f>
        <v>12.82</v>
      </c>
      <c r="U188" s="188">
        <f t="shared" si="28"/>
        <v>-24.229999999999997</v>
      </c>
      <c r="V188" s="217"/>
      <c r="W188" s="217"/>
      <c r="X188" s="217"/>
    </row>
    <row r="189" spans="1:24" ht="14.1" customHeight="1" x14ac:dyDescent="0.2">
      <c r="A189" s="197">
        <f t="shared" si="29"/>
        <v>186</v>
      </c>
      <c r="B189" s="202" t="s">
        <v>212</v>
      </c>
      <c r="C189" s="186" t="s">
        <v>13</v>
      </c>
      <c r="D189" s="197">
        <v>10</v>
      </c>
      <c r="E189" s="187">
        <v>11.24</v>
      </c>
      <c r="F189" s="188">
        <f>US_SYS!E189</f>
        <v>11.24</v>
      </c>
      <c r="G189" s="188">
        <f t="shared" si="22"/>
        <v>0</v>
      </c>
      <c r="H189" s="188"/>
      <c r="I189" s="188">
        <f t="shared" si="23"/>
        <v>1.1240000000000001</v>
      </c>
      <c r="J189" s="188">
        <f t="shared" si="24"/>
        <v>8.9920000000000017E-3</v>
      </c>
      <c r="K189" s="188">
        <f t="shared" si="25"/>
        <v>1.115008</v>
      </c>
      <c r="L189" s="199">
        <v>20</v>
      </c>
      <c r="M189" s="187">
        <v>22.8</v>
      </c>
      <c r="N189" s="188">
        <f>US_SYS!F189</f>
        <v>22.8</v>
      </c>
      <c r="O189" s="188">
        <f t="shared" si="31"/>
        <v>-24.580000000000002</v>
      </c>
      <c r="P189" s="188"/>
      <c r="Q189" s="188">
        <f t="shared" si="27"/>
        <v>1.1400000000000001</v>
      </c>
      <c r="R189" s="188">
        <f>US_SYS!G189</f>
        <v>13.24</v>
      </c>
      <c r="S189" s="191"/>
      <c r="T189" s="188">
        <f>US_SYS!G189</f>
        <v>13.24</v>
      </c>
      <c r="U189" s="188">
        <f t="shared" si="28"/>
        <v>2</v>
      </c>
      <c r="V189" s="217"/>
      <c r="W189" s="217"/>
      <c r="X189" s="217"/>
    </row>
    <row r="190" spans="1:24" ht="14.1" customHeight="1" x14ac:dyDescent="0.2">
      <c r="A190" s="197">
        <f t="shared" si="29"/>
        <v>187</v>
      </c>
      <c r="B190" s="202" t="s">
        <v>213</v>
      </c>
      <c r="C190" s="186" t="s">
        <v>13</v>
      </c>
      <c r="D190" s="197">
        <v>25</v>
      </c>
      <c r="E190" s="187">
        <v>14.12</v>
      </c>
      <c r="F190" s="188">
        <f>US_SYS!E190</f>
        <v>14.12</v>
      </c>
      <c r="G190" s="188">
        <f t="shared" si="22"/>
        <v>0</v>
      </c>
      <c r="H190" s="188"/>
      <c r="I190" s="188">
        <f t="shared" si="23"/>
        <v>0.56479999999999997</v>
      </c>
      <c r="J190" s="188">
        <f t="shared" si="24"/>
        <v>4.5183999999999997E-3</v>
      </c>
      <c r="K190" s="188">
        <f t="shared" si="25"/>
        <v>0.56028159999999994</v>
      </c>
      <c r="L190" s="199">
        <v>25</v>
      </c>
      <c r="M190" s="187">
        <v>17.86</v>
      </c>
      <c r="N190" s="188">
        <f>US_SYS!F190</f>
        <v>17.86</v>
      </c>
      <c r="O190" s="188">
        <f t="shared" si="31"/>
        <v>-4.9400000000000013</v>
      </c>
      <c r="P190" s="188"/>
      <c r="Q190" s="188">
        <f t="shared" si="27"/>
        <v>0.71439999999999992</v>
      </c>
      <c r="R190" s="188">
        <f>US_SYS!G190</f>
        <v>29.9</v>
      </c>
      <c r="S190" s="191"/>
      <c r="T190" s="188">
        <f>US_SYS!G190</f>
        <v>29.9</v>
      </c>
      <c r="U190" s="188">
        <f t="shared" si="28"/>
        <v>15.78</v>
      </c>
      <c r="V190" s="217"/>
      <c r="W190" s="217"/>
      <c r="X190" s="217"/>
    </row>
    <row r="191" spans="1:24" ht="14.1" customHeight="1" x14ac:dyDescent="0.2">
      <c r="A191" s="197">
        <f t="shared" si="29"/>
        <v>188</v>
      </c>
      <c r="B191" s="202" t="s">
        <v>214</v>
      </c>
      <c r="C191" s="186" t="s">
        <v>105</v>
      </c>
      <c r="D191" s="197">
        <v>8</v>
      </c>
      <c r="E191" s="187">
        <v>7.95</v>
      </c>
      <c r="F191" s="188">
        <f>US_SYS!E191</f>
        <v>7.95</v>
      </c>
      <c r="G191" s="188">
        <f t="shared" si="22"/>
        <v>0</v>
      </c>
      <c r="H191" s="188"/>
      <c r="I191" s="188">
        <f t="shared" si="23"/>
        <v>0.99375000000000002</v>
      </c>
      <c r="J191" s="188">
        <f t="shared" si="24"/>
        <v>7.9500000000000005E-3</v>
      </c>
      <c r="K191" s="188">
        <f t="shared" si="25"/>
        <v>0.98580000000000001</v>
      </c>
      <c r="L191" s="199">
        <v>16</v>
      </c>
      <c r="M191" s="187">
        <v>8.77</v>
      </c>
      <c r="N191" s="188">
        <f>US_SYS!F191</f>
        <v>8.77</v>
      </c>
      <c r="O191" s="188">
        <f t="shared" si="31"/>
        <v>-9.09</v>
      </c>
      <c r="P191" s="188"/>
      <c r="Q191" s="188">
        <f t="shared" si="27"/>
        <v>0.54812499999999997</v>
      </c>
      <c r="R191" s="188">
        <f>US_SYS!G191</f>
        <v>11.16</v>
      </c>
      <c r="S191" s="188">
        <f>R191-N191</f>
        <v>2.3900000000000006</v>
      </c>
      <c r="T191" s="188">
        <f>US_SYS!G191</f>
        <v>11.16</v>
      </c>
      <c r="U191" s="188">
        <f t="shared" si="28"/>
        <v>3.21</v>
      </c>
      <c r="V191" s="217"/>
      <c r="W191" s="217"/>
      <c r="X191" s="217"/>
    </row>
    <row r="192" spans="1:24" ht="14.1" customHeight="1" x14ac:dyDescent="0.2">
      <c r="A192" s="197">
        <f t="shared" si="29"/>
        <v>189</v>
      </c>
      <c r="B192" s="202" t="s">
        <v>215</v>
      </c>
      <c r="C192" s="186" t="s">
        <v>24</v>
      </c>
      <c r="D192" s="197">
        <v>1</v>
      </c>
      <c r="E192" s="187">
        <v>14.9</v>
      </c>
      <c r="F192" s="188">
        <f>US_SYS!E192</f>
        <v>14.9</v>
      </c>
      <c r="G192" s="188">
        <f t="shared" si="22"/>
        <v>0</v>
      </c>
      <c r="H192" s="188"/>
      <c r="I192" s="188">
        <f t="shared" si="23"/>
        <v>14.9</v>
      </c>
      <c r="J192" s="188">
        <f t="shared" si="24"/>
        <v>0.1192</v>
      </c>
      <c r="K192" s="188">
        <f t="shared" si="25"/>
        <v>14.780800000000001</v>
      </c>
      <c r="L192" s="199">
        <v>1</v>
      </c>
      <c r="M192" s="187">
        <v>5.5</v>
      </c>
      <c r="N192" s="188">
        <f>US_SYS!F192</f>
        <v>5.5</v>
      </c>
      <c r="O192" s="188">
        <f t="shared" ref="O192:O223" si="33">N192-M191</f>
        <v>-3.2699999999999996</v>
      </c>
      <c r="P192" s="188"/>
      <c r="Q192" s="188">
        <f t="shared" si="27"/>
        <v>5.5</v>
      </c>
      <c r="R192" s="188">
        <f>US_SYS!G192</f>
        <v>6.07</v>
      </c>
      <c r="S192" s="188">
        <f>R192-N192</f>
        <v>0.57000000000000028</v>
      </c>
      <c r="T192" s="188">
        <f>US_SYS!G192</f>
        <v>6.07</v>
      </c>
      <c r="U192" s="188">
        <f t="shared" si="28"/>
        <v>-8.83</v>
      </c>
      <c r="V192" s="217"/>
      <c r="W192" s="217"/>
      <c r="X192" s="217"/>
    </row>
    <row r="193" spans="1:24" ht="14.1" customHeight="1" x14ac:dyDescent="0.2">
      <c r="A193" s="197">
        <f t="shared" si="29"/>
        <v>190</v>
      </c>
      <c r="B193" s="202" t="s">
        <v>216</v>
      </c>
      <c r="C193" s="186" t="s">
        <v>11</v>
      </c>
      <c r="D193" s="197">
        <v>1</v>
      </c>
      <c r="E193" s="187">
        <v>13.92</v>
      </c>
      <c r="F193" s="188">
        <f>US_SYS!E193</f>
        <v>13.92</v>
      </c>
      <c r="G193" s="188">
        <f t="shared" si="22"/>
        <v>0</v>
      </c>
      <c r="H193" s="188"/>
      <c r="I193" s="188">
        <f t="shared" si="23"/>
        <v>13.92</v>
      </c>
      <c r="J193" s="188">
        <f t="shared" si="24"/>
        <v>0.11136</v>
      </c>
      <c r="K193" s="188">
        <f t="shared" si="25"/>
        <v>13.80864</v>
      </c>
      <c r="L193" s="199">
        <v>1</v>
      </c>
      <c r="M193" s="187">
        <v>15.87</v>
      </c>
      <c r="N193" s="188">
        <f>US_SYS!F193</f>
        <v>15.87</v>
      </c>
      <c r="O193" s="188">
        <f t="shared" si="33"/>
        <v>10.37</v>
      </c>
      <c r="P193" s="188"/>
      <c r="Q193" s="188">
        <f t="shared" si="27"/>
        <v>15.87</v>
      </c>
      <c r="R193" s="188">
        <f>US_SYS!G193</f>
        <v>11.32</v>
      </c>
      <c r="S193" s="191"/>
      <c r="T193" s="188">
        <f>US_SYS!G193</f>
        <v>11.32</v>
      </c>
      <c r="U193" s="188">
        <f t="shared" si="28"/>
        <v>-2.5999999999999996</v>
      </c>
      <c r="V193" s="217"/>
      <c r="W193" s="217"/>
      <c r="X193" s="217"/>
    </row>
    <row r="194" spans="1:24" ht="14.1" customHeight="1" x14ac:dyDescent="0.2">
      <c r="A194" s="197">
        <f t="shared" si="29"/>
        <v>191</v>
      </c>
      <c r="B194" s="202" t="s">
        <v>217</v>
      </c>
      <c r="C194" s="186" t="s">
        <v>24</v>
      </c>
      <c r="D194" s="197">
        <v>4</v>
      </c>
      <c r="E194" s="187">
        <v>65.45</v>
      </c>
      <c r="F194" s="188">
        <f>US_SYS!E194</f>
        <v>65.45</v>
      </c>
      <c r="G194" s="188">
        <f t="shared" si="22"/>
        <v>0</v>
      </c>
      <c r="H194" s="188"/>
      <c r="I194" s="188">
        <f t="shared" si="23"/>
        <v>16.362500000000001</v>
      </c>
      <c r="J194" s="188">
        <f t="shared" si="24"/>
        <v>0.13090000000000002</v>
      </c>
      <c r="K194" s="188">
        <f t="shared" si="25"/>
        <v>16.2316</v>
      </c>
      <c r="L194" s="199">
        <v>4</v>
      </c>
      <c r="M194" s="187">
        <v>20.9</v>
      </c>
      <c r="N194" s="188">
        <f>US_SYS!F194</f>
        <v>20.9</v>
      </c>
      <c r="O194" s="188">
        <f t="shared" si="33"/>
        <v>5.0299999999999994</v>
      </c>
      <c r="P194" s="188"/>
      <c r="Q194" s="188">
        <f t="shared" si="27"/>
        <v>5.2249999999999996</v>
      </c>
      <c r="R194" s="185">
        <f>US_SYS!G194</f>
        <v>0</v>
      </c>
      <c r="S194" s="191"/>
      <c r="T194" s="185">
        <f>US_SYS!G194</f>
        <v>0</v>
      </c>
      <c r="U194" s="185">
        <f t="shared" si="28"/>
        <v>-65.45</v>
      </c>
      <c r="V194" s="217"/>
      <c r="W194" s="217"/>
      <c r="X194" s="217"/>
    </row>
    <row r="195" spans="1:24" ht="14.1" customHeight="1" x14ac:dyDescent="0.2">
      <c r="A195" s="197">
        <f t="shared" si="29"/>
        <v>192</v>
      </c>
      <c r="B195" s="202" t="s">
        <v>218</v>
      </c>
      <c r="C195" s="186" t="s">
        <v>24</v>
      </c>
      <c r="D195" s="197">
        <v>1</v>
      </c>
      <c r="E195" s="187">
        <v>28.99</v>
      </c>
      <c r="F195" s="188">
        <f>US_SYS!E195</f>
        <v>28.99</v>
      </c>
      <c r="G195" s="188">
        <f t="shared" si="22"/>
        <v>0</v>
      </c>
      <c r="H195" s="188"/>
      <c r="I195" s="188">
        <f t="shared" si="23"/>
        <v>28.99</v>
      </c>
      <c r="J195" s="188">
        <f t="shared" si="24"/>
        <v>0.23191999999999999</v>
      </c>
      <c r="K195" s="188">
        <f t="shared" si="25"/>
        <v>28.75808</v>
      </c>
      <c r="L195" s="199">
        <v>6</v>
      </c>
      <c r="M195" s="187">
        <v>6.77</v>
      </c>
      <c r="N195" s="188">
        <f>US_SYS!F195</f>
        <v>6.77</v>
      </c>
      <c r="O195" s="188">
        <f t="shared" si="33"/>
        <v>-14.129999999999999</v>
      </c>
      <c r="P195" s="188"/>
      <c r="Q195" s="188">
        <f t="shared" si="27"/>
        <v>1.1283333333333332</v>
      </c>
      <c r="R195" s="188">
        <f>US_SYS!G195</f>
        <v>15.98</v>
      </c>
      <c r="S195" s="188">
        <f t="shared" ref="S195:S205" si="34">R195-N195</f>
        <v>9.2100000000000009</v>
      </c>
      <c r="T195" s="188">
        <f>US_SYS!G195</f>
        <v>15.98</v>
      </c>
      <c r="U195" s="188">
        <f t="shared" si="28"/>
        <v>-13.009999999999998</v>
      </c>
      <c r="V195" s="217"/>
      <c r="W195" s="217"/>
      <c r="X195" s="217"/>
    </row>
    <row r="196" spans="1:24" ht="14.1" customHeight="1" x14ac:dyDescent="0.2">
      <c r="A196" s="197">
        <f t="shared" si="29"/>
        <v>193</v>
      </c>
      <c r="B196" s="202" t="s">
        <v>219</v>
      </c>
      <c r="C196" s="186" t="s">
        <v>24</v>
      </c>
      <c r="D196" s="197">
        <v>1</v>
      </c>
      <c r="E196" s="187">
        <v>8.3000000000000007</v>
      </c>
      <c r="F196" s="188">
        <f>US_SYS!E196</f>
        <v>8.3000000000000007</v>
      </c>
      <c r="G196" s="188">
        <f t="shared" ref="G196:G259" si="35">F196-E196</f>
        <v>0</v>
      </c>
      <c r="H196" s="188"/>
      <c r="I196" s="188">
        <f t="shared" ref="I196:I259" si="36">F196/D196</f>
        <v>8.3000000000000007</v>
      </c>
      <c r="J196" s="188">
        <f t="shared" ref="J196:J259" si="37">I196*0.8%</f>
        <v>6.6400000000000001E-2</v>
      </c>
      <c r="K196" s="188">
        <f t="shared" ref="K196:K259" si="38">I196-J196</f>
        <v>8.2336000000000009</v>
      </c>
      <c r="L196" s="199">
        <v>6</v>
      </c>
      <c r="M196" s="187">
        <v>9.4700000000000006</v>
      </c>
      <c r="N196" s="188">
        <f>US_SYS!F196</f>
        <v>9.4700000000000006</v>
      </c>
      <c r="O196" s="188">
        <f t="shared" si="33"/>
        <v>2.7000000000000011</v>
      </c>
      <c r="P196" s="188"/>
      <c r="Q196" s="188">
        <f t="shared" ref="Q196:Q259" si="39">N196/L196</f>
        <v>1.5783333333333334</v>
      </c>
      <c r="R196" s="188">
        <f>US_SYS!G196</f>
        <v>9.39</v>
      </c>
      <c r="S196" s="188">
        <f t="shared" si="34"/>
        <v>-8.0000000000000071E-2</v>
      </c>
      <c r="T196" s="188">
        <f>US_SYS!G196</f>
        <v>9.39</v>
      </c>
      <c r="U196" s="188">
        <f t="shared" ref="U196:U246" si="40">T196-F196</f>
        <v>1.0899999999999999</v>
      </c>
      <c r="V196" s="217"/>
      <c r="W196" s="217"/>
      <c r="X196" s="217"/>
    </row>
    <row r="197" spans="1:24" ht="14.1" customHeight="1" x14ac:dyDescent="0.2">
      <c r="A197" s="197">
        <f t="shared" ref="A197:A260" si="41">A196+1</f>
        <v>194</v>
      </c>
      <c r="B197" s="202" t="s">
        <v>220</v>
      </c>
      <c r="C197" s="186" t="s">
        <v>24</v>
      </c>
      <c r="D197" s="197">
        <v>6</v>
      </c>
      <c r="E197" s="187">
        <v>46.5</v>
      </c>
      <c r="F197" s="188">
        <f>US_SYS!E197</f>
        <v>46.5</v>
      </c>
      <c r="G197" s="188">
        <f t="shared" si="35"/>
        <v>0</v>
      </c>
      <c r="H197" s="188"/>
      <c r="I197" s="188">
        <f t="shared" si="36"/>
        <v>7.75</v>
      </c>
      <c r="J197" s="188">
        <f t="shared" si="37"/>
        <v>6.2E-2</v>
      </c>
      <c r="K197" s="188">
        <f t="shared" si="38"/>
        <v>7.6879999999999997</v>
      </c>
      <c r="L197" s="197">
        <v>6</v>
      </c>
      <c r="M197" s="187">
        <v>46.09</v>
      </c>
      <c r="N197" s="188">
        <f>US_SYS!F197</f>
        <v>46.09</v>
      </c>
      <c r="O197" s="188">
        <f t="shared" si="33"/>
        <v>36.620000000000005</v>
      </c>
      <c r="P197" s="188">
        <v>46.09</v>
      </c>
      <c r="Q197" s="188">
        <f t="shared" si="39"/>
        <v>7.6816666666666675</v>
      </c>
      <c r="R197" s="188">
        <f>US_SYS!G197</f>
        <v>47.05</v>
      </c>
      <c r="S197" s="188">
        <f t="shared" si="34"/>
        <v>0.95999999999999375</v>
      </c>
      <c r="T197" s="188">
        <f>US_SYS!G197</f>
        <v>47.05</v>
      </c>
      <c r="U197" s="188">
        <f t="shared" si="40"/>
        <v>0.54999999999999716</v>
      </c>
      <c r="V197" s="217"/>
      <c r="W197" s="217"/>
      <c r="X197" s="217"/>
    </row>
    <row r="198" spans="1:24" ht="14.1" customHeight="1" x14ac:dyDescent="0.2">
      <c r="A198" s="197">
        <f t="shared" si="41"/>
        <v>195</v>
      </c>
      <c r="B198" s="202" t="s">
        <v>221</v>
      </c>
      <c r="C198" s="186" t="s">
        <v>222</v>
      </c>
      <c r="D198" s="197">
        <v>12</v>
      </c>
      <c r="E198" s="187">
        <v>96.8</v>
      </c>
      <c r="F198" s="188">
        <f>US_SYS!E198</f>
        <v>96.8</v>
      </c>
      <c r="G198" s="188">
        <f t="shared" si="35"/>
        <v>0</v>
      </c>
      <c r="H198" s="188"/>
      <c r="I198" s="188">
        <f t="shared" si="36"/>
        <v>8.0666666666666664</v>
      </c>
      <c r="J198" s="188">
        <f t="shared" si="37"/>
        <v>6.4533333333333331E-2</v>
      </c>
      <c r="K198" s="188">
        <f t="shared" si="38"/>
        <v>8.0021333333333331</v>
      </c>
      <c r="L198" s="199">
        <v>12</v>
      </c>
      <c r="M198" s="187">
        <v>102.09</v>
      </c>
      <c r="N198" s="188">
        <f>US_SYS!F198</f>
        <v>102.09</v>
      </c>
      <c r="O198" s="188">
        <f t="shared" si="33"/>
        <v>56</v>
      </c>
      <c r="P198" s="188"/>
      <c r="Q198" s="188">
        <f t="shared" si="39"/>
        <v>8.5075000000000003</v>
      </c>
      <c r="R198" s="188">
        <f>US_SYS!G198</f>
        <v>102.95</v>
      </c>
      <c r="S198" s="188">
        <f t="shared" si="34"/>
        <v>0.85999999999999943</v>
      </c>
      <c r="T198" s="188">
        <f>US_SYS!G198</f>
        <v>102.95</v>
      </c>
      <c r="U198" s="188">
        <f t="shared" si="40"/>
        <v>6.1500000000000057</v>
      </c>
      <c r="V198" s="217"/>
      <c r="W198" s="217"/>
      <c r="X198" s="217"/>
    </row>
    <row r="199" spans="1:24" ht="14.1" customHeight="1" x14ac:dyDescent="0.2">
      <c r="A199" s="197">
        <f t="shared" si="41"/>
        <v>196</v>
      </c>
      <c r="B199" s="202" t="s">
        <v>223</v>
      </c>
      <c r="C199" s="186" t="s">
        <v>24</v>
      </c>
      <c r="D199" s="197">
        <v>6</v>
      </c>
      <c r="E199" s="187">
        <v>23.52</v>
      </c>
      <c r="F199" s="188">
        <f>US_SYS!E199</f>
        <v>23.52</v>
      </c>
      <c r="G199" s="188">
        <f t="shared" si="35"/>
        <v>0</v>
      </c>
      <c r="H199" s="188"/>
      <c r="I199" s="188">
        <f t="shared" si="36"/>
        <v>3.92</v>
      </c>
      <c r="J199" s="188">
        <f t="shared" si="37"/>
        <v>3.1359999999999999E-2</v>
      </c>
      <c r="K199" s="188">
        <f t="shared" si="38"/>
        <v>3.8886400000000001</v>
      </c>
      <c r="L199" s="199">
        <v>6</v>
      </c>
      <c r="M199" s="187">
        <v>24.73</v>
      </c>
      <c r="N199" s="188">
        <f>US_SYS!F199</f>
        <v>24.76</v>
      </c>
      <c r="O199" s="188">
        <f t="shared" si="33"/>
        <v>-77.33</v>
      </c>
      <c r="P199" s="188"/>
      <c r="Q199" s="188">
        <f t="shared" si="39"/>
        <v>4.1266666666666669</v>
      </c>
      <c r="R199" s="188">
        <f>US_SYS!G199</f>
        <v>26.82</v>
      </c>
      <c r="S199" s="188">
        <f t="shared" si="34"/>
        <v>2.0599999999999987</v>
      </c>
      <c r="T199" s="188">
        <f>US_SYS!G199</f>
        <v>26.82</v>
      </c>
      <c r="U199" s="188">
        <f t="shared" si="40"/>
        <v>3.3000000000000007</v>
      </c>
      <c r="V199" s="217"/>
      <c r="W199" s="217"/>
      <c r="X199" s="217"/>
    </row>
    <row r="200" spans="1:24" ht="14.1" customHeight="1" x14ac:dyDescent="0.2">
      <c r="A200" s="197">
        <f t="shared" si="41"/>
        <v>197</v>
      </c>
      <c r="B200" s="202" t="s">
        <v>224</v>
      </c>
      <c r="C200" s="186" t="s">
        <v>225</v>
      </c>
      <c r="D200" s="197">
        <v>6</v>
      </c>
      <c r="E200" s="187">
        <v>21.19</v>
      </c>
      <c r="F200" s="188">
        <f>US_SYS!E200</f>
        <v>21.19</v>
      </c>
      <c r="G200" s="188">
        <f t="shared" si="35"/>
        <v>0</v>
      </c>
      <c r="H200" s="188"/>
      <c r="I200" s="188">
        <f t="shared" si="36"/>
        <v>3.5316666666666667</v>
      </c>
      <c r="J200" s="188">
        <f t="shared" si="37"/>
        <v>2.8253333333333335E-2</v>
      </c>
      <c r="K200" s="188">
        <f t="shared" si="38"/>
        <v>3.5034133333333335</v>
      </c>
      <c r="L200" s="199">
        <v>6</v>
      </c>
      <c r="M200" s="187">
        <v>20.079999999999998</v>
      </c>
      <c r="N200" s="188">
        <f>US_SYS!F200</f>
        <v>20.079999999999998</v>
      </c>
      <c r="O200" s="188">
        <f t="shared" si="33"/>
        <v>-4.6500000000000021</v>
      </c>
      <c r="P200" s="188"/>
      <c r="Q200" s="188">
        <f t="shared" si="39"/>
        <v>3.3466666666666662</v>
      </c>
      <c r="R200" s="188">
        <f>US_SYS!G200</f>
        <v>23.45</v>
      </c>
      <c r="S200" s="188">
        <f t="shared" si="34"/>
        <v>3.370000000000001</v>
      </c>
      <c r="T200" s="188">
        <f>US_SYS!G200</f>
        <v>23.45</v>
      </c>
      <c r="U200" s="188">
        <f t="shared" si="40"/>
        <v>2.259999999999998</v>
      </c>
      <c r="V200" s="217"/>
      <c r="W200" s="217"/>
      <c r="X200" s="217"/>
    </row>
    <row r="201" spans="1:24" ht="14.1" customHeight="1" x14ac:dyDescent="0.2">
      <c r="A201" s="197">
        <f t="shared" si="41"/>
        <v>198</v>
      </c>
      <c r="B201" s="202" t="s">
        <v>226</v>
      </c>
      <c r="C201" s="186" t="s">
        <v>24</v>
      </c>
      <c r="D201" s="197">
        <v>6</v>
      </c>
      <c r="E201" s="187">
        <v>46.56</v>
      </c>
      <c r="F201" s="188">
        <f>US_SYS!E201</f>
        <v>46.56</v>
      </c>
      <c r="G201" s="188">
        <f t="shared" si="35"/>
        <v>0</v>
      </c>
      <c r="H201" s="188"/>
      <c r="I201" s="188">
        <f t="shared" si="36"/>
        <v>7.7600000000000007</v>
      </c>
      <c r="J201" s="188">
        <f t="shared" si="37"/>
        <v>6.2080000000000003E-2</v>
      </c>
      <c r="K201" s="188">
        <f t="shared" si="38"/>
        <v>7.6979200000000008</v>
      </c>
      <c r="L201" s="199">
        <v>6</v>
      </c>
      <c r="M201" s="187">
        <v>51.77</v>
      </c>
      <c r="N201" s="188">
        <f>US_SYS!F201</f>
        <v>51.77</v>
      </c>
      <c r="O201" s="188">
        <f t="shared" si="33"/>
        <v>31.690000000000005</v>
      </c>
      <c r="P201" s="188"/>
      <c r="Q201" s="188">
        <f t="shared" si="39"/>
        <v>8.6283333333333339</v>
      </c>
      <c r="R201" s="188">
        <f>US_SYS!G201</f>
        <v>55.04</v>
      </c>
      <c r="S201" s="188">
        <f t="shared" si="34"/>
        <v>3.269999999999996</v>
      </c>
      <c r="T201" s="188">
        <f>US_SYS!G201</f>
        <v>55.04</v>
      </c>
      <c r="U201" s="188">
        <f t="shared" si="40"/>
        <v>8.4799999999999969</v>
      </c>
      <c r="V201" s="217"/>
      <c r="W201" s="217"/>
      <c r="X201" s="217"/>
    </row>
    <row r="202" spans="1:24" ht="14.1" customHeight="1" x14ac:dyDescent="0.2">
      <c r="A202" s="197">
        <f t="shared" si="41"/>
        <v>199</v>
      </c>
      <c r="B202" s="202" t="s">
        <v>227</v>
      </c>
      <c r="C202" s="186" t="s">
        <v>24</v>
      </c>
      <c r="D202" s="197">
        <v>1</v>
      </c>
      <c r="E202" s="187">
        <v>9.16</v>
      </c>
      <c r="F202" s="188">
        <f>US_SYS!E202</f>
        <v>8.99</v>
      </c>
      <c r="G202" s="188">
        <f t="shared" si="35"/>
        <v>-0.16999999999999993</v>
      </c>
      <c r="H202" s="188"/>
      <c r="I202" s="188">
        <f t="shared" si="36"/>
        <v>8.99</v>
      </c>
      <c r="J202" s="188">
        <f t="shared" si="37"/>
        <v>7.1919999999999998E-2</v>
      </c>
      <c r="K202" s="188">
        <f t="shared" si="38"/>
        <v>8.9180799999999998</v>
      </c>
      <c r="L202" s="199">
        <v>1</v>
      </c>
      <c r="M202" s="187">
        <v>10.7</v>
      </c>
      <c r="N202" s="188">
        <f>US_SYS!F202</f>
        <v>10.7</v>
      </c>
      <c r="O202" s="188">
        <f t="shared" si="33"/>
        <v>-41.070000000000007</v>
      </c>
      <c r="P202" s="192"/>
      <c r="Q202" s="188">
        <f t="shared" si="39"/>
        <v>10.7</v>
      </c>
      <c r="R202" s="188">
        <f>US_SYS!G202</f>
        <v>12.6</v>
      </c>
      <c r="S202" s="188">
        <f t="shared" si="34"/>
        <v>1.9000000000000004</v>
      </c>
      <c r="T202" s="188">
        <f>US_SYS!G202</f>
        <v>12.6</v>
      </c>
      <c r="U202" s="188">
        <f t="shared" si="40"/>
        <v>3.6099999999999994</v>
      </c>
      <c r="V202" s="217"/>
      <c r="W202" s="217"/>
      <c r="X202" s="217"/>
    </row>
    <row r="203" spans="1:24" ht="14.1" customHeight="1" x14ac:dyDescent="0.2">
      <c r="A203" s="197">
        <f t="shared" si="41"/>
        <v>200</v>
      </c>
      <c r="B203" s="202" t="s">
        <v>228</v>
      </c>
      <c r="C203" s="186" t="s">
        <v>24</v>
      </c>
      <c r="D203" s="197">
        <v>6</v>
      </c>
      <c r="E203" s="187">
        <v>19.059999999999999</v>
      </c>
      <c r="F203" s="188">
        <f>US_SYS!E203</f>
        <v>19.059999999999999</v>
      </c>
      <c r="G203" s="188">
        <f t="shared" si="35"/>
        <v>0</v>
      </c>
      <c r="H203" s="188"/>
      <c r="I203" s="188">
        <f t="shared" si="36"/>
        <v>3.1766666666666663</v>
      </c>
      <c r="J203" s="188">
        <f t="shared" si="37"/>
        <v>2.5413333333333329E-2</v>
      </c>
      <c r="K203" s="188">
        <f t="shared" si="38"/>
        <v>3.151253333333333</v>
      </c>
      <c r="L203" s="199">
        <v>6</v>
      </c>
      <c r="M203" s="187">
        <v>23.9</v>
      </c>
      <c r="N203" s="188">
        <f>US_SYS!F203</f>
        <v>23.9</v>
      </c>
      <c r="O203" s="188">
        <f t="shared" si="33"/>
        <v>13.2</v>
      </c>
      <c r="P203" s="188"/>
      <c r="Q203" s="188">
        <f t="shared" si="39"/>
        <v>3.9833333333333329</v>
      </c>
      <c r="R203" s="188">
        <f>US_SYS!G203</f>
        <v>36.32</v>
      </c>
      <c r="S203" s="188">
        <f t="shared" si="34"/>
        <v>12.420000000000002</v>
      </c>
      <c r="T203" s="188">
        <f>US_SYS!G203</f>
        <v>36.32</v>
      </c>
      <c r="U203" s="188">
        <f t="shared" si="40"/>
        <v>17.260000000000002</v>
      </c>
      <c r="V203" s="217"/>
      <c r="W203" s="217"/>
      <c r="X203" s="217"/>
    </row>
    <row r="204" spans="1:24" ht="14.1" customHeight="1" x14ac:dyDescent="0.2">
      <c r="A204" s="197">
        <f t="shared" si="41"/>
        <v>201</v>
      </c>
      <c r="B204" s="202" t="s">
        <v>229</v>
      </c>
      <c r="C204" s="186" t="s">
        <v>24</v>
      </c>
      <c r="D204" s="197">
        <v>6</v>
      </c>
      <c r="E204" s="187">
        <v>38.5</v>
      </c>
      <c r="F204" s="188">
        <f>US_SYS!E204</f>
        <v>38.5</v>
      </c>
      <c r="G204" s="188">
        <f t="shared" si="35"/>
        <v>0</v>
      </c>
      <c r="H204" s="188"/>
      <c r="I204" s="188">
        <f t="shared" si="36"/>
        <v>6.416666666666667</v>
      </c>
      <c r="J204" s="188">
        <f t="shared" si="37"/>
        <v>5.1333333333333335E-2</v>
      </c>
      <c r="K204" s="188">
        <f t="shared" si="38"/>
        <v>6.365333333333334</v>
      </c>
      <c r="L204" s="199">
        <v>6</v>
      </c>
      <c r="M204" s="187">
        <v>40.49</v>
      </c>
      <c r="N204" s="188">
        <f>US_SYS!F204</f>
        <v>40.49</v>
      </c>
      <c r="O204" s="188">
        <f t="shared" si="33"/>
        <v>16.590000000000003</v>
      </c>
      <c r="P204" s="188"/>
      <c r="Q204" s="188">
        <f t="shared" si="39"/>
        <v>6.748333333333334</v>
      </c>
      <c r="R204" s="188">
        <f>US_SYS!G204</f>
        <v>40.49</v>
      </c>
      <c r="S204" s="188">
        <f t="shared" si="34"/>
        <v>0</v>
      </c>
      <c r="T204" s="188">
        <f>US_SYS!G204</f>
        <v>40.49</v>
      </c>
      <c r="U204" s="188">
        <f t="shared" si="40"/>
        <v>1.990000000000002</v>
      </c>
      <c r="V204" s="217"/>
      <c r="W204" s="217"/>
      <c r="X204" s="217"/>
    </row>
    <row r="205" spans="1:24" ht="14.1" customHeight="1" x14ac:dyDescent="0.2">
      <c r="A205" s="197">
        <f t="shared" si="41"/>
        <v>202</v>
      </c>
      <c r="B205" s="202" t="s">
        <v>230</v>
      </c>
      <c r="C205" s="186" t="s">
        <v>24</v>
      </c>
      <c r="D205" s="197">
        <v>6</v>
      </c>
      <c r="E205" s="187">
        <v>26.55</v>
      </c>
      <c r="F205" s="188">
        <f>US_SYS!E205</f>
        <v>26.56</v>
      </c>
      <c r="G205" s="188">
        <f t="shared" si="35"/>
        <v>9.9999999999980105E-3</v>
      </c>
      <c r="H205" s="188"/>
      <c r="I205" s="188">
        <f t="shared" si="36"/>
        <v>4.4266666666666667</v>
      </c>
      <c r="J205" s="188">
        <f t="shared" si="37"/>
        <v>3.5413333333333331E-2</v>
      </c>
      <c r="K205" s="188">
        <f t="shared" si="38"/>
        <v>4.3912533333333332</v>
      </c>
      <c r="L205" s="199">
        <v>6</v>
      </c>
      <c r="M205" s="187">
        <v>29.38</v>
      </c>
      <c r="N205" s="188">
        <f>US_SYS!F205</f>
        <v>29.38</v>
      </c>
      <c r="O205" s="188">
        <f t="shared" si="33"/>
        <v>-11.110000000000003</v>
      </c>
      <c r="P205" s="188"/>
      <c r="Q205" s="188">
        <f t="shared" si="39"/>
        <v>4.8966666666666665</v>
      </c>
      <c r="R205" s="188">
        <f>US_SYS!G205</f>
        <v>30.54</v>
      </c>
      <c r="S205" s="188">
        <f t="shared" si="34"/>
        <v>1.1600000000000001</v>
      </c>
      <c r="T205" s="188">
        <f>US_SYS!G205</f>
        <v>30.54</v>
      </c>
      <c r="U205" s="188">
        <f t="shared" si="40"/>
        <v>3.9800000000000004</v>
      </c>
      <c r="V205" s="217"/>
      <c r="W205" s="217"/>
      <c r="X205" s="217"/>
    </row>
    <row r="206" spans="1:24" ht="14.1" customHeight="1" x14ac:dyDescent="0.2">
      <c r="A206" s="197">
        <f t="shared" si="41"/>
        <v>203</v>
      </c>
      <c r="B206" s="202" t="s">
        <v>231</v>
      </c>
      <c r="C206" s="186" t="s">
        <v>63</v>
      </c>
      <c r="D206" s="197">
        <v>6</v>
      </c>
      <c r="E206" s="187">
        <v>20.91</v>
      </c>
      <c r="F206" s="188">
        <f>US_SYS!E206</f>
        <v>20.91</v>
      </c>
      <c r="G206" s="188">
        <f t="shared" si="35"/>
        <v>0</v>
      </c>
      <c r="H206" s="188"/>
      <c r="I206" s="188">
        <f t="shared" si="36"/>
        <v>3.4849999999999999</v>
      </c>
      <c r="J206" s="188">
        <f t="shared" si="37"/>
        <v>2.7879999999999999E-2</v>
      </c>
      <c r="K206" s="188">
        <f t="shared" si="38"/>
        <v>3.4571199999999997</v>
      </c>
      <c r="L206" s="199">
        <v>6</v>
      </c>
      <c r="M206" s="187">
        <v>21.46</v>
      </c>
      <c r="N206" s="188">
        <f>US_SYS!F206</f>
        <v>21.46</v>
      </c>
      <c r="O206" s="188">
        <f t="shared" si="33"/>
        <v>-7.9199999999999982</v>
      </c>
      <c r="P206" s="188">
        <v>21.42</v>
      </c>
      <c r="Q206" s="188">
        <f t="shared" si="39"/>
        <v>3.5766666666666667</v>
      </c>
      <c r="R206" s="188">
        <f>US_SYS!G206</f>
        <v>21.39</v>
      </c>
      <c r="S206" s="191"/>
      <c r="T206" s="188">
        <f>US_SYS!G206</f>
        <v>21.39</v>
      </c>
      <c r="U206" s="188">
        <f t="shared" si="40"/>
        <v>0.48000000000000043</v>
      </c>
      <c r="V206" s="217"/>
      <c r="W206" s="217"/>
      <c r="X206" s="217"/>
    </row>
    <row r="207" spans="1:24" ht="14.1" customHeight="1" x14ac:dyDescent="0.2">
      <c r="A207" s="197">
        <f t="shared" si="41"/>
        <v>204</v>
      </c>
      <c r="B207" s="202" t="s">
        <v>232</v>
      </c>
      <c r="C207" s="186" t="s">
        <v>11</v>
      </c>
      <c r="D207" s="197">
        <v>6</v>
      </c>
      <c r="E207" s="187">
        <v>26.81</v>
      </c>
      <c r="F207" s="188">
        <f>US_SYS!E207</f>
        <v>29.68</v>
      </c>
      <c r="G207" s="188">
        <f t="shared" si="35"/>
        <v>2.870000000000001</v>
      </c>
      <c r="H207" s="188"/>
      <c r="I207" s="188">
        <f t="shared" si="36"/>
        <v>4.9466666666666663</v>
      </c>
      <c r="J207" s="188">
        <f t="shared" si="37"/>
        <v>3.9573333333333328E-2</v>
      </c>
      <c r="K207" s="188">
        <f t="shared" si="38"/>
        <v>4.9070933333333331</v>
      </c>
      <c r="L207" s="199">
        <v>6</v>
      </c>
      <c r="M207" s="187">
        <v>30.49</v>
      </c>
      <c r="N207" s="188">
        <f>US_SYS!F207</f>
        <v>30.49</v>
      </c>
      <c r="O207" s="188">
        <f t="shared" si="33"/>
        <v>9.0299999999999976</v>
      </c>
      <c r="P207" s="188">
        <v>30.49</v>
      </c>
      <c r="Q207" s="188">
        <f t="shared" si="39"/>
        <v>5.0816666666666661</v>
      </c>
      <c r="R207" s="188">
        <f>US_SYS!G207</f>
        <v>30.8</v>
      </c>
      <c r="S207" s="188">
        <f>R207-N207</f>
        <v>0.31000000000000227</v>
      </c>
      <c r="T207" s="188">
        <f>US_SYS!G207</f>
        <v>30.8</v>
      </c>
      <c r="U207" s="188">
        <f t="shared" si="40"/>
        <v>1.120000000000001</v>
      </c>
      <c r="V207" s="217"/>
      <c r="W207" s="217"/>
      <c r="X207" s="217"/>
    </row>
    <row r="208" spans="1:24" ht="14.1" customHeight="1" x14ac:dyDescent="0.2">
      <c r="A208" s="197">
        <f t="shared" si="41"/>
        <v>205</v>
      </c>
      <c r="B208" s="202" t="s">
        <v>233</v>
      </c>
      <c r="C208" s="186" t="s">
        <v>11</v>
      </c>
      <c r="D208" s="197">
        <v>6</v>
      </c>
      <c r="E208" s="187">
        <v>27.99</v>
      </c>
      <c r="F208" s="188">
        <f>US_SYS!E208</f>
        <v>27.99</v>
      </c>
      <c r="G208" s="188">
        <f t="shared" si="35"/>
        <v>0</v>
      </c>
      <c r="H208" s="188"/>
      <c r="I208" s="188">
        <f t="shared" si="36"/>
        <v>4.665</v>
      </c>
      <c r="J208" s="188">
        <f t="shared" si="37"/>
        <v>3.7319999999999999E-2</v>
      </c>
      <c r="K208" s="188">
        <f t="shared" si="38"/>
        <v>4.6276799999999998</v>
      </c>
      <c r="L208" s="199">
        <v>6</v>
      </c>
      <c r="M208" s="187">
        <v>28.88</v>
      </c>
      <c r="N208" s="188">
        <f>US_SYS!F208</f>
        <v>28.88</v>
      </c>
      <c r="O208" s="188">
        <f t="shared" si="33"/>
        <v>-1.6099999999999994</v>
      </c>
      <c r="P208" s="188"/>
      <c r="Q208" s="188">
        <f t="shared" si="39"/>
        <v>4.8133333333333335</v>
      </c>
      <c r="R208" s="188">
        <f>US_SYS!G208</f>
        <v>30.94</v>
      </c>
      <c r="S208" s="188">
        <f>R208-N208</f>
        <v>2.0600000000000023</v>
      </c>
      <c r="T208" s="188">
        <f>US_SYS!G208</f>
        <v>30.94</v>
      </c>
      <c r="U208" s="188">
        <f t="shared" si="40"/>
        <v>2.9500000000000028</v>
      </c>
      <c r="V208" s="217"/>
      <c r="W208" s="217"/>
      <c r="X208" s="217"/>
    </row>
    <row r="209" spans="1:24" ht="14.1" customHeight="1" x14ac:dyDescent="0.2">
      <c r="A209" s="197">
        <f t="shared" si="41"/>
        <v>206</v>
      </c>
      <c r="B209" s="202" t="s">
        <v>234</v>
      </c>
      <c r="C209" s="186" t="s">
        <v>13</v>
      </c>
      <c r="D209" s="197">
        <v>1</v>
      </c>
      <c r="E209" s="187">
        <v>1.02</v>
      </c>
      <c r="F209" s="188">
        <f>US_SYS!E209</f>
        <v>1.02</v>
      </c>
      <c r="G209" s="188">
        <f t="shared" si="35"/>
        <v>0</v>
      </c>
      <c r="H209" s="188"/>
      <c r="I209" s="188">
        <f t="shared" si="36"/>
        <v>1.02</v>
      </c>
      <c r="J209" s="188">
        <f t="shared" si="37"/>
        <v>8.1600000000000006E-3</v>
      </c>
      <c r="K209" s="188">
        <f t="shared" si="38"/>
        <v>1.0118400000000001</v>
      </c>
      <c r="L209" s="197">
        <v>1</v>
      </c>
      <c r="M209" s="187">
        <v>1.099</v>
      </c>
      <c r="N209" s="188">
        <f>US_SYS!F209</f>
        <v>1.099</v>
      </c>
      <c r="O209" s="188">
        <f t="shared" si="33"/>
        <v>-27.780999999999999</v>
      </c>
      <c r="P209" s="188"/>
      <c r="Q209" s="188">
        <f t="shared" si="39"/>
        <v>1.099</v>
      </c>
      <c r="R209" s="188">
        <f>US_SYS!G209</f>
        <v>0.98</v>
      </c>
      <c r="S209" s="191"/>
      <c r="T209" s="188">
        <f>US_SYS!G209</f>
        <v>0.98</v>
      </c>
      <c r="U209" s="188">
        <f t="shared" si="40"/>
        <v>-4.0000000000000036E-2</v>
      </c>
      <c r="V209" s="217"/>
      <c r="W209" s="217"/>
      <c r="X209" s="217"/>
    </row>
    <row r="210" spans="1:24" ht="14.1" customHeight="1" x14ac:dyDescent="0.2">
      <c r="A210" s="197">
        <f t="shared" si="41"/>
        <v>207</v>
      </c>
      <c r="B210" s="202" t="s">
        <v>235</v>
      </c>
      <c r="C210" s="186" t="s">
        <v>13</v>
      </c>
      <c r="D210" s="197">
        <v>40</v>
      </c>
      <c r="E210" s="187">
        <v>43.65</v>
      </c>
      <c r="F210" s="188">
        <f>US_SYS!E210</f>
        <v>44.88</v>
      </c>
      <c r="G210" s="188">
        <f t="shared" si="35"/>
        <v>1.230000000000004</v>
      </c>
      <c r="H210" s="188"/>
      <c r="I210" s="188">
        <f t="shared" si="36"/>
        <v>1.1220000000000001</v>
      </c>
      <c r="J210" s="188">
        <f t="shared" si="37"/>
        <v>8.9760000000000013E-3</v>
      </c>
      <c r="K210" s="188">
        <f t="shared" si="38"/>
        <v>1.113024</v>
      </c>
      <c r="L210" s="199">
        <v>40</v>
      </c>
      <c r="M210" s="187">
        <v>42.8</v>
      </c>
      <c r="N210" s="188">
        <f>US_SYS!F210</f>
        <v>42.8</v>
      </c>
      <c r="O210" s="188">
        <f t="shared" si="33"/>
        <v>41.701000000000001</v>
      </c>
      <c r="P210" s="192">
        <v>39.97</v>
      </c>
      <c r="Q210" s="188">
        <f t="shared" si="39"/>
        <v>1.0699999999999998</v>
      </c>
      <c r="R210" s="188">
        <f>US_SYS!G210</f>
        <v>0.56000000000000005</v>
      </c>
      <c r="S210" s="191"/>
      <c r="T210" s="188">
        <f>US_SYS!G210</f>
        <v>0.56000000000000005</v>
      </c>
      <c r="U210" s="188">
        <f t="shared" si="40"/>
        <v>-44.32</v>
      </c>
      <c r="V210" s="217"/>
      <c r="W210" s="217"/>
      <c r="X210" s="217"/>
    </row>
    <row r="211" spans="1:24" ht="14.1" customHeight="1" x14ac:dyDescent="0.2">
      <c r="A211" s="197">
        <f t="shared" si="41"/>
        <v>208</v>
      </c>
      <c r="B211" s="202" t="s">
        <v>236</v>
      </c>
      <c r="C211" s="186" t="s">
        <v>13</v>
      </c>
      <c r="D211" s="197">
        <v>1</v>
      </c>
      <c r="E211" s="187">
        <v>3.25</v>
      </c>
      <c r="F211" s="188">
        <f>US_SYS!E211</f>
        <v>3.25</v>
      </c>
      <c r="G211" s="188">
        <f t="shared" si="35"/>
        <v>0</v>
      </c>
      <c r="H211" s="188"/>
      <c r="I211" s="188">
        <f t="shared" si="36"/>
        <v>3.25</v>
      </c>
      <c r="J211" s="188">
        <f t="shared" si="37"/>
        <v>2.6000000000000002E-2</v>
      </c>
      <c r="K211" s="188">
        <f t="shared" si="38"/>
        <v>3.2240000000000002</v>
      </c>
      <c r="L211" s="199">
        <v>1</v>
      </c>
      <c r="M211" s="187">
        <v>3.0990000000000002</v>
      </c>
      <c r="N211" s="188">
        <f>US_SYS!F211</f>
        <v>3.0990000000000002</v>
      </c>
      <c r="O211" s="188">
        <f t="shared" si="33"/>
        <v>-39.700999999999993</v>
      </c>
      <c r="P211" s="192"/>
      <c r="Q211" s="188">
        <f t="shared" si="39"/>
        <v>3.0990000000000002</v>
      </c>
      <c r="R211" s="188">
        <f>US_SYS!G211</f>
        <v>3</v>
      </c>
      <c r="S211" s="191"/>
      <c r="T211" s="188">
        <f>US_SYS!G211</f>
        <v>3</v>
      </c>
      <c r="U211" s="188">
        <f t="shared" si="40"/>
        <v>-0.25</v>
      </c>
      <c r="V211" s="217"/>
      <c r="W211" s="217"/>
      <c r="X211" s="217"/>
    </row>
    <row r="212" spans="1:24" ht="14.1" customHeight="1" x14ac:dyDescent="0.2">
      <c r="A212" s="197">
        <f t="shared" si="41"/>
        <v>209</v>
      </c>
      <c r="B212" s="202" t="s">
        <v>237</v>
      </c>
      <c r="C212" s="186" t="s">
        <v>11</v>
      </c>
      <c r="D212" s="197">
        <v>60</v>
      </c>
      <c r="E212" s="187">
        <v>73.77</v>
      </c>
      <c r="F212" s="188">
        <f>US_SYS!E212</f>
        <v>73.8</v>
      </c>
      <c r="G212" s="188">
        <f t="shared" si="35"/>
        <v>3.0000000000001137E-2</v>
      </c>
      <c r="H212" s="188"/>
      <c r="I212" s="188">
        <f t="shared" si="36"/>
        <v>1.23</v>
      </c>
      <c r="J212" s="188">
        <f t="shared" si="37"/>
        <v>9.8399999999999998E-3</v>
      </c>
      <c r="K212" s="188">
        <f t="shared" si="38"/>
        <v>1.2201599999999999</v>
      </c>
      <c r="L212" s="199">
        <v>30</v>
      </c>
      <c r="M212" s="187">
        <v>35.82</v>
      </c>
      <c r="N212" s="188">
        <f>US_SYS!F212</f>
        <v>35.82</v>
      </c>
      <c r="O212" s="188">
        <f t="shared" si="33"/>
        <v>32.721000000000004</v>
      </c>
      <c r="P212" s="188"/>
      <c r="Q212" s="188">
        <f t="shared" si="39"/>
        <v>1.194</v>
      </c>
      <c r="R212" s="188">
        <f>US_SYS!G212</f>
        <v>31</v>
      </c>
      <c r="S212" s="191"/>
      <c r="T212" s="188">
        <f>US_SYS!G212</f>
        <v>31</v>
      </c>
      <c r="U212" s="188">
        <f t="shared" si="40"/>
        <v>-42.8</v>
      </c>
      <c r="V212" s="217"/>
      <c r="W212" s="217"/>
      <c r="X212" s="217"/>
    </row>
    <row r="213" spans="1:24" ht="14.1" customHeight="1" x14ac:dyDescent="0.2">
      <c r="A213" s="197">
        <f t="shared" si="41"/>
        <v>210</v>
      </c>
      <c r="B213" s="202" t="s">
        <v>238</v>
      </c>
      <c r="C213" s="186" t="s">
        <v>63</v>
      </c>
      <c r="D213" s="197">
        <v>6</v>
      </c>
      <c r="E213" s="187">
        <v>60.17</v>
      </c>
      <c r="F213" s="188">
        <f>US_SYS!E213</f>
        <v>63.17</v>
      </c>
      <c r="G213" s="188">
        <f t="shared" si="35"/>
        <v>3</v>
      </c>
      <c r="H213" s="188"/>
      <c r="I213" s="188">
        <f t="shared" si="36"/>
        <v>10.528333333333334</v>
      </c>
      <c r="J213" s="188">
        <f t="shared" si="37"/>
        <v>8.4226666666666672E-2</v>
      </c>
      <c r="K213" s="188">
        <f t="shared" si="38"/>
        <v>10.444106666666668</v>
      </c>
      <c r="L213" s="199">
        <v>6</v>
      </c>
      <c r="M213" s="187">
        <v>77.28</v>
      </c>
      <c r="N213" s="188">
        <f>US_SYS!F213</f>
        <v>78.27</v>
      </c>
      <c r="O213" s="188">
        <f t="shared" si="33"/>
        <v>42.449999999999996</v>
      </c>
      <c r="P213" s="192"/>
      <c r="Q213" s="188">
        <f t="shared" si="39"/>
        <v>13.045</v>
      </c>
      <c r="R213" s="188">
        <f>US_SYS!G213</f>
        <v>109</v>
      </c>
      <c r="S213" s="191"/>
      <c r="T213" s="188">
        <f>US_SYS!G213</f>
        <v>109</v>
      </c>
      <c r="U213" s="188">
        <f t="shared" si="40"/>
        <v>45.83</v>
      </c>
      <c r="V213" s="217"/>
      <c r="W213" s="217"/>
      <c r="X213" s="217"/>
    </row>
    <row r="214" spans="1:24" ht="14.1" customHeight="1" x14ac:dyDescent="0.2">
      <c r="A214" s="197">
        <f t="shared" si="41"/>
        <v>211</v>
      </c>
      <c r="B214" s="202" t="s">
        <v>239</v>
      </c>
      <c r="C214" s="186" t="s">
        <v>11</v>
      </c>
      <c r="D214" s="197">
        <v>6</v>
      </c>
      <c r="E214" s="187">
        <v>62.5</v>
      </c>
      <c r="F214" s="188">
        <f>US_SYS!E214</f>
        <v>62.5</v>
      </c>
      <c r="G214" s="188">
        <f t="shared" si="35"/>
        <v>0</v>
      </c>
      <c r="H214" s="188"/>
      <c r="I214" s="188">
        <f t="shared" si="36"/>
        <v>10.416666666666666</v>
      </c>
      <c r="J214" s="188">
        <f t="shared" si="37"/>
        <v>8.3333333333333329E-2</v>
      </c>
      <c r="K214" s="188">
        <f t="shared" si="38"/>
        <v>10.333333333333332</v>
      </c>
      <c r="L214" s="199">
        <v>6</v>
      </c>
      <c r="M214" s="187">
        <v>77.64</v>
      </c>
      <c r="N214" s="188">
        <f>US_SYS!F214</f>
        <v>77.64</v>
      </c>
      <c r="O214" s="188">
        <f t="shared" si="33"/>
        <v>0.35999999999999943</v>
      </c>
      <c r="P214" s="192"/>
      <c r="Q214" s="188">
        <f t="shared" si="39"/>
        <v>12.94</v>
      </c>
      <c r="R214" s="188">
        <f>US_SYS!G214</f>
        <v>56.5</v>
      </c>
      <c r="S214" s="191"/>
      <c r="T214" s="188">
        <f>US_SYS!G214</f>
        <v>56.5</v>
      </c>
      <c r="U214" s="188">
        <f t="shared" si="40"/>
        <v>-6</v>
      </c>
      <c r="V214" s="217"/>
      <c r="W214" s="217"/>
      <c r="X214" s="217"/>
    </row>
    <row r="215" spans="1:24" ht="14.1" customHeight="1" x14ac:dyDescent="0.2">
      <c r="A215" s="197">
        <f t="shared" si="41"/>
        <v>212</v>
      </c>
      <c r="B215" s="202" t="s">
        <v>240</v>
      </c>
      <c r="C215" s="186" t="s">
        <v>85</v>
      </c>
      <c r="D215" s="197">
        <v>1</v>
      </c>
      <c r="E215" s="187">
        <v>6.94</v>
      </c>
      <c r="F215" s="188">
        <f>US_SYS!E215</f>
        <v>0</v>
      </c>
      <c r="G215" s="188">
        <f t="shared" si="35"/>
        <v>-6.94</v>
      </c>
      <c r="H215" s="188"/>
      <c r="I215" s="188">
        <f t="shared" si="36"/>
        <v>0</v>
      </c>
      <c r="J215" s="188">
        <f t="shared" si="37"/>
        <v>0</v>
      </c>
      <c r="K215" s="188">
        <f t="shared" si="38"/>
        <v>0</v>
      </c>
      <c r="L215" s="199">
        <v>1</v>
      </c>
      <c r="M215" s="187">
        <v>7.298</v>
      </c>
      <c r="N215" s="188">
        <f>US_SYS!F215</f>
        <v>7.298</v>
      </c>
      <c r="O215" s="188">
        <f t="shared" si="33"/>
        <v>-70.341999999999999</v>
      </c>
      <c r="P215" s="192"/>
      <c r="Q215" s="188">
        <f t="shared" si="39"/>
        <v>7.298</v>
      </c>
      <c r="R215" s="188">
        <f>US_SYS!G215</f>
        <v>7.7</v>
      </c>
      <c r="S215" s="191"/>
      <c r="T215" s="188">
        <f>US_SYS!G215</f>
        <v>7.7</v>
      </c>
      <c r="U215" s="188">
        <f t="shared" si="40"/>
        <v>7.7</v>
      </c>
      <c r="V215" s="217"/>
      <c r="W215" s="217"/>
      <c r="X215" s="217"/>
    </row>
    <row r="216" spans="1:24" ht="14.1" customHeight="1" x14ac:dyDescent="0.2">
      <c r="A216" s="197">
        <f t="shared" si="41"/>
        <v>213</v>
      </c>
      <c r="B216" s="202" t="s">
        <v>241</v>
      </c>
      <c r="C216" s="186" t="s">
        <v>13</v>
      </c>
      <c r="D216" s="197">
        <v>24</v>
      </c>
      <c r="E216" s="187">
        <v>26.23</v>
      </c>
      <c r="F216" s="188">
        <f>US_SYS!E216</f>
        <v>26.23</v>
      </c>
      <c r="G216" s="188">
        <f t="shared" si="35"/>
        <v>0</v>
      </c>
      <c r="H216" s="188"/>
      <c r="I216" s="188">
        <f t="shared" si="36"/>
        <v>1.0929166666666668</v>
      </c>
      <c r="J216" s="188">
        <f t="shared" si="37"/>
        <v>8.7433333333333339E-3</v>
      </c>
      <c r="K216" s="188">
        <f t="shared" si="38"/>
        <v>1.0841733333333334</v>
      </c>
      <c r="L216" s="199">
        <v>12</v>
      </c>
      <c r="M216" s="187">
        <v>16.52</v>
      </c>
      <c r="N216" s="188">
        <f>US_SYS!F216</f>
        <v>16.52</v>
      </c>
      <c r="O216" s="188">
        <f t="shared" si="33"/>
        <v>9.2219999999999995</v>
      </c>
      <c r="P216" s="188"/>
      <c r="Q216" s="188">
        <f t="shared" si="39"/>
        <v>1.3766666666666667</v>
      </c>
      <c r="R216" s="188">
        <f>US_SYS!G216</f>
        <v>24.35</v>
      </c>
      <c r="S216" s="188">
        <f>R216-N216</f>
        <v>7.8300000000000018</v>
      </c>
      <c r="T216" s="188">
        <f>US_SYS!G216</f>
        <v>24.35</v>
      </c>
      <c r="U216" s="188">
        <f t="shared" si="40"/>
        <v>-1.879999999999999</v>
      </c>
      <c r="V216" s="217"/>
      <c r="W216" s="217"/>
      <c r="X216" s="217"/>
    </row>
    <row r="217" spans="1:24" ht="14.1" customHeight="1" x14ac:dyDescent="0.2">
      <c r="A217" s="197">
        <f t="shared" si="41"/>
        <v>214</v>
      </c>
      <c r="B217" s="202" t="s">
        <v>242</v>
      </c>
      <c r="C217" s="186" t="s">
        <v>11</v>
      </c>
      <c r="D217" s="197">
        <v>1</v>
      </c>
      <c r="E217" s="187">
        <v>28.89</v>
      </c>
      <c r="F217" s="188">
        <f>US_SYS!E217</f>
        <v>28.89</v>
      </c>
      <c r="G217" s="188">
        <f t="shared" si="35"/>
        <v>0</v>
      </c>
      <c r="H217" s="188"/>
      <c r="I217" s="188">
        <f t="shared" si="36"/>
        <v>28.89</v>
      </c>
      <c r="J217" s="188">
        <f t="shared" si="37"/>
        <v>0.23112000000000002</v>
      </c>
      <c r="K217" s="188">
        <f t="shared" si="38"/>
        <v>28.65888</v>
      </c>
      <c r="L217" s="199">
        <v>24</v>
      </c>
      <c r="M217" s="187">
        <v>26.82</v>
      </c>
      <c r="N217" s="188">
        <f>US_SYS!F217</f>
        <v>26.82</v>
      </c>
      <c r="O217" s="188">
        <f t="shared" si="33"/>
        <v>10.3</v>
      </c>
      <c r="P217" s="192"/>
      <c r="Q217" s="188">
        <f t="shared" si="39"/>
        <v>1.1174999999999999</v>
      </c>
      <c r="R217" s="185">
        <f>US_SYS!G217</f>
        <v>0</v>
      </c>
      <c r="S217" s="191"/>
      <c r="T217" s="185">
        <f>US_SYS!G217</f>
        <v>0</v>
      </c>
      <c r="U217" s="185">
        <f t="shared" si="40"/>
        <v>-28.89</v>
      </c>
      <c r="V217" s="217"/>
      <c r="W217" s="217"/>
      <c r="X217" s="217"/>
    </row>
    <row r="218" spans="1:24" ht="18.95" customHeight="1" x14ac:dyDescent="0.2">
      <c r="A218" s="197">
        <f t="shared" si="41"/>
        <v>215</v>
      </c>
      <c r="B218" s="202" t="s">
        <v>243</v>
      </c>
      <c r="C218" s="186" t="s">
        <v>11</v>
      </c>
      <c r="D218" s="197">
        <v>20</v>
      </c>
      <c r="E218" s="187">
        <v>28.2</v>
      </c>
      <c r="F218" s="188">
        <f>US_SYS!E218</f>
        <v>28.2</v>
      </c>
      <c r="G218" s="188">
        <f t="shared" si="35"/>
        <v>0</v>
      </c>
      <c r="H218" s="188"/>
      <c r="I218" s="188">
        <f t="shared" si="36"/>
        <v>1.41</v>
      </c>
      <c r="J218" s="188">
        <f t="shared" si="37"/>
        <v>1.128E-2</v>
      </c>
      <c r="K218" s="188">
        <f t="shared" si="38"/>
        <v>1.39872</v>
      </c>
      <c r="L218" s="199">
        <v>20</v>
      </c>
      <c r="M218" s="187">
        <v>33.119999999999997</v>
      </c>
      <c r="N218" s="188">
        <f>US_SYS!F218</f>
        <v>33.119999999999997</v>
      </c>
      <c r="O218" s="188">
        <f t="shared" si="33"/>
        <v>6.2999999999999972</v>
      </c>
      <c r="P218" s="188"/>
      <c r="Q218" s="188">
        <f t="shared" si="39"/>
        <v>1.6559999999999999</v>
      </c>
      <c r="R218" s="188">
        <f>US_SYS!G218</f>
        <v>28.8</v>
      </c>
      <c r="S218" s="191"/>
      <c r="T218" s="188">
        <f>US_SYS!G218</f>
        <v>28.8</v>
      </c>
      <c r="U218" s="188">
        <f t="shared" si="40"/>
        <v>0.60000000000000142</v>
      </c>
      <c r="V218" s="217"/>
      <c r="W218" s="217"/>
      <c r="X218" s="217"/>
    </row>
    <row r="219" spans="1:24" ht="14.1" customHeight="1" x14ac:dyDescent="0.2">
      <c r="A219" s="197">
        <f t="shared" si="41"/>
        <v>216</v>
      </c>
      <c r="B219" s="202" t="s">
        <v>244</v>
      </c>
      <c r="C219" s="186" t="s">
        <v>13</v>
      </c>
      <c r="D219" s="197">
        <v>30</v>
      </c>
      <c r="E219" s="187">
        <v>77.53</v>
      </c>
      <c r="F219" s="188">
        <f>US_SYS!E219</f>
        <v>77.53</v>
      </c>
      <c r="G219" s="188">
        <f t="shared" si="35"/>
        <v>0</v>
      </c>
      <c r="H219" s="188"/>
      <c r="I219" s="188">
        <f t="shared" si="36"/>
        <v>2.5843333333333334</v>
      </c>
      <c r="J219" s="188">
        <f t="shared" si="37"/>
        <v>2.0674666666666668E-2</v>
      </c>
      <c r="K219" s="188">
        <f t="shared" si="38"/>
        <v>2.5636586666666665</v>
      </c>
      <c r="L219" s="199">
        <v>30</v>
      </c>
      <c r="M219" s="187">
        <v>74.55</v>
      </c>
      <c r="N219" s="188">
        <f>US_SYS!F219</f>
        <v>74.55</v>
      </c>
      <c r="O219" s="188">
        <f t="shared" si="33"/>
        <v>41.43</v>
      </c>
      <c r="P219" s="188">
        <v>74.55</v>
      </c>
      <c r="Q219" s="188">
        <f t="shared" si="39"/>
        <v>2.4849999999999999</v>
      </c>
      <c r="R219" s="188">
        <f>US_SYS!G219</f>
        <v>71.099999999999994</v>
      </c>
      <c r="S219" s="191"/>
      <c r="T219" s="188">
        <f>US_SYS!G219</f>
        <v>71.099999999999994</v>
      </c>
      <c r="U219" s="188">
        <f t="shared" si="40"/>
        <v>-6.4300000000000068</v>
      </c>
      <c r="V219" s="217"/>
      <c r="W219" s="217"/>
      <c r="X219" s="217"/>
    </row>
    <row r="220" spans="1:24" ht="14.1" customHeight="1" x14ac:dyDescent="0.2">
      <c r="A220" s="197">
        <f t="shared" si="41"/>
        <v>217</v>
      </c>
      <c r="B220" s="202" t="s">
        <v>245</v>
      </c>
      <c r="C220" s="186" t="s">
        <v>11</v>
      </c>
      <c r="D220" s="197">
        <v>1</v>
      </c>
      <c r="E220" s="187">
        <v>189.99</v>
      </c>
      <c r="F220" s="188">
        <f>US_SYS!E220</f>
        <v>189.99</v>
      </c>
      <c r="G220" s="188">
        <f t="shared" si="35"/>
        <v>0</v>
      </c>
      <c r="H220" s="188"/>
      <c r="I220" s="188">
        <f t="shared" si="36"/>
        <v>189.99</v>
      </c>
      <c r="J220" s="188">
        <f t="shared" si="37"/>
        <v>1.5199200000000002</v>
      </c>
      <c r="K220" s="188">
        <f t="shared" si="38"/>
        <v>188.47008</v>
      </c>
      <c r="L220" s="199">
        <v>1</v>
      </c>
      <c r="M220" s="190" t="s">
        <v>398</v>
      </c>
      <c r="N220" s="188">
        <f>US_SYS!F220</f>
        <v>0</v>
      </c>
      <c r="O220" s="188">
        <f t="shared" si="33"/>
        <v>-74.55</v>
      </c>
      <c r="P220" s="188"/>
      <c r="Q220" s="188">
        <f t="shared" si="39"/>
        <v>0</v>
      </c>
      <c r="R220" s="188">
        <f>US_SYS!G220</f>
        <v>127.34</v>
      </c>
      <c r="S220" s="191"/>
      <c r="T220" s="188">
        <f>US_SYS!G220</f>
        <v>127.34</v>
      </c>
      <c r="U220" s="188">
        <f t="shared" si="40"/>
        <v>-62.650000000000006</v>
      </c>
      <c r="V220" s="217"/>
      <c r="W220" s="217"/>
      <c r="X220" s="217"/>
    </row>
    <row r="221" spans="1:24" ht="14.1" customHeight="1" x14ac:dyDescent="0.2">
      <c r="A221" s="197">
        <f t="shared" si="41"/>
        <v>218</v>
      </c>
      <c r="B221" s="202" t="s">
        <v>246</v>
      </c>
      <c r="C221" s="186" t="s">
        <v>11</v>
      </c>
      <c r="D221" s="197">
        <v>1</v>
      </c>
      <c r="E221" s="187">
        <v>36.89</v>
      </c>
      <c r="F221" s="188">
        <f>US_SYS!E221</f>
        <v>36.89</v>
      </c>
      <c r="G221" s="188">
        <f t="shared" si="35"/>
        <v>0</v>
      </c>
      <c r="H221" s="188"/>
      <c r="I221" s="188">
        <f t="shared" si="36"/>
        <v>36.89</v>
      </c>
      <c r="J221" s="188">
        <f t="shared" si="37"/>
        <v>0.29511999999999999</v>
      </c>
      <c r="K221" s="188">
        <f t="shared" si="38"/>
        <v>36.594880000000003</v>
      </c>
      <c r="L221" s="199">
        <v>1</v>
      </c>
      <c r="M221" s="190" t="s">
        <v>398</v>
      </c>
      <c r="N221" s="188">
        <f>US_SYS!F221</f>
        <v>0</v>
      </c>
      <c r="O221" s="191">
        <f t="shared" si="33"/>
        <v>0</v>
      </c>
      <c r="P221" s="192"/>
      <c r="Q221" s="188">
        <f t="shared" si="39"/>
        <v>0</v>
      </c>
      <c r="R221" s="185">
        <f>US_SYS!G221</f>
        <v>0</v>
      </c>
      <c r="S221" s="185">
        <f>R221-N221</f>
        <v>0</v>
      </c>
      <c r="T221" s="185">
        <f>US_SYS!G221</f>
        <v>0</v>
      </c>
      <c r="U221" s="185">
        <f t="shared" si="40"/>
        <v>-36.89</v>
      </c>
      <c r="V221" s="217"/>
      <c r="W221" s="217"/>
      <c r="X221" s="217"/>
    </row>
    <row r="222" spans="1:24" ht="14.1" customHeight="1" x14ac:dyDescent="0.2">
      <c r="A222" s="197">
        <f t="shared" si="41"/>
        <v>219</v>
      </c>
      <c r="B222" s="202" t="s">
        <v>247</v>
      </c>
      <c r="C222" s="186" t="s">
        <v>11</v>
      </c>
      <c r="D222" s="197">
        <v>1</v>
      </c>
      <c r="E222" s="187">
        <v>58.68</v>
      </c>
      <c r="F222" s="188">
        <f>US_SYS!E222</f>
        <v>61.89</v>
      </c>
      <c r="G222" s="188">
        <f t="shared" si="35"/>
        <v>3.2100000000000009</v>
      </c>
      <c r="H222" s="188"/>
      <c r="I222" s="188">
        <f t="shared" si="36"/>
        <v>61.89</v>
      </c>
      <c r="J222" s="188">
        <f t="shared" si="37"/>
        <v>0.49512</v>
      </c>
      <c r="K222" s="188">
        <f t="shared" si="38"/>
        <v>61.394880000000001</v>
      </c>
      <c r="L222" s="199">
        <v>1</v>
      </c>
      <c r="M222" s="187">
        <v>61.19</v>
      </c>
      <c r="N222" s="188">
        <f>US_SYS!F222</f>
        <v>61.19</v>
      </c>
      <c r="O222" s="191">
        <f t="shared" si="33"/>
        <v>61.19</v>
      </c>
      <c r="P222" s="188"/>
      <c r="Q222" s="188">
        <f t="shared" si="39"/>
        <v>61.19</v>
      </c>
      <c r="R222" s="188">
        <f>US_SYS!G222</f>
        <v>61.71</v>
      </c>
      <c r="S222" s="188">
        <f>R222-N222</f>
        <v>0.52000000000000313</v>
      </c>
      <c r="T222" s="188">
        <f>US_SYS!G222</f>
        <v>61.71</v>
      </c>
      <c r="U222" s="188">
        <f t="shared" si="40"/>
        <v>-0.17999999999999972</v>
      </c>
      <c r="V222" s="217"/>
      <c r="W222" s="217"/>
      <c r="X222" s="217"/>
    </row>
    <row r="223" spans="1:24" ht="14.1" customHeight="1" x14ac:dyDescent="0.2">
      <c r="A223" s="197">
        <f t="shared" si="41"/>
        <v>220</v>
      </c>
      <c r="B223" s="202" t="s">
        <v>248</v>
      </c>
      <c r="C223" s="186" t="s">
        <v>11</v>
      </c>
      <c r="D223" s="197">
        <v>1</v>
      </c>
      <c r="E223" s="187">
        <v>34</v>
      </c>
      <c r="F223" s="188">
        <f>US_SYS!E223</f>
        <v>34</v>
      </c>
      <c r="G223" s="188">
        <f t="shared" si="35"/>
        <v>0</v>
      </c>
      <c r="H223" s="188"/>
      <c r="I223" s="188">
        <f t="shared" si="36"/>
        <v>34</v>
      </c>
      <c r="J223" s="188">
        <f t="shared" si="37"/>
        <v>0.27200000000000002</v>
      </c>
      <c r="K223" s="188">
        <f t="shared" si="38"/>
        <v>33.728000000000002</v>
      </c>
      <c r="L223" s="199">
        <v>1</v>
      </c>
      <c r="M223" s="187">
        <v>34.799999999999997</v>
      </c>
      <c r="N223" s="188">
        <f>US_SYS!F223</f>
        <v>34.799999999999997</v>
      </c>
      <c r="O223" s="188">
        <f t="shared" si="33"/>
        <v>-26.39</v>
      </c>
      <c r="P223" s="188"/>
      <c r="Q223" s="188">
        <f t="shared" si="39"/>
        <v>34.799999999999997</v>
      </c>
      <c r="R223" s="188">
        <f>US_SYS!G223</f>
        <v>41.03</v>
      </c>
      <c r="S223" s="188">
        <f>R223-N223</f>
        <v>6.230000000000004</v>
      </c>
      <c r="T223" s="188">
        <f>US_SYS!G223</f>
        <v>41.03</v>
      </c>
      <c r="U223" s="188">
        <f t="shared" si="40"/>
        <v>7.0300000000000011</v>
      </c>
      <c r="V223" s="217"/>
      <c r="W223" s="217"/>
      <c r="X223" s="217"/>
    </row>
    <row r="224" spans="1:24" ht="14.1" customHeight="1" x14ac:dyDescent="0.2">
      <c r="A224" s="197">
        <f t="shared" si="41"/>
        <v>221</v>
      </c>
      <c r="B224" s="202" t="s">
        <v>249</v>
      </c>
      <c r="C224" s="186" t="s">
        <v>24</v>
      </c>
      <c r="D224" s="197">
        <v>20</v>
      </c>
      <c r="E224" s="187">
        <v>27.11</v>
      </c>
      <c r="F224" s="188">
        <f>US_SYS!E224</f>
        <v>27.46</v>
      </c>
      <c r="G224" s="188">
        <f t="shared" si="35"/>
        <v>0.35000000000000142</v>
      </c>
      <c r="H224" s="188"/>
      <c r="I224" s="188">
        <f t="shared" si="36"/>
        <v>1.373</v>
      </c>
      <c r="J224" s="188">
        <f t="shared" si="37"/>
        <v>1.0984000000000001E-2</v>
      </c>
      <c r="K224" s="188">
        <f t="shared" si="38"/>
        <v>1.3620159999999999</v>
      </c>
      <c r="L224" s="199">
        <v>1</v>
      </c>
      <c r="M224" s="190" t="s">
        <v>398</v>
      </c>
      <c r="N224" s="188">
        <f>US_SYS!F224</f>
        <v>0</v>
      </c>
      <c r="O224" s="188">
        <f t="shared" ref="O224:O255" si="42">N224-M223</f>
        <v>-34.799999999999997</v>
      </c>
      <c r="P224" s="188"/>
      <c r="Q224" s="188">
        <f t="shared" si="39"/>
        <v>0</v>
      </c>
      <c r="R224" s="188">
        <f>US_SYS!G224</f>
        <v>61.22</v>
      </c>
      <c r="S224" s="188">
        <f>R224-N224</f>
        <v>61.22</v>
      </c>
      <c r="T224" s="188">
        <f>US_SYS!G224</f>
        <v>61.22</v>
      </c>
      <c r="U224" s="188">
        <f t="shared" si="40"/>
        <v>33.76</v>
      </c>
      <c r="V224" s="217"/>
      <c r="W224" s="217"/>
      <c r="X224" s="217"/>
    </row>
    <row r="225" spans="1:24" ht="14.1" customHeight="1" x14ac:dyDescent="0.2">
      <c r="A225" s="197">
        <f t="shared" si="41"/>
        <v>222</v>
      </c>
      <c r="B225" s="202" t="s">
        <v>250</v>
      </c>
      <c r="C225" s="186" t="s">
        <v>80</v>
      </c>
      <c r="D225" s="197">
        <v>8</v>
      </c>
      <c r="E225" s="187">
        <v>23.94</v>
      </c>
      <c r="F225" s="188">
        <f>US_SYS!E225</f>
        <v>23.94</v>
      </c>
      <c r="G225" s="188">
        <f t="shared" si="35"/>
        <v>0</v>
      </c>
      <c r="H225" s="188"/>
      <c r="I225" s="188">
        <f t="shared" si="36"/>
        <v>2.9925000000000002</v>
      </c>
      <c r="J225" s="188">
        <f t="shared" si="37"/>
        <v>2.3940000000000003E-2</v>
      </c>
      <c r="K225" s="188">
        <f t="shared" si="38"/>
        <v>2.9685600000000001</v>
      </c>
      <c r="L225" s="199">
        <v>8</v>
      </c>
      <c r="M225" s="187">
        <v>33.94</v>
      </c>
      <c r="N225" s="188">
        <f>US_SYS!F225</f>
        <v>33.94</v>
      </c>
      <c r="O225" s="191">
        <f t="shared" si="42"/>
        <v>33.94</v>
      </c>
      <c r="P225" s="192"/>
      <c r="Q225" s="188">
        <f t="shared" si="39"/>
        <v>4.2424999999999997</v>
      </c>
      <c r="R225" s="188">
        <f>US_SYS!G225</f>
        <v>23.89</v>
      </c>
      <c r="S225" s="191"/>
      <c r="T225" s="188">
        <f>US_SYS!G225</f>
        <v>23.89</v>
      </c>
      <c r="U225" s="188">
        <f t="shared" si="40"/>
        <v>-5.0000000000000711E-2</v>
      </c>
      <c r="V225" s="217"/>
      <c r="W225" s="217"/>
      <c r="X225" s="217"/>
    </row>
    <row r="226" spans="1:24" ht="14.1" customHeight="1" x14ac:dyDescent="0.2">
      <c r="A226" s="197">
        <f t="shared" si="41"/>
        <v>223</v>
      </c>
      <c r="B226" s="202" t="s">
        <v>251</v>
      </c>
      <c r="C226" s="186" t="s">
        <v>13</v>
      </c>
      <c r="D226" s="197">
        <v>40</v>
      </c>
      <c r="E226" s="187">
        <v>67.92</v>
      </c>
      <c r="F226" s="188">
        <f>US_SYS!E226</f>
        <v>67.12</v>
      </c>
      <c r="G226" s="188">
        <f t="shared" si="35"/>
        <v>-0.79999999999999716</v>
      </c>
      <c r="H226" s="188"/>
      <c r="I226" s="188">
        <f t="shared" si="36"/>
        <v>1.6780000000000002</v>
      </c>
      <c r="J226" s="188">
        <f t="shared" si="37"/>
        <v>1.3424000000000002E-2</v>
      </c>
      <c r="K226" s="188">
        <f t="shared" si="38"/>
        <v>1.6645760000000001</v>
      </c>
      <c r="L226" s="199">
        <v>40</v>
      </c>
      <c r="M226" s="187">
        <v>71.349999999999994</v>
      </c>
      <c r="N226" s="188">
        <f>US_SYS!F226</f>
        <v>71.349999999999994</v>
      </c>
      <c r="O226" s="188">
        <f t="shared" si="42"/>
        <v>37.409999999999997</v>
      </c>
      <c r="P226" s="188"/>
      <c r="Q226" s="188">
        <f t="shared" si="39"/>
        <v>1.7837499999999999</v>
      </c>
      <c r="R226" s="188">
        <f>US_SYS!G226</f>
        <v>31.13</v>
      </c>
      <c r="S226" s="188">
        <f>R226-N226</f>
        <v>-40.22</v>
      </c>
      <c r="T226" s="188">
        <f>US_SYS!G226</f>
        <v>31.13</v>
      </c>
      <c r="U226" s="188">
        <f t="shared" si="40"/>
        <v>-35.990000000000009</v>
      </c>
      <c r="V226" s="217"/>
      <c r="W226" s="217"/>
      <c r="X226" s="217"/>
    </row>
    <row r="227" spans="1:24" ht="14.1" customHeight="1" x14ac:dyDescent="0.2">
      <c r="A227" s="197">
        <f t="shared" si="41"/>
        <v>224</v>
      </c>
      <c r="B227" s="202" t="s">
        <v>252</v>
      </c>
      <c r="C227" s="186" t="s">
        <v>11</v>
      </c>
      <c r="D227" s="197">
        <v>1</v>
      </c>
      <c r="E227" s="187">
        <v>24.2</v>
      </c>
      <c r="F227" s="188">
        <f>US_SYS!E227</f>
        <v>24.2</v>
      </c>
      <c r="G227" s="188">
        <f t="shared" si="35"/>
        <v>0</v>
      </c>
      <c r="H227" s="188"/>
      <c r="I227" s="188">
        <f t="shared" si="36"/>
        <v>24.2</v>
      </c>
      <c r="J227" s="188">
        <f t="shared" si="37"/>
        <v>0.19359999999999999</v>
      </c>
      <c r="K227" s="188">
        <f t="shared" si="38"/>
        <v>24.006399999999999</v>
      </c>
      <c r="L227" s="199">
        <v>1</v>
      </c>
      <c r="M227" s="187">
        <v>22.29</v>
      </c>
      <c r="N227" s="188">
        <f>US_SYS!F227</f>
        <v>22.29</v>
      </c>
      <c r="O227" s="188">
        <f t="shared" si="42"/>
        <v>-49.059999999999995</v>
      </c>
      <c r="P227" s="188">
        <v>21.5</v>
      </c>
      <c r="Q227" s="188">
        <f t="shared" si="39"/>
        <v>22.29</v>
      </c>
      <c r="R227" s="188">
        <f>US_SYS!G227</f>
        <v>23.45</v>
      </c>
      <c r="S227" s="188">
        <f>R227-N227</f>
        <v>1.1600000000000001</v>
      </c>
      <c r="T227" s="188">
        <f>US_SYS!G227</f>
        <v>23.45</v>
      </c>
      <c r="U227" s="188">
        <f t="shared" si="40"/>
        <v>-0.75</v>
      </c>
      <c r="V227" s="217"/>
      <c r="W227" s="217"/>
      <c r="X227" s="217"/>
    </row>
    <row r="228" spans="1:24" ht="14.1" customHeight="1" x14ac:dyDescent="0.2">
      <c r="A228" s="197">
        <f t="shared" si="41"/>
        <v>225</v>
      </c>
      <c r="B228" s="202" t="s">
        <v>253</v>
      </c>
      <c r="C228" s="186" t="s">
        <v>13</v>
      </c>
      <c r="D228" s="197">
        <v>6</v>
      </c>
      <c r="E228" s="187">
        <v>18.91</v>
      </c>
      <c r="F228" s="188">
        <f>US_SYS!E228</f>
        <v>18.91</v>
      </c>
      <c r="G228" s="188">
        <f t="shared" si="35"/>
        <v>0</v>
      </c>
      <c r="H228" s="188"/>
      <c r="I228" s="188">
        <f t="shared" si="36"/>
        <v>3.1516666666666668</v>
      </c>
      <c r="J228" s="188">
        <f t="shared" si="37"/>
        <v>2.5213333333333334E-2</v>
      </c>
      <c r="K228" s="188">
        <f t="shared" si="38"/>
        <v>3.1264533333333335</v>
      </c>
      <c r="L228" s="199">
        <v>27</v>
      </c>
      <c r="M228" s="187">
        <v>80</v>
      </c>
      <c r="N228" s="188">
        <f>US_SYS!F228</f>
        <v>80</v>
      </c>
      <c r="O228" s="188">
        <f t="shared" si="42"/>
        <v>57.71</v>
      </c>
      <c r="P228" s="188">
        <v>80</v>
      </c>
      <c r="Q228" s="188">
        <f t="shared" si="39"/>
        <v>2.9629629629629628</v>
      </c>
      <c r="R228" s="188">
        <f>US_SYS!G228</f>
        <v>80.05</v>
      </c>
      <c r="S228" s="188">
        <f>R228-N228</f>
        <v>4.9999999999997158E-2</v>
      </c>
      <c r="T228" s="188">
        <f>US_SYS!G228</f>
        <v>80.05</v>
      </c>
      <c r="U228" s="188">
        <f t="shared" si="40"/>
        <v>61.14</v>
      </c>
      <c r="V228" s="217"/>
      <c r="W228" s="217"/>
      <c r="X228" s="217"/>
    </row>
    <row r="229" spans="1:24" ht="14.1" customHeight="1" x14ac:dyDescent="0.2">
      <c r="A229" s="197">
        <f t="shared" si="41"/>
        <v>226</v>
      </c>
      <c r="B229" s="202" t="s">
        <v>254</v>
      </c>
      <c r="C229" s="186" t="s">
        <v>11</v>
      </c>
      <c r="D229" s="197">
        <v>10</v>
      </c>
      <c r="E229" s="187">
        <v>43.01</v>
      </c>
      <c r="F229" s="188">
        <f>US_SYS!E229</f>
        <v>43.01</v>
      </c>
      <c r="G229" s="188">
        <f t="shared" si="35"/>
        <v>0</v>
      </c>
      <c r="H229" s="188"/>
      <c r="I229" s="188">
        <f t="shared" si="36"/>
        <v>4.3010000000000002</v>
      </c>
      <c r="J229" s="188">
        <f t="shared" si="37"/>
        <v>3.4408000000000001E-2</v>
      </c>
      <c r="K229" s="188">
        <f t="shared" si="38"/>
        <v>4.2665920000000002</v>
      </c>
      <c r="L229" s="199">
        <v>10</v>
      </c>
      <c r="M229" s="187">
        <v>43.05</v>
      </c>
      <c r="N229" s="188">
        <f>US_SYS!F229</f>
        <v>43.05</v>
      </c>
      <c r="O229" s="188">
        <f t="shared" si="42"/>
        <v>-36.950000000000003</v>
      </c>
      <c r="P229" s="188">
        <v>43.05</v>
      </c>
      <c r="Q229" s="188">
        <f t="shared" si="39"/>
        <v>4.3049999999999997</v>
      </c>
      <c r="R229" s="188">
        <f>US_SYS!G229</f>
        <v>43.5</v>
      </c>
      <c r="S229" s="188">
        <f>R229-N229</f>
        <v>0.45000000000000284</v>
      </c>
      <c r="T229" s="188">
        <f>US_SYS!G229</f>
        <v>43.5</v>
      </c>
      <c r="U229" s="188">
        <f t="shared" si="40"/>
        <v>0.49000000000000199</v>
      </c>
      <c r="V229" s="217"/>
      <c r="W229" s="217"/>
      <c r="X229" s="217"/>
    </row>
    <row r="230" spans="1:24" ht="14.1" customHeight="1" x14ac:dyDescent="0.2">
      <c r="A230" s="197">
        <f t="shared" si="41"/>
        <v>227</v>
      </c>
      <c r="B230" s="202" t="s">
        <v>255</v>
      </c>
      <c r="C230" s="186" t="s">
        <v>11</v>
      </c>
      <c r="D230" s="197">
        <v>1</v>
      </c>
      <c r="E230" s="187">
        <v>38.909999999999997</v>
      </c>
      <c r="F230" s="188">
        <f>US_SYS!E230</f>
        <v>38.909999999999997</v>
      </c>
      <c r="G230" s="188">
        <f t="shared" si="35"/>
        <v>0</v>
      </c>
      <c r="H230" s="188"/>
      <c r="I230" s="188">
        <f t="shared" si="36"/>
        <v>38.909999999999997</v>
      </c>
      <c r="J230" s="188">
        <f t="shared" si="37"/>
        <v>0.31128</v>
      </c>
      <c r="K230" s="188">
        <f t="shared" si="38"/>
        <v>38.59872</v>
      </c>
      <c r="L230" s="201">
        <v>1</v>
      </c>
      <c r="M230" s="190" t="s">
        <v>398</v>
      </c>
      <c r="N230" s="188">
        <f>US_SYS!F230</f>
        <v>0</v>
      </c>
      <c r="O230" s="188">
        <f t="shared" si="42"/>
        <v>-43.05</v>
      </c>
      <c r="P230" s="188"/>
      <c r="Q230" s="191">
        <f t="shared" si="39"/>
        <v>0</v>
      </c>
      <c r="R230" s="188">
        <f>US_SYS!G230</f>
        <v>39</v>
      </c>
      <c r="S230" s="191"/>
      <c r="T230" s="188">
        <f>US_SYS!G230</f>
        <v>39</v>
      </c>
      <c r="U230" s="188">
        <f t="shared" si="40"/>
        <v>9.0000000000003411E-2</v>
      </c>
      <c r="V230" s="217"/>
      <c r="W230" s="217"/>
      <c r="X230" s="217"/>
    </row>
    <row r="231" spans="1:24" ht="14.1" customHeight="1" x14ac:dyDescent="0.2">
      <c r="A231" s="197">
        <f t="shared" si="41"/>
        <v>228</v>
      </c>
      <c r="B231" s="202" t="s">
        <v>256</v>
      </c>
      <c r="C231" s="186" t="s">
        <v>257</v>
      </c>
      <c r="D231" s="197">
        <v>144</v>
      </c>
      <c r="E231" s="187">
        <v>87.77</v>
      </c>
      <c r="F231" s="188">
        <f>US_SYS!E231</f>
        <v>87.77</v>
      </c>
      <c r="G231" s="188">
        <f t="shared" si="35"/>
        <v>0</v>
      </c>
      <c r="H231" s="188"/>
      <c r="I231" s="188">
        <f t="shared" si="36"/>
        <v>0.60951388888888891</v>
      </c>
      <c r="J231" s="188">
        <f t="shared" si="37"/>
        <v>4.8761111111111114E-3</v>
      </c>
      <c r="K231" s="188">
        <f t="shared" si="38"/>
        <v>0.60463777777777783</v>
      </c>
      <c r="L231" s="197">
        <v>216</v>
      </c>
      <c r="M231" s="187">
        <v>106.92</v>
      </c>
      <c r="N231" s="188">
        <f>US_SYS!F231</f>
        <v>106.92</v>
      </c>
      <c r="O231" s="191">
        <f t="shared" si="42"/>
        <v>106.92</v>
      </c>
      <c r="P231" s="188"/>
      <c r="Q231" s="188">
        <f t="shared" si="39"/>
        <v>0.495</v>
      </c>
      <c r="R231" s="188">
        <f>US_SYS!G231</f>
        <v>106.92</v>
      </c>
      <c r="S231" s="191"/>
      <c r="T231" s="188">
        <f>US_SYS!G231</f>
        <v>106.92</v>
      </c>
      <c r="U231" s="188">
        <f t="shared" si="40"/>
        <v>19.150000000000006</v>
      </c>
      <c r="V231" s="217"/>
      <c r="W231" s="217"/>
      <c r="X231" s="217"/>
    </row>
    <row r="232" spans="1:24" ht="14.1" customHeight="1" x14ac:dyDescent="0.2">
      <c r="A232" s="197">
        <f t="shared" si="41"/>
        <v>229</v>
      </c>
      <c r="B232" s="202" t="s">
        <v>258</v>
      </c>
      <c r="C232" s="186" t="s">
        <v>13</v>
      </c>
      <c r="D232" s="197">
        <v>10</v>
      </c>
      <c r="E232" s="187">
        <v>22.8</v>
      </c>
      <c r="F232" s="188">
        <f>US_SYS!E232</f>
        <v>22.6</v>
      </c>
      <c r="G232" s="188">
        <f t="shared" si="35"/>
        <v>-0.19999999999999929</v>
      </c>
      <c r="H232" s="188"/>
      <c r="I232" s="188">
        <f t="shared" si="36"/>
        <v>2.2600000000000002</v>
      </c>
      <c r="J232" s="188">
        <f t="shared" si="37"/>
        <v>1.8080000000000002E-2</v>
      </c>
      <c r="K232" s="188">
        <f t="shared" si="38"/>
        <v>2.2419200000000004</v>
      </c>
      <c r="L232" s="199">
        <v>10</v>
      </c>
      <c r="M232" s="187">
        <v>22.49</v>
      </c>
      <c r="N232" s="188">
        <f>US_SYS!F232</f>
        <v>22.49</v>
      </c>
      <c r="O232" s="188">
        <f t="shared" si="42"/>
        <v>-84.43</v>
      </c>
      <c r="P232" s="188">
        <v>19.5</v>
      </c>
      <c r="Q232" s="188">
        <f t="shared" si="39"/>
        <v>2.2489999999999997</v>
      </c>
      <c r="R232" s="188">
        <f>US_SYS!G232</f>
        <v>22.64</v>
      </c>
      <c r="S232" s="188">
        <f>R232-N232</f>
        <v>0.15000000000000213</v>
      </c>
      <c r="T232" s="188">
        <f>US_SYS!G232</f>
        <v>22.64</v>
      </c>
      <c r="U232" s="188">
        <f t="shared" si="40"/>
        <v>3.9999999999999147E-2</v>
      </c>
      <c r="V232" s="217"/>
      <c r="W232" s="217"/>
      <c r="X232" s="217"/>
    </row>
    <row r="233" spans="1:24" ht="14.1" customHeight="1" x14ac:dyDescent="0.2">
      <c r="A233" s="197">
        <f t="shared" si="41"/>
        <v>230</v>
      </c>
      <c r="B233" s="202" t="s">
        <v>259</v>
      </c>
      <c r="C233" s="186" t="s">
        <v>13</v>
      </c>
      <c r="D233" s="197">
        <v>10</v>
      </c>
      <c r="E233" s="187">
        <v>10.95</v>
      </c>
      <c r="F233" s="188">
        <f>US_SYS!E233</f>
        <v>10.95</v>
      </c>
      <c r="G233" s="188">
        <f t="shared" si="35"/>
        <v>0</v>
      </c>
      <c r="H233" s="188"/>
      <c r="I233" s="188">
        <f t="shared" si="36"/>
        <v>1.095</v>
      </c>
      <c r="J233" s="188">
        <f t="shared" si="37"/>
        <v>8.7600000000000004E-3</v>
      </c>
      <c r="K233" s="188">
        <f t="shared" si="38"/>
        <v>1.0862399999999999</v>
      </c>
      <c r="L233" s="199">
        <v>10</v>
      </c>
      <c r="M233" s="187">
        <v>10.49</v>
      </c>
      <c r="N233" s="188">
        <f>US_SYS!F233</f>
        <v>10.49</v>
      </c>
      <c r="O233" s="188">
        <f t="shared" si="42"/>
        <v>-11.999999999999998</v>
      </c>
      <c r="P233" s="188">
        <v>11.09</v>
      </c>
      <c r="Q233" s="188">
        <f t="shared" si="39"/>
        <v>1.0489999999999999</v>
      </c>
      <c r="R233" s="188">
        <f>US_SYS!G233</f>
        <v>12.25</v>
      </c>
      <c r="S233" s="188">
        <f>R233-N233</f>
        <v>1.7599999999999998</v>
      </c>
      <c r="T233" s="188">
        <f>US_SYS!G233</f>
        <v>12.25</v>
      </c>
      <c r="U233" s="188">
        <f t="shared" si="40"/>
        <v>1.3000000000000007</v>
      </c>
      <c r="V233" s="217"/>
      <c r="W233" s="217"/>
      <c r="X233" s="217"/>
    </row>
    <row r="234" spans="1:24" ht="14.1" customHeight="1" x14ac:dyDescent="0.2">
      <c r="A234" s="197">
        <f t="shared" si="41"/>
        <v>231</v>
      </c>
      <c r="B234" s="202" t="s">
        <v>260</v>
      </c>
      <c r="C234" s="186" t="s">
        <v>13</v>
      </c>
      <c r="D234" s="197">
        <v>10</v>
      </c>
      <c r="E234" s="187">
        <v>14.96</v>
      </c>
      <c r="F234" s="188">
        <f>US_SYS!E234</f>
        <v>14.96</v>
      </c>
      <c r="G234" s="188">
        <f t="shared" si="35"/>
        <v>0</v>
      </c>
      <c r="H234" s="188">
        <v>14.75</v>
      </c>
      <c r="I234" s="188">
        <f t="shared" si="36"/>
        <v>1.496</v>
      </c>
      <c r="J234" s="188">
        <f t="shared" si="37"/>
        <v>1.1967999999999999E-2</v>
      </c>
      <c r="K234" s="188">
        <f t="shared" si="38"/>
        <v>1.484032</v>
      </c>
      <c r="L234" s="199">
        <v>10</v>
      </c>
      <c r="M234" s="187">
        <v>14.59</v>
      </c>
      <c r="N234" s="188">
        <f>US_SYS!F234</f>
        <v>14.59</v>
      </c>
      <c r="O234" s="188">
        <f t="shared" si="42"/>
        <v>4.0999999999999996</v>
      </c>
      <c r="P234" s="188"/>
      <c r="Q234" s="188">
        <f t="shared" si="39"/>
        <v>1.4590000000000001</v>
      </c>
      <c r="R234" s="188">
        <f>US_SYS!G234</f>
        <v>15.94</v>
      </c>
      <c r="S234" s="188">
        <f>R234-N234</f>
        <v>1.3499999999999996</v>
      </c>
      <c r="T234" s="188">
        <f>US_SYS!G234</f>
        <v>15.94</v>
      </c>
      <c r="U234" s="188">
        <f t="shared" si="40"/>
        <v>0.97999999999999865</v>
      </c>
      <c r="V234" s="217"/>
      <c r="W234" s="217"/>
      <c r="X234" s="217"/>
    </row>
    <row r="235" spans="1:24" ht="14.1" customHeight="1" x14ac:dyDescent="0.2">
      <c r="A235" s="197">
        <f t="shared" si="41"/>
        <v>232</v>
      </c>
      <c r="B235" s="202" t="s">
        <v>261</v>
      </c>
      <c r="C235" s="186" t="s">
        <v>24</v>
      </c>
      <c r="D235" s="197">
        <v>1</v>
      </c>
      <c r="E235" s="187">
        <v>17.79</v>
      </c>
      <c r="F235" s="188">
        <f>US_SYS!E235</f>
        <v>17.79</v>
      </c>
      <c r="G235" s="188">
        <f t="shared" si="35"/>
        <v>0</v>
      </c>
      <c r="H235" s="188"/>
      <c r="I235" s="188">
        <f t="shared" si="36"/>
        <v>17.79</v>
      </c>
      <c r="J235" s="188">
        <f t="shared" si="37"/>
        <v>0.14232</v>
      </c>
      <c r="K235" s="188">
        <f t="shared" si="38"/>
        <v>17.647679999999998</v>
      </c>
      <c r="L235" s="199">
        <v>1</v>
      </c>
      <c r="M235" s="189">
        <v>0.01</v>
      </c>
      <c r="N235" s="188">
        <f>US_SYS!F235</f>
        <v>0.01</v>
      </c>
      <c r="O235" s="188">
        <f t="shared" si="42"/>
        <v>-14.58</v>
      </c>
      <c r="P235" s="188"/>
      <c r="Q235" s="188">
        <f t="shared" si="39"/>
        <v>0.01</v>
      </c>
      <c r="R235" s="188">
        <f>US_SYS!G235</f>
        <v>14.49</v>
      </c>
      <c r="S235" s="188">
        <f>R235-N235</f>
        <v>14.48</v>
      </c>
      <c r="T235" s="188">
        <f>US_SYS!G235</f>
        <v>14.49</v>
      </c>
      <c r="U235" s="188">
        <f t="shared" si="40"/>
        <v>-3.2999999999999989</v>
      </c>
      <c r="V235" s="217"/>
      <c r="W235" s="217"/>
      <c r="X235" s="217"/>
    </row>
    <row r="236" spans="1:24" ht="14.1" customHeight="1" x14ac:dyDescent="0.2">
      <c r="A236" s="197">
        <f t="shared" si="41"/>
        <v>233</v>
      </c>
      <c r="B236" s="202" t="s">
        <v>262</v>
      </c>
      <c r="C236" s="186" t="s">
        <v>24</v>
      </c>
      <c r="D236" s="197">
        <v>1</v>
      </c>
      <c r="E236" s="187">
        <v>15.99</v>
      </c>
      <c r="F236" s="188">
        <f>US_SYS!E236</f>
        <v>15.99</v>
      </c>
      <c r="G236" s="188">
        <f t="shared" si="35"/>
        <v>0</v>
      </c>
      <c r="H236" s="188"/>
      <c r="I236" s="188">
        <f t="shared" si="36"/>
        <v>15.99</v>
      </c>
      <c r="J236" s="188">
        <f t="shared" si="37"/>
        <v>0.12792000000000001</v>
      </c>
      <c r="K236" s="188">
        <f t="shared" si="38"/>
        <v>15.862080000000001</v>
      </c>
      <c r="L236" s="199">
        <v>1</v>
      </c>
      <c r="M236" s="189">
        <v>0.01</v>
      </c>
      <c r="N236" s="188">
        <f>US_SYS!F236</f>
        <v>0.01</v>
      </c>
      <c r="O236" s="188">
        <f t="shared" si="42"/>
        <v>0</v>
      </c>
      <c r="P236" s="188"/>
      <c r="Q236" s="188">
        <f t="shared" si="39"/>
        <v>0.01</v>
      </c>
      <c r="R236" s="188">
        <f>US_SYS!G236</f>
        <v>14.08</v>
      </c>
      <c r="S236" s="191"/>
      <c r="T236" s="188">
        <f>US_SYS!G236</f>
        <v>14.08</v>
      </c>
      <c r="U236" s="188">
        <f t="shared" si="40"/>
        <v>-1.9100000000000001</v>
      </c>
      <c r="V236" s="217"/>
      <c r="W236" s="217"/>
      <c r="X236" s="217"/>
    </row>
    <row r="237" spans="1:24" ht="14.1" customHeight="1" x14ac:dyDescent="0.2">
      <c r="A237" s="197">
        <f t="shared" si="41"/>
        <v>234</v>
      </c>
      <c r="B237" s="202" t="s">
        <v>263</v>
      </c>
      <c r="C237" s="186" t="s">
        <v>24</v>
      </c>
      <c r="D237" s="197">
        <v>30</v>
      </c>
      <c r="E237" s="187">
        <v>19.739999999999998</v>
      </c>
      <c r="F237" s="188">
        <f>US_SYS!E237</f>
        <v>19.739999999999998</v>
      </c>
      <c r="G237" s="188">
        <f t="shared" si="35"/>
        <v>0</v>
      </c>
      <c r="H237" s="188"/>
      <c r="I237" s="188">
        <f t="shared" si="36"/>
        <v>0.65799999999999992</v>
      </c>
      <c r="J237" s="188">
        <f t="shared" si="37"/>
        <v>5.2639999999999996E-3</v>
      </c>
      <c r="K237" s="188">
        <f t="shared" si="38"/>
        <v>0.65273599999999987</v>
      </c>
      <c r="L237" s="199">
        <v>30</v>
      </c>
      <c r="M237" s="187">
        <v>21.24</v>
      </c>
      <c r="N237" s="188">
        <f>US_SYS!F237</f>
        <v>21.29</v>
      </c>
      <c r="O237" s="188">
        <f t="shared" si="42"/>
        <v>21.279999999999998</v>
      </c>
      <c r="P237" s="188"/>
      <c r="Q237" s="188">
        <f t="shared" si="39"/>
        <v>0.70966666666666667</v>
      </c>
      <c r="R237" s="188">
        <f>US_SYS!G237</f>
        <v>23.78</v>
      </c>
      <c r="S237" s="188">
        <f>R237-N237</f>
        <v>2.490000000000002</v>
      </c>
      <c r="T237" s="188">
        <f>US_SYS!G237</f>
        <v>23.78</v>
      </c>
      <c r="U237" s="188">
        <f t="shared" si="40"/>
        <v>4.0400000000000027</v>
      </c>
      <c r="V237" s="217"/>
      <c r="W237" s="217"/>
      <c r="X237" s="217"/>
    </row>
    <row r="238" spans="1:24" ht="14.1" customHeight="1" x14ac:dyDescent="0.2">
      <c r="A238" s="197">
        <f t="shared" si="41"/>
        <v>235</v>
      </c>
      <c r="B238" s="202" t="s">
        <v>264</v>
      </c>
      <c r="C238" s="186" t="s">
        <v>24</v>
      </c>
      <c r="D238" s="197">
        <v>36</v>
      </c>
      <c r="E238" s="187">
        <v>98.79</v>
      </c>
      <c r="F238" s="188">
        <f>US_SYS!E238</f>
        <v>99.25</v>
      </c>
      <c r="G238" s="188">
        <f t="shared" si="35"/>
        <v>0.45999999999999375</v>
      </c>
      <c r="H238" s="188"/>
      <c r="I238" s="188">
        <f t="shared" si="36"/>
        <v>2.7569444444444446</v>
      </c>
      <c r="J238" s="188">
        <f t="shared" si="37"/>
        <v>2.2055555555555557E-2</v>
      </c>
      <c r="K238" s="188">
        <f t="shared" si="38"/>
        <v>2.7348888888888889</v>
      </c>
      <c r="L238" s="199">
        <v>36</v>
      </c>
      <c r="M238" s="187">
        <v>94.67</v>
      </c>
      <c r="N238" s="188">
        <f>US_SYS!F238</f>
        <v>94.67</v>
      </c>
      <c r="O238" s="188">
        <f t="shared" si="42"/>
        <v>73.430000000000007</v>
      </c>
      <c r="P238" s="188"/>
      <c r="Q238" s="188">
        <f t="shared" si="39"/>
        <v>2.6297222222222221</v>
      </c>
      <c r="R238" s="188">
        <f>US_SYS!G238</f>
        <v>97.8</v>
      </c>
      <c r="S238" s="188">
        <f>R238-N238</f>
        <v>3.1299999999999955</v>
      </c>
      <c r="T238" s="188">
        <f>US_SYS!G238</f>
        <v>97.8</v>
      </c>
      <c r="U238" s="188">
        <f t="shared" si="40"/>
        <v>-1.4500000000000028</v>
      </c>
      <c r="V238" s="217"/>
      <c r="W238" s="217"/>
      <c r="X238" s="217"/>
    </row>
    <row r="239" spans="1:24" ht="14.1" customHeight="1" x14ac:dyDescent="0.2">
      <c r="A239" s="197">
        <f t="shared" si="41"/>
        <v>236</v>
      </c>
      <c r="B239" s="202" t="s">
        <v>265</v>
      </c>
      <c r="C239" s="186" t="s">
        <v>13</v>
      </c>
      <c r="D239" s="197">
        <v>24</v>
      </c>
      <c r="E239" s="187">
        <v>231.72</v>
      </c>
      <c r="F239" s="188">
        <f>US_SYS!E239</f>
        <v>231.72</v>
      </c>
      <c r="G239" s="188">
        <f t="shared" si="35"/>
        <v>0</v>
      </c>
      <c r="H239" s="188"/>
      <c r="I239" s="188">
        <f t="shared" si="36"/>
        <v>9.6549999999999994</v>
      </c>
      <c r="J239" s="188">
        <f t="shared" si="37"/>
        <v>7.7240000000000003E-2</v>
      </c>
      <c r="K239" s="188">
        <f t="shared" si="38"/>
        <v>9.5777599999999996</v>
      </c>
      <c r="L239" s="199">
        <v>24</v>
      </c>
      <c r="M239" s="187">
        <v>215.09</v>
      </c>
      <c r="N239" s="188">
        <f>US_SYS!F239</f>
        <v>215.09</v>
      </c>
      <c r="O239" s="188">
        <f t="shared" si="42"/>
        <v>120.42</v>
      </c>
      <c r="P239" s="188"/>
      <c r="Q239" s="188">
        <f t="shared" si="39"/>
        <v>8.9620833333333341</v>
      </c>
      <c r="R239" s="188">
        <f>US_SYS!G239</f>
        <v>244.99</v>
      </c>
      <c r="S239" s="191"/>
      <c r="T239" s="188">
        <f>US_SYS!G239</f>
        <v>244.99</v>
      </c>
      <c r="U239" s="188">
        <f t="shared" si="40"/>
        <v>13.27000000000001</v>
      </c>
      <c r="V239" s="217"/>
      <c r="W239" s="217"/>
      <c r="X239" s="217"/>
    </row>
    <row r="240" spans="1:24" ht="14.1" customHeight="1" x14ac:dyDescent="0.2">
      <c r="A240" s="197">
        <f t="shared" si="41"/>
        <v>237</v>
      </c>
      <c r="B240" s="202" t="s">
        <v>182</v>
      </c>
      <c r="C240" s="186" t="s">
        <v>13</v>
      </c>
      <c r="D240" s="197">
        <v>1</v>
      </c>
      <c r="E240" s="187">
        <v>36.770000000000003</v>
      </c>
      <c r="F240" s="188">
        <f>US_SYS!E240</f>
        <v>37.119999999999997</v>
      </c>
      <c r="G240" s="188">
        <f t="shared" si="35"/>
        <v>0.34999999999999432</v>
      </c>
      <c r="H240" s="188"/>
      <c r="I240" s="188">
        <f t="shared" si="36"/>
        <v>37.119999999999997</v>
      </c>
      <c r="J240" s="188">
        <f t="shared" si="37"/>
        <v>0.29696</v>
      </c>
      <c r="K240" s="188">
        <f t="shared" si="38"/>
        <v>36.823039999999999</v>
      </c>
      <c r="L240" s="199">
        <v>1</v>
      </c>
      <c r="M240" s="187">
        <v>27.68</v>
      </c>
      <c r="N240" s="188">
        <f>US_SYS!F240</f>
        <v>27.68</v>
      </c>
      <c r="O240" s="188">
        <f t="shared" si="42"/>
        <v>-187.41</v>
      </c>
      <c r="P240" s="188"/>
      <c r="Q240" s="188">
        <f t="shared" si="39"/>
        <v>27.68</v>
      </c>
      <c r="R240" s="188">
        <f>US_SYS!G240</f>
        <v>40.130000000000003</v>
      </c>
      <c r="S240" s="191"/>
      <c r="T240" s="188">
        <f>US_SYS!G240</f>
        <v>40.130000000000003</v>
      </c>
      <c r="U240" s="188">
        <f t="shared" si="40"/>
        <v>3.0100000000000051</v>
      </c>
      <c r="V240" s="217"/>
      <c r="W240" s="217"/>
      <c r="X240" s="217"/>
    </row>
    <row r="241" spans="1:24" ht="14.1" customHeight="1" x14ac:dyDescent="0.2">
      <c r="A241" s="197">
        <f t="shared" si="41"/>
        <v>238</v>
      </c>
      <c r="B241" s="202" t="s">
        <v>266</v>
      </c>
      <c r="C241" s="186" t="s">
        <v>80</v>
      </c>
      <c r="D241" s="197">
        <v>12</v>
      </c>
      <c r="E241" s="187">
        <v>168.38</v>
      </c>
      <c r="F241" s="188">
        <f>US_SYS!E241</f>
        <v>168.37</v>
      </c>
      <c r="G241" s="188">
        <f t="shared" si="35"/>
        <v>-9.9999999999909051E-3</v>
      </c>
      <c r="H241" s="188"/>
      <c r="I241" s="188">
        <f t="shared" si="36"/>
        <v>14.030833333333334</v>
      </c>
      <c r="J241" s="188">
        <f t="shared" si="37"/>
        <v>0.11224666666666668</v>
      </c>
      <c r="K241" s="188">
        <f t="shared" si="38"/>
        <v>13.918586666666666</v>
      </c>
      <c r="L241" s="199">
        <v>10</v>
      </c>
      <c r="M241" s="187">
        <v>34.450000000000003</v>
      </c>
      <c r="N241" s="188">
        <f>US_SYS!F241</f>
        <v>34.450000000000003</v>
      </c>
      <c r="O241" s="188">
        <f t="shared" si="42"/>
        <v>6.7700000000000031</v>
      </c>
      <c r="P241" s="188"/>
      <c r="Q241" s="188">
        <f t="shared" si="39"/>
        <v>3.4450000000000003</v>
      </c>
      <c r="R241" s="188">
        <f>US_SYS!G241</f>
        <v>46.45</v>
      </c>
      <c r="S241" s="188">
        <f>R241-N241</f>
        <v>12</v>
      </c>
      <c r="T241" s="188">
        <f>US_SYS!G241</f>
        <v>46.45</v>
      </c>
      <c r="U241" s="188">
        <f t="shared" si="40"/>
        <v>-121.92</v>
      </c>
      <c r="V241" s="217"/>
      <c r="W241" s="217"/>
      <c r="X241" s="217"/>
    </row>
    <row r="242" spans="1:24" ht="14.1" customHeight="1" x14ac:dyDescent="0.2">
      <c r="A242" s="197">
        <f t="shared" si="41"/>
        <v>239</v>
      </c>
      <c r="B242" s="202" t="s">
        <v>267</v>
      </c>
      <c r="C242" s="186" t="s">
        <v>80</v>
      </c>
      <c r="D242" s="197">
        <v>10</v>
      </c>
      <c r="E242" s="187">
        <v>23.5</v>
      </c>
      <c r="F242" s="188">
        <f>US_SYS!E242</f>
        <v>23.5</v>
      </c>
      <c r="G242" s="188">
        <f t="shared" si="35"/>
        <v>0</v>
      </c>
      <c r="H242" s="188"/>
      <c r="I242" s="188">
        <f t="shared" si="36"/>
        <v>2.35</v>
      </c>
      <c r="J242" s="188">
        <f t="shared" si="37"/>
        <v>1.8800000000000001E-2</v>
      </c>
      <c r="K242" s="188">
        <f t="shared" si="38"/>
        <v>2.3311999999999999</v>
      </c>
      <c r="L242" s="199">
        <v>10</v>
      </c>
      <c r="M242" s="187">
        <v>29.96</v>
      </c>
      <c r="N242" s="188">
        <f>US_SYS!F242</f>
        <v>29.96</v>
      </c>
      <c r="O242" s="188">
        <f t="shared" si="42"/>
        <v>-4.490000000000002</v>
      </c>
      <c r="P242" s="188"/>
      <c r="Q242" s="188">
        <f t="shared" si="39"/>
        <v>2.996</v>
      </c>
      <c r="R242" s="188">
        <f>US_SYS!G242</f>
        <v>30.01</v>
      </c>
      <c r="S242" s="188">
        <f>R242-N242</f>
        <v>5.0000000000000711E-2</v>
      </c>
      <c r="T242" s="188">
        <f>US_SYS!G242</f>
        <v>30.01</v>
      </c>
      <c r="U242" s="188">
        <f t="shared" si="40"/>
        <v>6.5100000000000016</v>
      </c>
      <c r="V242" s="217"/>
      <c r="W242" s="217"/>
      <c r="X242" s="217"/>
    </row>
    <row r="243" spans="1:24" ht="14.1" customHeight="1" x14ac:dyDescent="0.2">
      <c r="A243" s="197">
        <f t="shared" si="41"/>
        <v>240</v>
      </c>
      <c r="B243" s="202" t="s">
        <v>268</v>
      </c>
      <c r="C243" s="186" t="s">
        <v>24</v>
      </c>
      <c r="D243" s="197">
        <v>8</v>
      </c>
      <c r="E243" s="187">
        <v>20.76</v>
      </c>
      <c r="F243" s="188">
        <f>US_SYS!E243</f>
        <v>20.76</v>
      </c>
      <c r="G243" s="188">
        <f t="shared" si="35"/>
        <v>0</v>
      </c>
      <c r="H243" s="188"/>
      <c r="I243" s="188">
        <f t="shared" si="36"/>
        <v>2.5950000000000002</v>
      </c>
      <c r="J243" s="188">
        <f t="shared" si="37"/>
        <v>2.0760000000000001E-2</v>
      </c>
      <c r="K243" s="188">
        <f t="shared" si="38"/>
        <v>2.5742400000000001</v>
      </c>
      <c r="L243" s="199">
        <v>12</v>
      </c>
      <c r="M243" s="187">
        <v>31.12</v>
      </c>
      <c r="N243" s="188">
        <f>US_SYS!F243</f>
        <v>31.12</v>
      </c>
      <c r="O243" s="188">
        <f t="shared" si="42"/>
        <v>1.1600000000000001</v>
      </c>
      <c r="P243" s="188"/>
      <c r="Q243" s="188">
        <f t="shared" si="39"/>
        <v>2.5933333333333333</v>
      </c>
      <c r="R243" s="185">
        <f>US_SYS!G243</f>
        <v>0</v>
      </c>
      <c r="S243" s="191"/>
      <c r="T243" s="185">
        <f>US_SYS!G243</f>
        <v>0</v>
      </c>
      <c r="U243" s="185">
        <f t="shared" si="40"/>
        <v>-20.76</v>
      </c>
      <c r="V243" s="217"/>
      <c r="W243" s="217"/>
      <c r="X243" s="217"/>
    </row>
    <row r="244" spans="1:24" ht="14.1" customHeight="1" x14ac:dyDescent="0.2">
      <c r="A244" s="197">
        <f t="shared" si="41"/>
        <v>241</v>
      </c>
      <c r="B244" s="202" t="s">
        <v>269</v>
      </c>
      <c r="C244" s="186" t="s">
        <v>24</v>
      </c>
      <c r="D244" s="197">
        <v>80</v>
      </c>
      <c r="E244" s="187">
        <v>26.36</v>
      </c>
      <c r="F244" s="188">
        <f>US_SYS!E244</f>
        <v>26.36</v>
      </c>
      <c r="G244" s="188">
        <f t="shared" si="35"/>
        <v>0</v>
      </c>
      <c r="H244" s="188"/>
      <c r="I244" s="188">
        <f t="shared" si="36"/>
        <v>0.32950000000000002</v>
      </c>
      <c r="J244" s="188">
        <f t="shared" si="37"/>
        <v>2.6360000000000003E-3</v>
      </c>
      <c r="K244" s="188">
        <f t="shared" si="38"/>
        <v>0.32686399999999999</v>
      </c>
      <c r="L244" s="199">
        <v>144</v>
      </c>
      <c r="M244" s="187">
        <v>29.98</v>
      </c>
      <c r="N244" s="188">
        <f>US_SYS!F244</f>
        <v>29.98</v>
      </c>
      <c r="O244" s="188">
        <f t="shared" si="42"/>
        <v>-1.1400000000000006</v>
      </c>
      <c r="P244" s="188"/>
      <c r="Q244" s="188">
        <f t="shared" si="39"/>
        <v>0.20819444444444446</v>
      </c>
      <c r="R244" s="188">
        <f>US_SYS!G244</f>
        <v>30.82</v>
      </c>
      <c r="S244" s="188">
        <f>R244-N244</f>
        <v>0.83999999999999986</v>
      </c>
      <c r="T244" s="188">
        <f>US_SYS!G244</f>
        <v>30.82</v>
      </c>
      <c r="U244" s="188">
        <f t="shared" si="40"/>
        <v>4.4600000000000009</v>
      </c>
      <c r="V244" s="217"/>
      <c r="W244" s="217"/>
      <c r="X244" s="217"/>
    </row>
    <row r="245" spans="1:24" ht="14.1" customHeight="1" x14ac:dyDescent="0.2">
      <c r="A245" s="197">
        <f t="shared" si="41"/>
        <v>242</v>
      </c>
      <c r="B245" s="202" t="s">
        <v>270</v>
      </c>
      <c r="C245" s="186" t="s">
        <v>13</v>
      </c>
      <c r="D245" s="197">
        <v>50</v>
      </c>
      <c r="E245" s="187">
        <v>251</v>
      </c>
      <c r="F245" s="188">
        <f>US_SYS!E245</f>
        <v>251</v>
      </c>
      <c r="G245" s="188">
        <f t="shared" si="35"/>
        <v>0</v>
      </c>
      <c r="H245" s="188"/>
      <c r="I245" s="188">
        <f t="shared" si="36"/>
        <v>5.0199999999999996</v>
      </c>
      <c r="J245" s="188">
        <f t="shared" si="37"/>
        <v>4.0159999999999994E-2</v>
      </c>
      <c r="K245" s="188">
        <f t="shared" si="38"/>
        <v>4.9798399999999994</v>
      </c>
      <c r="L245" s="199">
        <v>30</v>
      </c>
      <c r="M245" s="187">
        <v>143.5</v>
      </c>
      <c r="N245" s="188">
        <f>US_SYS!F245</f>
        <v>143.5</v>
      </c>
      <c r="O245" s="188">
        <f t="shared" si="42"/>
        <v>113.52</v>
      </c>
      <c r="P245" s="188"/>
      <c r="Q245" s="188">
        <f t="shared" si="39"/>
        <v>4.7833333333333332</v>
      </c>
      <c r="R245" s="188">
        <f>US_SYS!G245</f>
        <v>225</v>
      </c>
      <c r="S245" s="191"/>
      <c r="T245" s="188">
        <f>US_SYS!G245</f>
        <v>225</v>
      </c>
      <c r="U245" s="188">
        <f t="shared" si="40"/>
        <v>-26</v>
      </c>
      <c r="V245" s="217"/>
      <c r="W245" s="217"/>
      <c r="X245" s="217"/>
    </row>
    <row r="246" spans="1:24" ht="14.1" customHeight="1" x14ac:dyDescent="0.2">
      <c r="A246" s="197">
        <f t="shared" si="41"/>
        <v>243</v>
      </c>
      <c r="B246" s="202" t="s">
        <v>271</v>
      </c>
      <c r="C246" s="186" t="s">
        <v>13</v>
      </c>
      <c r="D246" s="197">
        <v>10</v>
      </c>
      <c r="E246" s="187">
        <v>21.6</v>
      </c>
      <c r="F246" s="188">
        <f>US_SYS!E246</f>
        <v>21.6</v>
      </c>
      <c r="G246" s="188">
        <f t="shared" si="35"/>
        <v>0</v>
      </c>
      <c r="H246" s="188"/>
      <c r="I246" s="188">
        <f t="shared" si="36"/>
        <v>2.16</v>
      </c>
      <c r="J246" s="188">
        <f t="shared" si="37"/>
        <v>1.728E-2</v>
      </c>
      <c r="K246" s="188">
        <f t="shared" si="38"/>
        <v>2.1427200000000002</v>
      </c>
      <c r="L246" s="199">
        <v>10</v>
      </c>
      <c r="M246" s="187">
        <v>25.04</v>
      </c>
      <c r="N246" s="188">
        <f>US_SYS!F246</f>
        <v>25.04</v>
      </c>
      <c r="O246" s="188">
        <f t="shared" si="42"/>
        <v>-118.46000000000001</v>
      </c>
      <c r="P246" s="188"/>
      <c r="Q246" s="188">
        <f t="shared" si="39"/>
        <v>2.504</v>
      </c>
      <c r="R246" s="188">
        <f>US_SYS!G246</f>
        <v>21.66</v>
      </c>
      <c r="S246" s="191"/>
      <c r="T246" s="188">
        <f>US_SYS!G246</f>
        <v>21.66</v>
      </c>
      <c r="U246" s="188">
        <f t="shared" si="40"/>
        <v>5.9999999999998721E-2</v>
      </c>
      <c r="V246" s="217"/>
      <c r="W246" s="217"/>
      <c r="X246" s="217"/>
    </row>
    <row r="247" spans="1:24" ht="14.1" customHeight="1" x14ac:dyDescent="0.2">
      <c r="A247" s="197">
        <f t="shared" si="41"/>
        <v>244</v>
      </c>
      <c r="B247" s="202" t="s">
        <v>272</v>
      </c>
      <c r="C247" s="186" t="s">
        <v>13</v>
      </c>
      <c r="D247" s="197">
        <v>22</v>
      </c>
      <c r="E247" s="187">
        <v>48.95</v>
      </c>
      <c r="F247" s="188">
        <f>US_SYS!E247</f>
        <v>48.95</v>
      </c>
      <c r="G247" s="188">
        <f t="shared" si="35"/>
        <v>0</v>
      </c>
      <c r="H247" s="188"/>
      <c r="I247" s="188">
        <f t="shared" si="36"/>
        <v>2.2250000000000001</v>
      </c>
      <c r="J247" s="188">
        <f t="shared" si="37"/>
        <v>1.78E-2</v>
      </c>
      <c r="K247" s="188">
        <f t="shared" si="38"/>
        <v>2.2072000000000003</v>
      </c>
      <c r="L247" s="197">
        <v>22</v>
      </c>
      <c r="M247" s="187">
        <v>4.5999999999999996</v>
      </c>
      <c r="N247" s="188">
        <f>US_SYS!F247</f>
        <v>4.5999999999999996</v>
      </c>
      <c r="O247" s="188">
        <f t="shared" si="42"/>
        <v>-20.439999999999998</v>
      </c>
      <c r="P247" s="192"/>
      <c r="Q247" s="191">
        <f t="shared" si="39"/>
        <v>0.20909090909090908</v>
      </c>
      <c r="R247" s="188">
        <f>US_SYS!G247</f>
        <v>137.5</v>
      </c>
      <c r="S247" s="191"/>
      <c r="T247" s="188">
        <f>US_SYS!G247</f>
        <v>137.5</v>
      </c>
      <c r="U247" s="191"/>
      <c r="V247" s="217"/>
      <c r="W247" s="217"/>
      <c r="X247" s="217"/>
    </row>
    <row r="248" spans="1:24" ht="14.1" customHeight="1" x14ac:dyDescent="0.2">
      <c r="A248" s="197">
        <f t="shared" si="41"/>
        <v>245</v>
      </c>
      <c r="B248" s="202" t="s">
        <v>273</v>
      </c>
      <c r="C248" s="186" t="s">
        <v>11</v>
      </c>
      <c r="D248" s="197">
        <v>45</v>
      </c>
      <c r="E248" s="187">
        <v>95.85</v>
      </c>
      <c r="F248" s="188">
        <f>US_SYS!E248</f>
        <v>95.85</v>
      </c>
      <c r="G248" s="188">
        <f t="shared" si="35"/>
        <v>0</v>
      </c>
      <c r="H248" s="188"/>
      <c r="I248" s="188">
        <f t="shared" si="36"/>
        <v>2.13</v>
      </c>
      <c r="J248" s="188">
        <f t="shared" si="37"/>
        <v>1.704E-2</v>
      </c>
      <c r="K248" s="188">
        <f t="shared" si="38"/>
        <v>2.1129599999999997</v>
      </c>
      <c r="L248" s="199">
        <v>40</v>
      </c>
      <c r="M248" s="187">
        <v>75.88</v>
      </c>
      <c r="N248" s="188">
        <f>US_SYS!F248</f>
        <v>82.44</v>
      </c>
      <c r="O248" s="188">
        <f t="shared" si="42"/>
        <v>77.84</v>
      </c>
      <c r="P248" s="188"/>
      <c r="Q248" s="188">
        <f t="shared" si="39"/>
        <v>2.0609999999999999</v>
      </c>
      <c r="R248" s="188">
        <f>US_SYS!G248</f>
        <v>99.46</v>
      </c>
      <c r="S248" s="188">
        <f>R248-N248</f>
        <v>17.019999999999996</v>
      </c>
      <c r="T248" s="188">
        <f>US_SYS!G248</f>
        <v>99.46</v>
      </c>
      <c r="U248" s="188">
        <f t="shared" ref="U248:U272" si="43">T248-F248</f>
        <v>3.6099999999999994</v>
      </c>
      <c r="V248" s="217"/>
      <c r="W248" s="217"/>
      <c r="X248" s="217"/>
    </row>
    <row r="249" spans="1:24" ht="14.1" customHeight="1" x14ac:dyDescent="0.2">
      <c r="A249" s="197">
        <f t="shared" si="41"/>
        <v>246</v>
      </c>
      <c r="B249" s="202" t="s">
        <v>274</v>
      </c>
      <c r="C249" s="186" t="s">
        <v>13</v>
      </c>
      <c r="D249" s="197">
        <v>1</v>
      </c>
      <c r="E249" s="187">
        <v>1.52</v>
      </c>
      <c r="F249" s="188">
        <f>US_SYS!E249</f>
        <v>1.42</v>
      </c>
      <c r="G249" s="188">
        <f t="shared" si="35"/>
        <v>-0.10000000000000009</v>
      </c>
      <c r="H249" s="188"/>
      <c r="I249" s="188">
        <f t="shared" si="36"/>
        <v>1.42</v>
      </c>
      <c r="J249" s="188">
        <f t="shared" si="37"/>
        <v>1.136E-2</v>
      </c>
      <c r="K249" s="188">
        <f t="shared" si="38"/>
        <v>1.4086399999999999</v>
      </c>
      <c r="L249" s="199">
        <v>1</v>
      </c>
      <c r="M249" s="187">
        <v>1.784</v>
      </c>
      <c r="N249" s="188">
        <f>US_SYS!F249</f>
        <v>1.784</v>
      </c>
      <c r="O249" s="188">
        <f t="shared" si="42"/>
        <v>-74.095999999999989</v>
      </c>
      <c r="P249" s="188"/>
      <c r="Q249" s="188">
        <f t="shared" si="39"/>
        <v>1.784</v>
      </c>
      <c r="R249" s="188">
        <f>US_SYS!G249</f>
        <v>1.34</v>
      </c>
      <c r="S249" s="188">
        <f>R249-N249</f>
        <v>-0.44399999999999995</v>
      </c>
      <c r="T249" s="188">
        <f>US_SYS!G249</f>
        <v>1.34</v>
      </c>
      <c r="U249" s="188">
        <f t="shared" si="43"/>
        <v>-7.9999999999999849E-2</v>
      </c>
      <c r="V249" s="217"/>
      <c r="W249" s="217"/>
      <c r="X249" s="217"/>
    </row>
    <row r="250" spans="1:24" ht="14.1" customHeight="1" x14ac:dyDescent="0.2">
      <c r="A250" s="197">
        <f t="shared" si="41"/>
        <v>247</v>
      </c>
      <c r="B250" s="202" t="s">
        <v>275</v>
      </c>
      <c r="C250" s="186" t="s">
        <v>13</v>
      </c>
      <c r="D250" s="197">
        <v>1</v>
      </c>
      <c r="E250" s="187">
        <v>1.31</v>
      </c>
      <c r="F250" s="188">
        <f>US_SYS!E250</f>
        <v>1.3</v>
      </c>
      <c r="G250" s="188">
        <f t="shared" si="35"/>
        <v>-1.0000000000000009E-2</v>
      </c>
      <c r="H250" s="188"/>
      <c r="I250" s="188">
        <f t="shared" si="36"/>
        <v>1.3</v>
      </c>
      <c r="J250" s="188">
        <f t="shared" si="37"/>
        <v>1.0400000000000001E-2</v>
      </c>
      <c r="K250" s="188">
        <f t="shared" si="38"/>
        <v>1.2896000000000001</v>
      </c>
      <c r="L250" s="199">
        <v>1</v>
      </c>
      <c r="M250" s="187">
        <v>1</v>
      </c>
      <c r="N250" s="188">
        <f>US_SYS!F250</f>
        <v>1</v>
      </c>
      <c r="O250" s="188">
        <f t="shared" si="42"/>
        <v>-0.78400000000000003</v>
      </c>
      <c r="P250" s="188"/>
      <c r="Q250" s="188">
        <f t="shared" si="39"/>
        <v>1</v>
      </c>
      <c r="R250" s="188">
        <f>US_SYS!G250</f>
        <v>1.58</v>
      </c>
      <c r="S250" s="188">
        <f>R250-N250</f>
        <v>0.58000000000000007</v>
      </c>
      <c r="T250" s="188">
        <f>US_SYS!G250</f>
        <v>1.58</v>
      </c>
      <c r="U250" s="188">
        <f t="shared" si="43"/>
        <v>0.28000000000000003</v>
      </c>
      <c r="V250" s="217"/>
      <c r="W250" s="217"/>
      <c r="X250" s="217"/>
    </row>
    <row r="251" spans="1:24" ht="14.1" customHeight="1" x14ac:dyDescent="0.2">
      <c r="A251" s="197">
        <f t="shared" si="41"/>
        <v>248</v>
      </c>
      <c r="B251" s="202" t="s">
        <v>276</v>
      </c>
      <c r="C251" s="186" t="s">
        <v>13</v>
      </c>
      <c r="D251" s="197">
        <v>1</v>
      </c>
      <c r="E251" s="187">
        <v>1.63</v>
      </c>
      <c r="F251" s="188">
        <f>US_SYS!E251</f>
        <v>1.63</v>
      </c>
      <c r="G251" s="188">
        <f t="shared" si="35"/>
        <v>0</v>
      </c>
      <c r="H251" s="188"/>
      <c r="I251" s="188">
        <f t="shared" si="36"/>
        <v>1.63</v>
      </c>
      <c r="J251" s="188">
        <f t="shared" si="37"/>
        <v>1.304E-2</v>
      </c>
      <c r="K251" s="188">
        <f t="shared" si="38"/>
        <v>1.61696</v>
      </c>
      <c r="L251" s="199">
        <v>1</v>
      </c>
      <c r="M251" s="187">
        <v>1.64</v>
      </c>
      <c r="N251" s="188">
        <f>US_SYS!F251</f>
        <v>1.64</v>
      </c>
      <c r="O251" s="188">
        <f t="shared" si="42"/>
        <v>0.6399999999999999</v>
      </c>
      <c r="P251" s="188"/>
      <c r="Q251" s="188">
        <f t="shared" si="39"/>
        <v>1.64</v>
      </c>
      <c r="R251" s="188">
        <f>US_SYS!G251</f>
        <v>1.64</v>
      </c>
      <c r="S251" s="188">
        <f>R251-N251</f>
        <v>0</v>
      </c>
      <c r="T251" s="188">
        <f>US_SYS!G251</f>
        <v>1.64</v>
      </c>
      <c r="U251" s="188">
        <f t="shared" si="43"/>
        <v>1.0000000000000009E-2</v>
      </c>
      <c r="V251" s="217"/>
      <c r="W251" s="217"/>
      <c r="X251" s="217"/>
    </row>
    <row r="252" spans="1:24" ht="14.1" customHeight="1" x14ac:dyDescent="0.2">
      <c r="A252" s="197">
        <f t="shared" si="41"/>
        <v>249</v>
      </c>
      <c r="B252" s="202" t="s">
        <v>277</v>
      </c>
      <c r="C252" s="186" t="s">
        <v>11</v>
      </c>
      <c r="D252" s="197">
        <v>48</v>
      </c>
      <c r="E252" s="187">
        <v>1.17</v>
      </c>
      <c r="F252" s="188">
        <f>US_SYS!E252</f>
        <v>1.17</v>
      </c>
      <c r="G252" s="188">
        <f t="shared" si="35"/>
        <v>0</v>
      </c>
      <c r="H252" s="188"/>
      <c r="I252" s="188">
        <f t="shared" si="36"/>
        <v>2.4374999999999997E-2</v>
      </c>
      <c r="J252" s="188">
        <f t="shared" si="37"/>
        <v>1.95E-4</v>
      </c>
      <c r="K252" s="188">
        <f t="shared" si="38"/>
        <v>2.4179999999999997E-2</v>
      </c>
      <c r="L252" s="197">
        <v>1</v>
      </c>
      <c r="M252" s="187">
        <v>1.099</v>
      </c>
      <c r="N252" s="188">
        <f>US_SYS!F252</f>
        <v>1.099</v>
      </c>
      <c r="O252" s="188">
        <f t="shared" si="42"/>
        <v>-0.54099999999999993</v>
      </c>
      <c r="P252" s="188"/>
      <c r="Q252" s="188">
        <f t="shared" si="39"/>
        <v>1.099</v>
      </c>
      <c r="R252" s="188">
        <f>US_SYS!G252</f>
        <v>1.22</v>
      </c>
      <c r="S252" s="188">
        <f>R252-N252</f>
        <v>0.121</v>
      </c>
      <c r="T252" s="188">
        <f>US_SYS!G252</f>
        <v>1.22</v>
      </c>
      <c r="U252" s="188">
        <f t="shared" si="43"/>
        <v>5.0000000000000044E-2</v>
      </c>
      <c r="V252" s="217"/>
      <c r="W252" s="217"/>
      <c r="X252" s="217"/>
    </row>
    <row r="253" spans="1:24" ht="14.1" customHeight="1" x14ac:dyDescent="0.2">
      <c r="A253" s="197">
        <f t="shared" si="41"/>
        <v>250</v>
      </c>
      <c r="B253" s="202" t="s">
        <v>278</v>
      </c>
      <c r="C253" s="186" t="s">
        <v>13</v>
      </c>
      <c r="D253" s="197">
        <v>11</v>
      </c>
      <c r="E253" s="187">
        <v>24.68</v>
      </c>
      <c r="F253" s="188">
        <f>US_SYS!E253</f>
        <v>24.68</v>
      </c>
      <c r="G253" s="188">
        <f t="shared" si="35"/>
        <v>0</v>
      </c>
      <c r="H253" s="188"/>
      <c r="I253" s="188">
        <f t="shared" si="36"/>
        <v>2.2436363636363637</v>
      </c>
      <c r="J253" s="188">
        <f t="shared" si="37"/>
        <v>1.7949090909090911E-2</v>
      </c>
      <c r="K253" s="188">
        <f t="shared" si="38"/>
        <v>2.225687272727273</v>
      </c>
      <c r="L253" s="199">
        <v>10</v>
      </c>
      <c r="M253" s="187">
        <v>24.5</v>
      </c>
      <c r="N253" s="188">
        <f>US_SYS!F253</f>
        <v>24.5</v>
      </c>
      <c r="O253" s="188">
        <f t="shared" si="42"/>
        <v>23.401</v>
      </c>
      <c r="P253" s="192"/>
      <c r="Q253" s="188">
        <f t="shared" si="39"/>
        <v>2.4500000000000002</v>
      </c>
      <c r="R253" s="185">
        <f>US_SYS!G253</f>
        <v>0</v>
      </c>
      <c r="S253" s="191"/>
      <c r="T253" s="185">
        <f>US_SYS!G253</f>
        <v>0</v>
      </c>
      <c r="U253" s="185">
        <f t="shared" si="43"/>
        <v>-24.68</v>
      </c>
      <c r="V253" s="217"/>
      <c r="W253" s="217"/>
      <c r="X253" s="217"/>
    </row>
    <row r="254" spans="1:24" ht="14.1" customHeight="1" x14ac:dyDescent="0.2">
      <c r="A254" s="197">
        <f t="shared" si="41"/>
        <v>251</v>
      </c>
      <c r="B254" s="202" t="s">
        <v>279</v>
      </c>
      <c r="C254" s="186" t="s">
        <v>280</v>
      </c>
      <c r="D254" s="197">
        <v>10</v>
      </c>
      <c r="E254" s="187">
        <v>114.65</v>
      </c>
      <c r="F254" s="188">
        <f>US_SYS!E254</f>
        <v>114.65</v>
      </c>
      <c r="G254" s="188">
        <f t="shared" si="35"/>
        <v>0</v>
      </c>
      <c r="H254" s="188"/>
      <c r="I254" s="188">
        <f t="shared" si="36"/>
        <v>11.465</v>
      </c>
      <c r="J254" s="188">
        <f t="shared" si="37"/>
        <v>9.1719999999999996E-2</v>
      </c>
      <c r="K254" s="188">
        <f t="shared" si="38"/>
        <v>11.373279999999999</v>
      </c>
      <c r="L254" s="199">
        <v>10</v>
      </c>
      <c r="M254" s="187">
        <v>119.09</v>
      </c>
      <c r="N254" s="188">
        <f>US_SYS!F254</f>
        <v>119.09</v>
      </c>
      <c r="O254" s="188">
        <f t="shared" si="42"/>
        <v>94.59</v>
      </c>
      <c r="P254" s="188"/>
      <c r="Q254" s="188">
        <f t="shared" si="39"/>
        <v>11.909000000000001</v>
      </c>
      <c r="R254" s="188">
        <f>US_SYS!G254</f>
        <v>123.6</v>
      </c>
      <c r="S254" s="188">
        <f>R254-N254</f>
        <v>4.5099999999999909</v>
      </c>
      <c r="T254" s="188">
        <f>US_SYS!G254</f>
        <v>123.6</v>
      </c>
      <c r="U254" s="188">
        <f t="shared" si="43"/>
        <v>8.9499999999999886</v>
      </c>
      <c r="V254" s="217"/>
      <c r="W254" s="217"/>
      <c r="X254" s="217"/>
    </row>
    <row r="255" spans="1:24" ht="14.1" customHeight="1" x14ac:dyDescent="0.2">
      <c r="A255" s="197">
        <f t="shared" si="41"/>
        <v>252</v>
      </c>
      <c r="B255" s="202" t="s">
        <v>281</v>
      </c>
      <c r="C255" s="186" t="s">
        <v>11</v>
      </c>
      <c r="D255" s="197">
        <v>6</v>
      </c>
      <c r="E255" s="187">
        <v>76.989999999999995</v>
      </c>
      <c r="F255" s="188">
        <f>US_SYS!E255</f>
        <v>76.989999999999995</v>
      </c>
      <c r="G255" s="188">
        <f t="shared" si="35"/>
        <v>0</v>
      </c>
      <c r="H255" s="188"/>
      <c r="I255" s="188">
        <f t="shared" si="36"/>
        <v>12.831666666666665</v>
      </c>
      <c r="J255" s="188">
        <f t="shared" si="37"/>
        <v>0.10265333333333332</v>
      </c>
      <c r="K255" s="188">
        <f t="shared" si="38"/>
        <v>12.729013333333333</v>
      </c>
      <c r="L255" s="199">
        <v>6</v>
      </c>
      <c r="M255" s="187">
        <v>104.31</v>
      </c>
      <c r="N255" s="188">
        <f>US_SYS!F255</f>
        <v>131.16999999999999</v>
      </c>
      <c r="O255" s="188">
        <f t="shared" si="42"/>
        <v>12.079999999999984</v>
      </c>
      <c r="P255" s="188"/>
      <c r="Q255" s="188">
        <f t="shared" si="39"/>
        <v>21.861666666666665</v>
      </c>
      <c r="R255" s="188">
        <f>US_SYS!G255</f>
        <v>315.3</v>
      </c>
      <c r="S255" s="188">
        <f>R255-N255</f>
        <v>184.13000000000002</v>
      </c>
      <c r="T255" s="188">
        <f>US_SYS!G255</f>
        <v>315.3</v>
      </c>
      <c r="U255" s="188">
        <f t="shared" si="43"/>
        <v>238.31</v>
      </c>
      <c r="V255" s="217"/>
      <c r="W255" s="217"/>
      <c r="X255" s="217"/>
    </row>
    <row r="256" spans="1:24" ht="14.1" customHeight="1" x14ac:dyDescent="0.2">
      <c r="A256" s="197">
        <f t="shared" si="41"/>
        <v>253</v>
      </c>
      <c r="B256" s="202" t="s">
        <v>282</v>
      </c>
      <c r="C256" s="186" t="s">
        <v>11</v>
      </c>
      <c r="D256" s="197">
        <v>10</v>
      </c>
      <c r="E256" s="187">
        <v>51</v>
      </c>
      <c r="F256" s="188">
        <f>US_SYS!E256</f>
        <v>51</v>
      </c>
      <c r="G256" s="188">
        <f t="shared" si="35"/>
        <v>0</v>
      </c>
      <c r="H256" s="188"/>
      <c r="I256" s="188">
        <f t="shared" si="36"/>
        <v>5.0999999999999996</v>
      </c>
      <c r="J256" s="188">
        <f t="shared" si="37"/>
        <v>4.0799999999999996E-2</v>
      </c>
      <c r="K256" s="188">
        <f t="shared" si="38"/>
        <v>5.0591999999999997</v>
      </c>
      <c r="L256" s="199">
        <v>30</v>
      </c>
      <c r="M256" s="187">
        <v>166.67</v>
      </c>
      <c r="N256" s="188">
        <f>US_SYS!F256</f>
        <v>166.67</v>
      </c>
      <c r="O256" s="188">
        <f t="shared" ref="O256:O287" si="44">N256-M255</f>
        <v>62.359999999999985</v>
      </c>
      <c r="P256" s="188"/>
      <c r="Q256" s="188">
        <f t="shared" si="39"/>
        <v>5.5556666666666663</v>
      </c>
      <c r="R256" s="188">
        <f>US_SYS!G256</f>
        <v>169.5</v>
      </c>
      <c r="S256" s="188">
        <f>R256-N256</f>
        <v>2.8300000000000125</v>
      </c>
      <c r="T256" s="188">
        <f>US_SYS!G256</f>
        <v>169.5</v>
      </c>
      <c r="U256" s="188">
        <f t="shared" si="43"/>
        <v>118.5</v>
      </c>
      <c r="V256" s="217"/>
      <c r="W256" s="217"/>
      <c r="X256" s="217"/>
    </row>
    <row r="257" spans="1:24" ht="14.1" customHeight="1" x14ac:dyDescent="0.2">
      <c r="A257" s="197">
        <f t="shared" si="41"/>
        <v>254</v>
      </c>
      <c r="B257" s="202" t="s">
        <v>283</v>
      </c>
      <c r="C257" s="186" t="s">
        <v>13</v>
      </c>
      <c r="D257" s="197">
        <v>50</v>
      </c>
      <c r="E257" s="187">
        <v>150</v>
      </c>
      <c r="F257" s="188">
        <f>US_SYS!E257</f>
        <v>150</v>
      </c>
      <c r="G257" s="188">
        <f t="shared" si="35"/>
        <v>0</v>
      </c>
      <c r="H257" s="188">
        <v>150</v>
      </c>
      <c r="I257" s="188">
        <f t="shared" si="36"/>
        <v>3</v>
      </c>
      <c r="J257" s="188">
        <f t="shared" si="37"/>
        <v>2.4E-2</v>
      </c>
      <c r="K257" s="188">
        <f t="shared" si="38"/>
        <v>2.976</v>
      </c>
      <c r="L257" s="199">
        <v>50</v>
      </c>
      <c r="M257" s="187">
        <v>225</v>
      </c>
      <c r="N257" s="188">
        <f>US_SYS!F257</f>
        <v>225</v>
      </c>
      <c r="O257" s="188">
        <f t="shared" si="44"/>
        <v>58.330000000000013</v>
      </c>
      <c r="P257" s="188"/>
      <c r="Q257" s="188">
        <f t="shared" si="39"/>
        <v>4.5</v>
      </c>
      <c r="R257" s="188">
        <f>US_SYS!G257</f>
        <v>169</v>
      </c>
      <c r="S257" s="191"/>
      <c r="T257" s="188">
        <f>US_SYS!G257</f>
        <v>169</v>
      </c>
      <c r="U257" s="188">
        <f t="shared" si="43"/>
        <v>19</v>
      </c>
      <c r="V257" s="217"/>
      <c r="W257" s="217"/>
      <c r="X257" s="217"/>
    </row>
    <row r="258" spans="1:24" ht="14.1" customHeight="1" x14ac:dyDescent="0.2">
      <c r="A258" s="197">
        <f t="shared" si="41"/>
        <v>255</v>
      </c>
      <c r="B258" s="202" t="s">
        <v>284</v>
      </c>
      <c r="C258" s="186" t="s">
        <v>13</v>
      </c>
      <c r="D258" s="197">
        <v>50</v>
      </c>
      <c r="E258" s="187">
        <v>190.5</v>
      </c>
      <c r="F258" s="188">
        <f>US_SYS!E258</f>
        <v>185.5</v>
      </c>
      <c r="G258" s="188">
        <f t="shared" si="35"/>
        <v>-5</v>
      </c>
      <c r="H258" s="188"/>
      <c r="I258" s="188">
        <f t="shared" si="36"/>
        <v>3.71</v>
      </c>
      <c r="J258" s="188">
        <f t="shared" si="37"/>
        <v>2.9680000000000002E-2</v>
      </c>
      <c r="K258" s="188">
        <f t="shared" si="38"/>
        <v>3.68032</v>
      </c>
      <c r="L258" s="199">
        <v>20</v>
      </c>
      <c r="M258" s="187">
        <v>72</v>
      </c>
      <c r="N258" s="188">
        <f>US_SYS!F258</f>
        <v>72</v>
      </c>
      <c r="O258" s="188">
        <f t="shared" si="44"/>
        <v>-153</v>
      </c>
      <c r="P258" s="192">
        <v>81.98</v>
      </c>
      <c r="Q258" s="188">
        <f t="shared" si="39"/>
        <v>3.6</v>
      </c>
      <c r="R258" s="188">
        <f>US_SYS!G258</f>
        <v>210</v>
      </c>
      <c r="S258" s="191"/>
      <c r="T258" s="188">
        <f>US_SYS!G258</f>
        <v>210</v>
      </c>
      <c r="U258" s="188">
        <f t="shared" si="43"/>
        <v>24.5</v>
      </c>
      <c r="V258" s="217"/>
      <c r="W258" s="217"/>
      <c r="X258" s="217"/>
    </row>
    <row r="259" spans="1:24" ht="14.1" customHeight="1" x14ac:dyDescent="0.2">
      <c r="A259" s="197">
        <f t="shared" si="41"/>
        <v>256</v>
      </c>
      <c r="B259" s="202" t="s">
        <v>285</v>
      </c>
      <c r="C259" s="186" t="s">
        <v>13</v>
      </c>
      <c r="D259" s="197">
        <v>10</v>
      </c>
      <c r="E259" s="187">
        <v>94.5</v>
      </c>
      <c r="F259" s="188">
        <f>US_SYS!E259</f>
        <v>91.5</v>
      </c>
      <c r="G259" s="188">
        <f t="shared" si="35"/>
        <v>-3</v>
      </c>
      <c r="H259" s="188"/>
      <c r="I259" s="188">
        <f t="shared" si="36"/>
        <v>9.15</v>
      </c>
      <c r="J259" s="188">
        <f t="shared" si="37"/>
        <v>7.3200000000000001E-2</v>
      </c>
      <c r="K259" s="188">
        <f t="shared" si="38"/>
        <v>9.0768000000000004</v>
      </c>
      <c r="L259" s="199">
        <v>20</v>
      </c>
      <c r="M259" s="187">
        <v>45.75</v>
      </c>
      <c r="N259" s="188">
        <f>US_SYS!F259</f>
        <v>45.75</v>
      </c>
      <c r="O259" s="188">
        <f t="shared" si="44"/>
        <v>-26.25</v>
      </c>
      <c r="P259" s="188">
        <v>47</v>
      </c>
      <c r="Q259" s="188">
        <f t="shared" si="39"/>
        <v>2.2875000000000001</v>
      </c>
      <c r="R259" s="188">
        <f>US_SYS!G259</f>
        <v>47.5</v>
      </c>
      <c r="S259" s="188">
        <f>R259-N259</f>
        <v>1.75</v>
      </c>
      <c r="T259" s="188">
        <f>US_SYS!G259</f>
        <v>47.5</v>
      </c>
      <c r="U259" s="188">
        <f t="shared" si="43"/>
        <v>-44</v>
      </c>
      <c r="V259" s="217"/>
      <c r="W259" s="217"/>
      <c r="X259" s="217"/>
    </row>
    <row r="260" spans="1:24" ht="14.1" customHeight="1" x14ac:dyDescent="0.2">
      <c r="A260" s="197">
        <f t="shared" si="41"/>
        <v>257</v>
      </c>
      <c r="B260" s="202" t="s">
        <v>286</v>
      </c>
      <c r="C260" s="186" t="s">
        <v>13</v>
      </c>
      <c r="D260" s="197">
        <v>30</v>
      </c>
      <c r="E260" s="187">
        <v>45.99</v>
      </c>
      <c r="F260" s="188">
        <f>US_SYS!E260</f>
        <v>45.99</v>
      </c>
      <c r="G260" s="188">
        <f>F260-E260</f>
        <v>0</v>
      </c>
      <c r="H260" s="188">
        <v>45.17</v>
      </c>
      <c r="I260" s="188">
        <f>F260/D260</f>
        <v>1.5330000000000001</v>
      </c>
      <c r="J260" s="188">
        <f>I260*0.8%</f>
        <v>1.2264000000000001E-2</v>
      </c>
      <c r="K260" s="188">
        <f>I260-J260</f>
        <v>1.5207360000000001</v>
      </c>
      <c r="L260" s="199">
        <v>10</v>
      </c>
      <c r="M260" s="187">
        <v>15</v>
      </c>
      <c r="N260" s="188">
        <f>US_SYS!F260</f>
        <v>15</v>
      </c>
      <c r="O260" s="188">
        <f t="shared" si="44"/>
        <v>-30.75</v>
      </c>
      <c r="P260" s="188"/>
      <c r="Q260" s="188">
        <f>N260/L260</f>
        <v>1.5</v>
      </c>
      <c r="R260" s="188">
        <f>US_SYS!G260</f>
        <v>46.8</v>
      </c>
      <c r="S260" s="191"/>
      <c r="T260" s="188">
        <f>US_SYS!G260</f>
        <v>46.8</v>
      </c>
      <c r="U260" s="188">
        <f t="shared" si="43"/>
        <v>0.80999999999999517</v>
      </c>
      <c r="V260" s="217"/>
      <c r="W260" s="217"/>
      <c r="X260" s="217"/>
    </row>
    <row r="261" spans="1:24" ht="14.1" customHeight="1" x14ac:dyDescent="0.2">
      <c r="A261" s="197">
        <f>A260+1</f>
        <v>258</v>
      </c>
      <c r="B261" s="202" t="s">
        <v>287</v>
      </c>
      <c r="C261" s="186" t="s">
        <v>13</v>
      </c>
      <c r="D261" s="197">
        <v>24</v>
      </c>
      <c r="E261" s="187">
        <v>135</v>
      </c>
      <c r="F261" s="188">
        <f>US_SYS!E261</f>
        <v>135</v>
      </c>
      <c r="G261" s="188">
        <f>F261-E261</f>
        <v>0</v>
      </c>
      <c r="H261" s="188"/>
      <c r="I261" s="188">
        <f>F261/D261</f>
        <v>5.625</v>
      </c>
      <c r="J261" s="188">
        <f>I261*0.8%</f>
        <v>4.4999999999999998E-2</v>
      </c>
      <c r="K261" s="188">
        <f>I261-J261</f>
        <v>5.58</v>
      </c>
      <c r="L261" s="199">
        <v>24</v>
      </c>
      <c r="M261" s="187">
        <v>132</v>
      </c>
      <c r="N261" s="188">
        <f>US_SYS!F261</f>
        <v>132</v>
      </c>
      <c r="O261" s="188">
        <f t="shared" si="44"/>
        <v>117</v>
      </c>
      <c r="P261" s="188"/>
      <c r="Q261" s="188">
        <f>N261/L261</f>
        <v>5.5</v>
      </c>
      <c r="R261" s="185">
        <f>US_SYS!G261</f>
        <v>0</v>
      </c>
      <c r="S261" s="185">
        <f>R261-N261</f>
        <v>-132</v>
      </c>
      <c r="T261" s="185">
        <f>US_SYS!G261</f>
        <v>0</v>
      </c>
      <c r="U261" s="185">
        <f t="shared" si="43"/>
        <v>-135</v>
      </c>
      <c r="V261" s="217"/>
      <c r="W261" s="217"/>
      <c r="X261" s="217"/>
    </row>
    <row r="262" spans="1:24" ht="14.1" customHeight="1" x14ac:dyDescent="0.2">
      <c r="A262" s="197">
        <f>A261+1</f>
        <v>259</v>
      </c>
      <c r="B262" s="202" t="s">
        <v>288</v>
      </c>
      <c r="C262" s="186" t="s">
        <v>13</v>
      </c>
      <c r="D262" s="197">
        <v>25</v>
      </c>
      <c r="E262" s="187">
        <v>183.75</v>
      </c>
      <c r="F262" s="188">
        <f>US_SYS!E262</f>
        <v>183.75</v>
      </c>
      <c r="G262" s="188">
        <f>F262-E262</f>
        <v>0</v>
      </c>
      <c r="H262" s="188"/>
      <c r="I262" s="188">
        <f>F262/D262</f>
        <v>7.35</v>
      </c>
      <c r="J262" s="188">
        <f>I262*0.8%</f>
        <v>5.8799999999999998E-2</v>
      </c>
      <c r="K262" s="188">
        <f>I262-J262</f>
        <v>7.2911999999999999</v>
      </c>
      <c r="L262" s="199">
        <v>25</v>
      </c>
      <c r="M262" s="187">
        <v>182.5</v>
      </c>
      <c r="N262" s="188">
        <f>US_SYS!F262</f>
        <v>250.5</v>
      </c>
      <c r="O262" s="188">
        <f t="shared" si="44"/>
        <v>118.5</v>
      </c>
      <c r="P262" s="188"/>
      <c r="Q262" s="188">
        <f>N262/L262</f>
        <v>10.02</v>
      </c>
      <c r="R262" s="188">
        <f>US_SYS!G262</f>
        <v>182.5</v>
      </c>
      <c r="S262" s="188">
        <f>R262-N262</f>
        <v>-68</v>
      </c>
      <c r="T262" s="188">
        <f>US_SYS!G262</f>
        <v>182.5</v>
      </c>
      <c r="U262" s="188">
        <f t="shared" si="43"/>
        <v>-1.25</v>
      </c>
      <c r="V262" s="217"/>
      <c r="W262" s="217"/>
      <c r="X262" s="217"/>
    </row>
    <row r="263" spans="1:24" ht="14.1" customHeight="1" x14ac:dyDescent="0.2">
      <c r="A263" s="197">
        <f>A262+1</f>
        <v>260</v>
      </c>
      <c r="B263" s="202" t="s">
        <v>289</v>
      </c>
      <c r="C263" s="186" t="s">
        <v>13</v>
      </c>
      <c r="D263" s="197">
        <v>1</v>
      </c>
      <c r="E263" s="187">
        <v>242.23</v>
      </c>
      <c r="F263" s="188">
        <f>US_SYS!E263</f>
        <v>242.23</v>
      </c>
      <c r="G263" s="188">
        <f>F263-E263</f>
        <v>0</v>
      </c>
      <c r="H263" s="188"/>
      <c r="I263" s="188">
        <f>F263/D263</f>
        <v>242.23</v>
      </c>
      <c r="J263" s="188">
        <f>I263*0.8%</f>
        <v>1.93784</v>
      </c>
      <c r="K263" s="188">
        <f>I263-J263</f>
        <v>240.29216</v>
      </c>
      <c r="L263" s="199">
        <v>1</v>
      </c>
      <c r="M263" s="187">
        <v>250.5</v>
      </c>
      <c r="N263" s="188">
        <f>US_SYS!F263</f>
        <v>356</v>
      </c>
      <c r="O263" s="188">
        <f t="shared" si="44"/>
        <v>173.5</v>
      </c>
      <c r="P263" s="192"/>
      <c r="Q263" s="188">
        <f>N263/L263</f>
        <v>356</v>
      </c>
      <c r="R263" s="185">
        <f>US_SYS!G263</f>
        <v>0</v>
      </c>
      <c r="S263" s="191"/>
      <c r="T263" s="185">
        <f>US_SYS!G263</f>
        <v>0</v>
      </c>
      <c r="U263" s="185">
        <f t="shared" si="43"/>
        <v>-242.23</v>
      </c>
      <c r="V263" s="217"/>
      <c r="W263" s="217"/>
      <c r="X263" s="217"/>
    </row>
    <row r="264" spans="1:24" ht="14.1" customHeight="1" x14ac:dyDescent="0.2">
      <c r="A264" s="197">
        <f>A263+1</f>
        <v>261</v>
      </c>
      <c r="B264" s="202" t="s">
        <v>290</v>
      </c>
      <c r="C264" s="186" t="s">
        <v>13</v>
      </c>
      <c r="D264" s="197">
        <v>1</v>
      </c>
      <c r="E264" s="187">
        <v>353.91</v>
      </c>
      <c r="F264" s="188">
        <f>US_SYS!E264</f>
        <v>353.91</v>
      </c>
      <c r="G264" s="188">
        <f>F264-E264</f>
        <v>0</v>
      </c>
      <c r="H264" s="188"/>
      <c r="I264" s="188">
        <f>F264/D264</f>
        <v>353.91</v>
      </c>
      <c r="J264" s="188">
        <f>I264*0.8%</f>
        <v>2.8312800000000005</v>
      </c>
      <c r="K264" s="188">
        <f>I264-J264</f>
        <v>351.07872000000003</v>
      </c>
      <c r="L264" s="199">
        <v>1</v>
      </c>
      <c r="M264" s="187">
        <v>356</v>
      </c>
      <c r="N264" s="188">
        <f>US_SYS!F264</f>
        <v>0</v>
      </c>
      <c r="O264" s="188">
        <f t="shared" si="44"/>
        <v>-250.5</v>
      </c>
      <c r="P264" s="192"/>
      <c r="Q264" s="188">
        <f>N264/L264</f>
        <v>0</v>
      </c>
      <c r="R264" s="188">
        <f>US_SYS!G264</f>
        <v>352</v>
      </c>
      <c r="S264" s="188">
        <f>R264-N264</f>
        <v>352</v>
      </c>
      <c r="T264" s="188">
        <f>US_SYS!G264</f>
        <v>352</v>
      </c>
      <c r="U264" s="188">
        <f t="shared" si="43"/>
        <v>-1.910000000000025</v>
      </c>
      <c r="V264" s="217"/>
      <c r="W264" s="217"/>
      <c r="X264" s="217"/>
    </row>
    <row r="265" spans="1:24" ht="14.1" customHeight="1" x14ac:dyDescent="0.2">
      <c r="A265" s="197">
        <f>A264+1</f>
        <v>262</v>
      </c>
      <c r="B265" s="202" t="s">
        <v>291</v>
      </c>
      <c r="C265" s="186" t="s">
        <v>11</v>
      </c>
      <c r="D265" s="197">
        <v>1</v>
      </c>
      <c r="E265" s="187">
        <v>15.96</v>
      </c>
      <c r="F265" s="188">
        <f>US_SYS!E265</f>
        <v>15.96</v>
      </c>
      <c r="G265" s="188">
        <f>F265-E265</f>
        <v>0</v>
      </c>
      <c r="H265" s="188"/>
      <c r="I265" s="188">
        <f>F265/D265</f>
        <v>15.96</v>
      </c>
      <c r="J265" s="188">
        <f>I265*0.8%</f>
        <v>0.12768000000000002</v>
      </c>
      <c r="K265" s="188">
        <f>I265-J265</f>
        <v>15.832320000000001</v>
      </c>
      <c r="L265" s="199">
        <v>1</v>
      </c>
      <c r="M265" s="187">
        <v>16.03</v>
      </c>
      <c r="N265" s="188">
        <f>US_SYS!F265</f>
        <v>16.03</v>
      </c>
      <c r="O265" s="188">
        <f t="shared" si="44"/>
        <v>-339.97</v>
      </c>
      <c r="P265" s="188"/>
      <c r="Q265" s="188">
        <f>N265/L265</f>
        <v>16.03</v>
      </c>
      <c r="R265" s="188">
        <f>US_SYS!G265</f>
        <v>23.85</v>
      </c>
      <c r="S265" s="188">
        <f>R265-N265</f>
        <v>7.82</v>
      </c>
      <c r="T265" s="188">
        <f>US_SYS!G265</f>
        <v>23.85</v>
      </c>
      <c r="U265" s="188">
        <f t="shared" si="43"/>
        <v>7.8900000000000006</v>
      </c>
      <c r="V265" s="217"/>
      <c r="W265" s="217"/>
      <c r="X265" s="217"/>
    </row>
    <row r="266" spans="1:24" ht="14.1" customHeight="1" x14ac:dyDescent="0.2">
      <c r="A266" s="197">
        <f>A265+1</f>
        <v>263</v>
      </c>
      <c r="B266" s="202" t="s">
        <v>292</v>
      </c>
      <c r="C266" s="186" t="s">
        <v>11</v>
      </c>
      <c r="D266" s="197">
        <v>1</v>
      </c>
      <c r="E266" s="187">
        <v>11.62</v>
      </c>
      <c r="F266" s="188">
        <f>US_SYS!E266</f>
        <v>11.62</v>
      </c>
      <c r="G266" s="188">
        <f>F266-E266</f>
        <v>0</v>
      </c>
      <c r="H266" s="188"/>
      <c r="I266" s="188">
        <f>F266/D266</f>
        <v>11.62</v>
      </c>
      <c r="J266" s="188">
        <f>I266*0.8%</f>
        <v>9.2960000000000001E-2</v>
      </c>
      <c r="K266" s="188">
        <f>I266-J266</f>
        <v>11.52704</v>
      </c>
      <c r="L266" s="199">
        <v>1</v>
      </c>
      <c r="M266" s="187">
        <v>12</v>
      </c>
      <c r="N266" s="188">
        <f>US_SYS!F266</f>
        <v>12</v>
      </c>
      <c r="O266" s="188">
        <f t="shared" si="44"/>
        <v>-4.0300000000000011</v>
      </c>
      <c r="P266" s="188"/>
      <c r="Q266" s="188">
        <f>N266/L266</f>
        <v>12</v>
      </c>
      <c r="R266" s="188">
        <f>US_SYS!G266</f>
        <v>12</v>
      </c>
      <c r="S266" s="188">
        <f>R266-N266</f>
        <v>0</v>
      </c>
      <c r="T266" s="188">
        <f>US_SYS!G266</f>
        <v>12</v>
      </c>
      <c r="U266" s="188">
        <f t="shared" si="43"/>
        <v>0.38000000000000078</v>
      </c>
      <c r="V266" s="217"/>
      <c r="W266" s="217"/>
      <c r="X266" s="217"/>
    </row>
    <row r="267" spans="1:24" ht="14.1" customHeight="1" x14ac:dyDescent="0.2">
      <c r="A267" s="197">
        <f>A266+1</f>
        <v>264</v>
      </c>
      <c r="B267" s="202" t="s">
        <v>293</v>
      </c>
      <c r="C267" s="186" t="s">
        <v>51</v>
      </c>
      <c r="D267" s="197">
        <v>2</v>
      </c>
      <c r="E267" s="187">
        <v>26.49</v>
      </c>
      <c r="F267" s="188">
        <f>US_SYS!E267</f>
        <v>26.49</v>
      </c>
      <c r="G267" s="188">
        <f>F267-E267</f>
        <v>0</v>
      </c>
      <c r="H267" s="188"/>
      <c r="I267" s="188">
        <f>F267/D267</f>
        <v>13.244999999999999</v>
      </c>
      <c r="J267" s="188">
        <f>I267*0.8%</f>
        <v>0.10596</v>
      </c>
      <c r="K267" s="188">
        <f>I267-J267</f>
        <v>13.13904</v>
      </c>
      <c r="L267" s="199">
        <v>1.325</v>
      </c>
      <c r="M267" s="187">
        <v>36.18</v>
      </c>
      <c r="N267" s="188">
        <f>US_SYS!F267</f>
        <v>36.18</v>
      </c>
      <c r="O267" s="188">
        <f t="shared" si="44"/>
        <v>24.18</v>
      </c>
      <c r="P267" s="188"/>
      <c r="Q267" s="188">
        <f>N267/L267</f>
        <v>27.305660377358492</v>
      </c>
      <c r="R267" s="188">
        <f>US_SYS!G267</f>
        <v>15.93</v>
      </c>
      <c r="S267" s="191"/>
      <c r="T267" s="188">
        <f>US_SYS!G267</f>
        <v>15.93</v>
      </c>
      <c r="U267" s="188">
        <f t="shared" si="43"/>
        <v>-10.559999999999999</v>
      </c>
      <c r="V267" s="217"/>
      <c r="W267" s="217"/>
      <c r="X267" s="217"/>
    </row>
    <row r="268" spans="1:24" ht="14.1" customHeight="1" x14ac:dyDescent="0.2">
      <c r="A268" s="197">
        <f>A267+1</f>
        <v>265</v>
      </c>
      <c r="B268" s="202" t="s">
        <v>294</v>
      </c>
      <c r="C268" s="186" t="s">
        <v>15</v>
      </c>
      <c r="D268" s="197">
        <v>8</v>
      </c>
      <c r="E268" s="187">
        <v>35.76</v>
      </c>
      <c r="F268" s="188">
        <f>US_SYS!E268</f>
        <v>35.159999999999997</v>
      </c>
      <c r="G268" s="188">
        <f>F268-E268</f>
        <v>-0.60000000000000142</v>
      </c>
      <c r="H268" s="188"/>
      <c r="I268" s="188">
        <f>F268/D268</f>
        <v>4.3949999999999996</v>
      </c>
      <c r="J268" s="188">
        <f>I268*0.8%</f>
        <v>3.5159999999999997E-2</v>
      </c>
      <c r="K268" s="188">
        <f>I268-J268</f>
        <v>4.3598399999999993</v>
      </c>
      <c r="L268" s="199">
        <v>8</v>
      </c>
      <c r="M268" s="187">
        <v>47.15</v>
      </c>
      <c r="N268" s="188">
        <f>US_SYS!F268</f>
        <v>47.15</v>
      </c>
      <c r="O268" s="188">
        <f t="shared" si="44"/>
        <v>10.969999999999999</v>
      </c>
      <c r="P268" s="188"/>
      <c r="Q268" s="188">
        <f>N268/L268</f>
        <v>5.8937499999999998</v>
      </c>
      <c r="R268" s="188">
        <f>US_SYS!G268</f>
        <v>41.35</v>
      </c>
      <c r="S268" s="191"/>
      <c r="T268" s="188">
        <f>US_SYS!G268</f>
        <v>41.35</v>
      </c>
      <c r="U268" s="188">
        <f t="shared" si="43"/>
        <v>6.1900000000000048</v>
      </c>
      <c r="V268" s="217"/>
      <c r="W268" s="217"/>
      <c r="X268" s="217"/>
    </row>
    <row r="269" spans="1:24" ht="14.1" customHeight="1" x14ac:dyDescent="0.2">
      <c r="A269" s="197">
        <f>A268+1</f>
        <v>266</v>
      </c>
      <c r="B269" s="202" t="s">
        <v>295</v>
      </c>
      <c r="C269" s="186" t="s">
        <v>13</v>
      </c>
      <c r="D269" s="197">
        <v>10</v>
      </c>
      <c r="E269" s="187">
        <v>22.58</v>
      </c>
      <c r="F269" s="188">
        <f>US_SYS!E269</f>
        <v>22.58</v>
      </c>
      <c r="G269" s="188">
        <f>F269-E269</f>
        <v>0</v>
      </c>
      <c r="H269" s="188"/>
      <c r="I269" s="188">
        <f>F269/D269</f>
        <v>2.258</v>
      </c>
      <c r="J269" s="188">
        <f>I269*0.8%</f>
        <v>1.8064E-2</v>
      </c>
      <c r="K269" s="188">
        <f>I269-J269</f>
        <v>2.2399360000000001</v>
      </c>
      <c r="L269" s="199">
        <v>10</v>
      </c>
      <c r="M269" s="187">
        <v>28.9</v>
      </c>
      <c r="N269" s="188">
        <f>US_SYS!F269</f>
        <v>28.9</v>
      </c>
      <c r="O269" s="188">
        <f t="shared" si="44"/>
        <v>-18.25</v>
      </c>
      <c r="P269" s="188"/>
      <c r="Q269" s="188">
        <f>N269/L269</f>
        <v>2.8899999999999997</v>
      </c>
      <c r="R269" s="185">
        <f>US_SYS!G269</f>
        <v>0</v>
      </c>
      <c r="S269" s="191"/>
      <c r="T269" s="185">
        <f>US_SYS!G269</f>
        <v>0</v>
      </c>
      <c r="U269" s="185">
        <f t="shared" si="43"/>
        <v>-22.58</v>
      </c>
      <c r="V269" s="217"/>
      <c r="W269" s="217"/>
      <c r="X269" s="217"/>
    </row>
    <row r="270" spans="1:24" ht="14.1" customHeight="1" x14ac:dyDescent="0.2">
      <c r="A270" s="197">
        <f>A269+1</f>
        <v>267</v>
      </c>
      <c r="B270" s="202" t="s">
        <v>296</v>
      </c>
      <c r="C270" s="186" t="s">
        <v>11</v>
      </c>
      <c r="D270" s="197">
        <v>1</v>
      </c>
      <c r="E270" s="187">
        <v>20.45</v>
      </c>
      <c r="F270" s="188">
        <f>US_SYS!E270</f>
        <v>20.45</v>
      </c>
      <c r="G270" s="188">
        <f>F270-E270</f>
        <v>0</v>
      </c>
      <c r="H270" s="188"/>
      <c r="I270" s="188">
        <f>F270/D270</f>
        <v>20.45</v>
      </c>
      <c r="J270" s="188">
        <f>I270*0.8%</f>
        <v>0.1636</v>
      </c>
      <c r="K270" s="188">
        <f>I270-J270</f>
        <v>20.2864</v>
      </c>
      <c r="L270" s="199">
        <v>1</v>
      </c>
      <c r="M270" s="187">
        <v>22.37</v>
      </c>
      <c r="N270" s="188">
        <f>US_SYS!F270</f>
        <v>22.37</v>
      </c>
      <c r="O270" s="188">
        <f t="shared" si="44"/>
        <v>-6.5299999999999976</v>
      </c>
      <c r="P270" s="188"/>
      <c r="Q270" s="188">
        <f>N270/L270</f>
        <v>22.37</v>
      </c>
      <c r="R270" s="188">
        <f>US_SYS!G270</f>
        <v>23.99</v>
      </c>
      <c r="S270" s="188">
        <f>R270-N270</f>
        <v>1.6199999999999974</v>
      </c>
      <c r="T270" s="188">
        <f>US_SYS!G270</f>
        <v>23.99</v>
      </c>
      <c r="U270" s="188">
        <f t="shared" si="43"/>
        <v>3.5399999999999991</v>
      </c>
      <c r="V270" s="217"/>
      <c r="W270" s="217"/>
      <c r="X270" s="217"/>
    </row>
    <row r="271" spans="1:24" ht="14.1" customHeight="1" x14ac:dyDescent="0.2">
      <c r="A271" s="197">
        <f>A270+1</f>
        <v>268</v>
      </c>
      <c r="B271" s="198"/>
      <c r="C271" s="186" t="s">
        <v>51</v>
      </c>
      <c r="D271" s="197">
        <v>4</v>
      </c>
      <c r="E271" s="187">
        <v>33.21</v>
      </c>
      <c r="F271" s="188">
        <f>US_SYS!E271</f>
        <v>33.21</v>
      </c>
      <c r="G271" s="188">
        <f>F271-E271</f>
        <v>0</v>
      </c>
      <c r="H271" s="188"/>
      <c r="I271" s="188">
        <f>F271/D271</f>
        <v>8.3025000000000002</v>
      </c>
      <c r="J271" s="188">
        <f>I271*0.8%</f>
        <v>6.6420000000000007E-2</v>
      </c>
      <c r="K271" s="188">
        <f>I271-J271</f>
        <v>8.2360799999999994</v>
      </c>
      <c r="L271" s="199">
        <v>4</v>
      </c>
      <c r="M271" s="187">
        <v>35.76</v>
      </c>
      <c r="N271" s="188">
        <f>US_SYS!F271</f>
        <v>35.76</v>
      </c>
      <c r="O271" s="188">
        <f t="shared" si="44"/>
        <v>13.389999999999997</v>
      </c>
      <c r="P271" s="192"/>
      <c r="Q271" s="188">
        <f>N271/L271</f>
        <v>8.94</v>
      </c>
      <c r="R271" s="185">
        <f>US_SYS!G271</f>
        <v>0</v>
      </c>
      <c r="S271" s="191"/>
      <c r="T271" s="185">
        <f>US_SYS!G271</f>
        <v>0</v>
      </c>
      <c r="U271" s="185">
        <f t="shared" si="43"/>
        <v>-33.21</v>
      </c>
      <c r="V271" s="217"/>
      <c r="W271" s="217"/>
      <c r="X271" s="217"/>
    </row>
    <row r="272" spans="1:24" ht="14.1" customHeight="1" x14ac:dyDescent="0.2">
      <c r="A272" s="197">
        <f>A271+1</f>
        <v>269</v>
      </c>
      <c r="B272" s="202" t="s">
        <v>297</v>
      </c>
      <c r="C272" s="186" t="s">
        <v>51</v>
      </c>
      <c r="D272" s="197">
        <v>4</v>
      </c>
      <c r="E272" s="187">
        <v>46.35</v>
      </c>
      <c r="F272" s="188">
        <f>US_SYS!E272</f>
        <v>45.06</v>
      </c>
      <c r="G272" s="188">
        <f>F272-E272</f>
        <v>-1.2899999999999991</v>
      </c>
      <c r="H272" s="188"/>
      <c r="I272" s="188">
        <f>F272/D272</f>
        <v>11.265000000000001</v>
      </c>
      <c r="J272" s="188">
        <f>I272*0.8%</f>
        <v>9.0120000000000006E-2</v>
      </c>
      <c r="K272" s="188">
        <f>I272-J272</f>
        <v>11.17488</v>
      </c>
      <c r="L272" s="199">
        <v>4</v>
      </c>
      <c r="M272" s="189">
        <v>3.59</v>
      </c>
      <c r="N272" s="188">
        <f>US_SYS!F272</f>
        <v>46.5</v>
      </c>
      <c r="O272" s="188">
        <f t="shared" si="44"/>
        <v>10.740000000000002</v>
      </c>
      <c r="P272" s="192"/>
      <c r="Q272" s="188">
        <f>N272/L272</f>
        <v>11.625</v>
      </c>
      <c r="R272" s="188">
        <f>US_SYS!G272</f>
        <v>49.77</v>
      </c>
      <c r="S272" s="188">
        <f>R272-N272</f>
        <v>3.2700000000000031</v>
      </c>
      <c r="T272" s="188">
        <f>US_SYS!G272</f>
        <v>49.77</v>
      </c>
      <c r="U272" s="188">
        <f t="shared" si="43"/>
        <v>4.7100000000000009</v>
      </c>
      <c r="V272" s="217"/>
      <c r="W272" s="217"/>
      <c r="X272" s="217"/>
    </row>
    <row r="273" spans="1:24" ht="14.1" customHeight="1" x14ac:dyDescent="0.2">
      <c r="A273" s="197">
        <f>A272+1</f>
        <v>270</v>
      </c>
      <c r="B273" s="202" t="s">
        <v>298</v>
      </c>
      <c r="C273" s="186" t="s">
        <v>51</v>
      </c>
      <c r="D273" s="197">
        <v>4</v>
      </c>
      <c r="E273" s="187">
        <v>34.880000000000003</v>
      </c>
      <c r="F273" s="188">
        <f>US_SYS!E273</f>
        <v>34.880000000000003</v>
      </c>
      <c r="G273" s="188">
        <f>F273-E273</f>
        <v>0</v>
      </c>
      <c r="H273" s="188"/>
      <c r="I273" s="188">
        <f>F273/D273</f>
        <v>8.7200000000000006</v>
      </c>
      <c r="J273" s="188">
        <f>I273*0.8%</f>
        <v>6.9760000000000003E-2</v>
      </c>
      <c r="K273" s="188">
        <f>I273-J273</f>
        <v>8.6502400000000002</v>
      </c>
      <c r="L273" s="199">
        <v>4</v>
      </c>
      <c r="M273" s="187">
        <v>35.15</v>
      </c>
      <c r="N273" s="188">
        <f>US_SYS!F273</f>
        <v>35.15</v>
      </c>
      <c r="O273" s="188">
        <f t="shared" si="44"/>
        <v>31.56</v>
      </c>
      <c r="P273" s="192"/>
      <c r="Q273" s="188">
        <f>N273/L273</f>
        <v>8.7874999999999996</v>
      </c>
      <c r="R273" s="188">
        <f>US_SYS!G273</f>
        <v>9.94</v>
      </c>
      <c r="S273" s="191"/>
      <c r="T273" s="188">
        <f>US_SYS!G273</f>
        <v>9.94</v>
      </c>
      <c r="U273" s="191"/>
      <c r="V273" s="217"/>
      <c r="W273" s="217"/>
      <c r="X273" s="217"/>
    </row>
    <row r="274" spans="1:24" ht="14.1" customHeight="1" x14ac:dyDescent="0.2">
      <c r="A274" s="197">
        <f>A273+1</f>
        <v>271</v>
      </c>
      <c r="B274" s="202" t="s">
        <v>299</v>
      </c>
      <c r="C274" s="186" t="s">
        <v>13</v>
      </c>
      <c r="D274" s="197">
        <v>10</v>
      </c>
      <c r="E274" s="187">
        <v>55.02</v>
      </c>
      <c r="F274" s="188">
        <f>US_SYS!E274</f>
        <v>55.02</v>
      </c>
      <c r="G274" s="188">
        <f>F274-E274</f>
        <v>0</v>
      </c>
      <c r="H274" s="188"/>
      <c r="I274" s="188">
        <f>F274/D274</f>
        <v>5.5020000000000007</v>
      </c>
      <c r="J274" s="188">
        <f>I274*0.8%</f>
        <v>4.4016000000000007E-2</v>
      </c>
      <c r="K274" s="188">
        <f>I274-J274</f>
        <v>5.4579840000000006</v>
      </c>
      <c r="L274" s="199">
        <v>12</v>
      </c>
      <c r="M274" s="187">
        <v>69.17</v>
      </c>
      <c r="N274" s="188">
        <f>US_SYS!F274</f>
        <v>69.17</v>
      </c>
      <c r="O274" s="188">
        <f t="shared" si="44"/>
        <v>34.020000000000003</v>
      </c>
      <c r="P274" s="188"/>
      <c r="Q274" s="188">
        <f>N274/L274</f>
        <v>5.7641666666666671</v>
      </c>
      <c r="R274" s="188">
        <f>US_SYS!G274</f>
        <v>70.39</v>
      </c>
      <c r="S274" s="188">
        <f>R274-N274</f>
        <v>1.2199999999999989</v>
      </c>
      <c r="T274" s="188">
        <f>US_SYS!G274</f>
        <v>70.39</v>
      </c>
      <c r="U274" s="188">
        <f>T274-F274</f>
        <v>15.369999999999997</v>
      </c>
      <c r="V274" s="217"/>
      <c r="W274" s="217"/>
      <c r="X274" s="217"/>
    </row>
    <row r="275" spans="1:24" ht="14.1" customHeight="1" x14ac:dyDescent="0.2">
      <c r="A275" s="197">
        <f>A274+1</f>
        <v>272</v>
      </c>
      <c r="B275" s="202" t="s">
        <v>300</v>
      </c>
      <c r="C275" s="186" t="s">
        <v>301</v>
      </c>
      <c r="D275" s="197">
        <v>18</v>
      </c>
      <c r="E275" s="187">
        <v>45.46</v>
      </c>
      <c r="F275" s="188">
        <f>US_SYS!E275</f>
        <v>41.46</v>
      </c>
      <c r="G275" s="188">
        <f>F275-E275</f>
        <v>-4</v>
      </c>
      <c r="H275" s="188"/>
      <c r="I275" s="188">
        <f>F275/D275</f>
        <v>2.3033333333333332</v>
      </c>
      <c r="J275" s="188">
        <f>I275*0.8%</f>
        <v>1.8426666666666668E-2</v>
      </c>
      <c r="K275" s="188">
        <f>I275-J275</f>
        <v>2.2849066666666666</v>
      </c>
      <c r="L275" s="199">
        <v>8</v>
      </c>
      <c r="M275" s="187">
        <v>40.89</v>
      </c>
      <c r="N275" s="188">
        <f>US_SYS!F275</f>
        <v>40.89</v>
      </c>
      <c r="O275" s="188">
        <f t="shared" si="44"/>
        <v>-28.28</v>
      </c>
      <c r="P275" s="188"/>
      <c r="Q275" s="188">
        <f>N275/L275</f>
        <v>5.1112500000000001</v>
      </c>
      <c r="R275" s="188">
        <f>US_SYS!G275</f>
        <v>42.15</v>
      </c>
      <c r="S275" s="188">
        <f>R275-N275</f>
        <v>1.259999999999998</v>
      </c>
      <c r="T275" s="188">
        <f>US_SYS!G275</f>
        <v>42.15</v>
      </c>
      <c r="U275" s="188">
        <f>T275-F275</f>
        <v>0.68999999999999773</v>
      </c>
      <c r="V275" s="217"/>
      <c r="W275" s="217"/>
      <c r="X275" s="217"/>
    </row>
    <row r="276" spans="1:24" ht="14.1" customHeight="1" x14ac:dyDescent="0.2">
      <c r="A276" s="197">
        <f>A275+1</f>
        <v>273</v>
      </c>
      <c r="B276" s="202" t="s">
        <v>302</v>
      </c>
      <c r="C276" s="186" t="s">
        <v>66</v>
      </c>
      <c r="D276" s="197">
        <v>1</v>
      </c>
      <c r="E276" s="187">
        <v>27.94</v>
      </c>
      <c r="F276" s="188">
        <f>US_SYS!E276</f>
        <v>27.94</v>
      </c>
      <c r="G276" s="188">
        <f>F276-E276</f>
        <v>0</v>
      </c>
      <c r="H276" s="188">
        <v>28.9</v>
      </c>
      <c r="I276" s="188">
        <f>F276/D276</f>
        <v>27.94</v>
      </c>
      <c r="J276" s="188">
        <f>I276*0.8%</f>
        <v>0.22352000000000002</v>
      </c>
      <c r="K276" s="188">
        <f>I276-J276</f>
        <v>27.716480000000001</v>
      </c>
      <c r="L276" s="199">
        <v>1</v>
      </c>
      <c r="M276" s="187">
        <v>28.59</v>
      </c>
      <c r="N276" s="188">
        <f>US_SYS!F276</f>
        <v>28.59</v>
      </c>
      <c r="O276" s="188">
        <f t="shared" si="44"/>
        <v>-12.3</v>
      </c>
      <c r="P276" s="192">
        <v>28.59</v>
      </c>
      <c r="Q276" s="188">
        <f>N276/L276</f>
        <v>28.59</v>
      </c>
      <c r="R276" s="188">
        <f>US_SYS!G276</f>
        <v>31.03</v>
      </c>
      <c r="S276" s="188">
        <f>R276-N276</f>
        <v>2.4400000000000013</v>
      </c>
      <c r="T276" s="188">
        <f>US_SYS!G276</f>
        <v>31.03</v>
      </c>
      <c r="U276" s="188">
        <f>T276-F276</f>
        <v>3.09</v>
      </c>
      <c r="V276" s="217"/>
      <c r="W276" s="217"/>
      <c r="X276" s="217"/>
    </row>
    <row r="277" spans="1:24" ht="14.1" customHeight="1" x14ac:dyDescent="0.2">
      <c r="A277" s="197">
        <f>A276+1</f>
        <v>274</v>
      </c>
      <c r="B277" s="202" t="s">
        <v>303</v>
      </c>
      <c r="C277" s="186" t="s">
        <v>13</v>
      </c>
      <c r="D277" s="197">
        <v>6</v>
      </c>
      <c r="E277" s="187">
        <v>18.89</v>
      </c>
      <c r="F277" s="188">
        <f>US_SYS!E277</f>
        <v>18.88</v>
      </c>
      <c r="G277" s="188">
        <f>F277-E277</f>
        <v>-1.0000000000001563E-2</v>
      </c>
      <c r="H277" s="188"/>
      <c r="I277" s="188">
        <f>F277/D277</f>
        <v>3.1466666666666665</v>
      </c>
      <c r="J277" s="188">
        <f>I277*0.8%</f>
        <v>2.5173333333333332E-2</v>
      </c>
      <c r="K277" s="188">
        <f>I277-J277</f>
        <v>3.121493333333333</v>
      </c>
      <c r="L277" s="199">
        <v>6</v>
      </c>
      <c r="M277" s="187">
        <v>16.75</v>
      </c>
      <c r="N277" s="188">
        <f>US_SYS!F277</f>
        <v>16.75</v>
      </c>
      <c r="O277" s="188">
        <f t="shared" si="44"/>
        <v>-11.84</v>
      </c>
      <c r="P277" s="188"/>
      <c r="Q277" s="188">
        <f>N277/L277</f>
        <v>2.7916666666666665</v>
      </c>
      <c r="R277" s="188">
        <f>US_SYS!G277</f>
        <v>26.65</v>
      </c>
      <c r="S277" s="188">
        <f>R277-N277</f>
        <v>9.8999999999999986</v>
      </c>
      <c r="T277" s="188">
        <f>US_SYS!G277</f>
        <v>26.65</v>
      </c>
      <c r="U277" s="188">
        <f>T277-F277</f>
        <v>7.77</v>
      </c>
      <c r="V277" s="217"/>
      <c r="W277" s="217"/>
      <c r="X277" s="217"/>
    </row>
    <row r="278" spans="1:24" ht="14.1" customHeight="1" x14ac:dyDescent="0.2">
      <c r="A278" s="197">
        <f>A277+1</f>
        <v>275</v>
      </c>
      <c r="B278" s="202" t="s">
        <v>304</v>
      </c>
      <c r="C278" s="186" t="s">
        <v>13</v>
      </c>
      <c r="D278" s="197">
        <v>10</v>
      </c>
      <c r="E278" s="187">
        <v>23.33</v>
      </c>
      <c r="F278" s="188">
        <f>US_SYS!E278</f>
        <v>23.33</v>
      </c>
      <c r="G278" s="188">
        <f>F278-E278</f>
        <v>0</v>
      </c>
      <c r="H278" s="188"/>
      <c r="I278" s="188">
        <f>F278/D278</f>
        <v>2.3329999999999997</v>
      </c>
      <c r="J278" s="188">
        <f>I278*0.8%</f>
        <v>1.8664E-2</v>
      </c>
      <c r="K278" s="188">
        <f>I278-J278</f>
        <v>2.3143359999999999</v>
      </c>
      <c r="L278" s="199">
        <v>10</v>
      </c>
      <c r="M278" s="187">
        <v>26.89</v>
      </c>
      <c r="N278" s="188">
        <f>US_SYS!F278</f>
        <v>27.3</v>
      </c>
      <c r="O278" s="188">
        <f t="shared" si="44"/>
        <v>10.55</v>
      </c>
      <c r="P278" s="188">
        <v>20.95</v>
      </c>
      <c r="Q278" s="188">
        <f>N278/L278</f>
        <v>2.73</v>
      </c>
      <c r="R278" s="188">
        <f>US_SYS!G278</f>
        <v>20.52</v>
      </c>
      <c r="S278" s="191"/>
      <c r="T278" s="188">
        <f>US_SYS!G278</f>
        <v>20.52</v>
      </c>
      <c r="U278" s="188">
        <f>T278-F278</f>
        <v>-2.8099999999999987</v>
      </c>
      <c r="V278" s="217"/>
      <c r="W278" s="217"/>
      <c r="X278" s="217"/>
    </row>
    <row r="279" spans="1:24" ht="14.1" customHeight="1" x14ac:dyDescent="0.2">
      <c r="A279" s="197">
        <f>A278+1</f>
        <v>276</v>
      </c>
      <c r="B279" s="198"/>
      <c r="C279" s="191"/>
      <c r="D279" s="198">
        <v>1</v>
      </c>
      <c r="E279" s="194"/>
      <c r="F279" s="188">
        <f>US_SYS!E278</f>
        <v>23.33</v>
      </c>
      <c r="G279" s="188">
        <f>F279-E279</f>
        <v>23.33</v>
      </c>
      <c r="H279" s="188"/>
      <c r="I279" s="191">
        <f>F279/D279</f>
        <v>23.33</v>
      </c>
      <c r="J279" s="191">
        <f>I279*0.8%</f>
        <v>0.18664</v>
      </c>
      <c r="K279" s="188">
        <f>I279-J279</f>
        <v>23.143359999999998</v>
      </c>
      <c r="L279" s="198">
        <v>1</v>
      </c>
      <c r="M279" s="194"/>
      <c r="N279" s="188">
        <f>US_SYS!F279</f>
        <v>0</v>
      </c>
      <c r="O279" s="188">
        <f t="shared" si="44"/>
        <v>-26.89</v>
      </c>
      <c r="P279" s="188">
        <v>20.95</v>
      </c>
      <c r="Q279" s="191">
        <f>N279/L279</f>
        <v>0</v>
      </c>
      <c r="R279" s="185">
        <f>US_SYS!G279</f>
        <v>0</v>
      </c>
      <c r="S279" s="191"/>
      <c r="T279" s="185">
        <f>US_SYS!G279</f>
        <v>0</v>
      </c>
      <c r="U279" s="185">
        <f>T279-F279</f>
        <v>-23.33</v>
      </c>
      <c r="V279" s="217"/>
      <c r="W279" s="217"/>
      <c r="X279" s="217"/>
    </row>
    <row r="280" spans="1:24" ht="12.95" customHeight="1" x14ac:dyDescent="0.2">
      <c r="A280" s="197">
        <f>A279+1</f>
        <v>277</v>
      </c>
      <c r="B280" s="198"/>
      <c r="C280" s="191"/>
      <c r="D280" s="198">
        <v>1</v>
      </c>
      <c r="E280" s="194"/>
      <c r="F280" s="188"/>
      <c r="G280" s="188">
        <f>F280-E280</f>
        <v>0</v>
      </c>
      <c r="H280" s="188"/>
      <c r="I280" s="191">
        <f>F280/D280</f>
        <v>0</v>
      </c>
      <c r="J280" s="191">
        <f>I280*0.8%</f>
        <v>0</v>
      </c>
      <c r="K280" s="191">
        <f>I280-J280</f>
        <v>0</v>
      </c>
      <c r="L280" s="198">
        <v>1</v>
      </c>
      <c r="M280" s="194"/>
      <c r="N280" s="188">
        <f>US_SYS!F280</f>
        <v>0</v>
      </c>
      <c r="O280" s="188">
        <f t="shared" si="44"/>
        <v>0</v>
      </c>
      <c r="P280" s="188"/>
      <c r="Q280" s="191">
        <f>N280/L280</f>
        <v>0</v>
      </c>
      <c r="R280" s="188">
        <f>US_SYS!G280</f>
        <v>0</v>
      </c>
      <c r="S280" s="191"/>
      <c r="T280" s="188">
        <f>US_SYS!G280</f>
        <v>0</v>
      </c>
      <c r="U280" s="188">
        <f>T280-F280</f>
        <v>0</v>
      </c>
      <c r="V280" s="217"/>
      <c r="W280" s="217"/>
      <c r="X280" s="217"/>
    </row>
    <row r="281" spans="1:24" ht="12.95" customHeight="1" x14ac:dyDescent="0.2">
      <c r="A281" s="197">
        <f>A280+1</f>
        <v>278</v>
      </c>
      <c r="B281" s="202" t="s">
        <v>305</v>
      </c>
      <c r="C281" s="191"/>
      <c r="D281" s="197">
        <v>1</v>
      </c>
      <c r="E281" s="187">
        <v>143.31</v>
      </c>
      <c r="F281" s="188">
        <f>US_SYS!E281</f>
        <v>143.31</v>
      </c>
      <c r="G281" s="188">
        <f>F281-E281</f>
        <v>0</v>
      </c>
      <c r="H281" s="188"/>
      <c r="I281" s="188">
        <f>F281/D281</f>
        <v>143.31</v>
      </c>
      <c r="J281" s="188">
        <f>I281*0.8%</f>
        <v>1.1464799999999999</v>
      </c>
      <c r="K281" s="188">
        <f>I281-J281</f>
        <v>142.16352000000001</v>
      </c>
      <c r="L281" s="197">
        <v>1</v>
      </c>
      <c r="M281" s="189">
        <v>90.54</v>
      </c>
      <c r="N281" s="188">
        <f>US_SYS!F281</f>
        <v>90.54</v>
      </c>
      <c r="O281" s="188">
        <f t="shared" si="44"/>
        <v>90.54</v>
      </c>
      <c r="P281" s="188"/>
      <c r="Q281" s="188">
        <f>N281/L281</f>
        <v>90.54</v>
      </c>
      <c r="R281" s="195">
        <f>US_SYS!G281</f>
        <v>0</v>
      </c>
      <c r="S281" s="191"/>
      <c r="T281" s="195">
        <f>US_SYS!G281</f>
        <v>0</v>
      </c>
      <c r="U281" s="188">
        <f>T281-F281</f>
        <v>-143.31</v>
      </c>
      <c r="V281" s="217"/>
      <c r="W281" s="217"/>
      <c r="X281" s="217"/>
    </row>
    <row r="282" spans="1:24" ht="14.1" customHeight="1" x14ac:dyDescent="0.2">
      <c r="A282" s="197">
        <f>A281+1</f>
        <v>279</v>
      </c>
      <c r="B282" s="202" t="s">
        <v>306</v>
      </c>
      <c r="C282" s="191"/>
      <c r="D282" s="197">
        <v>1</v>
      </c>
      <c r="E282" s="187">
        <v>69.900000000000006</v>
      </c>
      <c r="F282" s="188">
        <f>US_SYS!E282</f>
        <v>69.900000000000006</v>
      </c>
      <c r="G282" s="188">
        <f>F282-E282</f>
        <v>0</v>
      </c>
      <c r="H282" s="188"/>
      <c r="I282" s="188">
        <f>F282/D282</f>
        <v>69.900000000000006</v>
      </c>
      <c r="J282" s="188">
        <f>I282*0.8%</f>
        <v>0.55920000000000003</v>
      </c>
      <c r="K282" s="188">
        <f>I282-J282</f>
        <v>69.340800000000002</v>
      </c>
      <c r="L282" s="197">
        <v>1</v>
      </c>
      <c r="M282" s="189">
        <v>104.19</v>
      </c>
      <c r="N282" s="188">
        <f>US_SYS!F282</f>
        <v>104.19</v>
      </c>
      <c r="O282" s="188">
        <f t="shared" si="44"/>
        <v>13.649999999999991</v>
      </c>
      <c r="P282" s="188"/>
      <c r="Q282" s="188">
        <f>N282/L282</f>
        <v>104.19</v>
      </c>
      <c r="R282" s="195">
        <f>US_SYS!G282</f>
        <v>0</v>
      </c>
      <c r="S282" s="191"/>
      <c r="T282" s="195">
        <f>US_SYS!G282</f>
        <v>0</v>
      </c>
      <c r="U282" s="188">
        <f>T282-F282</f>
        <v>-69.900000000000006</v>
      </c>
      <c r="V282" s="217"/>
      <c r="W282" s="217"/>
      <c r="X282" s="217"/>
    </row>
    <row r="283" spans="1:24" ht="14.1" customHeight="1" x14ac:dyDescent="0.2">
      <c r="A283" s="197">
        <f>A282+1</f>
        <v>280</v>
      </c>
      <c r="B283" s="202" t="s">
        <v>307</v>
      </c>
      <c r="C283" s="191"/>
      <c r="D283" s="197">
        <v>1</v>
      </c>
      <c r="E283" s="187">
        <v>56.99</v>
      </c>
      <c r="F283" s="188">
        <f>US_SYS!E283</f>
        <v>56.99</v>
      </c>
      <c r="G283" s="188">
        <f>F283-E283</f>
        <v>0</v>
      </c>
      <c r="H283" s="188"/>
      <c r="I283" s="188">
        <f>F283/D283</f>
        <v>56.99</v>
      </c>
      <c r="J283" s="188">
        <f>I283*0.8%</f>
        <v>0.45592000000000005</v>
      </c>
      <c r="K283" s="188">
        <f>I283-J283</f>
        <v>56.534080000000003</v>
      </c>
      <c r="L283" s="197">
        <v>1</v>
      </c>
      <c r="M283" s="189">
        <v>0.01</v>
      </c>
      <c r="N283" s="188">
        <f>US_SYS!F283</f>
        <v>0.01</v>
      </c>
      <c r="O283" s="188">
        <f t="shared" si="44"/>
        <v>-104.17999999999999</v>
      </c>
      <c r="P283" s="188"/>
      <c r="Q283" s="188">
        <f>N283/L283</f>
        <v>0.01</v>
      </c>
      <c r="R283" s="195">
        <f>US_SYS!G283</f>
        <v>0</v>
      </c>
      <c r="S283" s="191"/>
      <c r="T283" s="195">
        <f>US_SYS!G283</f>
        <v>0</v>
      </c>
      <c r="U283" s="188">
        <f>T283-F283</f>
        <v>-56.99</v>
      </c>
      <c r="V283" s="217"/>
      <c r="W283" s="217"/>
      <c r="X283" s="217"/>
    </row>
    <row r="284" spans="1:24" ht="14.1" customHeight="1" x14ac:dyDescent="0.2">
      <c r="A284" s="197">
        <f>A283+1</f>
        <v>281</v>
      </c>
      <c r="B284" s="202" t="s">
        <v>308</v>
      </c>
      <c r="C284" s="191"/>
      <c r="D284" s="197">
        <v>1</v>
      </c>
      <c r="E284" s="187">
        <v>35.14</v>
      </c>
      <c r="F284" s="188">
        <f>US_SYS!E284</f>
        <v>35.14</v>
      </c>
      <c r="G284" s="188">
        <f>F284-E284</f>
        <v>0</v>
      </c>
      <c r="H284" s="188"/>
      <c r="I284" s="188">
        <f>F284/D284</f>
        <v>35.14</v>
      </c>
      <c r="J284" s="188">
        <f>I284*0.8%</f>
        <v>0.28112000000000004</v>
      </c>
      <c r="K284" s="188">
        <f>I284-J284</f>
        <v>34.858879999999999</v>
      </c>
      <c r="L284" s="197">
        <v>1</v>
      </c>
      <c r="M284" s="189">
        <v>23.91</v>
      </c>
      <c r="N284" s="188">
        <f>US_SYS!F284</f>
        <v>23.91</v>
      </c>
      <c r="O284" s="188">
        <f t="shared" si="44"/>
        <v>23.9</v>
      </c>
      <c r="P284" s="188"/>
      <c r="Q284" s="188">
        <f>N284/L284</f>
        <v>23.91</v>
      </c>
      <c r="R284" s="195">
        <f>US_SYS!G284</f>
        <v>0</v>
      </c>
      <c r="S284" s="191"/>
      <c r="T284" s="195">
        <f>US_SYS!G284</f>
        <v>0</v>
      </c>
      <c r="U284" s="188">
        <f>T284-F284</f>
        <v>-35.14</v>
      </c>
      <c r="V284" s="217"/>
      <c r="W284" s="217"/>
      <c r="X284" s="217"/>
    </row>
    <row r="285" spans="1:24" ht="14.1" customHeight="1" x14ac:dyDescent="0.2">
      <c r="A285" s="197">
        <f>A284+1</f>
        <v>282</v>
      </c>
      <c r="B285" s="202" t="s">
        <v>309</v>
      </c>
      <c r="C285" s="191"/>
      <c r="D285" s="197">
        <v>1</v>
      </c>
      <c r="E285" s="187">
        <v>0.01</v>
      </c>
      <c r="F285" s="188">
        <f>US_SYS!E285</f>
        <v>0.01</v>
      </c>
      <c r="G285" s="188">
        <f>F285-E285</f>
        <v>0</v>
      </c>
      <c r="H285" s="188"/>
      <c r="I285" s="188">
        <f>F285/D285</f>
        <v>0.01</v>
      </c>
      <c r="J285" s="188">
        <f>I285*0.8%</f>
        <v>8.0000000000000007E-5</v>
      </c>
      <c r="K285" s="188">
        <f>I285-J285</f>
        <v>9.92E-3</v>
      </c>
      <c r="L285" s="197">
        <v>1</v>
      </c>
      <c r="M285" s="189">
        <v>0.01</v>
      </c>
      <c r="N285" s="188">
        <f>US_SYS!F285</f>
        <v>0.01</v>
      </c>
      <c r="O285" s="188">
        <f t="shared" si="44"/>
        <v>-23.9</v>
      </c>
      <c r="P285" s="188"/>
      <c r="Q285" s="188">
        <f>N285/L285</f>
        <v>0.01</v>
      </c>
      <c r="R285" s="195">
        <f>US_SYS!G285</f>
        <v>0</v>
      </c>
      <c r="S285" s="191"/>
      <c r="T285" s="195">
        <f>US_SYS!G285</f>
        <v>0</v>
      </c>
      <c r="U285" s="188">
        <f>T285-F285</f>
        <v>-0.01</v>
      </c>
      <c r="V285" s="217"/>
      <c r="W285" s="217"/>
      <c r="X285" s="217"/>
    </row>
    <row r="286" spans="1:24" ht="14.1" customHeight="1" x14ac:dyDescent="0.2">
      <c r="A286" s="197">
        <f>A285+1</f>
        <v>283</v>
      </c>
      <c r="B286" s="202" t="s">
        <v>310</v>
      </c>
      <c r="C286" s="191"/>
      <c r="D286" s="197">
        <v>1</v>
      </c>
      <c r="E286" s="187">
        <v>121.79</v>
      </c>
      <c r="F286" s="188">
        <f>US_SYS!E286</f>
        <v>121.79</v>
      </c>
      <c r="G286" s="188">
        <f>F286-E286</f>
        <v>0</v>
      </c>
      <c r="H286" s="188"/>
      <c r="I286" s="188">
        <f>F286/D286</f>
        <v>121.79</v>
      </c>
      <c r="J286" s="188">
        <f>I286*0.8%</f>
        <v>0.97432000000000007</v>
      </c>
      <c r="K286" s="188">
        <f>I286-J286</f>
        <v>120.81568</v>
      </c>
      <c r="L286" s="197">
        <v>1</v>
      </c>
      <c r="M286" s="189">
        <v>121.79</v>
      </c>
      <c r="N286" s="188">
        <f>US_SYS!F286</f>
        <v>121.79</v>
      </c>
      <c r="O286" s="188">
        <f t="shared" si="44"/>
        <v>121.78</v>
      </c>
      <c r="P286" s="188"/>
      <c r="Q286" s="188">
        <f>N286/L286</f>
        <v>121.79</v>
      </c>
      <c r="R286" s="195">
        <f>US_SYS!G286</f>
        <v>0</v>
      </c>
      <c r="S286" s="191"/>
      <c r="T286" s="195">
        <f>US_SYS!G286</f>
        <v>0</v>
      </c>
      <c r="U286" s="188">
        <f>T286-F286</f>
        <v>-121.79</v>
      </c>
      <c r="V286" s="217"/>
      <c r="W286" s="217"/>
      <c r="X286" s="217"/>
    </row>
    <row r="287" spans="1:24" ht="14.1" customHeight="1" x14ac:dyDescent="0.2">
      <c r="A287" s="197">
        <f>A286+1</f>
        <v>284</v>
      </c>
      <c r="B287" s="202" t="s">
        <v>311</v>
      </c>
      <c r="C287" s="191"/>
      <c r="D287" s="197">
        <v>1</v>
      </c>
      <c r="E287" s="187">
        <v>27.69</v>
      </c>
      <c r="F287" s="188">
        <f>US_SYS!E287</f>
        <v>27.69</v>
      </c>
      <c r="G287" s="188">
        <f>F287-E287</f>
        <v>0</v>
      </c>
      <c r="H287" s="188"/>
      <c r="I287" s="188">
        <f>F287/D287</f>
        <v>27.69</v>
      </c>
      <c r="J287" s="188">
        <f>I287*0.8%</f>
        <v>0.22152000000000002</v>
      </c>
      <c r="K287" s="188">
        <f>I287-J287</f>
        <v>27.46848</v>
      </c>
      <c r="L287" s="197">
        <v>1</v>
      </c>
      <c r="M287" s="189">
        <v>34.700000000000003</v>
      </c>
      <c r="N287" s="188">
        <f>US_SYS!F287</f>
        <v>34.700000000000003</v>
      </c>
      <c r="O287" s="188">
        <f t="shared" si="44"/>
        <v>-87.09</v>
      </c>
      <c r="P287" s="188"/>
      <c r="Q287" s="188">
        <f>N287/L287</f>
        <v>34.700000000000003</v>
      </c>
      <c r="R287" s="195">
        <f>US_SYS!G287</f>
        <v>0</v>
      </c>
      <c r="S287" s="191"/>
      <c r="T287" s="195">
        <f>US_SYS!G287</f>
        <v>0</v>
      </c>
      <c r="U287" s="188">
        <f>T287-F287</f>
        <v>-27.69</v>
      </c>
      <c r="V287" s="217"/>
      <c r="W287" s="217"/>
      <c r="X287" s="217"/>
    </row>
    <row r="288" spans="1:24" ht="14.1" customHeight="1" x14ac:dyDescent="0.2">
      <c r="A288" s="197">
        <f>A287+1</f>
        <v>285</v>
      </c>
      <c r="B288" s="202" t="s">
        <v>312</v>
      </c>
      <c r="C288" s="191"/>
      <c r="D288" s="197">
        <v>1</v>
      </c>
      <c r="E288" s="187">
        <v>11.31</v>
      </c>
      <c r="F288" s="188">
        <f>US_SYS!E288</f>
        <v>11.79</v>
      </c>
      <c r="G288" s="188">
        <f>F288-E288</f>
        <v>0.47999999999999865</v>
      </c>
      <c r="H288" s="188"/>
      <c r="I288" s="188">
        <f>F288/D288</f>
        <v>11.79</v>
      </c>
      <c r="J288" s="188">
        <f>I288*0.8%</f>
        <v>9.4320000000000001E-2</v>
      </c>
      <c r="K288" s="188">
        <f>I288-J288</f>
        <v>11.695679999999999</v>
      </c>
      <c r="L288" s="197">
        <v>1</v>
      </c>
      <c r="M288" s="189">
        <v>10.73</v>
      </c>
      <c r="N288" s="188">
        <f>US_SYS!F288</f>
        <v>10.73</v>
      </c>
      <c r="O288" s="188">
        <f t="shared" ref="O288:O319" si="45">N288-M287</f>
        <v>-23.970000000000002</v>
      </c>
      <c r="P288" s="188"/>
      <c r="Q288" s="188">
        <f>N288/L288</f>
        <v>10.73</v>
      </c>
      <c r="R288" s="195">
        <f>US_SYS!G288</f>
        <v>0</v>
      </c>
      <c r="S288" s="191"/>
      <c r="T288" s="195">
        <f>US_SYS!G288</f>
        <v>0</v>
      </c>
      <c r="U288" s="188">
        <f>T288-F288</f>
        <v>-11.79</v>
      </c>
      <c r="V288" s="217"/>
      <c r="W288" s="217"/>
      <c r="X288" s="217"/>
    </row>
    <row r="289" spans="1:24" ht="14.1" customHeight="1" x14ac:dyDescent="0.2">
      <c r="A289" s="197">
        <f>A288+1</f>
        <v>286</v>
      </c>
      <c r="B289" s="198"/>
      <c r="C289" s="191"/>
      <c r="D289" s="197">
        <v>1</v>
      </c>
      <c r="E289" s="187">
        <v>63.51</v>
      </c>
      <c r="F289" s="188">
        <f>US_SYS!E289</f>
        <v>63.67</v>
      </c>
      <c r="G289" s="188">
        <f>F289-E289</f>
        <v>0.16000000000000369</v>
      </c>
      <c r="H289" s="188"/>
      <c r="I289" s="188">
        <f>F289/D289</f>
        <v>63.67</v>
      </c>
      <c r="J289" s="188">
        <f>I289*0.8%</f>
        <v>0.50936000000000003</v>
      </c>
      <c r="K289" s="188">
        <f>I289-J289</f>
        <v>63.160640000000001</v>
      </c>
      <c r="L289" s="197">
        <v>1</v>
      </c>
      <c r="M289" s="189">
        <v>69.959999999999994</v>
      </c>
      <c r="N289" s="188">
        <f>US_SYS!F289</f>
        <v>69.959999999999994</v>
      </c>
      <c r="O289" s="188">
        <f t="shared" si="45"/>
        <v>59.22999999999999</v>
      </c>
      <c r="P289" s="188"/>
      <c r="Q289" s="188">
        <f>N289/L289</f>
        <v>69.959999999999994</v>
      </c>
      <c r="R289" s="195">
        <f>US_SYS!G289</f>
        <v>0</v>
      </c>
      <c r="S289" s="191"/>
      <c r="T289" s="195">
        <f>US_SYS!G289</f>
        <v>0</v>
      </c>
      <c r="U289" s="188">
        <f>T289-F289</f>
        <v>-63.67</v>
      </c>
      <c r="V289" s="217"/>
      <c r="W289" s="217"/>
      <c r="X289" s="217"/>
    </row>
    <row r="290" spans="1:24" ht="14.1" customHeight="1" x14ac:dyDescent="0.2">
      <c r="A290" s="197">
        <f>A289+1</f>
        <v>287</v>
      </c>
      <c r="B290" s="202" t="s">
        <v>313</v>
      </c>
      <c r="C290" s="191"/>
      <c r="D290" s="197">
        <v>1</v>
      </c>
      <c r="E290" s="187">
        <v>335.96</v>
      </c>
      <c r="F290" s="188">
        <f>US_SYS!E290</f>
        <v>335.96</v>
      </c>
      <c r="G290" s="188">
        <f>F290-E290</f>
        <v>0</v>
      </c>
      <c r="H290" s="188"/>
      <c r="I290" s="188">
        <f>F290/D290</f>
        <v>335.96</v>
      </c>
      <c r="J290" s="188">
        <f>I290*0.8%</f>
        <v>2.6876799999999998</v>
      </c>
      <c r="K290" s="188">
        <f>I290-J290</f>
        <v>333.27231999999998</v>
      </c>
      <c r="L290" s="197">
        <v>1</v>
      </c>
      <c r="M290" s="189">
        <v>151.47999999999999</v>
      </c>
      <c r="N290" s="188">
        <f>US_SYS!F290</f>
        <v>151.47999999999999</v>
      </c>
      <c r="O290" s="188">
        <f t="shared" si="45"/>
        <v>81.52</v>
      </c>
      <c r="P290" s="188"/>
      <c r="Q290" s="188">
        <f>N290/L290</f>
        <v>151.47999999999999</v>
      </c>
      <c r="R290" s="195">
        <f>US_SYS!G290</f>
        <v>0</v>
      </c>
      <c r="S290" s="191"/>
      <c r="T290" s="195">
        <f>US_SYS!G290</f>
        <v>0</v>
      </c>
      <c r="U290" s="188">
        <f>T290-F290</f>
        <v>-335.96</v>
      </c>
      <c r="V290" s="217"/>
      <c r="W290" s="217"/>
      <c r="X290" s="217"/>
    </row>
    <row r="291" spans="1:24" ht="14.1" customHeight="1" x14ac:dyDescent="0.2">
      <c r="A291" s="197">
        <f>A290+1</f>
        <v>288</v>
      </c>
      <c r="B291" s="202" t="s">
        <v>314</v>
      </c>
      <c r="C291" s="191"/>
      <c r="D291" s="197">
        <v>1</v>
      </c>
      <c r="E291" s="187">
        <v>0.01</v>
      </c>
      <c r="F291" s="188">
        <f>US_SYS!E291</f>
        <v>0.01</v>
      </c>
      <c r="G291" s="188">
        <f>F291-E291</f>
        <v>0</v>
      </c>
      <c r="H291" s="188"/>
      <c r="I291" s="188">
        <f>F291/D291</f>
        <v>0.01</v>
      </c>
      <c r="J291" s="188">
        <f>I291*0.8%</f>
        <v>8.0000000000000007E-5</v>
      </c>
      <c r="K291" s="188">
        <f>I291-J291</f>
        <v>9.92E-3</v>
      </c>
      <c r="L291" s="197">
        <v>1</v>
      </c>
      <c r="M291" s="189">
        <v>0.01</v>
      </c>
      <c r="N291" s="188">
        <f>US_SYS!F291</f>
        <v>0.01</v>
      </c>
      <c r="O291" s="188">
        <f t="shared" si="45"/>
        <v>-151.47</v>
      </c>
      <c r="P291" s="188"/>
      <c r="Q291" s="188">
        <f>N291/L291</f>
        <v>0.01</v>
      </c>
      <c r="R291" s="195">
        <f>US_SYS!G291</f>
        <v>0</v>
      </c>
      <c r="S291" s="191"/>
      <c r="T291" s="195">
        <f>US_SYS!G291</f>
        <v>0</v>
      </c>
      <c r="U291" s="188">
        <f>T291-F291</f>
        <v>-0.01</v>
      </c>
      <c r="V291" s="217"/>
      <c r="W291" s="217"/>
      <c r="X291" s="217"/>
    </row>
    <row r="292" spans="1:24" ht="14.1" customHeight="1" x14ac:dyDescent="0.2">
      <c r="A292" s="197">
        <f>A291+1</f>
        <v>289</v>
      </c>
      <c r="B292" s="202" t="s">
        <v>315</v>
      </c>
      <c r="C292" s="191"/>
      <c r="D292" s="197">
        <v>1</v>
      </c>
      <c r="E292" s="187">
        <v>0.01</v>
      </c>
      <c r="F292" s="188">
        <f>US_SYS!E292</f>
        <v>0.01</v>
      </c>
      <c r="G292" s="188">
        <f>F292-E292</f>
        <v>0</v>
      </c>
      <c r="H292" s="188"/>
      <c r="I292" s="188">
        <f>F292/D292</f>
        <v>0.01</v>
      </c>
      <c r="J292" s="188">
        <f>I292*0.8%</f>
        <v>8.0000000000000007E-5</v>
      </c>
      <c r="K292" s="188">
        <f>I292-J292</f>
        <v>9.92E-3</v>
      </c>
      <c r="L292" s="197">
        <v>1</v>
      </c>
      <c r="M292" s="189">
        <v>0.01</v>
      </c>
      <c r="N292" s="188">
        <f>US_SYS!F292</f>
        <v>0.01</v>
      </c>
      <c r="O292" s="188">
        <f t="shared" si="45"/>
        <v>0</v>
      </c>
      <c r="P292" s="188"/>
      <c r="Q292" s="188">
        <f>N292/L292</f>
        <v>0.01</v>
      </c>
      <c r="R292" s="195">
        <f>US_SYS!G292</f>
        <v>0</v>
      </c>
      <c r="S292" s="191"/>
      <c r="T292" s="195">
        <f>US_SYS!G292</f>
        <v>0</v>
      </c>
      <c r="U292" s="188">
        <f>T292-F292</f>
        <v>-0.01</v>
      </c>
      <c r="V292" s="217"/>
      <c r="W292" s="217"/>
      <c r="X292" s="217"/>
    </row>
    <row r="293" spans="1:24" ht="14.1" customHeight="1" x14ac:dyDescent="0.2">
      <c r="A293" s="197">
        <f>A292+1</f>
        <v>290</v>
      </c>
      <c r="B293" s="202" t="s">
        <v>316</v>
      </c>
      <c r="C293" s="191"/>
      <c r="D293" s="197">
        <v>1</v>
      </c>
      <c r="E293" s="194"/>
      <c r="F293" s="188">
        <f>US_SYS!E293</f>
        <v>0</v>
      </c>
      <c r="G293" s="188">
        <f>F293-E293</f>
        <v>0</v>
      </c>
      <c r="H293" s="188"/>
      <c r="I293" s="188">
        <f>F293/D293</f>
        <v>0</v>
      </c>
      <c r="J293" s="188">
        <f>I293*0.8%</f>
        <v>0</v>
      </c>
      <c r="K293" s="188">
        <f>I293-J293</f>
        <v>0</v>
      </c>
      <c r="L293" s="197">
        <v>1</v>
      </c>
      <c r="M293" s="189">
        <v>0.01</v>
      </c>
      <c r="N293" s="188">
        <f>US_SYS!F293</f>
        <v>0.01</v>
      </c>
      <c r="O293" s="188">
        <f t="shared" si="45"/>
        <v>0</v>
      </c>
      <c r="P293" s="188"/>
      <c r="Q293" s="188">
        <f>N293/L293</f>
        <v>0.01</v>
      </c>
      <c r="R293" s="195">
        <f>US_SYS!G293</f>
        <v>0</v>
      </c>
      <c r="S293" s="191"/>
      <c r="T293" s="195">
        <f>US_SYS!G293</f>
        <v>0</v>
      </c>
      <c r="U293" s="188">
        <f>T293-F293</f>
        <v>0</v>
      </c>
      <c r="V293" s="217"/>
      <c r="W293" s="217"/>
      <c r="X293" s="217"/>
    </row>
    <row r="294" spans="1:24" ht="14.1" customHeight="1" x14ac:dyDescent="0.2">
      <c r="A294" s="197">
        <f>A293+1</f>
        <v>291</v>
      </c>
      <c r="B294" s="202" t="s">
        <v>317</v>
      </c>
      <c r="C294" s="191"/>
      <c r="D294" s="197">
        <v>1</v>
      </c>
      <c r="E294" s="190" t="s">
        <v>398</v>
      </c>
      <c r="F294" s="188">
        <f>US_SYS!E294</f>
        <v>0</v>
      </c>
      <c r="G294" s="191">
        <f>F294-E294</f>
        <v>0</v>
      </c>
      <c r="H294" s="188"/>
      <c r="I294" s="188">
        <f>F294/D294</f>
        <v>0</v>
      </c>
      <c r="J294" s="188">
        <f>I294*0.8%</f>
        <v>0</v>
      </c>
      <c r="K294" s="188">
        <f>I294-J294</f>
        <v>0</v>
      </c>
      <c r="L294" s="197">
        <v>1</v>
      </c>
      <c r="M294" s="194"/>
      <c r="N294" s="188">
        <f>US_SYS!F294</f>
        <v>0</v>
      </c>
      <c r="O294" s="188">
        <f t="shared" si="45"/>
        <v>-0.01</v>
      </c>
      <c r="P294" s="188"/>
      <c r="Q294" s="188">
        <f>N294/L294</f>
        <v>0</v>
      </c>
      <c r="R294" s="195">
        <f>US_SYS!G294</f>
        <v>0</v>
      </c>
      <c r="S294" s="191"/>
      <c r="T294" s="195">
        <f>US_SYS!G294</f>
        <v>0</v>
      </c>
      <c r="U294" s="188">
        <f>T294-F294</f>
        <v>0</v>
      </c>
      <c r="V294" s="217"/>
      <c r="W294" s="217"/>
      <c r="X294" s="217"/>
    </row>
    <row r="295" spans="1:24" ht="14.1" customHeight="1" x14ac:dyDescent="0.2">
      <c r="A295" s="197">
        <f>A294+1</f>
        <v>292</v>
      </c>
      <c r="B295" s="202" t="s">
        <v>318</v>
      </c>
      <c r="C295" s="191"/>
      <c r="D295" s="197">
        <v>1</v>
      </c>
      <c r="E295" s="190" t="s">
        <v>398</v>
      </c>
      <c r="F295" s="188">
        <f>US_SYS!E295</f>
        <v>0</v>
      </c>
      <c r="G295" s="191">
        <f>F295-E295</f>
        <v>0</v>
      </c>
      <c r="H295" s="188"/>
      <c r="I295" s="188">
        <f>F295/D295</f>
        <v>0</v>
      </c>
      <c r="J295" s="188">
        <f>I295*0.8%</f>
        <v>0</v>
      </c>
      <c r="K295" s="188">
        <f>I295-J295</f>
        <v>0</v>
      </c>
      <c r="L295" s="197">
        <v>1</v>
      </c>
      <c r="M295" s="194"/>
      <c r="N295" s="188">
        <f>US_SYS!F295</f>
        <v>0</v>
      </c>
      <c r="O295" s="188">
        <f t="shared" si="45"/>
        <v>0</v>
      </c>
      <c r="P295" s="188"/>
      <c r="Q295" s="188">
        <f>N295/L295</f>
        <v>0</v>
      </c>
      <c r="R295" s="195">
        <f>US_SYS!G295</f>
        <v>0</v>
      </c>
      <c r="S295" s="191"/>
      <c r="T295" s="195">
        <f>US_SYS!G295</f>
        <v>0</v>
      </c>
      <c r="U295" s="188">
        <f>T295-F295</f>
        <v>0</v>
      </c>
      <c r="V295" s="217"/>
      <c r="W295" s="217"/>
      <c r="X295" s="217"/>
    </row>
    <row r="296" spans="1:24" ht="14.1" customHeight="1" x14ac:dyDescent="0.2">
      <c r="A296" s="197">
        <f>A295+1</f>
        <v>293</v>
      </c>
      <c r="B296" s="202" t="s">
        <v>319</v>
      </c>
      <c r="C296" s="191"/>
      <c r="D296" s="197">
        <v>1</v>
      </c>
      <c r="E296" s="190" t="s">
        <v>398</v>
      </c>
      <c r="F296" s="188">
        <f>US_SYS!E296</f>
        <v>0</v>
      </c>
      <c r="G296" s="191">
        <f>F296-E296</f>
        <v>0</v>
      </c>
      <c r="H296" s="188"/>
      <c r="I296" s="188">
        <f>F296/D296</f>
        <v>0</v>
      </c>
      <c r="J296" s="188">
        <f>I296*0.8%</f>
        <v>0</v>
      </c>
      <c r="K296" s="188">
        <f>I296-J296</f>
        <v>0</v>
      </c>
      <c r="L296" s="197">
        <v>1</v>
      </c>
      <c r="M296" s="194"/>
      <c r="N296" s="188">
        <f>US_SYS!F296</f>
        <v>0</v>
      </c>
      <c r="O296" s="188">
        <f t="shared" si="45"/>
        <v>0</v>
      </c>
      <c r="P296" s="188"/>
      <c r="Q296" s="188">
        <f>N296/L296</f>
        <v>0</v>
      </c>
      <c r="R296" s="195">
        <f>US_SYS!G296</f>
        <v>0</v>
      </c>
      <c r="S296" s="191"/>
      <c r="T296" s="195">
        <f>US_SYS!G296</f>
        <v>0</v>
      </c>
      <c r="U296" s="188">
        <f>T296-F296</f>
        <v>0</v>
      </c>
      <c r="V296" s="217"/>
      <c r="W296" s="217"/>
      <c r="X296" s="217"/>
    </row>
    <row r="297" spans="1:24" ht="14.1" customHeight="1" x14ac:dyDescent="0.2">
      <c r="A297" s="197">
        <f>A296+1</f>
        <v>294</v>
      </c>
      <c r="B297" s="202" t="s">
        <v>320</v>
      </c>
      <c r="C297" s="191"/>
      <c r="D297" s="197">
        <v>1</v>
      </c>
      <c r="E297" s="190" t="s">
        <v>398</v>
      </c>
      <c r="F297" s="188">
        <f>US_SYS!E297</f>
        <v>0</v>
      </c>
      <c r="G297" s="191">
        <f>F297-E297</f>
        <v>0</v>
      </c>
      <c r="H297" s="188"/>
      <c r="I297" s="188">
        <f>F297/D297</f>
        <v>0</v>
      </c>
      <c r="J297" s="188">
        <f>I297*0.8%</f>
        <v>0</v>
      </c>
      <c r="K297" s="188">
        <f>I297-J297</f>
        <v>0</v>
      </c>
      <c r="L297" s="197">
        <v>1</v>
      </c>
      <c r="M297" s="194"/>
      <c r="N297" s="188">
        <f>US_SYS!F297</f>
        <v>0</v>
      </c>
      <c r="O297" s="188">
        <f t="shared" si="45"/>
        <v>0</v>
      </c>
      <c r="P297" s="188"/>
      <c r="Q297" s="188">
        <f>N297/L297</f>
        <v>0</v>
      </c>
      <c r="R297" s="195">
        <f>US_SYS!G297</f>
        <v>0</v>
      </c>
      <c r="S297" s="191"/>
      <c r="T297" s="195">
        <f>US_SYS!G297</f>
        <v>0</v>
      </c>
      <c r="U297" s="188">
        <f>T297-F297</f>
        <v>0</v>
      </c>
      <c r="V297" s="217"/>
      <c r="W297" s="217"/>
      <c r="X297" s="217"/>
    </row>
    <row r="298" spans="1:24" ht="14.1" customHeight="1" x14ac:dyDescent="0.2">
      <c r="A298" s="197">
        <f>A297+1</f>
        <v>295</v>
      </c>
      <c r="B298" s="202" t="s">
        <v>321</v>
      </c>
      <c r="C298" s="191"/>
      <c r="D298" s="197">
        <v>1</v>
      </c>
      <c r="E298" s="190" t="s">
        <v>398</v>
      </c>
      <c r="F298" s="188">
        <f>US_SYS!E298</f>
        <v>0</v>
      </c>
      <c r="G298" s="191">
        <f>F298-E298</f>
        <v>0</v>
      </c>
      <c r="H298" s="188"/>
      <c r="I298" s="188">
        <f>F298/D298</f>
        <v>0</v>
      </c>
      <c r="J298" s="188">
        <f>I298*0.8%</f>
        <v>0</v>
      </c>
      <c r="K298" s="188">
        <f>I298-J298</f>
        <v>0</v>
      </c>
      <c r="L298" s="197">
        <v>1</v>
      </c>
      <c r="M298" s="194"/>
      <c r="N298" s="188">
        <f>US_SYS!F298</f>
        <v>0</v>
      </c>
      <c r="O298" s="188">
        <f t="shared" si="45"/>
        <v>0</v>
      </c>
      <c r="P298" s="188"/>
      <c r="Q298" s="188">
        <f>N298/L298</f>
        <v>0</v>
      </c>
      <c r="R298" s="195">
        <f>US_SYS!G298</f>
        <v>0</v>
      </c>
      <c r="S298" s="191"/>
      <c r="T298" s="195">
        <f>US_SYS!G298</f>
        <v>0</v>
      </c>
      <c r="U298" s="188">
        <f>T298-F298</f>
        <v>0</v>
      </c>
      <c r="V298" s="217"/>
      <c r="W298" s="217"/>
      <c r="X298" s="217"/>
    </row>
    <row r="299" spans="1:24" ht="14.1" customHeight="1" x14ac:dyDescent="0.2">
      <c r="A299" s="197">
        <f>A298+1</f>
        <v>296</v>
      </c>
      <c r="B299" s="202" t="s">
        <v>322</v>
      </c>
      <c r="C299" s="191"/>
      <c r="D299" s="197">
        <v>1</v>
      </c>
      <c r="E299" s="190" t="s">
        <v>398</v>
      </c>
      <c r="F299" s="188">
        <f>US_SYS!E299</f>
        <v>0</v>
      </c>
      <c r="G299" s="191">
        <f>F299-E299</f>
        <v>0</v>
      </c>
      <c r="H299" s="188"/>
      <c r="I299" s="188">
        <f>F299/D299</f>
        <v>0</v>
      </c>
      <c r="J299" s="188">
        <f>I299*0.8%</f>
        <v>0</v>
      </c>
      <c r="K299" s="188">
        <f>I299-J299</f>
        <v>0</v>
      </c>
      <c r="L299" s="197">
        <v>1</v>
      </c>
      <c r="M299" s="189">
        <v>32.979999999999997</v>
      </c>
      <c r="N299" s="188">
        <f>US_SYS!F299</f>
        <v>32.979999999999997</v>
      </c>
      <c r="O299" s="188">
        <f t="shared" si="45"/>
        <v>32.979999999999997</v>
      </c>
      <c r="P299" s="188"/>
      <c r="Q299" s="188">
        <f>N299/L299</f>
        <v>32.979999999999997</v>
      </c>
      <c r="R299" s="195">
        <f>US_SYS!G299</f>
        <v>0</v>
      </c>
      <c r="S299" s="191"/>
      <c r="T299" s="195">
        <f>US_SYS!G299</f>
        <v>0</v>
      </c>
      <c r="U299" s="188">
        <f>T299-F299</f>
        <v>0</v>
      </c>
      <c r="V299" s="217"/>
      <c r="W299" s="217"/>
      <c r="X299" s="217"/>
    </row>
    <row r="300" spans="1:24" ht="14.1" customHeight="1" x14ac:dyDescent="0.2">
      <c r="A300" s="197">
        <f>A299+1</f>
        <v>297</v>
      </c>
      <c r="B300" s="202" t="s">
        <v>323</v>
      </c>
      <c r="C300" s="191"/>
      <c r="D300" s="197">
        <v>1</v>
      </c>
      <c r="E300" s="190" t="s">
        <v>398</v>
      </c>
      <c r="F300" s="188">
        <f>US_SYS!E300</f>
        <v>0</v>
      </c>
      <c r="G300" s="191">
        <f>F300-E300</f>
        <v>0</v>
      </c>
      <c r="H300" s="188"/>
      <c r="I300" s="188">
        <f>F300/D300</f>
        <v>0</v>
      </c>
      <c r="J300" s="188">
        <f>I300*0.8%</f>
        <v>0</v>
      </c>
      <c r="K300" s="188">
        <f>I300-J300</f>
        <v>0</v>
      </c>
      <c r="L300" s="197">
        <v>1</v>
      </c>
      <c r="M300" s="189">
        <v>27</v>
      </c>
      <c r="N300" s="188">
        <f>US_SYS!F300</f>
        <v>27</v>
      </c>
      <c r="O300" s="188">
        <f t="shared" si="45"/>
        <v>-5.9799999999999969</v>
      </c>
      <c r="P300" s="188"/>
      <c r="Q300" s="188">
        <f>N300/L300</f>
        <v>27</v>
      </c>
      <c r="R300" s="195">
        <f>US_SYS!G300</f>
        <v>0</v>
      </c>
      <c r="S300" s="191"/>
      <c r="T300" s="195">
        <f>US_SYS!G300</f>
        <v>0</v>
      </c>
      <c r="U300" s="188">
        <f>T300-F300</f>
        <v>0</v>
      </c>
      <c r="V300" s="217"/>
      <c r="W300" s="217"/>
      <c r="X300" s="217"/>
    </row>
    <row r="301" spans="1:24" ht="14.1" customHeight="1" x14ac:dyDescent="0.2">
      <c r="A301" s="197">
        <f>A300+1</f>
        <v>298</v>
      </c>
      <c r="B301" s="202" t="s">
        <v>324</v>
      </c>
      <c r="C301" s="191"/>
      <c r="D301" s="197">
        <v>1</v>
      </c>
      <c r="E301" s="190" t="s">
        <v>398</v>
      </c>
      <c r="F301" s="188">
        <f>US_SYS!E301</f>
        <v>0</v>
      </c>
      <c r="G301" s="191">
        <f>F301-E301</f>
        <v>0</v>
      </c>
      <c r="H301" s="188"/>
      <c r="I301" s="188">
        <f>F301/D301</f>
        <v>0</v>
      </c>
      <c r="J301" s="188">
        <f>I301*0.8%</f>
        <v>0</v>
      </c>
      <c r="K301" s="188">
        <f>I301-J301</f>
        <v>0</v>
      </c>
      <c r="L301" s="197">
        <v>1</v>
      </c>
      <c r="M301" s="189">
        <v>20.88</v>
      </c>
      <c r="N301" s="188">
        <f>US_SYS!F301</f>
        <v>20.88</v>
      </c>
      <c r="O301" s="188">
        <f t="shared" si="45"/>
        <v>-6.120000000000001</v>
      </c>
      <c r="P301" s="188"/>
      <c r="Q301" s="188">
        <f>N301/L301</f>
        <v>20.88</v>
      </c>
      <c r="R301" s="195">
        <f>US_SYS!G301</f>
        <v>0</v>
      </c>
      <c r="S301" s="191"/>
      <c r="T301" s="195">
        <f>US_SYS!G301</f>
        <v>0</v>
      </c>
      <c r="U301" s="188">
        <f>T301-F301</f>
        <v>0</v>
      </c>
      <c r="V301" s="217"/>
      <c r="W301" s="217"/>
      <c r="X301" s="217"/>
    </row>
    <row r="302" spans="1:24" ht="14.1" customHeight="1" x14ac:dyDescent="0.2">
      <c r="A302" s="197">
        <f>A301+1</f>
        <v>299</v>
      </c>
      <c r="B302" s="202" t="s">
        <v>325</v>
      </c>
      <c r="C302" s="191"/>
      <c r="D302" s="197">
        <v>1</v>
      </c>
      <c r="E302" s="190" t="s">
        <v>398</v>
      </c>
      <c r="F302" s="188">
        <f>US_SYS!E302</f>
        <v>0</v>
      </c>
      <c r="G302" s="191">
        <f>F302-E302</f>
        <v>0</v>
      </c>
      <c r="H302" s="188"/>
      <c r="I302" s="188">
        <f>F302/D302</f>
        <v>0</v>
      </c>
      <c r="J302" s="188">
        <f>I302*0.8%</f>
        <v>0</v>
      </c>
      <c r="K302" s="188">
        <f>I302-J302</f>
        <v>0</v>
      </c>
      <c r="L302" s="197">
        <v>1</v>
      </c>
      <c r="M302" s="189">
        <v>0.01</v>
      </c>
      <c r="N302" s="188">
        <f>US_SYS!F302</f>
        <v>0.01</v>
      </c>
      <c r="O302" s="188">
        <f t="shared" si="45"/>
        <v>-20.869999999999997</v>
      </c>
      <c r="P302" s="188"/>
      <c r="Q302" s="188">
        <f>N302/L302</f>
        <v>0.01</v>
      </c>
      <c r="R302" s="195">
        <f>US_SYS!G302</f>
        <v>0</v>
      </c>
      <c r="S302" s="191"/>
      <c r="T302" s="195">
        <f>US_SYS!G302</f>
        <v>0</v>
      </c>
      <c r="U302" s="188">
        <f>T302-F302</f>
        <v>0</v>
      </c>
      <c r="V302" s="217"/>
      <c r="W302" s="217"/>
      <c r="X302" s="217"/>
    </row>
    <row r="303" spans="1:24" ht="14.1" customHeight="1" x14ac:dyDescent="0.2">
      <c r="A303" s="197">
        <f>A302+1</f>
        <v>300</v>
      </c>
      <c r="B303" s="202" t="s">
        <v>326</v>
      </c>
      <c r="C303" s="191"/>
      <c r="D303" s="197">
        <v>1</v>
      </c>
      <c r="E303" s="187">
        <v>106.76</v>
      </c>
      <c r="F303" s="188">
        <f>US_SYS!E303</f>
        <v>106.76</v>
      </c>
      <c r="G303" s="188">
        <f>F303-E303</f>
        <v>0</v>
      </c>
      <c r="H303" s="188"/>
      <c r="I303" s="188">
        <f>F303/D303</f>
        <v>106.76</v>
      </c>
      <c r="J303" s="188">
        <f>I303*0.8%</f>
        <v>0.85408000000000006</v>
      </c>
      <c r="K303" s="188">
        <f>I303-J303</f>
        <v>105.90592000000001</v>
      </c>
      <c r="L303" s="197">
        <v>1</v>
      </c>
      <c r="M303" s="189">
        <v>106.76</v>
      </c>
      <c r="N303" s="188">
        <f>US_SYS!F303</f>
        <v>106.76</v>
      </c>
      <c r="O303" s="188">
        <f t="shared" si="45"/>
        <v>106.75</v>
      </c>
      <c r="P303" s="188"/>
      <c r="Q303" s="188">
        <f>N303/L303</f>
        <v>106.76</v>
      </c>
      <c r="R303" s="195">
        <f>US_SYS!G303</f>
        <v>0</v>
      </c>
      <c r="S303" s="191"/>
      <c r="T303" s="195">
        <f>US_SYS!G303</f>
        <v>0</v>
      </c>
      <c r="U303" s="188">
        <f>T303-F303</f>
        <v>-106.76</v>
      </c>
      <c r="V303" s="217"/>
      <c r="W303" s="217"/>
      <c r="X303" s="217"/>
    </row>
    <row r="304" spans="1:24" ht="14.1" customHeight="1" x14ac:dyDescent="0.2">
      <c r="A304" s="197">
        <f>A303+1</f>
        <v>301</v>
      </c>
      <c r="B304" s="202" t="s">
        <v>327</v>
      </c>
      <c r="C304" s="191"/>
      <c r="D304" s="197">
        <v>1</v>
      </c>
      <c r="E304" s="187">
        <v>99.49</v>
      </c>
      <c r="F304" s="188">
        <f>US_SYS!E304</f>
        <v>99.49</v>
      </c>
      <c r="G304" s="188">
        <f>F304-E304</f>
        <v>0</v>
      </c>
      <c r="H304" s="188"/>
      <c r="I304" s="188">
        <f>F304/D304</f>
        <v>99.49</v>
      </c>
      <c r="J304" s="188">
        <f>I304*0.8%</f>
        <v>0.79591999999999996</v>
      </c>
      <c r="K304" s="188">
        <f>I304-J304</f>
        <v>98.69408</v>
      </c>
      <c r="L304" s="197">
        <v>1</v>
      </c>
      <c r="M304" s="189">
        <v>99.49</v>
      </c>
      <c r="N304" s="188">
        <f>US_SYS!F304</f>
        <v>99.49</v>
      </c>
      <c r="O304" s="188">
        <f t="shared" si="45"/>
        <v>-7.2700000000000102</v>
      </c>
      <c r="P304" s="188"/>
      <c r="Q304" s="188">
        <f>N304/L304</f>
        <v>99.49</v>
      </c>
      <c r="R304" s="195">
        <f>US_SYS!G304</f>
        <v>0</v>
      </c>
      <c r="S304" s="191"/>
      <c r="T304" s="195">
        <f>US_SYS!G304</f>
        <v>0</v>
      </c>
      <c r="U304" s="188">
        <f>T304-F304</f>
        <v>-99.49</v>
      </c>
      <c r="V304" s="217"/>
      <c r="W304" s="217"/>
      <c r="X304" s="217"/>
    </row>
    <row r="305" spans="1:24" ht="14.1" customHeight="1" x14ac:dyDescent="0.2">
      <c r="A305" s="197">
        <f>A304+1</f>
        <v>302</v>
      </c>
      <c r="B305" s="202" t="s">
        <v>328</v>
      </c>
      <c r="C305" s="191"/>
      <c r="D305" s="197">
        <v>1</v>
      </c>
      <c r="E305" s="187">
        <v>202.35</v>
      </c>
      <c r="F305" s="188">
        <f>US_SYS!E305</f>
        <v>202.35</v>
      </c>
      <c r="G305" s="188">
        <f>F305-E305</f>
        <v>0</v>
      </c>
      <c r="H305" s="188"/>
      <c r="I305" s="188">
        <f>F305/D305</f>
        <v>202.35</v>
      </c>
      <c r="J305" s="188">
        <f>I305*0.8%</f>
        <v>1.6188</v>
      </c>
      <c r="K305" s="188">
        <f>I305-J305</f>
        <v>200.7312</v>
      </c>
      <c r="L305" s="197">
        <v>1</v>
      </c>
      <c r="M305" s="189">
        <v>202.35</v>
      </c>
      <c r="N305" s="188">
        <f>US_SYS!F305</f>
        <v>202.35</v>
      </c>
      <c r="O305" s="188">
        <f t="shared" si="45"/>
        <v>102.86</v>
      </c>
      <c r="P305" s="188"/>
      <c r="Q305" s="188">
        <f>N305/L305</f>
        <v>202.35</v>
      </c>
      <c r="R305" s="195">
        <f>US_SYS!G305</f>
        <v>0</v>
      </c>
      <c r="S305" s="191"/>
      <c r="T305" s="195">
        <f>US_SYS!G305</f>
        <v>0</v>
      </c>
      <c r="U305" s="188">
        <f>T305-F305</f>
        <v>-202.35</v>
      </c>
      <c r="V305" s="217"/>
      <c r="W305" s="217"/>
      <c r="X305" s="217"/>
    </row>
    <row r="306" spans="1:24" ht="14.1" customHeight="1" x14ac:dyDescent="0.2">
      <c r="A306" s="197">
        <f>A305+1</f>
        <v>303</v>
      </c>
      <c r="B306" s="202" t="s">
        <v>329</v>
      </c>
      <c r="C306" s="191"/>
      <c r="D306" s="197">
        <v>1</v>
      </c>
      <c r="E306" s="194"/>
      <c r="F306" s="188">
        <f>US_SYS!E306</f>
        <v>0</v>
      </c>
      <c r="G306" s="188">
        <f>F306-E306</f>
        <v>0</v>
      </c>
      <c r="H306" s="188"/>
      <c r="I306" s="188">
        <f>F306/D306</f>
        <v>0</v>
      </c>
      <c r="J306" s="188">
        <f>I306*0.8%</f>
        <v>0</v>
      </c>
      <c r="K306" s="188">
        <f>I306-J306</f>
        <v>0</v>
      </c>
      <c r="L306" s="197">
        <v>1</v>
      </c>
      <c r="M306" s="189">
        <v>0.01</v>
      </c>
      <c r="N306" s="188">
        <f>US_SYS!F306</f>
        <v>0.01</v>
      </c>
      <c r="O306" s="188">
        <f t="shared" si="45"/>
        <v>-202.34</v>
      </c>
      <c r="P306" s="188"/>
      <c r="Q306" s="188">
        <f>N306/L306</f>
        <v>0.01</v>
      </c>
      <c r="R306" s="195">
        <f>US_SYS!G306</f>
        <v>0</v>
      </c>
      <c r="S306" s="191"/>
      <c r="T306" s="195">
        <f>US_SYS!G306</f>
        <v>0</v>
      </c>
      <c r="U306" s="188">
        <f>T306-F306</f>
        <v>0</v>
      </c>
      <c r="V306" s="217"/>
      <c r="W306" s="217"/>
      <c r="X306" s="217"/>
    </row>
    <row r="307" spans="1:24" ht="14.1" customHeight="1" x14ac:dyDescent="0.2">
      <c r="A307" s="197">
        <f>A306+1</f>
        <v>304</v>
      </c>
      <c r="B307" s="202" t="s">
        <v>330</v>
      </c>
      <c r="C307" s="191"/>
      <c r="D307" s="197">
        <v>1</v>
      </c>
      <c r="E307" s="194"/>
      <c r="F307" s="188">
        <f>US_SYS!E307</f>
        <v>0</v>
      </c>
      <c r="G307" s="188">
        <f>F307-E307</f>
        <v>0</v>
      </c>
      <c r="H307" s="188"/>
      <c r="I307" s="188">
        <f>F307/D307</f>
        <v>0</v>
      </c>
      <c r="J307" s="188">
        <f>I307*0.8%</f>
        <v>0</v>
      </c>
      <c r="K307" s="188">
        <f>I307-J307</f>
        <v>0</v>
      </c>
      <c r="L307" s="197">
        <v>1</v>
      </c>
      <c r="M307" s="189">
        <v>0.01</v>
      </c>
      <c r="N307" s="188">
        <f>US_SYS!F307</f>
        <v>0.01</v>
      </c>
      <c r="O307" s="188">
        <f t="shared" si="45"/>
        <v>0</v>
      </c>
      <c r="P307" s="188"/>
      <c r="Q307" s="188">
        <f>N307/L307</f>
        <v>0.01</v>
      </c>
      <c r="R307" s="195">
        <f>US_SYS!G307</f>
        <v>0</v>
      </c>
      <c r="S307" s="191"/>
      <c r="T307" s="195">
        <f>US_SYS!G307</f>
        <v>0</v>
      </c>
      <c r="U307" s="188">
        <f>T307-F307</f>
        <v>0</v>
      </c>
      <c r="V307" s="217"/>
      <c r="W307" s="217"/>
      <c r="X307" s="217"/>
    </row>
    <row r="308" spans="1:24" ht="14.1" customHeight="1" x14ac:dyDescent="0.2">
      <c r="A308" s="197">
        <f>A307+1</f>
        <v>305</v>
      </c>
      <c r="B308" s="202" t="s">
        <v>331</v>
      </c>
      <c r="C308" s="191"/>
      <c r="D308" s="197">
        <v>1</v>
      </c>
      <c r="E308" s="187">
        <v>53.5</v>
      </c>
      <c r="F308" s="188">
        <f>US_SYS!E308</f>
        <v>53.5</v>
      </c>
      <c r="G308" s="188">
        <f>F308-E308</f>
        <v>0</v>
      </c>
      <c r="H308" s="188"/>
      <c r="I308" s="188">
        <f>F308/D308</f>
        <v>53.5</v>
      </c>
      <c r="J308" s="188">
        <f>I308*0.8%</f>
        <v>0.42799999999999999</v>
      </c>
      <c r="K308" s="188">
        <f>I308-J308</f>
        <v>53.072000000000003</v>
      </c>
      <c r="L308" s="197">
        <v>1</v>
      </c>
      <c r="M308" s="189">
        <v>29.21</v>
      </c>
      <c r="N308" s="188">
        <f>US_SYS!F308</f>
        <v>29.21</v>
      </c>
      <c r="O308" s="188">
        <f t="shared" si="45"/>
        <v>29.2</v>
      </c>
      <c r="P308" s="188"/>
      <c r="Q308" s="188">
        <f>N308/L308</f>
        <v>29.21</v>
      </c>
      <c r="R308" s="195">
        <f>US_SYS!G308</f>
        <v>0</v>
      </c>
      <c r="S308" s="191"/>
      <c r="T308" s="195">
        <f>US_SYS!G308</f>
        <v>0</v>
      </c>
      <c r="U308" s="188">
        <f>T308-F308</f>
        <v>-53.5</v>
      </c>
      <c r="V308" s="217"/>
      <c r="W308" s="217"/>
      <c r="X308" s="217"/>
    </row>
    <row r="309" spans="1:24" ht="14.1" customHeight="1" x14ac:dyDescent="0.2">
      <c r="A309" s="197">
        <f>A308+1</f>
        <v>306</v>
      </c>
      <c r="B309" s="202" t="s">
        <v>332</v>
      </c>
      <c r="C309" s="191"/>
      <c r="D309" s="197">
        <v>1</v>
      </c>
      <c r="E309" s="187">
        <v>87.79</v>
      </c>
      <c r="F309" s="188">
        <f>US_SYS!E309</f>
        <v>87.79</v>
      </c>
      <c r="G309" s="188">
        <f>F309-E309</f>
        <v>0</v>
      </c>
      <c r="H309" s="188"/>
      <c r="I309" s="188">
        <f>F309/D309</f>
        <v>87.79</v>
      </c>
      <c r="J309" s="188">
        <f>I309*0.8%</f>
        <v>0.70232000000000006</v>
      </c>
      <c r="K309" s="188">
        <f>I309-J309</f>
        <v>87.087680000000006</v>
      </c>
      <c r="L309" s="197">
        <v>1</v>
      </c>
      <c r="M309" s="189">
        <v>29.21</v>
      </c>
      <c r="N309" s="188">
        <f>US_SYS!F309</f>
        <v>29.21</v>
      </c>
      <c r="O309" s="188">
        <f t="shared" si="45"/>
        <v>0</v>
      </c>
      <c r="P309" s="188"/>
      <c r="Q309" s="188">
        <f>N309/L309</f>
        <v>29.21</v>
      </c>
      <c r="R309" s="195">
        <f>US_SYS!G309</f>
        <v>0</v>
      </c>
      <c r="S309" s="191"/>
      <c r="T309" s="195">
        <f>US_SYS!G309</f>
        <v>0</v>
      </c>
      <c r="U309" s="188">
        <f>T309-F309</f>
        <v>-87.79</v>
      </c>
      <c r="V309" s="217"/>
      <c r="W309" s="217"/>
      <c r="X309" s="217"/>
    </row>
    <row r="310" spans="1:24" ht="14.1" customHeight="1" x14ac:dyDescent="0.2">
      <c r="A310" s="197">
        <f>A309+1</f>
        <v>307</v>
      </c>
      <c r="B310" s="202" t="s">
        <v>308</v>
      </c>
      <c r="C310" s="191"/>
      <c r="D310" s="197">
        <v>1</v>
      </c>
      <c r="E310" s="187">
        <v>33.89</v>
      </c>
      <c r="F310" s="188">
        <f>US_SYS!E310</f>
        <v>0</v>
      </c>
      <c r="G310" s="188">
        <f>F310-E310</f>
        <v>-33.89</v>
      </c>
      <c r="H310" s="188"/>
      <c r="I310" s="188">
        <f>F310/D310</f>
        <v>0</v>
      </c>
      <c r="J310" s="188">
        <f>I310*0.8%</f>
        <v>0</v>
      </c>
      <c r="K310" s="188">
        <f>I310-J310</f>
        <v>0</v>
      </c>
      <c r="L310" s="197">
        <v>1</v>
      </c>
      <c r="M310" s="194"/>
      <c r="N310" s="188">
        <f>US_SYS!F310</f>
        <v>0</v>
      </c>
      <c r="O310" s="188">
        <f t="shared" si="45"/>
        <v>-29.21</v>
      </c>
      <c r="P310" s="188"/>
      <c r="Q310" s="188">
        <f>N310/L310</f>
        <v>0</v>
      </c>
      <c r="R310" s="195">
        <f>US_SYS!G310</f>
        <v>0</v>
      </c>
      <c r="S310" s="191"/>
      <c r="T310" s="195">
        <f>US_SYS!G310</f>
        <v>0</v>
      </c>
      <c r="U310" s="188">
        <f>T310-F310</f>
        <v>0</v>
      </c>
      <c r="V310" s="217"/>
      <c r="W310" s="217"/>
      <c r="X310" s="217"/>
    </row>
    <row r="311" spans="1:24" ht="14.1" customHeight="1" x14ac:dyDescent="0.2">
      <c r="A311" s="197">
        <f>A310+1</f>
        <v>308</v>
      </c>
      <c r="B311" s="202" t="s">
        <v>333</v>
      </c>
      <c r="C311" s="191"/>
      <c r="D311" s="197">
        <v>1</v>
      </c>
      <c r="E311" s="187">
        <v>17.989999999999998</v>
      </c>
      <c r="F311" s="188">
        <f>US_SYS!E311</f>
        <v>17.5</v>
      </c>
      <c r="G311" s="188">
        <f>F311-E311</f>
        <v>-0.48999999999999844</v>
      </c>
      <c r="H311" s="188"/>
      <c r="I311" s="188">
        <f>F311/D311</f>
        <v>17.5</v>
      </c>
      <c r="J311" s="188">
        <f>I311*0.8%</f>
        <v>0.14000000000000001</v>
      </c>
      <c r="K311" s="188">
        <f>I311-J311</f>
        <v>17.36</v>
      </c>
      <c r="L311" s="197">
        <v>1</v>
      </c>
      <c r="M311" s="194"/>
      <c r="N311" s="188">
        <f>US_SYS!F311</f>
        <v>0</v>
      </c>
      <c r="O311" s="188">
        <f t="shared" si="45"/>
        <v>0</v>
      </c>
      <c r="P311" s="188"/>
      <c r="Q311" s="188">
        <f>N311/L311</f>
        <v>0</v>
      </c>
      <c r="R311" s="195">
        <f>US_SYS!G311</f>
        <v>0</v>
      </c>
      <c r="S311" s="191"/>
      <c r="T311" s="195">
        <f>US_SYS!G311</f>
        <v>0</v>
      </c>
      <c r="U311" s="188">
        <f>T311-F311</f>
        <v>-17.5</v>
      </c>
      <c r="V311" s="217"/>
      <c r="W311" s="217"/>
      <c r="X311" s="217"/>
    </row>
    <row r="312" spans="1:24" ht="14.1" customHeight="1" x14ac:dyDescent="0.2">
      <c r="A312" s="197">
        <f>A311+1</f>
        <v>309</v>
      </c>
      <c r="B312" s="202" t="s">
        <v>334</v>
      </c>
      <c r="C312" s="191"/>
      <c r="D312" s="197">
        <v>1</v>
      </c>
      <c r="E312" s="187">
        <v>125.89</v>
      </c>
      <c r="F312" s="188">
        <f>US_SYS!E312</f>
        <v>0</v>
      </c>
      <c r="G312" s="188">
        <f>F312-E312</f>
        <v>-125.89</v>
      </c>
      <c r="H312" s="188"/>
      <c r="I312" s="188">
        <f>F312/D312</f>
        <v>0</v>
      </c>
      <c r="J312" s="188">
        <f>I312*0.8%</f>
        <v>0</v>
      </c>
      <c r="K312" s="188">
        <f>I312-J312</f>
        <v>0</v>
      </c>
      <c r="L312" s="197">
        <v>1</v>
      </c>
      <c r="M312" s="194"/>
      <c r="N312" s="188">
        <f>US_SYS!F312</f>
        <v>0</v>
      </c>
      <c r="O312" s="188">
        <f t="shared" si="45"/>
        <v>0</v>
      </c>
      <c r="P312" s="188"/>
      <c r="Q312" s="188">
        <f>N312/L312</f>
        <v>0</v>
      </c>
      <c r="R312" s="195">
        <f>US_SYS!G312</f>
        <v>0</v>
      </c>
      <c r="S312" s="191"/>
      <c r="T312" s="195">
        <f>US_SYS!G312</f>
        <v>0</v>
      </c>
      <c r="U312" s="188">
        <f>T312-F312</f>
        <v>0</v>
      </c>
      <c r="V312" s="217"/>
      <c r="W312" s="217"/>
      <c r="X312" s="217"/>
    </row>
    <row r="313" spans="1:24" ht="14.1" customHeight="1" x14ac:dyDescent="0.2">
      <c r="A313" s="197">
        <f>A312+1</f>
        <v>310</v>
      </c>
      <c r="B313" s="202" t="s">
        <v>335</v>
      </c>
      <c r="C313" s="191"/>
      <c r="D313" s="197">
        <v>1</v>
      </c>
      <c r="E313" s="187">
        <v>13.75</v>
      </c>
      <c r="F313" s="188">
        <f>US_SYS!E313</f>
        <v>13.75</v>
      </c>
      <c r="G313" s="188">
        <f>F313-E313</f>
        <v>0</v>
      </c>
      <c r="H313" s="188"/>
      <c r="I313" s="188">
        <f>F313/D313</f>
        <v>13.75</v>
      </c>
      <c r="J313" s="188">
        <f>I313*0.8%</f>
        <v>0.11</v>
      </c>
      <c r="K313" s="188">
        <f>I313-J313</f>
        <v>13.64</v>
      </c>
      <c r="L313" s="197">
        <v>1</v>
      </c>
      <c r="M313" s="189">
        <v>12.64</v>
      </c>
      <c r="N313" s="188">
        <f>US_SYS!F313</f>
        <v>12.64</v>
      </c>
      <c r="O313" s="188">
        <f t="shared" si="45"/>
        <v>12.64</v>
      </c>
      <c r="P313" s="188"/>
      <c r="Q313" s="188">
        <f>N313/L313</f>
        <v>12.64</v>
      </c>
      <c r="R313" s="195">
        <f>US_SYS!G313</f>
        <v>0</v>
      </c>
      <c r="S313" s="191"/>
      <c r="T313" s="195">
        <f>US_SYS!G313</f>
        <v>0</v>
      </c>
      <c r="U313" s="188">
        <f>T313-F313</f>
        <v>-13.75</v>
      </c>
      <c r="V313" s="217"/>
      <c r="W313" s="217"/>
      <c r="X313" s="217"/>
    </row>
    <row r="314" spans="1:24" ht="14.1" customHeight="1" x14ac:dyDescent="0.2">
      <c r="A314" s="197">
        <f>A313+1</f>
        <v>311</v>
      </c>
      <c r="B314" s="202" t="s">
        <v>336</v>
      </c>
      <c r="C314" s="191"/>
      <c r="D314" s="197">
        <v>1</v>
      </c>
      <c r="E314" s="187">
        <v>26.77</v>
      </c>
      <c r="F314" s="188">
        <f>US_SYS!E314</f>
        <v>26.77</v>
      </c>
      <c r="G314" s="188">
        <f>F314-E314</f>
        <v>0</v>
      </c>
      <c r="H314" s="188"/>
      <c r="I314" s="188">
        <f>F314/D314</f>
        <v>26.77</v>
      </c>
      <c r="J314" s="188">
        <f>I314*0.8%</f>
        <v>0.21415999999999999</v>
      </c>
      <c r="K314" s="188">
        <f>I314-J314</f>
        <v>26.55584</v>
      </c>
      <c r="L314" s="197">
        <v>1</v>
      </c>
      <c r="M314" s="189">
        <v>28.97</v>
      </c>
      <c r="N314" s="188">
        <f>US_SYS!F314</f>
        <v>28.97</v>
      </c>
      <c r="O314" s="188">
        <f t="shared" si="45"/>
        <v>16.329999999999998</v>
      </c>
      <c r="P314" s="188"/>
      <c r="Q314" s="188">
        <f>N314/L314</f>
        <v>28.97</v>
      </c>
      <c r="R314" s="195">
        <f>US_SYS!G314</f>
        <v>0</v>
      </c>
      <c r="S314" s="191"/>
      <c r="T314" s="195">
        <f>US_SYS!G314</f>
        <v>0</v>
      </c>
      <c r="U314" s="188">
        <f>T314-F314</f>
        <v>-26.77</v>
      </c>
      <c r="V314" s="217"/>
      <c r="W314" s="217"/>
      <c r="X314" s="217"/>
    </row>
    <row r="315" spans="1:24" ht="14.1" customHeight="1" x14ac:dyDescent="0.2">
      <c r="A315" s="197">
        <f>A314+1</f>
        <v>312</v>
      </c>
      <c r="B315" s="202" t="s">
        <v>337</v>
      </c>
      <c r="C315" s="191"/>
      <c r="D315" s="197">
        <v>1</v>
      </c>
      <c r="E315" s="187">
        <v>48.99</v>
      </c>
      <c r="F315" s="188">
        <f>US_SYS!E315</f>
        <v>48.99</v>
      </c>
      <c r="G315" s="188">
        <f>F315-E315</f>
        <v>0</v>
      </c>
      <c r="H315" s="188"/>
      <c r="I315" s="188">
        <f>F315/D315</f>
        <v>48.99</v>
      </c>
      <c r="J315" s="188">
        <f>I315*0.8%</f>
        <v>0.39192000000000005</v>
      </c>
      <c r="K315" s="188">
        <f>I315-J315</f>
        <v>48.598080000000003</v>
      </c>
      <c r="L315" s="197">
        <v>1</v>
      </c>
      <c r="M315" s="189">
        <v>55.58</v>
      </c>
      <c r="N315" s="188">
        <f>US_SYS!F315</f>
        <v>55.58</v>
      </c>
      <c r="O315" s="188">
        <f t="shared" si="45"/>
        <v>26.61</v>
      </c>
      <c r="P315" s="188"/>
      <c r="Q315" s="188">
        <f>N315/L315</f>
        <v>55.58</v>
      </c>
      <c r="R315" s="195">
        <f>US_SYS!G315</f>
        <v>0</v>
      </c>
      <c r="S315" s="191"/>
      <c r="T315" s="195">
        <f>US_SYS!G315</f>
        <v>0</v>
      </c>
      <c r="U315" s="188">
        <f>T315-F315</f>
        <v>-48.99</v>
      </c>
      <c r="V315" s="217"/>
      <c r="W315" s="217"/>
      <c r="X315" s="217"/>
    </row>
    <row r="316" spans="1:24" ht="14.1" customHeight="1" x14ac:dyDescent="0.2">
      <c r="A316" s="197">
        <f>A315+1</f>
        <v>313</v>
      </c>
      <c r="B316" s="202" t="s">
        <v>338</v>
      </c>
      <c r="C316" s="191"/>
      <c r="D316" s="197">
        <v>1</v>
      </c>
      <c r="E316" s="187">
        <v>28.24</v>
      </c>
      <c r="F316" s="188">
        <f>US_SYS!E316</f>
        <v>29.18</v>
      </c>
      <c r="G316" s="188">
        <f>F316-E316</f>
        <v>0.94000000000000128</v>
      </c>
      <c r="H316" s="188"/>
      <c r="I316" s="188">
        <f>F316/D316</f>
        <v>29.18</v>
      </c>
      <c r="J316" s="188">
        <f>I316*0.8%</f>
        <v>0.23344000000000001</v>
      </c>
      <c r="K316" s="188">
        <f>I316-J316</f>
        <v>28.946559999999998</v>
      </c>
      <c r="L316" s="197">
        <v>1</v>
      </c>
      <c r="M316" s="189">
        <v>33.090000000000003</v>
      </c>
      <c r="N316" s="188">
        <f>US_SYS!F316</f>
        <v>33.090000000000003</v>
      </c>
      <c r="O316" s="188">
        <f t="shared" si="45"/>
        <v>-22.489999999999995</v>
      </c>
      <c r="P316" s="188"/>
      <c r="Q316" s="188">
        <f>N316/L316</f>
        <v>33.090000000000003</v>
      </c>
      <c r="R316" s="195">
        <f>US_SYS!G316</f>
        <v>0</v>
      </c>
      <c r="S316" s="191"/>
      <c r="T316" s="195">
        <f>US_SYS!G316</f>
        <v>0</v>
      </c>
      <c r="U316" s="188">
        <f>T316-F316</f>
        <v>-29.18</v>
      </c>
      <c r="V316" s="217"/>
      <c r="W316" s="217"/>
      <c r="X316" s="217"/>
    </row>
    <row r="317" spans="1:24" ht="14.1" customHeight="1" x14ac:dyDescent="0.2">
      <c r="A317" s="197">
        <f>A316+1</f>
        <v>314</v>
      </c>
      <c r="B317" s="202" t="s">
        <v>339</v>
      </c>
      <c r="C317" s="191"/>
      <c r="D317" s="197">
        <v>1</v>
      </c>
      <c r="E317" s="187">
        <v>88</v>
      </c>
      <c r="F317" s="188">
        <f>US_SYS!E317</f>
        <v>0</v>
      </c>
      <c r="G317" s="188">
        <f>F317-E317</f>
        <v>-88</v>
      </c>
      <c r="H317" s="188"/>
      <c r="I317" s="188">
        <f>F317/D317</f>
        <v>0</v>
      </c>
      <c r="J317" s="188">
        <f>I317*0.8%</f>
        <v>0</v>
      </c>
      <c r="K317" s="188">
        <f>I317-J317</f>
        <v>0</v>
      </c>
      <c r="L317" s="197">
        <v>1</v>
      </c>
      <c r="M317" s="189">
        <v>57.11</v>
      </c>
      <c r="N317" s="188">
        <f>US_SYS!F317</f>
        <v>57.11</v>
      </c>
      <c r="O317" s="188">
        <f t="shared" si="45"/>
        <v>24.019999999999996</v>
      </c>
      <c r="P317" s="188"/>
      <c r="Q317" s="188">
        <f>N317/L317</f>
        <v>57.11</v>
      </c>
      <c r="R317" s="195">
        <f>US_SYS!G317</f>
        <v>0</v>
      </c>
      <c r="S317" s="191"/>
      <c r="T317" s="195">
        <f>US_SYS!G317</f>
        <v>0</v>
      </c>
      <c r="U317" s="188">
        <f>T317-F317</f>
        <v>0</v>
      </c>
      <c r="V317" s="217"/>
      <c r="W317" s="217"/>
      <c r="X317" s="217"/>
    </row>
    <row r="318" spans="1:24" ht="14.1" customHeight="1" x14ac:dyDescent="0.2">
      <c r="A318" s="197">
        <f>A317+1</f>
        <v>315</v>
      </c>
      <c r="B318" s="202" t="s">
        <v>340</v>
      </c>
      <c r="C318" s="191"/>
      <c r="D318" s="197">
        <v>1</v>
      </c>
      <c r="E318" s="187">
        <v>25.61</v>
      </c>
      <c r="F318" s="188">
        <f>US_SYS!E318</f>
        <v>25.61</v>
      </c>
      <c r="G318" s="188">
        <f>F318-E318</f>
        <v>0</v>
      </c>
      <c r="H318" s="188"/>
      <c r="I318" s="188">
        <f>F318/D318</f>
        <v>25.61</v>
      </c>
      <c r="J318" s="188">
        <f>I318*0.8%</f>
        <v>0.20488000000000001</v>
      </c>
      <c r="K318" s="188">
        <f>I318-J318</f>
        <v>25.40512</v>
      </c>
      <c r="L318" s="197">
        <v>1</v>
      </c>
      <c r="M318" s="189">
        <v>29.02</v>
      </c>
      <c r="N318" s="188">
        <f>US_SYS!F318</f>
        <v>29.02</v>
      </c>
      <c r="O318" s="188">
        <f t="shared" si="45"/>
        <v>-28.09</v>
      </c>
      <c r="P318" s="188"/>
      <c r="Q318" s="188">
        <f>N318/L318</f>
        <v>29.02</v>
      </c>
      <c r="R318" s="195">
        <f>US_SYS!G318</f>
        <v>0</v>
      </c>
      <c r="S318" s="191"/>
      <c r="T318" s="195">
        <f>US_SYS!G318</f>
        <v>0</v>
      </c>
      <c r="U318" s="188">
        <f>T318-F318</f>
        <v>-25.61</v>
      </c>
      <c r="V318" s="217"/>
      <c r="W318" s="217"/>
      <c r="X318" s="217"/>
    </row>
    <row r="319" spans="1:24" ht="14.1" customHeight="1" x14ac:dyDescent="0.2">
      <c r="A319" s="197">
        <f>A318+1</f>
        <v>316</v>
      </c>
      <c r="B319" s="202" t="s">
        <v>341</v>
      </c>
      <c r="C319" s="191"/>
      <c r="D319" s="197">
        <v>1</v>
      </c>
      <c r="E319" s="187">
        <v>39.99</v>
      </c>
      <c r="F319" s="188">
        <f>US_SYS!E319</f>
        <v>62.29</v>
      </c>
      <c r="G319" s="188">
        <f>F319-E319</f>
        <v>22.299999999999997</v>
      </c>
      <c r="H319" s="188"/>
      <c r="I319" s="188">
        <f>F319/D319</f>
        <v>62.29</v>
      </c>
      <c r="J319" s="188">
        <f>I319*0.8%</f>
        <v>0.49831999999999999</v>
      </c>
      <c r="K319" s="188">
        <f>I319-J319</f>
        <v>61.791679999999999</v>
      </c>
      <c r="L319" s="197">
        <v>1</v>
      </c>
      <c r="M319" s="189">
        <v>50.67</v>
      </c>
      <c r="N319" s="188">
        <f>US_SYS!F319</f>
        <v>50.67</v>
      </c>
      <c r="O319" s="188">
        <f t="shared" si="45"/>
        <v>21.650000000000002</v>
      </c>
      <c r="P319" s="188"/>
      <c r="Q319" s="188">
        <f>N319/L319</f>
        <v>50.67</v>
      </c>
      <c r="R319" s="195">
        <f>US_SYS!G319</f>
        <v>0</v>
      </c>
      <c r="S319" s="191"/>
      <c r="T319" s="195">
        <f>US_SYS!G319</f>
        <v>0</v>
      </c>
      <c r="U319" s="188">
        <f>T319-F319</f>
        <v>-62.29</v>
      </c>
      <c r="V319" s="217"/>
      <c r="W319" s="217"/>
      <c r="X319" s="217"/>
    </row>
    <row r="320" spans="1:24" ht="14.1" customHeight="1" x14ac:dyDescent="0.2">
      <c r="A320" s="197">
        <f>A319+1</f>
        <v>317</v>
      </c>
      <c r="B320" s="202" t="s">
        <v>342</v>
      </c>
      <c r="C320" s="191"/>
      <c r="D320" s="197">
        <v>1</v>
      </c>
      <c r="E320" s="187">
        <v>24.64</v>
      </c>
      <c r="F320" s="188">
        <f>US_SYS!E320</f>
        <v>24.65</v>
      </c>
      <c r="G320" s="188">
        <f>F320-E320</f>
        <v>9.9999999999980105E-3</v>
      </c>
      <c r="H320" s="188"/>
      <c r="I320" s="188">
        <f>F320/D320</f>
        <v>24.65</v>
      </c>
      <c r="J320" s="188">
        <f>I320*0.8%</f>
        <v>0.19719999999999999</v>
      </c>
      <c r="K320" s="188">
        <f>I320-J320</f>
        <v>24.4528</v>
      </c>
      <c r="L320" s="197">
        <v>1</v>
      </c>
      <c r="M320" s="189">
        <v>14.75</v>
      </c>
      <c r="N320" s="188">
        <f>US_SYS!F320</f>
        <v>14.75</v>
      </c>
      <c r="O320" s="188">
        <f>N320-M319</f>
        <v>-35.92</v>
      </c>
      <c r="P320" s="188"/>
      <c r="Q320" s="188">
        <f>N320/L320</f>
        <v>14.75</v>
      </c>
      <c r="R320" s="195">
        <f>US_SYS!G320</f>
        <v>0</v>
      </c>
      <c r="S320" s="191"/>
      <c r="T320" s="195">
        <f>US_SYS!G320</f>
        <v>0</v>
      </c>
      <c r="U320" s="188">
        <f>T320-F320</f>
        <v>-24.65</v>
      </c>
      <c r="V320" s="217"/>
      <c r="W320" s="217"/>
      <c r="X320" s="217"/>
    </row>
    <row r="321" spans="1:24" ht="14.1" customHeight="1" x14ac:dyDescent="0.2">
      <c r="A321" s="217"/>
      <c r="B321" s="217"/>
      <c r="C321" s="217"/>
      <c r="D321" s="217"/>
      <c r="E321" s="217"/>
      <c r="F321" s="217"/>
      <c r="G321" s="217"/>
      <c r="H321" s="217"/>
      <c r="I321" s="217"/>
      <c r="J321" s="217"/>
      <c r="K321" s="217"/>
      <c r="L321" s="217"/>
      <c r="M321" s="217"/>
      <c r="N321" s="217"/>
      <c r="O321" s="217"/>
      <c r="P321" s="217"/>
      <c r="Q321" s="217"/>
      <c r="R321" s="217"/>
      <c r="S321" s="217"/>
      <c r="T321" s="217"/>
      <c r="U321" s="217"/>
      <c r="V321" s="217"/>
      <c r="W321" s="217"/>
      <c r="X321" s="217"/>
    </row>
    <row r="322" spans="1:24" ht="14.1" customHeight="1" x14ac:dyDescent="0.2">
      <c r="A322" s="217"/>
      <c r="B322" s="217"/>
      <c r="C322" s="217"/>
      <c r="D322" s="217"/>
      <c r="E322" s="217"/>
      <c r="F322" s="217"/>
      <c r="G322" s="217"/>
      <c r="H322" s="217"/>
      <c r="I322" s="217"/>
      <c r="J322" s="217"/>
      <c r="K322" s="217"/>
      <c r="L322" s="217"/>
      <c r="M322" s="217"/>
      <c r="N322" s="217"/>
      <c r="O322" s="217"/>
      <c r="P322" s="217"/>
      <c r="Q322" s="217"/>
      <c r="R322" s="217"/>
      <c r="S322" s="217"/>
      <c r="T322" s="217"/>
      <c r="U322" s="217"/>
      <c r="V322" s="217"/>
      <c r="W322" s="217"/>
      <c r="X322" s="217"/>
    </row>
    <row r="323" spans="1:24" ht="18" customHeight="1" x14ac:dyDescent="0.2">
      <c r="A323" s="217"/>
      <c r="B323" s="217"/>
      <c r="C323" s="217"/>
      <c r="D323" s="217"/>
      <c r="E323" s="217"/>
      <c r="F323" s="217"/>
      <c r="G323" s="217"/>
      <c r="H323" s="217"/>
      <c r="I323" s="217"/>
      <c r="J323" s="217"/>
      <c r="K323" s="217"/>
      <c r="L323" s="217"/>
      <c r="M323" s="217"/>
      <c r="N323" s="217"/>
      <c r="O323" s="217"/>
      <c r="P323" s="217"/>
      <c r="Q323" s="217"/>
      <c r="R323" s="217"/>
      <c r="S323" s="217"/>
      <c r="T323" s="217"/>
      <c r="U323" s="217"/>
      <c r="V323" s="217"/>
      <c r="W323" s="217"/>
      <c r="X323" s="217"/>
    </row>
    <row r="324" spans="1:24" ht="18" customHeight="1" x14ac:dyDescent="0.2">
      <c r="A324" s="217"/>
      <c r="B324" s="217"/>
      <c r="C324" s="217"/>
      <c r="D324" s="217"/>
      <c r="E324" s="217"/>
      <c r="F324" s="217"/>
      <c r="G324" s="217"/>
      <c r="H324" s="217"/>
      <c r="I324" s="217"/>
      <c r="J324" s="217"/>
      <c r="K324" s="217"/>
      <c r="L324" s="217"/>
      <c r="M324" s="217"/>
      <c r="N324" s="217"/>
      <c r="O324" s="217"/>
      <c r="P324" s="217"/>
      <c r="Q324" s="217"/>
      <c r="R324" s="217"/>
      <c r="S324" s="217"/>
      <c r="T324" s="217"/>
      <c r="U324" s="217"/>
      <c r="V324" s="217"/>
      <c r="W324" s="217"/>
      <c r="X324" s="217"/>
    </row>
    <row r="325" spans="1:24" ht="18" customHeight="1" x14ac:dyDescent="0.2">
      <c r="A325" s="217"/>
      <c r="B325" s="217"/>
      <c r="C325" s="217"/>
      <c r="D325" s="217"/>
      <c r="E325" s="217"/>
      <c r="F325" s="217"/>
      <c r="G325" s="217"/>
      <c r="H325" s="217"/>
      <c r="I325" s="217"/>
      <c r="J325" s="217"/>
      <c r="K325" s="217"/>
      <c r="L325" s="217"/>
      <c r="M325" s="217"/>
      <c r="N325" s="217"/>
      <c r="O325" s="217"/>
      <c r="P325" s="217"/>
      <c r="Q325" s="217"/>
      <c r="R325" s="217"/>
      <c r="S325" s="217"/>
      <c r="T325" s="217"/>
      <c r="U325" s="217"/>
      <c r="V325" s="217"/>
      <c r="W325" s="217"/>
      <c r="X325" s="217"/>
    </row>
    <row r="326" spans="1:24" ht="18" customHeight="1" x14ac:dyDescent="0.2">
      <c r="A326" s="217"/>
      <c r="B326" s="217"/>
      <c r="C326" s="217"/>
      <c r="D326" s="217"/>
      <c r="E326" s="217"/>
      <c r="F326" s="217"/>
      <c r="G326" s="217"/>
      <c r="H326" s="217"/>
      <c r="I326" s="217"/>
      <c r="J326" s="217"/>
      <c r="K326" s="217"/>
      <c r="L326" s="217"/>
      <c r="M326" s="217"/>
      <c r="N326" s="217"/>
      <c r="O326" s="217"/>
      <c r="P326" s="217"/>
      <c r="Q326" s="217"/>
      <c r="R326" s="217"/>
      <c r="S326" s="217"/>
      <c r="T326" s="217"/>
      <c r="U326" s="217"/>
      <c r="V326" s="217"/>
      <c r="W326" s="217"/>
      <c r="X326" s="217"/>
    </row>
    <row r="327" spans="1:24" ht="18" customHeight="1" x14ac:dyDescent="0.2">
      <c r="A327" s="217"/>
      <c r="B327" s="217"/>
      <c r="C327" s="217"/>
      <c r="D327" s="217"/>
      <c r="E327" s="217"/>
      <c r="F327" s="217"/>
      <c r="G327" s="217"/>
      <c r="H327" s="217"/>
      <c r="I327" s="217"/>
      <c r="J327" s="217"/>
      <c r="K327" s="217"/>
      <c r="L327" s="217"/>
      <c r="M327" s="217"/>
      <c r="N327" s="217"/>
      <c r="O327" s="217"/>
      <c r="P327" s="217"/>
      <c r="Q327" s="217"/>
      <c r="R327" s="217"/>
      <c r="S327" s="217"/>
      <c r="T327" s="217"/>
      <c r="U327" s="217"/>
      <c r="V327" s="217"/>
      <c r="W327" s="217"/>
      <c r="X327" s="217"/>
    </row>
    <row r="328" spans="1:24" ht="18" customHeight="1" x14ac:dyDescent="0.2">
      <c r="A328" s="217"/>
      <c r="B328" s="217"/>
      <c r="C328" s="217"/>
      <c r="D328" s="217"/>
      <c r="E328" s="217"/>
      <c r="F328" s="217"/>
      <c r="G328" s="217"/>
      <c r="H328" s="217"/>
      <c r="I328" s="217"/>
      <c r="J328" s="217"/>
      <c r="K328" s="217"/>
      <c r="L328" s="217"/>
      <c r="M328" s="217"/>
      <c r="N328" s="217"/>
      <c r="O328" s="217"/>
      <c r="P328" s="217"/>
      <c r="Q328" s="217"/>
      <c r="R328" s="217"/>
      <c r="S328" s="217"/>
      <c r="T328" s="217"/>
      <c r="U328" s="217"/>
      <c r="V328" s="217"/>
      <c r="W328" s="217"/>
      <c r="X328" s="217"/>
    </row>
    <row r="329" spans="1:24" ht="18" customHeight="1" x14ac:dyDescent="0.2">
      <c r="A329" s="217"/>
      <c r="B329" s="217"/>
      <c r="C329" s="217"/>
      <c r="D329" s="217"/>
      <c r="E329" s="217"/>
      <c r="F329" s="217"/>
      <c r="G329" s="217"/>
      <c r="H329" s="217"/>
      <c r="I329" s="217"/>
      <c r="J329" s="217"/>
      <c r="K329" s="217"/>
      <c r="L329" s="217"/>
      <c r="M329" s="217"/>
      <c r="N329" s="217"/>
      <c r="O329" s="217"/>
      <c r="P329" s="217"/>
      <c r="Q329" s="217"/>
      <c r="R329" s="217"/>
      <c r="S329" s="217"/>
      <c r="T329" s="217"/>
      <c r="U329" s="217"/>
      <c r="V329" s="217"/>
      <c r="W329" s="217"/>
      <c r="X329" s="217"/>
    </row>
    <row r="330" spans="1:24" ht="18" customHeight="1" x14ac:dyDescent="0.2">
      <c r="A330" s="217"/>
      <c r="B330" s="217"/>
      <c r="C330" s="217"/>
      <c r="D330" s="217"/>
      <c r="E330" s="217"/>
      <c r="F330" s="217"/>
      <c r="G330" s="217"/>
      <c r="H330" s="217"/>
      <c r="I330" s="217"/>
      <c r="J330" s="217"/>
      <c r="K330" s="217"/>
      <c r="L330" s="217"/>
      <c r="M330" s="217"/>
      <c r="N330" s="217"/>
      <c r="O330" s="217"/>
      <c r="P330" s="217"/>
      <c r="Q330" s="217"/>
      <c r="R330" s="217"/>
      <c r="S330" s="217"/>
      <c r="T330" s="217"/>
      <c r="U330" s="217"/>
      <c r="V330" s="217"/>
      <c r="W330" s="217"/>
      <c r="X330" s="217"/>
    </row>
    <row r="331" spans="1:24" ht="18" customHeight="1" x14ac:dyDescent="0.2">
      <c r="A331" s="217"/>
      <c r="B331" s="217"/>
      <c r="C331" s="217"/>
      <c r="D331" s="217"/>
      <c r="E331" s="217"/>
      <c r="F331" s="217"/>
      <c r="G331" s="217"/>
      <c r="H331" s="217"/>
      <c r="I331" s="217"/>
      <c r="J331" s="217"/>
      <c r="K331" s="217"/>
      <c r="L331" s="217"/>
      <c r="M331" s="217"/>
      <c r="N331" s="217"/>
      <c r="O331" s="217"/>
      <c r="P331" s="217"/>
      <c r="Q331" s="217"/>
      <c r="R331" s="217"/>
      <c r="S331" s="217"/>
      <c r="T331" s="217"/>
      <c r="U331" s="217"/>
      <c r="V331" s="217"/>
      <c r="W331" s="217"/>
      <c r="X331" s="217"/>
    </row>
    <row r="332" spans="1:24" ht="18" customHeight="1" x14ac:dyDescent="0.2">
      <c r="A332" s="217"/>
      <c r="B332" s="217"/>
      <c r="C332" s="217"/>
      <c r="D332" s="217"/>
      <c r="E332" s="217"/>
      <c r="F332" s="217"/>
      <c r="G332" s="217"/>
      <c r="H332" s="217"/>
      <c r="I332" s="217"/>
      <c r="J332" s="217"/>
      <c r="K332" s="217"/>
      <c r="L332" s="217"/>
      <c r="M332" s="217"/>
      <c r="N332" s="217"/>
      <c r="O332" s="217"/>
      <c r="P332" s="217"/>
      <c r="Q332" s="217"/>
      <c r="R332" s="217"/>
      <c r="S332" s="217"/>
      <c r="T332" s="217"/>
      <c r="U332" s="217"/>
      <c r="V332" s="217"/>
      <c r="W332" s="217"/>
      <c r="X332" s="217"/>
    </row>
    <row r="333" spans="1:24" ht="18" customHeight="1" x14ac:dyDescent="0.2">
      <c r="A333" s="217"/>
      <c r="B333" s="217"/>
      <c r="C333" s="217"/>
      <c r="D333" s="217"/>
      <c r="E333" s="217"/>
      <c r="F333" s="217"/>
      <c r="G333" s="217"/>
      <c r="H333" s="217"/>
      <c r="I333" s="217"/>
      <c r="J333" s="217"/>
      <c r="K333" s="217"/>
      <c r="L333" s="217"/>
      <c r="M333" s="217"/>
      <c r="N333" s="217"/>
      <c r="O333" s="217"/>
      <c r="P333" s="217"/>
      <c r="Q333" s="217"/>
      <c r="R333" s="217"/>
      <c r="S333" s="217"/>
      <c r="T333" s="217"/>
      <c r="U333" s="217"/>
      <c r="V333" s="217"/>
      <c r="W333" s="217"/>
      <c r="X333" s="217"/>
    </row>
    <row r="334" spans="1:24" ht="18" customHeight="1" x14ac:dyDescent="0.2">
      <c r="A334" s="217"/>
      <c r="B334" s="217"/>
      <c r="C334" s="217"/>
      <c r="D334" s="217"/>
      <c r="E334" s="217"/>
      <c r="F334" s="217"/>
      <c r="G334" s="217"/>
      <c r="H334" s="217"/>
      <c r="I334" s="217"/>
      <c r="J334" s="217"/>
      <c r="K334" s="217"/>
      <c r="L334" s="217"/>
      <c r="M334" s="217"/>
      <c r="N334" s="217"/>
      <c r="O334" s="217"/>
      <c r="P334" s="217"/>
      <c r="Q334" s="217"/>
      <c r="R334" s="217"/>
      <c r="S334" s="217"/>
      <c r="T334" s="217"/>
      <c r="U334" s="217"/>
      <c r="V334" s="217"/>
      <c r="W334" s="217"/>
      <c r="X334" s="217"/>
    </row>
    <row r="335" spans="1:24" ht="18" customHeight="1" x14ac:dyDescent="0.2">
      <c r="A335" s="217"/>
      <c r="B335" s="217"/>
      <c r="C335" s="217"/>
      <c r="D335" s="217"/>
      <c r="E335" s="217"/>
      <c r="F335" s="217"/>
      <c r="G335" s="217"/>
      <c r="H335" s="217"/>
      <c r="I335" s="217"/>
      <c r="J335" s="217"/>
      <c r="K335" s="217"/>
      <c r="L335" s="217"/>
      <c r="M335" s="217"/>
      <c r="N335" s="217"/>
      <c r="O335" s="217"/>
      <c r="P335" s="217"/>
      <c r="Q335" s="217"/>
      <c r="R335" s="217"/>
      <c r="S335" s="217"/>
      <c r="T335" s="217"/>
      <c r="U335" s="217"/>
      <c r="V335" s="217"/>
      <c r="W335" s="217"/>
      <c r="X335" s="217"/>
    </row>
    <row r="336" spans="1:24" ht="18" customHeight="1" x14ac:dyDescent="0.2">
      <c r="A336" s="217"/>
      <c r="B336" s="217"/>
      <c r="C336" s="217"/>
      <c r="D336" s="217"/>
      <c r="E336" s="217"/>
      <c r="F336" s="217"/>
      <c r="G336" s="217"/>
      <c r="H336" s="217"/>
      <c r="I336" s="217"/>
      <c r="J336" s="217"/>
      <c r="K336" s="217"/>
      <c r="L336" s="217"/>
      <c r="M336" s="217"/>
      <c r="N336" s="217"/>
      <c r="O336" s="217"/>
      <c r="P336" s="217"/>
      <c r="Q336" s="217"/>
      <c r="R336" s="217"/>
      <c r="S336" s="217"/>
      <c r="T336" s="217"/>
      <c r="U336" s="217"/>
      <c r="V336" s="217"/>
      <c r="W336" s="217"/>
      <c r="X336" s="217"/>
    </row>
    <row r="337" spans="1:24" ht="18" customHeight="1" x14ac:dyDescent="0.2">
      <c r="A337" s="217"/>
      <c r="B337" s="217"/>
      <c r="C337" s="217"/>
      <c r="D337" s="217"/>
      <c r="E337" s="217"/>
      <c r="F337" s="217"/>
      <c r="G337" s="217"/>
      <c r="H337" s="217"/>
      <c r="I337" s="217"/>
      <c r="J337" s="217"/>
      <c r="K337" s="217"/>
      <c r="L337" s="217"/>
      <c r="M337" s="217"/>
      <c r="N337" s="217"/>
      <c r="O337" s="217"/>
      <c r="P337" s="217"/>
      <c r="Q337" s="217"/>
      <c r="R337" s="217"/>
      <c r="S337" s="217"/>
      <c r="T337" s="217"/>
      <c r="U337" s="217"/>
      <c r="V337" s="217"/>
      <c r="W337" s="217"/>
      <c r="X337" s="217"/>
    </row>
    <row r="338" spans="1:24" ht="18" customHeight="1" x14ac:dyDescent="0.2">
      <c r="A338" s="217"/>
      <c r="B338" s="217"/>
      <c r="C338" s="217"/>
      <c r="D338" s="217"/>
      <c r="E338" s="217"/>
      <c r="F338" s="217"/>
      <c r="G338" s="217"/>
      <c r="H338" s="217"/>
      <c r="I338" s="217"/>
      <c r="J338" s="217"/>
      <c r="K338" s="217"/>
      <c r="L338" s="217"/>
      <c r="M338" s="217"/>
      <c r="N338" s="217"/>
      <c r="O338" s="217"/>
      <c r="P338" s="217"/>
      <c r="Q338" s="217"/>
      <c r="R338" s="217"/>
      <c r="S338" s="217"/>
      <c r="T338" s="217"/>
      <c r="U338" s="217"/>
      <c r="V338" s="217"/>
      <c r="W338" s="217"/>
      <c r="X338" s="217"/>
    </row>
    <row r="339" spans="1:24" ht="18" customHeight="1" x14ac:dyDescent="0.2">
      <c r="A339" s="217"/>
      <c r="B339" s="217"/>
      <c r="C339" s="217"/>
      <c r="D339" s="217"/>
      <c r="E339" s="217"/>
      <c r="F339" s="217"/>
      <c r="G339" s="217"/>
      <c r="H339" s="217"/>
      <c r="I339" s="217"/>
      <c r="J339" s="217"/>
      <c r="K339" s="217"/>
      <c r="L339" s="217"/>
      <c r="M339" s="217"/>
      <c r="N339" s="217"/>
      <c r="O339" s="217"/>
      <c r="P339" s="217"/>
      <c r="Q339" s="217"/>
      <c r="R339" s="217"/>
      <c r="S339" s="217"/>
      <c r="T339" s="217"/>
      <c r="U339" s="217"/>
      <c r="V339" s="217"/>
      <c r="W339" s="217"/>
      <c r="X339" s="217"/>
    </row>
    <row r="340" spans="1:24" ht="18" customHeight="1" x14ac:dyDescent="0.2">
      <c r="A340" s="217"/>
      <c r="B340" s="217"/>
      <c r="C340" s="217"/>
      <c r="D340" s="217"/>
      <c r="E340" s="217"/>
      <c r="F340" s="217"/>
      <c r="G340" s="217"/>
      <c r="H340" s="217"/>
      <c r="I340" s="217"/>
      <c r="J340" s="217"/>
      <c r="K340" s="217"/>
      <c r="L340" s="217"/>
      <c r="M340" s="217"/>
      <c r="N340" s="217"/>
      <c r="O340" s="217"/>
      <c r="P340" s="217"/>
      <c r="Q340" s="217"/>
      <c r="R340" s="217"/>
      <c r="S340" s="217"/>
      <c r="T340" s="217"/>
      <c r="U340" s="217"/>
      <c r="V340" s="217"/>
      <c r="W340" s="217"/>
      <c r="X340" s="217"/>
    </row>
    <row r="341" spans="1:24" ht="18" customHeight="1" x14ac:dyDescent="0.2">
      <c r="A341" s="217"/>
      <c r="B341" s="217"/>
      <c r="C341" s="217"/>
      <c r="D341" s="217"/>
      <c r="E341" s="217"/>
      <c r="F341" s="217"/>
      <c r="G341" s="217"/>
      <c r="H341" s="217"/>
      <c r="I341" s="217"/>
      <c r="J341" s="217"/>
      <c r="K341" s="217"/>
      <c r="L341" s="217"/>
      <c r="M341" s="217"/>
      <c r="N341" s="217"/>
      <c r="O341" s="217"/>
      <c r="P341" s="217"/>
      <c r="Q341" s="217"/>
      <c r="R341" s="217"/>
      <c r="S341" s="217"/>
      <c r="T341" s="217"/>
      <c r="U341" s="217"/>
      <c r="V341" s="217"/>
      <c r="W341" s="217"/>
      <c r="X341" s="217"/>
    </row>
    <row r="342" spans="1:24" ht="18" customHeight="1" x14ac:dyDescent="0.2">
      <c r="A342" s="217"/>
      <c r="B342" s="217"/>
      <c r="C342" s="217"/>
      <c r="D342" s="217"/>
      <c r="E342" s="217"/>
      <c r="F342" s="217"/>
      <c r="G342" s="217"/>
      <c r="H342" s="217"/>
      <c r="I342" s="217"/>
      <c r="J342" s="217"/>
      <c r="K342" s="217"/>
      <c r="L342" s="217"/>
      <c r="M342" s="217"/>
      <c r="N342" s="217"/>
      <c r="O342" s="217"/>
      <c r="P342" s="217"/>
      <c r="Q342" s="217"/>
      <c r="R342" s="217"/>
      <c r="S342" s="217"/>
      <c r="T342" s="217"/>
      <c r="U342" s="217"/>
      <c r="V342" s="217"/>
      <c r="W342" s="217"/>
      <c r="X342" s="217"/>
    </row>
    <row r="343" spans="1:24" ht="18" customHeight="1" x14ac:dyDescent="0.2">
      <c r="A343" s="217"/>
      <c r="B343" s="217"/>
      <c r="C343" s="217"/>
      <c r="D343" s="217"/>
      <c r="E343" s="217"/>
      <c r="F343" s="217"/>
      <c r="G343" s="217"/>
      <c r="H343" s="217"/>
      <c r="I343" s="217"/>
      <c r="J343" s="217"/>
      <c r="K343" s="217"/>
      <c r="L343" s="217"/>
      <c r="M343" s="217"/>
      <c r="N343" s="217"/>
      <c r="O343" s="217"/>
      <c r="P343" s="217"/>
      <c r="Q343" s="217"/>
      <c r="R343" s="217"/>
      <c r="S343" s="217"/>
      <c r="T343" s="217"/>
      <c r="U343" s="217"/>
      <c r="V343" s="217"/>
      <c r="W343" s="217"/>
      <c r="X343" s="217"/>
    </row>
    <row r="344" spans="1:24" ht="18" customHeight="1" x14ac:dyDescent="0.2">
      <c r="A344" s="217"/>
      <c r="B344" s="217"/>
      <c r="C344" s="217"/>
      <c r="D344" s="217"/>
      <c r="E344" s="217"/>
      <c r="F344" s="217"/>
      <c r="G344" s="217"/>
      <c r="H344" s="217"/>
      <c r="I344" s="217"/>
      <c r="J344" s="217"/>
      <c r="K344" s="217"/>
      <c r="L344" s="217"/>
      <c r="M344" s="217"/>
      <c r="N344" s="217"/>
      <c r="O344" s="217"/>
      <c r="P344" s="217"/>
      <c r="Q344" s="217"/>
      <c r="R344" s="217"/>
      <c r="S344" s="217"/>
      <c r="T344" s="217"/>
      <c r="U344" s="217"/>
      <c r="V344" s="217"/>
      <c r="W344" s="217"/>
      <c r="X344" s="217"/>
    </row>
    <row r="345" spans="1:24" ht="18" customHeight="1" x14ac:dyDescent="0.2">
      <c r="A345" s="217"/>
      <c r="B345" s="217"/>
      <c r="C345" s="217"/>
      <c r="D345" s="217"/>
      <c r="E345" s="217"/>
      <c r="F345" s="217"/>
      <c r="G345" s="217"/>
      <c r="H345" s="217"/>
      <c r="I345" s="217"/>
      <c r="J345" s="217"/>
      <c r="K345" s="217"/>
      <c r="L345" s="217"/>
      <c r="M345" s="217"/>
      <c r="N345" s="217"/>
      <c r="O345" s="217"/>
      <c r="P345" s="217"/>
      <c r="Q345" s="217"/>
      <c r="R345" s="217"/>
      <c r="S345" s="217"/>
      <c r="T345" s="217"/>
      <c r="U345" s="217"/>
      <c r="V345" s="217"/>
      <c r="W345" s="217"/>
      <c r="X345" s="217"/>
    </row>
    <row r="346" spans="1:24" ht="18" customHeight="1" x14ac:dyDescent="0.2">
      <c r="A346" s="217"/>
      <c r="B346" s="217"/>
      <c r="C346" s="217"/>
      <c r="D346" s="217"/>
      <c r="E346" s="217"/>
      <c r="F346" s="217"/>
      <c r="G346" s="217"/>
      <c r="H346" s="217"/>
      <c r="I346" s="217"/>
      <c r="J346" s="217"/>
      <c r="K346" s="217"/>
      <c r="L346" s="217"/>
      <c r="M346" s="217"/>
      <c r="N346" s="217"/>
      <c r="O346" s="217"/>
      <c r="P346" s="217"/>
      <c r="Q346" s="217"/>
      <c r="R346" s="217"/>
      <c r="S346" s="217"/>
      <c r="T346" s="217"/>
      <c r="U346" s="217"/>
      <c r="V346" s="217"/>
      <c r="W346" s="217"/>
      <c r="X346" s="217"/>
    </row>
    <row r="347" spans="1:24" ht="18" customHeight="1" x14ac:dyDescent="0.2">
      <c r="A347" s="217"/>
      <c r="B347" s="217"/>
      <c r="C347" s="217"/>
      <c r="D347" s="217"/>
      <c r="E347" s="217"/>
      <c r="F347" s="217"/>
      <c r="G347" s="217"/>
      <c r="H347" s="217"/>
      <c r="I347" s="217"/>
      <c r="J347" s="217"/>
      <c r="K347" s="217"/>
      <c r="L347" s="217"/>
      <c r="M347" s="217"/>
      <c r="N347" s="217"/>
      <c r="O347" s="217"/>
      <c r="P347" s="217"/>
      <c r="Q347" s="217"/>
      <c r="R347" s="217"/>
      <c r="S347" s="217"/>
      <c r="T347" s="217"/>
      <c r="U347" s="217"/>
      <c r="V347" s="217"/>
      <c r="W347" s="217"/>
      <c r="X347" s="217"/>
    </row>
    <row r="348" spans="1:24" ht="18" customHeight="1" x14ac:dyDescent="0.2">
      <c r="A348" s="217"/>
      <c r="B348" s="217"/>
      <c r="C348" s="217"/>
      <c r="D348" s="217"/>
      <c r="E348" s="217"/>
      <c r="F348" s="217"/>
      <c r="G348" s="217"/>
      <c r="H348" s="217"/>
      <c r="I348" s="217"/>
      <c r="J348" s="217"/>
      <c r="K348" s="217"/>
      <c r="L348" s="217"/>
      <c r="M348" s="217"/>
      <c r="N348" s="217"/>
      <c r="O348" s="217"/>
      <c r="P348" s="217"/>
      <c r="Q348" s="217"/>
      <c r="R348" s="217"/>
      <c r="S348" s="217"/>
      <c r="T348" s="217"/>
      <c r="U348" s="217"/>
      <c r="V348" s="217"/>
      <c r="W348" s="217"/>
      <c r="X348" s="217"/>
    </row>
    <row r="349" spans="1:24" ht="18" customHeight="1" x14ac:dyDescent="0.2">
      <c r="A349" s="217"/>
      <c r="B349" s="217"/>
      <c r="C349" s="217"/>
      <c r="D349" s="217"/>
      <c r="E349" s="217"/>
      <c r="F349" s="217"/>
      <c r="G349" s="217"/>
      <c r="H349" s="217"/>
      <c r="I349" s="217"/>
      <c r="J349" s="217"/>
      <c r="K349" s="217"/>
      <c r="L349" s="217"/>
      <c r="M349" s="217"/>
      <c r="N349" s="217"/>
      <c r="O349" s="217"/>
      <c r="P349" s="217"/>
      <c r="Q349" s="217"/>
      <c r="R349" s="217"/>
      <c r="S349" s="217"/>
      <c r="T349" s="217"/>
      <c r="U349" s="217"/>
      <c r="V349" s="217"/>
      <c r="W349" s="217"/>
      <c r="X349" s="217"/>
    </row>
    <row r="350" spans="1:24" ht="18" customHeight="1" x14ac:dyDescent="0.2">
      <c r="A350" s="217"/>
      <c r="B350" s="217"/>
      <c r="C350" s="217"/>
      <c r="D350" s="217"/>
      <c r="E350" s="217"/>
      <c r="F350" s="217"/>
      <c r="G350" s="217"/>
      <c r="H350" s="217"/>
      <c r="I350" s="217"/>
      <c r="J350" s="217"/>
      <c r="K350" s="217"/>
      <c r="L350" s="217"/>
      <c r="M350" s="217"/>
      <c r="N350" s="217"/>
      <c r="O350" s="217"/>
      <c r="P350" s="217"/>
      <c r="Q350" s="217"/>
      <c r="R350" s="217"/>
      <c r="S350" s="217"/>
      <c r="T350" s="217"/>
      <c r="U350" s="217"/>
      <c r="V350" s="217"/>
      <c r="W350" s="217"/>
      <c r="X350" s="217"/>
    </row>
    <row r="351" spans="1:24" ht="18" customHeight="1" x14ac:dyDescent="0.2">
      <c r="A351" s="217"/>
      <c r="B351" s="217"/>
      <c r="C351" s="217"/>
      <c r="D351" s="217"/>
      <c r="E351" s="217"/>
      <c r="F351" s="217"/>
      <c r="G351" s="217"/>
      <c r="H351" s="217"/>
      <c r="I351" s="217"/>
      <c r="J351" s="217"/>
      <c r="K351" s="217"/>
      <c r="L351" s="217"/>
      <c r="M351" s="217"/>
      <c r="N351" s="217"/>
      <c r="O351" s="217"/>
      <c r="P351" s="217"/>
      <c r="Q351" s="217"/>
      <c r="R351" s="217"/>
      <c r="S351" s="217"/>
      <c r="T351" s="217"/>
      <c r="U351" s="217"/>
      <c r="V351" s="217"/>
      <c r="W351" s="217"/>
      <c r="X351" s="217"/>
    </row>
    <row r="352" spans="1:24" ht="18" customHeight="1" x14ac:dyDescent="0.2">
      <c r="A352" s="217"/>
      <c r="B352" s="217"/>
      <c r="C352" s="217"/>
      <c r="D352" s="217"/>
      <c r="E352" s="217"/>
      <c r="F352" s="217"/>
      <c r="G352" s="217"/>
      <c r="H352" s="217"/>
      <c r="I352" s="217"/>
      <c r="J352" s="217"/>
      <c r="K352" s="217"/>
      <c r="L352" s="217"/>
      <c r="M352" s="217"/>
      <c r="N352" s="217"/>
      <c r="O352" s="217"/>
      <c r="P352" s="217"/>
      <c r="Q352" s="217"/>
      <c r="R352" s="217"/>
      <c r="S352" s="217"/>
      <c r="T352" s="217"/>
      <c r="U352" s="217"/>
      <c r="V352" s="217"/>
      <c r="W352" s="217"/>
      <c r="X352" s="217"/>
    </row>
    <row r="353" spans="1:24" ht="18" customHeight="1" x14ac:dyDescent="0.2">
      <c r="A353" s="217"/>
      <c r="B353" s="217"/>
      <c r="C353" s="217"/>
      <c r="D353" s="217"/>
      <c r="E353" s="217"/>
      <c r="F353" s="217"/>
      <c r="G353" s="217"/>
      <c r="H353" s="217"/>
      <c r="I353" s="217"/>
      <c r="J353" s="217"/>
      <c r="K353" s="217"/>
      <c r="L353" s="217"/>
      <c r="M353" s="217"/>
      <c r="N353" s="217"/>
      <c r="O353" s="217"/>
      <c r="P353" s="217"/>
      <c r="Q353" s="217"/>
      <c r="R353" s="217"/>
      <c r="S353" s="217"/>
      <c r="T353" s="217"/>
      <c r="U353" s="217"/>
      <c r="V353" s="217"/>
      <c r="W353" s="217"/>
      <c r="X353" s="217"/>
    </row>
    <row r="354" spans="1:24" ht="18" customHeight="1" x14ac:dyDescent="0.2">
      <c r="A354" s="217"/>
      <c r="B354" s="217"/>
      <c r="C354" s="217"/>
      <c r="D354" s="217"/>
      <c r="E354" s="217"/>
      <c r="F354" s="217"/>
      <c r="G354" s="217"/>
      <c r="H354" s="217"/>
      <c r="I354" s="217"/>
      <c r="J354" s="217"/>
      <c r="K354" s="217"/>
      <c r="L354" s="217"/>
      <c r="M354" s="217"/>
      <c r="N354" s="217"/>
      <c r="O354" s="217"/>
      <c r="P354" s="217"/>
      <c r="Q354" s="217"/>
      <c r="R354" s="217"/>
      <c r="S354" s="217"/>
      <c r="T354" s="217"/>
      <c r="U354" s="217"/>
      <c r="V354" s="217"/>
      <c r="W354" s="217"/>
      <c r="X354" s="217"/>
    </row>
    <row r="355" spans="1:24" ht="18" customHeight="1" x14ac:dyDescent="0.2">
      <c r="A355" s="217"/>
      <c r="B355" s="217"/>
      <c r="C355" s="217"/>
      <c r="D355" s="217"/>
      <c r="E355" s="217"/>
      <c r="F355" s="217"/>
      <c r="G355" s="217"/>
      <c r="H355" s="217"/>
      <c r="I355" s="217"/>
      <c r="J355" s="217"/>
      <c r="K355" s="217"/>
      <c r="L355" s="217"/>
      <c r="M355" s="217"/>
      <c r="N355" s="217"/>
      <c r="O355" s="217"/>
      <c r="P355" s="217"/>
      <c r="Q355" s="217"/>
      <c r="R355" s="217"/>
      <c r="S355" s="217"/>
      <c r="T355" s="217"/>
      <c r="U355" s="217"/>
      <c r="V355" s="217"/>
      <c r="W355" s="217"/>
      <c r="X355" s="217"/>
    </row>
    <row r="356" spans="1:24" ht="18" customHeight="1" x14ac:dyDescent="0.2">
      <c r="A356" s="217"/>
      <c r="B356" s="217"/>
      <c r="C356" s="217"/>
      <c r="D356" s="217"/>
      <c r="E356" s="217"/>
      <c r="F356" s="217"/>
      <c r="G356" s="217"/>
      <c r="H356" s="217"/>
      <c r="I356" s="217"/>
      <c r="J356" s="217"/>
      <c r="K356" s="217"/>
      <c r="L356" s="217"/>
      <c r="M356" s="217"/>
      <c r="N356" s="217"/>
      <c r="O356" s="217"/>
      <c r="P356" s="217"/>
      <c r="Q356" s="217"/>
      <c r="R356" s="217"/>
      <c r="S356" s="217"/>
      <c r="T356" s="217"/>
      <c r="U356" s="217"/>
      <c r="V356" s="217"/>
      <c r="W356" s="217"/>
      <c r="X356" s="217"/>
    </row>
    <row r="357" spans="1:24" ht="18" customHeight="1" x14ac:dyDescent="0.2">
      <c r="A357" s="217"/>
      <c r="B357" s="217"/>
      <c r="C357" s="217"/>
      <c r="D357" s="217"/>
      <c r="E357" s="217"/>
      <c r="F357" s="217"/>
      <c r="G357" s="217"/>
      <c r="H357" s="217"/>
      <c r="I357" s="217"/>
      <c r="J357" s="217"/>
      <c r="K357" s="217"/>
      <c r="L357" s="217"/>
      <c r="M357" s="217"/>
      <c r="N357" s="217"/>
      <c r="O357" s="217"/>
      <c r="P357" s="217"/>
      <c r="Q357" s="217"/>
      <c r="R357" s="217"/>
      <c r="S357" s="217"/>
      <c r="T357" s="217"/>
      <c r="U357" s="217"/>
      <c r="V357" s="217"/>
      <c r="W357" s="217"/>
      <c r="X357" s="217"/>
    </row>
    <row r="358" spans="1:24" ht="18" customHeight="1" x14ac:dyDescent="0.2">
      <c r="A358" s="217"/>
      <c r="B358" s="217"/>
      <c r="C358" s="217"/>
      <c r="D358" s="217"/>
      <c r="E358" s="217"/>
      <c r="F358" s="217"/>
      <c r="G358" s="217"/>
      <c r="H358" s="217"/>
      <c r="I358" s="217"/>
      <c r="J358" s="217"/>
      <c r="K358" s="217"/>
      <c r="L358" s="217"/>
      <c r="M358" s="217"/>
      <c r="N358" s="217"/>
      <c r="O358" s="217"/>
      <c r="P358" s="217"/>
      <c r="Q358" s="217"/>
      <c r="R358" s="217"/>
      <c r="S358" s="217"/>
      <c r="T358" s="217"/>
      <c r="U358" s="217"/>
      <c r="V358" s="217"/>
      <c r="W358" s="217"/>
      <c r="X358" s="217"/>
    </row>
    <row r="359" spans="1:24" ht="18" customHeight="1" x14ac:dyDescent="0.2">
      <c r="A359" s="217"/>
      <c r="B359" s="217"/>
      <c r="C359" s="217"/>
      <c r="D359" s="217"/>
      <c r="E359" s="217"/>
      <c r="F359" s="217"/>
      <c r="G359" s="217"/>
      <c r="H359" s="217"/>
      <c r="I359" s="217"/>
      <c r="J359" s="217"/>
      <c r="K359" s="217"/>
      <c r="L359" s="217"/>
      <c r="M359" s="217"/>
      <c r="N359" s="217"/>
      <c r="O359" s="217"/>
      <c r="P359" s="217"/>
      <c r="Q359" s="217"/>
      <c r="R359" s="217"/>
      <c r="S359" s="217"/>
      <c r="T359" s="217"/>
      <c r="U359" s="217"/>
      <c r="V359" s="217"/>
      <c r="W359" s="217"/>
      <c r="X359" s="217"/>
    </row>
    <row r="360" spans="1:24" ht="18" customHeight="1" x14ac:dyDescent="0.2">
      <c r="A360" s="217"/>
      <c r="B360" s="217"/>
      <c r="C360" s="217"/>
      <c r="D360" s="217"/>
      <c r="E360" s="217"/>
      <c r="F360" s="217"/>
      <c r="G360" s="217"/>
      <c r="H360" s="217"/>
      <c r="I360" s="217"/>
      <c r="J360" s="217"/>
      <c r="K360" s="217"/>
      <c r="L360" s="217"/>
      <c r="M360" s="217"/>
      <c r="N360" s="217"/>
      <c r="O360" s="217"/>
      <c r="P360" s="217"/>
      <c r="Q360" s="217"/>
      <c r="R360" s="217"/>
      <c r="S360" s="217"/>
      <c r="T360" s="217"/>
      <c r="U360" s="217"/>
      <c r="V360" s="217"/>
      <c r="W360" s="217"/>
      <c r="X360" s="217"/>
    </row>
    <row r="361" spans="1:24" ht="18" customHeight="1" x14ac:dyDescent="0.2">
      <c r="A361" s="217"/>
      <c r="B361" s="217"/>
      <c r="C361" s="217"/>
      <c r="D361" s="217"/>
      <c r="E361" s="217"/>
      <c r="F361" s="217"/>
      <c r="G361" s="217"/>
      <c r="H361" s="217"/>
      <c r="I361" s="217"/>
      <c r="J361" s="217"/>
      <c r="K361" s="217"/>
      <c r="L361" s="217"/>
      <c r="M361" s="217"/>
      <c r="N361" s="217"/>
      <c r="O361" s="217"/>
      <c r="P361" s="217"/>
      <c r="Q361" s="217"/>
      <c r="R361" s="217"/>
      <c r="S361" s="217"/>
      <c r="T361" s="217"/>
      <c r="U361" s="217"/>
      <c r="V361" s="217"/>
      <c r="W361" s="217"/>
      <c r="X361" s="217"/>
    </row>
    <row r="362" spans="1:24" ht="18" customHeight="1" x14ac:dyDescent="0.2">
      <c r="A362" s="217"/>
      <c r="B362" s="217"/>
      <c r="C362" s="217"/>
      <c r="D362" s="217"/>
      <c r="E362" s="217"/>
      <c r="F362" s="217"/>
      <c r="G362" s="217"/>
      <c r="H362" s="217"/>
      <c r="I362" s="217"/>
      <c r="J362" s="217"/>
      <c r="K362" s="217"/>
      <c r="L362" s="217"/>
      <c r="M362" s="217"/>
      <c r="N362" s="217"/>
      <c r="O362" s="217"/>
      <c r="P362" s="217"/>
      <c r="Q362" s="217"/>
      <c r="R362" s="217"/>
      <c r="S362" s="217"/>
      <c r="T362" s="217"/>
      <c r="U362" s="217"/>
      <c r="V362" s="217"/>
      <c r="W362" s="217"/>
      <c r="X362" s="217"/>
    </row>
    <row r="363" spans="1:24" ht="18" customHeight="1" x14ac:dyDescent="0.2">
      <c r="A363" s="217"/>
      <c r="B363" s="217"/>
      <c r="C363" s="217"/>
      <c r="D363" s="217"/>
      <c r="E363" s="217"/>
      <c r="F363" s="217"/>
      <c r="G363" s="217"/>
      <c r="H363" s="217"/>
      <c r="I363" s="217"/>
      <c r="J363" s="217"/>
      <c r="K363" s="217"/>
      <c r="L363" s="217"/>
      <c r="M363" s="217"/>
      <c r="N363" s="217"/>
      <c r="O363" s="217"/>
      <c r="P363" s="217"/>
      <c r="Q363" s="217"/>
      <c r="R363" s="217"/>
      <c r="S363" s="217"/>
      <c r="T363" s="217"/>
      <c r="U363" s="217"/>
      <c r="V363" s="217"/>
      <c r="W363" s="217"/>
      <c r="X363" s="217"/>
    </row>
    <row r="364" spans="1:24" ht="18" customHeight="1" x14ac:dyDescent="0.2">
      <c r="A364" s="217"/>
      <c r="B364" s="217"/>
      <c r="C364" s="217"/>
      <c r="D364" s="217"/>
      <c r="E364" s="217"/>
      <c r="F364" s="217"/>
      <c r="G364" s="217"/>
      <c r="H364" s="217"/>
      <c r="I364" s="217"/>
      <c r="J364" s="217"/>
      <c r="K364" s="217"/>
      <c r="L364" s="217"/>
      <c r="M364" s="217"/>
      <c r="N364" s="217"/>
      <c r="O364" s="217"/>
      <c r="P364" s="217"/>
      <c r="Q364" s="217"/>
      <c r="R364" s="217"/>
      <c r="S364" s="217"/>
      <c r="T364" s="217"/>
      <c r="U364" s="217"/>
      <c r="V364" s="217"/>
      <c r="W364" s="217"/>
      <c r="X364" s="217"/>
    </row>
    <row r="365" spans="1:24" ht="18" customHeight="1" x14ac:dyDescent="0.2">
      <c r="A365" s="217"/>
      <c r="B365" s="217"/>
      <c r="C365" s="217"/>
      <c r="D365" s="217"/>
      <c r="E365" s="217"/>
      <c r="F365" s="217"/>
      <c r="G365" s="217"/>
      <c r="H365" s="217"/>
      <c r="I365" s="217"/>
      <c r="J365" s="217"/>
      <c r="K365" s="217"/>
      <c r="L365" s="217"/>
      <c r="M365" s="217"/>
      <c r="N365" s="217"/>
      <c r="O365" s="217"/>
      <c r="P365" s="217"/>
      <c r="Q365" s="217"/>
      <c r="R365" s="217"/>
      <c r="S365" s="217"/>
      <c r="T365" s="217"/>
      <c r="U365" s="217"/>
      <c r="V365" s="217"/>
      <c r="W365" s="217"/>
      <c r="X365" s="217"/>
    </row>
    <row r="366" spans="1:24" ht="18" customHeight="1" x14ac:dyDescent="0.2">
      <c r="A366" s="217"/>
      <c r="B366" s="217"/>
      <c r="C366" s="217"/>
      <c r="D366" s="217"/>
      <c r="E366" s="217"/>
      <c r="F366" s="217"/>
      <c r="G366" s="217"/>
      <c r="H366" s="217"/>
      <c r="I366" s="217"/>
      <c r="J366" s="217"/>
      <c r="K366" s="217"/>
      <c r="L366" s="217"/>
      <c r="M366" s="217"/>
      <c r="N366" s="217"/>
      <c r="O366" s="217"/>
      <c r="P366" s="217"/>
      <c r="Q366" s="217"/>
      <c r="R366" s="217"/>
      <c r="S366" s="217"/>
      <c r="T366" s="217"/>
      <c r="U366" s="217"/>
      <c r="V366" s="217"/>
      <c r="W366" s="217"/>
      <c r="X366" s="217"/>
    </row>
    <row r="367" spans="1:24" ht="18" customHeight="1" x14ac:dyDescent="0.2">
      <c r="A367" s="217"/>
      <c r="B367" s="217"/>
      <c r="C367" s="217"/>
      <c r="D367" s="217"/>
      <c r="E367" s="217"/>
      <c r="F367" s="217"/>
      <c r="G367" s="217"/>
      <c r="H367" s="217"/>
      <c r="I367" s="217"/>
      <c r="J367" s="217"/>
      <c r="K367" s="217"/>
      <c r="L367" s="217"/>
      <c r="M367" s="217"/>
      <c r="N367" s="217"/>
      <c r="O367" s="217"/>
      <c r="P367" s="217"/>
      <c r="Q367" s="217"/>
      <c r="R367" s="217"/>
      <c r="S367" s="217"/>
      <c r="T367" s="217"/>
      <c r="U367" s="217"/>
      <c r="V367" s="217"/>
      <c r="W367" s="217"/>
      <c r="X367" s="217"/>
    </row>
    <row r="368" spans="1:24" ht="18" customHeight="1" x14ac:dyDescent="0.2">
      <c r="A368" s="217"/>
      <c r="B368" s="217"/>
      <c r="C368" s="217"/>
      <c r="D368" s="217"/>
      <c r="E368" s="217"/>
      <c r="F368" s="217"/>
      <c r="G368" s="217"/>
      <c r="H368" s="217"/>
      <c r="I368" s="217"/>
      <c r="J368" s="217"/>
      <c r="K368" s="217"/>
      <c r="L368" s="217"/>
      <c r="M368" s="217"/>
      <c r="N368" s="217"/>
      <c r="O368" s="217"/>
      <c r="P368" s="217"/>
      <c r="Q368" s="217"/>
      <c r="R368" s="217"/>
      <c r="S368" s="217"/>
      <c r="T368" s="217"/>
      <c r="U368" s="217"/>
      <c r="V368" s="217"/>
      <c r="W368" s="217"/>
      <c r="X368" s="217"/>
    </row>
    <row r="369" spans="1:24" ht="18" customHeight="1" x14ac:dyDescent="0.2">
      <c r="A369" s="217"/>
      <c r="B369" s="217"/>
      <c r="C369" s="217"/>
      <c r="D369" s="217"/>
      <c r="E369" s="217"/>
      <c r="F369" s="217"/>
      <c r="G369" s="217"/>
      <c r="H369" s="217"/>
      <c r="I369" s="217"/>
      <c r="J369" s="217"/>
      <c r="K369" s="217"/>
      <c r="L369" s="217"/>
      <c r="M369" s="217"/>
      <c r="N369" s="217"/>
      <c r="O369" s="217"/>
      <c r="P369" s="217"/>
      <c r="Q369" s="217"/>
      <c r="R369" s="217"/>
      <c r="S369" s="217"/>
      <c r="T369" s="217"/>
      <c r="U369" s="217"/>
      <c r="V369" s="217"/>
      <c r="W369" s="217"/>
      <c r="X369" s="217"/>
    </row>
    <row r="370" spans="1:24" ht="18" customHeight="1" x14ac:dyDescent="0.2">
      <c r="A370" s="217"/>
      <c r="B370" s="217"/>
      <c r="C370" s="217"/>
      <c r="D370" s="217"/>
      <c r="E370" s="217"/>
      <c r="F370" s="217"/>
      <c r="G370" s="217"/>
      <c r="H370" s="217"/>
      <c r="I370" s="217"/>
      <c r="J370" s="217"/>
      <c r="K370" s="217"/>
      <c r="L370" s="217"/>
      <c r="M370" s="217"/>
      <c r="N370" s="217"/>
      <c r="O370" s="217"/>
      <c r="P370" s="217"/>
      <c r="Q370" s="217"/>
      <c r="R370" s="217"/>
      <c r="S370" s="217"/>
      <c r="T370" s="217"/>
      <c r="U370" s="217"/>
      <c r="V370" s="217"/>
      <c r="W370" s="217"/>
      <c r="X370" s="217"/>
    </row>
    <row r="371" spans="1:24" ht="18" customHeight="1" x14ac:dyDescent="0.2">
      <c r="A371" s="217"/>
      <c r="B371" s="217"/>
      <c r="C371" s="217"/>
      <c r="D371" s="217"/>
      <c r="E371" s="217"/>
      <c r="F371" s="217"/>
      <c r="G371" s="217"/>
      <c r="H371" s="217"/>
      <c r="I371" s="217"/>
      <c r="J371" s="217"/>
      <c r="K371" s="217"/>
      <c r="L371" s="217"/>
      <c r="M371" s="217"/>
      <c r="N371" s="217"/>
      <c r="O371" s="217"/>
      <c r="P371" s="217"/>
      <c r="Q371" s="217"/>
      <c r="R371" s="217"/>
      <c r="S371" s="217"/>
      <c r="T371" s="217"/>
      <c r="U371" s="217"/>
      <c r="V371" s="217"/>
      <c r="W371" s="217"/>
      <c r="X371" s="217"/>
    </row>
    <row r="372" spans="1:24" ht="18" customHeight="1" x14ac:dyDescent="0.2">
      <c r="A372" s="217"/>
      <c r="B372" s="217"/>
      <c r="C372" s="217"/>
      <c r="D372" s="217"/>
      <c r="E372" s="217"/>
      <c r="F372" s="217"/>
      <c r="G372" s="217"/>
      <c r="H372" s="217"/>
      <c r="I372" s="217"/>
      <c r="J372" s="217"/>
      <c r="K372" s="217"/>
      <c r="L372" s="217"/>
      <c r="M372" s="217"/>
      <c r="N372" s="217"/>
      <c r="O372" s="217"/>
      <c r="P372" s="217"/>
      <c r="Q372" s="217"/>
      <c r="R372" s="217"/>
      <c r="S372" s="217"/>
      <c r="T372" s="217"/>
      <c r="U372" s="217"/>
      <c r="V372" s="217"/>
      <c r="W372" s="217"/>
      <c r="X372" s="217"/>
    </row>
    <row r="373" spans="1:24" ht="18" customHeight="1" x14ac:dyDescent="0.2">
      <c r="A373" s="217"/>
      <c r="B373" s="217"/>
      <c r="C373" s="217"/>
      <c r="D373" s="217"/>
      <c r="E373" s="217"/>
      <c r="F373" s="217"/>
      <c r="G373" s="217"/>
      <c r="H373" s="217"/>
      <c r="I373" s="217"/>
      <c r="J373" s="217"/>
      <c r="K373" s="217"/>
      <c r="L373" s="217"/>
      <c r="M373" s="217"/>
      <c r="N373" s="217"/>
      <c r="O373" s="217"/>
      <c r="P373" s="217"/>
      <c r="Q373" s="217"/>
      <c r="R373" s="217"/>
      <c r="S373" s="217"/>
      <c r="T373" s="217"/>
      <c r="U373" s="217"/>
      <c r="V373" s="217"/>
      <c r="W373" s="217"/>
      <c r="X373" s="217"/>
    </row>
    <row r="374" spans="1:24" ht="18" customHeight="1" x14ac:dyDescent="0.2">
      <c r="A374" s="217"/>
      <c r="B374" s="217"/>
      <c r="C374" s="217"/>
      <c r="D374" s="217"/>
      <c r="E374" s="217"/>
      <c r="F374" s="217"/>
      <c r="G374" s="217"/>
      <c r="H374" s="217"/>
      <c r="I374" s="217"/>
      <c r="J374" s="217"/>
      <c r="K374" s="217"/>
      <c r="L374" s="217"/>
      <c r="M374" s="217"/>
      <c r="N374" s="217"/>
      <c r="O374" s="217"/>
      <c r="P374" s="217"/>
      <c r="Q374" s="217"/>
      <c r="R374" s="217"/>
      <c r="S374" s="217"/>
      <c r="T374" s="217"/>
      <c r="U374" s="217"/>
      <c r="V374" s="217"/>
      <c r="W374" s="217"/>
      <c r="X374" s="217"/>
    </row>
    <row r="375" spans="1:24" ht="18" customHeight="1" x14ac:dyDescent="0.2">
      <c r="A375" s="217"/>
      <c r="B375" s="217"/>
      <c r="C375" s="217"/>
      <c r="D375" s="217"/>
      <c r="E375" s="217"/>
      <c r="F375" s="217"/>
      <c r="G375" s="217"/>
      <c r="H375" s="217"/>
      <c r="I375" s="217"/>
      <c r="J375" s="217"/>
      <c r="K375" s="217"/>
      <c r="L375" s="217"/>
      <c r="M375" s="217"/>
      <c r="N375" s="217"/>
      <c r="O375" s="217"/>
      <c r="P375" s="217"/>
      <c r="Q375" s="217"/>
      <c r="R375" s="217"/>
      <c r="S375" s="217"/>
      <c r="T375" s="217"/>
      <c r="U375" s="217"/>
      <c r="V375" s="217"/>
      <c r="W375" s="217"/>
      <c r="X375" s="217"/>
    </row>
    <row r="376" spans="1:24" ht="18" customHeight="1" x14ac:dyDescent="0.2">
      <c r="A376" s="217"/>
      <c r="B376" s="217"/>
      <c r="C376" s="217"/>
      <c r="D376" s="217"/>
      <c r="E376" s="217"/>
      <c r="F376" s="217"/>
      <c r="G376" s="217"/>
      <c r="H376" s="217"/>
      <c r="I376" s="217"/>
      <c r="J376" s="217"/>
      <c r="K376" s="217"/>
      <c r="L376" s="217"/>
      <c r="M376" s="217"/>
      <c r="N376" s="217"/>
      <c r="O376" s="217"/>
      <c r="P376" s="217"/>
      <c r="Q376" s="217"/>
      <c r="R376" s="217"/>
      <c r="S376" s="217"/>
      <c r="T376" s="217"/>
      <c r="U376" s="217"/>
      <c r="V376" s="217"/>
      <c r="W376" s="217"/>
      <c r="X376" s="217"/>
    </row>
    <row r="377" spans="1:24" ht="18" customHeight="1" x14ac:dyDescent="0.2">
      <c r="A377" s="217"/>
      <c r="B377" s="217"/>
      <c r="C377" s="217"/>
      <c r="D377" s="217"/>
      <c r="E377" s="217"/>
      <c r="F377" s="217"/>
      <c r="G377" s="217"/>
      <c r="H377" s="217"/>
      <c r="I377" s="217"/>
      <c r="J377" s="217"/>
      <c r="K377" s="217"/>
      <c r="L377" s="217"/>
      <c r="M377" s="217"/>
      <c r="N377" s="217"/>
      <c r="O377" s="217"/>
      <c r="P377" s="217"/>
      <c r="Q377" s="217"/>
      <c r="R377" s="217"/>
      <c r="S377" s="217"/>
      <c r="T377" s="217"/>
      <c r="U377" s="217"/>
      <c r="V377" s="217"/>
      <c r="W377" s="217"/>
      <c r="X377" s="217"/>
    </row>
    <row r="378" spans="1:24" ht="18" customHeight="1" x14ac:dyDescent="0.2">
      <c r="A378" s="217"/>
      <c r="B378" s="217"/>
      <c r="C378" s="217"/>
      <c r="D378" s="217"/>
      <c r="E378" s="217"/>
      <c r="F378" s="217"/>
      <c r="G378" s="217"/>
      <c r="H378" s="217"/>
      <c r="I378" s="217"/>
      <c r="J378" s="217"/>
      <c r="K378" s="217"/>
      <c r="L378" s="217"/>
      <c r="M378" s="217"/>
      <c r="N378" s="217"/>
      <c r="O378" s="217"/>
      <c r="P378" s="217"/>
      <c r="Q378" s="217"/>
      <c r="R378" s="217"/>
      <c r="S378" s="217"/>
      <c r="T378" s="217"/>
      <c r="U378" s="217"/>
      <c r="V378" s="217"/>
      <c r="W378" s="217"/>
      <c r="X378" s="217"/>
    </row>
    <row r="379" spans="1:24" ht="18" customHeight="1" x14ac:dyDescent="0.2">
      <c r="A379" s="217"/>
      <c r="B379" s="217"/>
      <c r="C379" s="217"/>
      <c r="D379" s="217"/>
      <c r="E379" s="217"/>
      <c r="F379" s="217"/>
      <c r="G379" s="217"/>
      <c r="H379" s="217"/>
      <c r="I379" s="217"/>
      <c r="J379" s="217"/>
      <c r="K379" s="217"/>
      <c r="L379" s="217"/>
      <c r="M379" s="217"/>
      <c r="N379" s="217"/>
      <c r="O379" s="217"/>
      <c r="P379" s="217"/>
      <c r="Q379" s="217"/>
      <c r="R379" s="217"/>
      <c r="S379" s="217"/>
      <c r="T379" s="217"/>
      <c r="U379" s="217"/>
      <c r="V379" s="217"/>
      <c r="W379" s="217"/>
      <c r="X379" s="217"/>
    </row>
    <row r="380" spans="1:24" ht="18" customHeight="1" x14ac:dyDescent="0.2">
      <c r="A380" s="217"/>
      <c r="B380" s="217"/>
      <c r="C380" s="217"/>
      <c r="D380" s="217"/>
      <c r="E380" s="217"/>
      <c r="F380" s="217"/>
      <c r="G380" s="217"/>
      <c r="H380" s="217"/>
      <c r="I380" s="217"/>
      <c r="J380" s="217"/>
      <c r="K380" s="217"/>
      <c r="L380" s="217"/>
      <c r="M380" s="217"/>
      <c r="N380" s="217"/>
      <c r="O380" s="217"/>
      <c r="P380" s="217"/>
      <c r="Q380" s="217"/>
      <c r="R380" s="217"/>
      <c r="S380" s="217"/>
      <c r="T380" s="217"/>
      <c r="U380" s="217"/>
      <c r="V380" s="217"/>
      <c r="W380" s="217"/>
      <c r="X380" s="217"/>
    </row>
    <row r="381" spans="1:24" ht="18" customHeight="1" x14ac:dyDescent="0.2">
      <c r="A381" s="217"/>
      <c r="B381" s="217"/>
      <c r="C381" s="217"/>
      <c r="D381" s="217"/>
      <c r="E381" s="217"/>
      <c r="F381" s="217"/>
      <c r="G381" s="217"/>
      <c r="H381" s="217"/>
      <c r="I381" s="217"/>
      <c r="J381" s="217"/>
      <c r="K381" s="217"/>
      <c r="L381" s="217"/>
      <c r="M381" s="217"/>
      <c r="N381" s="217"/>
      <c r="O381" s="217"/>
      <c r="P381" s="217"/>
      <c r="Q381" s="217"/>
      <c r="R381" s="217"/>
      <c r="S381" s="217"/>
      <c r="T381" s="217"/>
      <c r="U381" s="217"/>
      <c r="V381" s="217"/>
      <c r="W381" s="217"/>
      <c r="X381" s="217"/>
    </row>
    <row r="382" spans="1:24" ht="18" customHeight="1" x14ac:dyDescent="0.2">
      <c r="A382" s="217"/>
      <c r="B382" s="217"/>
      <c r="C382" s="217"/>
      <c r="D382" s="217"/>
      <c r="E382" s="217"/>
      <c r="F382" s="217"/>
      <c r="G382" s="217"/>
      <c r="H382" s="217"/>
      <c r="I382" s="217"/>
      <c r="J382" s="217"/>
      <c r="K382" s="217"/>
      <c r="L382" s="217"/>
      <c r="M382" s="217"/>
      <c r="N382" s="217"/>
      <c r="O382" s="217"/>
      <c r="P382" s="217"/>
      <c r="Q382" s="217"/>
      <c r="R382" s="217"/>
      <c r="S382" s="217"/>
      <c r="T382" s="217"/>
      <c r="U382" s="217"/>
      <c r="V382" s="217"/>
      <c r="W382" s="217"/>
      <c r="X382" s="217"/>
    </row>
    <row r="383" spans="1:24" ht="18" customHeight="1" x14ac:dyDescent="0.2">
      <c r="A383" s="217"/>
      <c r="B383" s="217"/>
      <c r="C383" s="217"/>
      <c r="D383" s="217"/>
      <c r="E383" s="217"/>
      <c r="F383" s="217"/>
      <c r="G383" s="217"/>
      <c r="H383" s="217"/>
      <c r="I383" s="217"/>
      <c r="J383" s="217"/>
      <c r="K383" s="217"/>
      <c r="L383" s="217"/>
      <c r="M383" s="217"/>
      <c r="N383" s="217"/>
      <c r="O383" s="217"/>
      <c r="P383" s="217"/>
      <c r="Q383" s="217"/>
      <c r="R383" s="217"/>
      <c r="S383" s="217"/>
      <c r="T383" s="217"/>
      <c r="U383" s="217"/>
      <c r="V383" s="217"/>
      <c r="W383" s="217"/>
      <c r="X383" s="217"/>
    </row>
    <row r="384" spans="1:24" ht="18" customHeight="1" x14ac:dyDescent="0.2">
      <c r="A384" s="217"/>
      <c r="B384" s="217"/>
      <c r="C384" s="217"/>
      <c r="D384" s="217"/>
      <c r="E384" s="217"/>
      <c r="F384" s="217"/>
      <c r="G384" s="217"/>
      <c r="H384" s="217"/>
      <c r="I384" s="217"/>
      <c r="J384" s="217"/>
      <c r="K384" s="217"/>
      <c r="L384" s="217"/>
      <c r="M384" s="217"/>
      <c r="N384" s="217"/>
      <c r="O384" s="217"/>
      <c r="P384" s="217"/>
      <c r="Q384" s="217"/>
      <c r="R384" s="217"/>
      <c r="S384" s="217"/>
      <c r="T384" s="217"/>
      <c r="U384" s="217"/>
      <c r="V384" s="217"/>
      <c r="W384" s="217"/>
      <c r="X384" s="217"/>
    </row>
    <row r="385" spans="1:24" ht="18" customHeight="1" x14ac:dyDescent="0.2">
      <c r="A385" s="217"/>
      <c r="B385" s="217"/>
      <c r="C385" s="217"/>
      <c r="D385" s="217"/>
      <c r="E385" s="217"/>
      <c r="F385" s="217"/>
      <c r="G385" s="217"/>
      <c r="H385" s="217"/>
      <c r="I385" s="217"/>
      <c r="J385" s="217"/>
      <c r="K385" s="217"/>
      <c r="L385" s="217"/>
      <c r="M385" s="217"/>
      <c r="N385" s="217"/>
      <c r="O385" s="217"/>
      <c r="P385" s="217"/>
      <c r="Q385" s="217"/>
      <c r="R385" s="217"/>
      <c r="S385" s="217"/>
      <c r="T385" s="217"/>
      <c r="U385" s="217"/>
      <c r="V385" s="217"/>
      <c r="W385" s="217"/>
      <c r="X385" s="217"/>
    </row>
    <row r="386" spans="1:24" ht="18" customHeight="1" x14ac:dyDescent="0.2">
      <c r="A386" s="217"/>
      <c r="B386" s="217"/>
      <c r="C386" s="217"/>
      <c r="D386" s="217"/>
      <c r="E386" s="217"/>
      <c r="F386" s="217"/>
      <c r="G386" s="217"/>
      <c r="H386" s="217"/>
      <c r="I386" s="217"/>
      <c r="J386" s="217"/>
      <c r="K386" s="217"/>
      <c r="L386" s="217"/>
      <c r="M386" s="217"/>
      <c r="N386" s="217"/>
      <c r="O386" s="217"/>
      <c r="P386" s="217"/>
      <c r="Q386" s="217"/>
      <c r="R386" s="217"/>
      <c r="S386" s="217"/>
      <c r="T386" s="217"/>
      <c r="U386" s="217"/>
      <c r="V386" s="217"/>
      <c r="W386" s="217"/>
      <c r="X386" s="217"/>
    </row>
    <row r="387" spans="1:24" ht="18" customHeight="1" x14ac:dyDescent="0.2">
      <c r="A387" s="217"/>
      <c r="B387" s="217"/>
      <c r="C387" s="217"/>
      <c r="D387" s="217"/>
      <c r="E387" s="217"/>
      <c r="F387" s="217"/>
      <c r="G387" s="217"/>
      <c r="H387" s="217"/>
      <c r="I387" s="217"/>
      <c r="J387" s="217"/>
      <c r="K387" s="217"/>
      <c r="L387" s="217"/>
      <c r="M387" s="217"/>
      <c r="N387" s="217"/>
      <c r="O387" s="217"/>
      <c r="P387" s="217"/>
      <c r="Q387" s="217"/>
      <c r="R387" s="217"/>
      <c r="S387" s="217"/>
      <c r="T387" s="217"/>
      <c r="U387" s="217"/>
      <c r="V387" s="217"/>
      <c r="W387" s="217"/>
      <c r="X387" s="217"/>
    </row>
    <row r="388" spans="1:24" ht="18" customHeight="1" x14ac:dyDescent="0.2">
      <c r="A388" s="217"/>
      <c r="B388" s="217"/>
      <c r="C388" s="217"/>
      <c r="D388" s="217"/>
      <c r="E388" s="217"/>
      <c r="F388" s="217"/>
      <c r="G388" s="217"/>
      <c r="H388" s="217"/>
      <c r="I388" s="217"/>
      <c r="J388" s="217"/>
      <c r="K388" s="217"/>
      <c r="L388" s="217"/>
      <c r="M388" s="217"/>
      <c r="N388" s="217"/>
      <c r="O388" s="217"/>
      <c r="P388" s="217"/>
      <c r="Q388" s="217"/>
      <c r="R388" s="217"/>
      <c r="S388" s="217"/>
      <c r="T388" s="217"/>
      <c r="U388" s="217"/>
      <c r="V388" s="217"/>
      <c r="W388" s="217"/>
      <c r="X388" s="217"/>
    </row>
    <row r="389" spans="1:24" ht="18" customHeight="1" x14ac:dyDescent="0.2">
      <c r="A389" s="217"/>
      <c r="B389" s="217"/>
      <c r="C389" s="217"/>
      <c r="D389" s="217"/>
      <c r="E389" s="217"/>
      <c r="F389" s="217"/>
      <c r="G389" s="217"/>
      <c r="H389" s="217"/>
      <c r="I389" s="217"/>
      <c r="J389" s="217"/>
      <c r="K389" s="217"/>
      <c r="L389" s="217"/>
      <c r="M389" s="217"/>
      <c r="N389" s="217"/>
      <c r="O389" s="217"/>
      <c r="P389" s="217"/>
      <c r="Q389" s="217"/>
      <c r="R389" s="217"/>
      <c r="S389" s="217"/>
      <c r="T389" s="217"/>
      <c r="U389" s="217"/>
      <c r="V389" s="217"/>
      <c r="W389" s="217"/>
      <c r="X389" s="217"/>
    </row>
    <row r="390" spans="1:24" ht="18" customHeight="1" x14ac:dyDescent="0.2">
      <c r="A390" s="217"/>
      <c r="B390" s="217"/>
      <c r="C390" s="217"/>
      <c r="D390" s="217"/>
      <c r="E390" s="217"/>
      <c r="F390" s="217"/>
      <c r="G390" s="217"/>
      <c r="H390" s="217"/>
      <c r="I390" s="217"/>
      <c r="J390" s="217"/>
      <c r="K390" s="217"/>
      <c r="L390" s="217"/>
      <c r="M390" s="217"/>
      <c r="N390" s="217"/>
      <c r="O390" s="217"/>
      <c r="P390" s="217"/>
      <c r="Q390" s="217"/>
      <c r="R390" s="217"/>
      <c r="S390" s="217"/>
      <c r="T390" s="217"/>
      <c r="U390" s="217"/>
      <c r="V390" s="217"/>
      <c r="W390" s="217"/>
      <c r="X390" s="217"/>
    </row>
    <row r="391" spans="1:24" ht="18" customHeight="1" x14ac:dyDescent="0.2">
      <c r="A391" s="217"/>
      <c r="B391" s="217"/>
      <c r="C391" s="217"/>
      <c r="D391" s="217"/>
      <c r="E391" s="217"/>
      <c r="F391" s="217"/>
      <c r="G391" s="217"/>
      <c r="H391" s="217"/>
      <c r="I391" s="217"/>
      <c r="J391" s="217"/>
      <c r="K391" s="217"/>
      <c r="L391" s="217"/>
      <c r="M391" s="217"/>
      <c r="N391" s="217"/>
      <c r="O391" s="217"/>
      <c r="P391" s="217"/>
      <c r="Q391" s="217"/>
      <c r="R391" s="217"/>
      <c r="S391" s="217"/>
      <c r="T391" s="217"/>
      <c r="U391" s="217"/>
      <c r="V391" s="217"/>
      <c r="W391" s="217"/>
      <c r="X391" s="217"/>
    </row>
    <row r="392" spans="1:24" ht="18" customHeight="1" x14ac:dyDescent="0.2">
      <c r="A392" s="217"/>
      <c r="B392" s="217"/>
      <c r="C392" s="217"/>
      <c r="D392" s="217"/>
      <c r="E392" s="217"/>
      <c r="F392" s="217"/>
      <c r="G392" s="217"/>
      <c r="H392" s="217"/>
      <c r="I392" s="217"/>
      <c r="J392" s="217"/>
      <c r="K392" s="217"/>
      <c r="L392" s="217"/>
      <c r="M392" s="217"/>
      <c r="N392" s="217"/>
      <c r="O392" s="217"/>
      <c r="P392" s="217"/>
      <c r="Q392" s="217"/>
      <c r="R392" s="217"/>
      <c r="S392" s="217"/>
      <c r="T392" s="217"/>
      <c r="U392" s="217"/>
      <c r="V392" s="217"/>
      <c r="W392" s="217"/>
      <c r="X392" s="217"/>
    </row>
    <row r="393" spans="1:24" ht="18" customHeight="1" x14ac:dyDescent="0.2">
      <c r="A393" s="217"/>
      <c r="B393" s="217"/>
      <c r="C393" s="217"/>
      <c r="D393" s="217"/>
      <c r="E393" s="217"/>
      <c r="F393" s="217"/>
      <c r="G393" s="217"/>
      <c r="H393" s="217"/>
      <c r="I393" s="217"/>
      <c r="J393" s="217"/>
      <c r="K393" s="217"/>
      <c r="L393" s="217"/>
      <c r="M393" s="217"/>
      <c r="N393" s="217"/>
      <c r="O393" s="217"/>
      <c r="P393" s="217"/>
      <c r="Q393" s="217"/>
      <c r="R393" s="217"/>
      <c r="S393" s="217"/>
      <c r="T393" s="217"/>
      <c r="U393" s="217"/>
      <c r="V393" s="217"/>
      <c r="W393" s="217"/>
      <c r="X393" s="217"/>
    </row>
    <row r="394" spans="1:24" ht="18" customHeight="1" x14ac:dyDescent="0.2">
      <c r="A394" s="217"/>
      <c r="B394" s="217"/>
      <c r="C394" s="217"/>
      <c r="D394" s="217"/>
      <c r="E394" s="217"/>
      <c r="F394" s="217"/>
      <c r="G394" s="217"/>
      <c r="H394" s="217"/>
      <c r="I394" s="217"/>
      <c r="J394" s="217"/>
      <c r="K394" s="217"/>
      <c r="L394" s="217"/>
      <c r="M394" s="217"/>
      <c r="N394" s="217"/>
      <c r="O394" s="217"/>
      <c r="P394" s="217"/>
      <c r="Q394" s="217"/>
      <c r="R394" s="217"/>
      <c r="S394" s="217"/>
      <c r="T394" s="217"/>
      <c r="U394" s="217"/>
      <c r="V394" s="217"/>
      <c r="W394" s="217"/>
      <c r="X394" s="217"/>
    </row>
    <row r="395" spans="1:24" ht="18" customHeight="1" x14ac:dyDescent="0.2">
      <c r="A395" s="217"/>
      <c r="B395" s="217"/>
      <c r="C395" s="217"/>
      <c r="D395" s="217"/>
      <c r="E395" s="217"/>
      <c r="F395" s="217"/>
      <c r="G395" s="217"/>
      <c r="H395" s="217"/>
      <c r="I395" s="217"/>
      <c r="J395" s="217"/>
      <c r="K395" s="217"/>
      <c r="L395" s="217"/>
      <c r="M395" s="217"/>
      <c r="N395" s="217"/>
      <c r="O395" s="217"/>
      <c r="P395" s="217"/>
      <c r="Q395" s="217"/>
      <c r="R395" s="217"/>
      <c r="S395" s="217"/>
      <c r="T395" s="217"/>
      <c r="U395" s="217"/>
      <c r="V395" s="217"/>
      <c r="W395" s="217"/>
      <c r="X395" s="217"/>
    </row>
    <row r="396" spans="1:24" ht="18" customHeight="1" x14ac:dyDescent="0.2">
      <c r="A396" s="217"/>
      <c r="B396" s="217"/>
      <c r="C396" s="217"/>
      <c r="D396" s="217"/>
      <c r="E396" s="217"/>
      <c r="F396" s="217"/>
      <c r="G396" s="217"/>
      <c r="H396" s="217"/>
      <c r="I396" s="217"/>
      <c r="J396" s="217"/>
      <c r="K396" s="217"/>
      <c r="L396" s="217"/>
      <c r="M396" s="217"/>
      <c r="N396" s="217"/>
      <c r="O396" s="217"/>
      <c r="P396" s="217"/>
      <c r="Q396" s="217"/>
      <c r="R396" s="217"/>
      <c r="S396" s="217"/>
      <c r="T396" s="217"/>
      <c r="U396" s="217"/>
      <c r="V396" s="217"/>
      <c r="W396" s="217"/>
      <c r="X396" s="217"/>
    </row>
    <row r="397" spans="1:24" ht="18" customHeight="1" x14ac:dyDescent="0.2">
      <c r="A397" s="217"/>
      <c r="B397" s="217"/>
      <c r="C397" s="217"/>
      <c r="D397" s="217"/>
      <c r="E397" s="217"/>
      <c r="F397" s="217"/>
      <c r="G397" s="217"/>
      <c r="H397" s="217"/>
      <c r="I397" s="217"/>
      <c r="J397" s="217"/>
      <c r="K397" s="217"/>
      <c r="L397" s="217"/>
      <c r="M397" s="217"/>
      <c r="N397" s="217"/>
      <c r="O397" s="217"/>
      <c r="P397" s="217"/>
      <c r="Q397" s="217"/>
      <c r="R397" s="217"/>
      <c r="S397" s="217"/>
      <c r="T397" s="217"/>
      <c r="U397" s="217"/>
      <c r="V397" s="217"/>
      <c r="W397" s="217"/>
      <c r="X397" s="217"/>
    </row>
    <row r="398" spans="1:24" ht="18" customHeight="1" x14ac:dyDescent="0.2">
      <c r="A398" s="217"/>
      <c r="B398" s="217"/>
      <c r="C398" s="217"/>
      <c r="D398" s="217"/>
      <c r="E398" s="217"/>
      <c r="F398" s="217"/>
      <c r="G398" s="217"/>
      <c r="H398" s="217"/>
      <c r="I398" s="217"/>
      <c r="J398" s="217"/>
      <c r="K398" s="217"/>
      <c r="L398" s="217"/>
      <c r="M398" s="217"/>
      <c r="N398" s="217"/>
      <c r="O398" s="217"/>
      <c r="P398" s="217"/>
      <c r="Q398" s="217"/>
      <c r="R398" s="217"/>
      <c r="S398" s="217"/>
      <c r="T398" s="217"/>
      <c r="U398" s="217"/>
      <c r="V398" s="217"/>
      <c r="W398" s="217"/>
      <c r="X398" s="217"/>
    </row>
    <row r="399" spans="1:24" ht="18" customHeight="1" x14ac:dyDescent="0.2">
      <c r="A399" s="217"/>
      <c r="B399" s="217"/>
      <c r="C399" s="217"/>
      <c r="D399" s="217"/>
      <c r="E399" s="217"/>
      <c r="F399" s="217"/>
      <c r="G399" s="217"/>
      <c r="H399" s="217"/>
      <c r="I399" s="217"/>
      <c r="J399" s="217"/>
      <c r="K399" s="217"/>
      <c r="L399" s="217"/>
      <c r="M399" s="217"/>
      <c r="N399" s="217"/>
      <c r="O399" s="217"/>
      <c r="P399" s="217"/>
      <c r="Q399" s="217"/>
      <c r="R399" s="217"/>
      <c r="S399" s="217"/>
      <c r="T399" s="217"/>
      <c r="U399" s="217"/>
      <c r="V399" s="217"/>
      <c r="W399" s="217"/>
      <c r="X399" s="217"/>
    </row>
    <row r="400" spans="1:24" ht="18" customHeight="1" x14ac:dyDescent="0.2">
      <c r="A400" s="217"/>
      <c r="B400" s="217"/>
      <c r="C400" s="217"/>
      <c r="D400" s="217"/>
      <c r="E400" s="217"/>
      <c r="F400" s="217"/>
      <c r="G400" s="217"/>
      <c r="H400" s="217"/>
      <c r="I400" s="217"/>
      <c r="J400" s="217"/>
      <c r="K400" s="217"/>
      <c r="L400" s="217"/>
      <c r="M400" s="217"/>
      <c r="N400" s="217"/>
      <c r="O400" s="217"/>
      <c r="P400" s="217"/>
      <c r="Q400" s="217"/>
      <c r="R400" s="217"/>
      <c r="S400" s="217"/>
      <c r="T400" s="217"/>
      <c r="U400" s="217"/>
      <c r="V400" s="217"/>
      <c r="W400" s="217"/>
      <c r="X400" s="217"/>
    </row>
    <row r="401" spans="1:24" ht="18" customHeight="1" x14ac:dyDescent="0.2">
      <c r="A401" s="217"/>
      <c r="B401" s="217"/>
      <c r="C401" s="217"/>
      <c r="D401" s="217"/>
      <c r="E401" s="217"/>
      <c r="F401" s="217"/>
      <c r="G401" s="217"/>
      <c r="H401" s="217"/>
      <c r="I401" s="217"/>
      <c r="J401" s="217"/>
      <c r="K401" s="217"/>
      <c r="L401" s="217"/>
      <c r="M401" s="217"/>
      <c r="N401" s="217"/>
      <c r="O401" s="217"/>
      <c r="P401" s="217"/>
      <c r="Q401" s="217"/>
      <c r="R401" s="217"/>
      <c r="S401" s="217"/>
      <c r="T401" s="217"/>
      <c r="U401" s="217"/>
      <c r="V401" s="217"/>
      <c r="W401" s="217"/>
      <c r="X401" s="217"/>
    </row>
    <row r="402" spans="1:24" ht="18" customHeight="1" x14ac:dyDescent="0.2">
      <c r="A402" s="217"/>
      <c r="B402" s="217"/>
      <c r="C402" s="217"/>
      <c r="D402" s="217"/>
      <c r="E402" s="217"/>
      <c r="F402" s="217"/>
      <c r="G402" s="217"/>
      <c r="H402" s="217"/>
      <c r="I402" s="217"/>
      <c r="J402" s="217"/>
      <c r="K402" s="217"/>
      <c r="L402" s="217"/>
      <c r="M402" s="217"/>
      <c r="N402" s="217"/>
      <c r="O402" s="217"/>
      <c r="P402" s="217"/>
      <c r="Q402" s="217"/>
      <c r="R402" s="217"/>
      <c r="S402" s="217"/>
      <c r="T402" s="217"/>
      <c r="U402" s="217"/>
      <c r="V402" s="217"/>
      <c r="W402" s="217"/>
      <c r="X402" s="217"/>
    </row>
    <row r="403" spans="1:24" ht="18" customHeight="1" x14ac:dyDescent="0.2">
      <c r="A403" s="217"/>
      <c r="B403" s="217"/>
      <c r="C403" s="217"/>
      <c r="D403" s="217"/>
      <c r="E403" s="217"/>
      <c r="F403" s="217"/>
      <c r="G403" s="217"/>
      <c r="H403" s="217"/>
      <c r="I403" s="217"/>
      <c r="J403" s="217"/>
      <c r="K403" s="217"/>
      <c r="L403" s="217"/>
      <c r="M403" s="217"/>
      <c r="N403" s="217"/>
      <c r="O403" s="217"/>
      <c r="P403" s="217"/>
      <c r="Q403" s="217"/>
      <c r="R403" s="217"/>
      <c r="S403" s="217"/>
      <c r="T403" s="217"/>
      <c r="U403" s="217"/>
      <c r="V403" s="217"/>
      <c r="W403" s="217"/>
      <c r="X403" s="217"/>
    </row>
    <row r="404" spans="1:24" ht="18" customHeight="1" x14ac:dyDescent="0.2">
      <c r="A404" s="217"/>
      <c r="B404" s="217"/>
      <c r="C404" s="217"/>
      <c r="D404" s="217"/>
      <c r="E404" s="217"/>
      <c r="F404" s="217"/>
      <c r="G404" s="217"/>
      <c r="H404" s="217"/>
      <c r="I404" s="217"/>
      <c r="J404" s="217"/>
      <c r="K404" s="217"/>
      <c r="L404" s="217"/>
      <c r="M404" s="217"/>
      <c r="N404" s="217"/>
      <c r="O404" s="217"/>
      <c r="P404" s="217"/>
      <c r="Q404" s="217"/>
      <c r="R404" s="217"/>
      <c r="S404" s="217"/>
      <c r="T404" s="217"/>
      <c r="U404" s="217"/>
      <c r="V404" s="217"/>
      <c r="W404" s="217"/>
      <c r="X404" s="217"/>
    </row>
    <row r="405" spans="1:24" ht="18" customHeight="1" x14ac:dyDescent="0.2">
      <c r="A405" s="217"/>
      <c r="B405" s="217"/>
      <c r="C405" s="217"/>
      <c r="D405" s="217"/>
      <c r="E405" s="217"/>
      <c r="F405" s="217"/>
      <c r="G405" s="217"/>
      <c r="H405" s="217"/>
      <c r="I405" s="217"/>
      <c r="J405" s="217"/>
      <c r="K405" s="217"/>
      <c r="L405" s="217"/>
      <c r="M405" s="217"/>
      <c r="N405" s="217"/>
      <c r="O405" s="217"/>
      <c r="P405" s="217"/>
      <c r="Q405" s="217"/>
      <c r="R405" s="217"/>
      <c r="S405" s="217"/>
      <c r="T405" s="217"/>
      <c r="U405" s="217"/>
      <c r="V405" s="217"/>
      <c r="W405" s="217"/>
      <c r="X405" s="217"/>
    </row>
    <row r="406" spans="1:24" ht="18" customHeight="1" x14ac:dyDescent="0.2">
      <c r="A406" s="217"/>
      <c r="B406" s="217"/>
      <c r="C406" s="217"/>
      <c r="D406" s="217"/>
      <c r="E406" s="217"/>
      <c r="F406" s="217"/>
      <c r="G406" s="217"/>
      <c r="H406" s="217"/>
      <c r="I406" s="217"/>
      <c r="J406" s="217"/>
      <c r="K406" s="217"/>
      <c r="L406" s="217"/>
      <c r="M406" s="217"/>
      <c r="N406" s="217"/>
      <c r="O406" s="217"/>
      <c r="P406" s="217"/>
      <c r="Q406" s="217"/>
      <c r="R406" s="217"/>
      <c r="S406" s="217"/>
      <c r="T406" s="217"/>
      <c r="U406" s="217"/>
      <c r="V406" s="217"/>
      <c r="W406" s="217"/>
      <c r="X406" s="217"/>
    </row>
    <row r="407" spans="1:24" ht="18" customHeight="1" x14ac:dyDescent="0.2">
      <c r="A407" s="217"/>
      <c r="B407" s="217"/>
      <c r="C407" s="217"/>
      <c r="D407" s="217"/>
      <c r="E407" s="217"/>
      <c r="F407" s="217"/>
      <c r="G407" s="217"/>
      <c r="H407" s="217"/>
      <c r="I407" s="217"/>
      <c r="J407" s="217"/>
      <c r="K407" s="217"/>
      <c r="L407" s="217"/>
      <c r="M407" s="217"/>
      <c r="N407" s="217"/>
      <c r="O407" s="217"/>
      <c r="P407" s="217"/>
      <c r="Q407" s="217"/>
      <c r="R407" s="217"/>
      <c r="S407" s="217"/>
      <c r="T407" s="217"/>
      <c r="U407" s="217"/>
      <c r="V407" s="217"/>
      <c r="W407" s="217"/>
      <c r="X407" s="217"/>
    </row>
    <row r="408" spans="1:24" ht="18" customHeight="1" x14ac:dyDescent="0.2">
      <c r="A408" s="217"/>
      <c r="B408" s="217"/>
      <c r="C408" s="217"/>
      <c r="D408" s="217"/>
      <c r="E408" s="217"/>
      <c r="F408" s="217"/>
      <c r="G408" s="217"/>
      <c r="H408" s="217"/>
      <c r="I408" s="217"/>
      <c r="J408" s="217"/>
      <c r="K408" s="217"/>
      <c r="L408" s="217"/>
      <c r="M408" s="217"/>
      <c r="N408" s="217"/>
      <c r="O408" s="217"/>
      <c r="P408" s="217"/>
      <c r="Q408" s="217"/>
      <c r="R408" s="217"/>
      <c r="S408" s="217"/>
      <c r="T408" s="217"/>
      <c r="U408" s="217"/>
      <c r="V408" s="217"/>
      <c r="W408" s="217"/>
      <c r="X408" s="217"/>
    </row>
    <row r="409" spans="1:24" ht="18" customHeight="1" x14ac:dyDescent="0.2">
      <c r="A409" s="217"/>
      <c r="B409" s="217"/>
      <c r="C409" s="217"/>
      <c r="D409" s="217"/>
      <c r="E409" s="217"/>
      <c r="F409" s="217"/>
      <c r="G409" s="217"/>
      <c r="H409" s="217"/>
      <c r="I409" s="217"/>
      <c r="J409" s="217"/>
      <c r="K409" s="217"/>
      <c r="L409" s="217"/>
      <c r="M409" s="217"/>
      <c r="N409" s="217"/>
      <c r="O409" s="217"/>
      <c r="P409" s="217"/>
      <c r="Q409" s="217"/>
      <c r="R409" s="217"/>
      <c r="S409" s="217"/>
      <c r="T409" s="217"/>
      <c r="U409" s="217"/>
      <c r="V409" s="217"/>
      <c r="W409" s="217"/>
      <c r="X409" s="217"/>
    </row>
    <row r="410" spans="1:24" ht="18" customHeight="1" x14ac:dyDescent="0.2">
      <c r="A410" s="217"/>
      <c r="B410" s="217"/>
      <c r="C410" s="217"/>
      <c r="D410" s="217"/>
      <c r="E410" s="217"/>
      <c r="F410" s="217"/>
      <c r="G410" s="217"/>
      <c r="H410" s="217"/>
      <c r="I410" s="217"/>
      <c r="J410" s="217"/>
      <c r="K410" s="217"/>
      <c r="L410" s="217"/>
      <c r="M410" s="217"/>
      <c r="N410" s="217"/>
      <c r="O410" s="217"/>
      <c r="P410" s="217"/>
      <c r="Q410" s="217"/>
      <c r="R410" s="217"/>
      <c r="S410" s="217"/>
      <c r="T410" s="217"/>
      <c r="U410" s="217"/>
      <c r="V410" s="217"/>
      <c r="W410" s="217"/>
      <c r="X410" s="217"/>
    </row>
    <row r="411" spans="1:24" ht="18" customHeight="1" x14ac:dyDescent="0.2">
      <c r="A411" s="217"/>
      <c r="B411" s="217"/>
      <c r="C411" s="217"/>
      <c r="D411" s="217"/>
      <c r="E411" s="217"/>
      <c r="F411" s="217"/>
      <c r="G411" s="217"/>
      <c r="H411" s="217"/>
      <c r="I411" s="217"/>
      <c r="J411" s="217"/>
      <c r="K411" s="217"/>
      <c r="L411" s="217"/>
      <c r="M411" s="217"/>
      <c r="N411" s="217"/>
      <c r="O411" s="217"/>
      <c r="P411" s="217"/>
      <c r="Q411" s="217"/>
      <c r="R411" s="217"/>
      <c r="S411" s="217"/>
      <c r="T411" s="217"/>
      <c r="U411" s="217"/>
      <c r="V411" s="217"/>
      <c r="W411" s="217"/>
      <c r="X411" s="217"/>
    </row>
    <row r="412" spans="1:24" ht="18" customHeight="1" x14ac:dyDescent="0.2">
      <c r="A412" s="217"/>
      <c r="B412" s="217"/>
      <c r="C412" s="217"/>
      <c r="D412" s="217"/>
      <c r="E412" s="217"/>
      <c r="F412" s="217"/>
      <c r="G412" s="217"/>
      <c r="H412" s="217"/>
      <c r="I412" s="217"/>
      <c r="J412" s="217"/>
      <c r="K412" s="217"/>
      <c r="L412" s="217"/>
      <c r="M412" s="217"/>
      <c r="N412" s="217"/>
      <c r="O412" s="217"/>
      <c r="P412" s="217"/>
      <c r="Q412" s="217"/>
      <c r="R412" s="217"/>
      <c r="S412" s="217"/>
      <c r="T412" s="217"/>
      <c r="U412" s="217"/>
      <c r="V412" s="217"/>
      <c r="W412" s="217"/>
      <c r="X412" s="217"/>
    </row>
    <row r="413" spans="1:24" ht="18" customHeight="1" x14ac:dyDescent="0.2">
      <c r="A413" s="217"/>
      <c r="B413" s="217"/>
      <c r="C413" s="217"/>
      <c r="D413" s="217"/>
      <c r="E413" s="217"/>
      <c r="F413" s="217"/>
      <c r="G413" s="217"/>
      <c r="H413" s="217"/>
      <c r="I413" s="217"/>
      <c r="J413" s="217"/>
      <c r="K413" s="217"/>
      <c r="L413" s="217"/>
      <c r="M413" s="217"/>
      <c r="N413" s="217"/>
      <c r="O413" s="217"/>
      <c r="P413" s="217"/>
      <c r="Q413" s="217"/>
      <c r="R413" s="217"/>
      <c r="S413" s="217"/>
      <c r="T413" s="217"/>
      <c r="U413" s="217"/>
      <c r="V413" s="217"/>
      <c r="W413" s="217"/>
      <c r="X413" s="217"/>
    </row>
    <row r="414" spans="1:24" ht="18" customHeight="1" x14ac:dyDescent="0.2">
      <c r="A414" s="217"/>
      <c r="B414" s="217"/>
      <c r="C414" s="217"/>
      <c r="D414" s="217"/>
      <c r="E414" s="217"/>
      <c r="F414" s="217"/>
      <c r="G414" s="217"/>
      <c r="H414" s="217"/>
      <c r="I414" s="217"/>
      <c r="J414" s="217"/>
      <c r="K414" s="217"/>
      <c r="L414" s="217"/>
      <c r="M414" s="217"/>
      <c r="N414" s="217"/>
      <c r="O414" s="217"/>
      <c r="P414" s="217"/>
      <c r="Q414" s="217"/>
      <c r="R414" s="217"/>
      <c r="S414" s="217"/>
      <c r="T414" s="217"/>
      <c r="U414" s="217"/>
      <c r="V414" s="217"/>
      <c r="W414" s="217"/>
      <c r="X414" s="217"/>
    </row>
    <row r="415" spans="1:24" ht="18" customHeight="1" x14ac:dyDescent="0.2">
      <c r="A415" s="217"/>
      <c r="B415" s="217"/>
      <c r="C415" s="217"/>
      <c r="D415" s="217"/>
      <c r="E415" s="217"/>
      <c r="F415" s="217"/>
      <c r="G415" s="217"/>
      <c r="H415" s="217"/>
      <c r="I415" s="217"/>
      <c r="J415" s="217"/>
      <c r="K415" s="217"/>
      <c r="L415" s="217"/>
      <c r="M415" s="217"/>
      <c r="N415" s="217"/>
      <c r="O415" s="217"/>
      <c r="P415" s="217"/>
      <c r="Q415" s="217"/>
      <c r="R415" s="217"/>
      <c r="S415" s="217"/>
      <c r="T415" s="217"/>
      <c r="U415" s="217"/>
      <c r="V415" s="217"/>
      <c r="W415" s="217"/>
      <c r="X415" s="217"/>
    </row>
    <row r="416" spans="1:24" ht="18" customHeight="1" x14ac:dyDescent="0.2">
      <c r="A416" s="217"/>
      <c r="B416" s="217"/>
      <c r="C416" s="217"/>
      <c r="D416" s="217"/>
      <c r="E416" s="217"/>
      <c r="F416" s="217"/>
      <c r="G416" s="217"/>
      <c r="H416" s="217"/>
      <c r="I416" s="217"/>
      <c r="J416" s="217"/>
      <c r="K416" s="217"/>
      <c r="L416" s="217"/>
      <c r="M416" s="217"/>
      <c r="N416" s="217"/>
      <c r="O416" s="217"/>
      <c r="P416" s="217"/>
      <c r="Q416" s="217"/>
      <c r="R416" s="217"/>
      <c r="S416" s="217"/>
      <c r="T416" s="217"/>
      <c r="U416" s="217"/>
      <c r="V416" s="217"/>
      <c r="W416" s="217"/>
      <c r="X416" s="217"/>
    </row>
    <row r="417" spans="1:24" ht="18" customHeight="1" x14ac:dyDescent="0.2">
      <c r="A417" s="217"/>
      <c r="B417" s="217"/>
      <c r="C417" s="217"/>
      <c r="D417" s="217"/>
      <c r="E417" s="217"/>
      <c r="F417" s="217"/>
      <c r="G417" s="217"/>
      <c r="H417" s="217"/>
      <c r="I417" s="217"/>
      <c r="J417" s="217"/>
      <c r="K417" s="217"/>
      <c r="L417" s="217"/>
      <c r="M417" s="217"/>
      <c r="N417" s="217"/>
      <c r="O417" s="217"/>
      <c r="P417" s="217"/>
      <c r="Q417" s="217"/>
      <c r="R417" s="217"/>
      <c r="S417" s="217"/>
      <c r="T417" s="217"/>
      <c r="U417" s="217"/>
      <c r="V417" s="217"/>
      <c r="W417" s="217"/>
      <c r="X417" s="217"/>
    </row>
    <row r="418" spans="1:24" ht="18" customHeight="1" x14ac:dyDescent="0.2">
      <c r="A418" s="217"/>
      <c r="B418" s="217"/>
      <c r="C418" s="217"/>
      <c r="D418" s="217"/>
      <c r="E418" s="217"/>
      <c r="F418" s="217"/>
      <c r="G418" s="217"/>
      <c r="H418" s="217"/>
      <c r="I418" s="217"/>
      <c r="J418" s="217"/>
      <c r="K418" s="217"/>
      <c r="L418" s="217"/>
      <c r="M418" s="217"/>
      <c r="N418" s="217"/>
      <c r="O418" s="217"/>
      <c r="P418" s="217"/>
      <c r="Q418" s="217"/>
      <c r="R418" s="217"/>
      <c r="S418" s="217"/>
      <c r="T418" s="217"/>
      <c r="U418" s="217"/>
      <c r="V418" s="217"/>
      <c r="W418" s="217"/>
      <c r="X418" s="217"/>
    </row>
    <row r="419" spans="1:24" ht="18" customHeight="1" x14ac:dyDescent="0.2">
      <c r="A419" s="217"/>
      <c r="B419" s="217"/>
      <c r="C419" s="217"/>
      <c r="D419" s="217"/>
      <c r="E419" s="217"/>
      <c r="F419" s="217"/>
      <c r="G419" s="217"/>
      <c r="H419" s="217"/>
      <c r="I419" s="217"/>
      <c r="J419" s="217"/>
      <c r="K419" s="217"/>
      <c r="L419" s="217"/>
      <c r="M419" s="217"/>
      <c r="N419" s="217"/>
      <c r="O419" s="217"/>
      <c r="P419" s="217"/>
      <c r="Q419" s="217"/>
      <c r="R419" s="217"/>
      <c r="S419" s="217"/>
      <c r="T419" s="217"/>
      <c r="U419" s="217"/>
      <c r="V419" s="217"/>
      <c r="W419" s="217"/>
      <c r="X419" s="217"/>
    </row>
    <row r="420" spans="1:24" ht="18" customHeight="1" x14ac:dyDescent="0.2">
      <c r="A420" s="217"/>
      <c r="B420" s="217"/>
      <c r="C420" s="217"/>
      <c r="D420" s="217"/>
      <c r="E420" s="217"/>
      <c r="F420" s="217"/>
      <c r="G420" s="217"/>
      <c r="H420" s="217"/>
      <c r="I420" s="217"/>
      <c r="J420" s="217"/>
      <c r="K420" s="217"/>
      <c r="L420" s="217"/>
      <c r="M420" s="217"/>
      <c r="N420" s="217"/>
      <c r="O420" s="217"/>
      <c r="P420" s="217"/>
      <c r="Q420" s="217"/>
      <c r="R420" s="217"/>
      <c r="S420" s="217"/>
      <c r="T420" s="217"/>
      <c r="U420" s="217"/>
      <c r="V420" s="217"/>
      <c r="W420" s="217"/>
      <c r="X420" s="217"/>
    </row>
    <row r="421" spans="1:24" ht="18" customHeight="1" x14ac:dyDescent="0.2">
      <c r="A421" s="217"/>
      <c r="B421" s="217"/>
      <c r="C421" s="217"/>
      <c r="D421" s="217"/>
      <c r="E421" s="217"/>
      <c r="F421" s="217"/>
      <c r="G421" s="217"/>
      <c r="H421" s="217"/>
      <c r="I421" s="217"/>
      <c r="J421" s="217"/>
      <c r="K421" s="217"/>
      <c r="L421" s="217"/>
      <c r="M421" s="217"/>
      <c r="N421" s="217"/>
      <c r="O421" s="217"/>
      <c r="P421" s="217"/>
      <c r="Q421" s="217"/>
      <c r="R421" s="217"/>
      <c r="S421" s="217"/>
      <c r="T421" s="217"/>
      <c r="U421" s="217"/>
      <c r="V421" s="217"/>
      <c r="W421" s="217"/>
      <c r="X421" s="217"/>
    </row>
    <row r="422" spans="1:24" ht="18" customHeight="1" x14ac:dyDescent="0.2">
      <c r="A422" s="217"/>
      <c r="B422" s="217"/>
      <c r="C422" s="217"/>
      <c r="D422" s="217"/>
      <c r="E422" s="217"/>
      <c r="F422" s="217"/>
      <c r="G422" s="217"/>
      <c r="H422" s="217"/>
      <c r="I422" s="217"/>
      <c r="J422" s="217"/>
      <c r="K422" s="217"/>
      <c r="L422" s="217"/>
      <c r="M422" s="217"/>
      <c r="N422" s="217"/>
      <c r="O422" s="217"/>
      <c r="P422" s="217"/>
      <c r="Q422" s="217"/>
      <c r="R422" s="217"/>
      <c r="S422" s="217"/>
      <c r="T422" s="217"/>
      <c r="U422" s="217"/>
      <c r="V422" s="217"/>
      <c r="W422" s="217"/>
      <c r="X422" s="217"/>
    </row>
    <row r="423" spans="1:24" ht="18" customHeight="1" x14ac:dyDescent="0.2">
      <c r="A423" s="217"/>
      <c r="B423" s="217"/>
      <c r="C423" s="217"/>
      <c r="D423" s="217"/>
      <c r="E423" s="217"/>
      <c r="F423" s="217"/>
      <c r="G423" s="217"/>
      <c r="H423" s="217"/>
      <c r="I423" s="217"/>
      <c r="J423" s="217"/>
      <c r="K423" s="217"/>
      <c r="L423" s="217"/>
      <c r="M423" s="217"/>
      <c r="N423" s="217"/>
      <c r="O423" s="217"/>
      <c r="P423" s="217"/>
      <c r="Q423" s="217"/>
      <c r="R423" s="217"/>
      <c r="S423" s="217"/>
      <c r="T423" s="217"/>
      <c r="U423" s="217"/>
      <c r="V423" s="217"/>
      <c r="W423" s="217"/>
      <c r="X423" s="217"/>
    </row>
    <row r="424" spans="1:24" ht="18" customHeight="1" x14ac:dyDescent="0.2">
      <c r="A424" s="217"/>
      <c r="B424" s="217"/>
      <c r="C424" s="217"/>
      <c r="D424" s="217"/>
      <c r="E424" s="217"/>
      <c r="F424" s="217"/>
      <c r="G424" s="217"/>
      <c r="H424" s="217"/>
      <c r="I424" s="217"/>
      <c r="J424" s="217"/>
      <c r="K424" s="217"/>
      <c r="L424" s="217"/>
      <c r="M424" s="217"/>
      <c r="N424" s="217"/>
      <c r="O424" s="217"/>
      <c r="P424" s="217"/>
      <c r="Q424" s="217"/>
      <c r="R424" s="217"/>
      <c r="S424" s="217"/>
      <c r="T424" s="217"/>
      <c r="U424" s="217"/>
      <c r="V424" s="217"/>
      <c r="W424" s="217"/>
      <c r="X424" s="217"/>
    </row>
    <row r="425" spans="1:24" ht="18" customHeight="1" x14ac:dyDescent="0.2">
      <c r="A425" s="217"/>
      <c r="B425" s="217"/>
      <c r="C425" s="217"/>
      <c r="D425" s="217"/>
      <c r="E425" s="217"/>
      <c r="F425" s="217"/>
      <c r="G425" s="217"/>
      <c r="H425" s="217"/>
      <c r="I425" s="217"/>
      <c r="J425" s="217"/>
      <c r="K425" s="217"/>
      <c r="L425" s="217"/>
      <c r="M425" s="217"/>
      <c r="N425" s="217"/>
      <c r="O425" s="217"/>
      <c r="P425" s="217"/>
      <c r="Q425" s="217"/>
      <c r="R425" s="217"/>
      <c r="S425" s="217"/>
      <c r="T425" s="217"/>
      <c r="U425" s="217"/>
      <c r="V425" s="217"/>
      <c r="W425" s="217"/>
      <c r="X425" s="217"/>
    </row>
    <row r="426" spans="1:24" ht="18" customHeight="1" x14ac:dyDescent="0.2">
      <c r="A426" s="217"/>
      <c r="B426" s="217"/>
      <c r="C426" s="217"/>
      <c r="D426" s="217"/>
      <c r="E426" s="217"/>
      <c r="F426" s="217"/>
      <c r="G426" s="217"/>
      <c r="H426" s="217"/>
      <c r="I426" s="217"/>
      <c r="J426" s="217"/>
      <c r="K426" s="217"/>
      <c r="L426" s="217"/>
      <c r="M426" s="217"/>
      <c r="N426" s="217"/>
      <c r="O426" s="217"/>
      <c r="P426" s="217"/>
      <c r="Q426" s="217"/>
      <c r="R426" s="217"/>
      <c r="S426" s="217"/>
      <c r="T426" s="217"/>
      <c r="U426" s="217"/>
      <c r="V426" s="217"/>
      <c r="W426" s="217"/>
      <c r="X426" s="217"/>
    </row>
    <row r="427" spans="1:24" ht="18" customHeight="1" x14ac:dyDescent="0.2">
      <c r="A427" s="217"/>
      <c r="B427" s="217"/>
      <c r="C427" s="217"/>
      <c r="D427" s="217"/>
      <c r="E427" s="217"/>
      <c r="F427" s="217"/>
      <c r="G427" s="217"/>
      <c r="H427" s="217"/>
      <c r="I427" s="217"/>
      <c r="J427" s="217"/>
      <c r="K427" s="217"/>
      <c r="L427" s="217"/>
      <c r="M427" s="217"/>
      <c r="N427" s="217"/>
      <c r="O427" s="217"/>
      <c r="P427" s="217"/>
      <c r="Q427" s="217"/>
      <c r="R427" s="217"/>
      <c r="S427" s="217"/>
      <c r="T427" s="217"/>
      <c r="U427" s="217"/>
      <c r="V427" s="217"/>
      <c r="W427" s="217"/>
      <c r="X427" s="217"/>
    </row>
    <row r="428" spans="1:24" ht="18" customHeight="1" x14ac:dyDescent="0.2">
      <c r="A428" s="217"/>
      <c r="B428" s="217"/>
      <c r="C428" s="217"/>
      <c r="D428" s="217"/>
      <c r="E428" s="217"/>
      <c r="F428" s="217"/>
      <c r="G428" s="217"/>
      <c r="H428" s="217"/>
      <c r="I428" s="217"/>
      <c r="J428" s="217"/>
      <c r="K428" s="217"/>
      <c r="L428" s="217"/>
      <c r="M428" s="217"/>
      <c r="N428" s="217"/>
      <c r="O428" s="217"/>
      <c r="P428" s="217"/>
      <c r="Q428" s="217"/>
      <c r="R428" s="217"/>
      <c r="S428" s="217"/>
      <c r="T428" s="217"/>
      <c r="U428" s="217"/>
      <c r="V428" s="217"/>
      <c r="W428" s="217"/>
      <c r="X428" s="217"/>
    </row>
    <row r="429" spans="1:24" ht="18" customHeight="1" x14ac:dyDescent="0.2">
      <c r="A429" s="217"/>
      <c r="B429" s="217"/>
      <c r="C429" s="217"/>
      <c r="D429" s="217"/>
      <c r="E429" s="217"/>
      <c r="F429" s="217"/>
      <c r="G429" s="217"/>
      <c r="H429" s="217"/>
      <c r="I429" s="217"/>
      <c r="J429" s="217"/>
      <c r="K429" s="217"/>
      <c r="L429" s="217"/>
      <c r="M429" s="217"/>
      <c r="N429" s="217"/>
      <c r="O429" s="217"/>
      <c r="P429" s="217"/>
      <c r="Q429" s="217"/>
      <c r="R429" s="217"/>
      <c r="S429" s="217"/>
      <c r="T429" s="217"/>
      <c r="U429" s="217"/>
      <c r="V429" s="217"/>
      <c r="W429" s="217"/>
      <c r="X429" s="217"/>
    </row>
    <row r="430" spans="1:24" ht="18" customHeight="1" x14ac:dyDescent="0.2">
      <c r="A430" s="217"/>
      <c r="B430" s="217"/>
      <c r="C430" s="217"/>
      <c r="D430" s="217"/>
      <c r="E430" s="217"/>
      <c r="F430" s="217"/>
      <c r="G430" s="217"/>
      <c r="H430" s="217"/>
      <c r="I430" s="217"/>
      <c r="J430" s="217"/>
      <c r="K430" s="217"/>
      <c r="L430" s="217"/>
      <c r="M430" s="217"/>
      <c r="N430" s="217"/>
      <c r="O430" s="217"/>
      <c r="P430" s="217"/>
      <c r="Q430" s="217"/>
      <c r="R430" s="217"/>
      <c r="S430" s="217"/>
      <c r="T430" s="217"/>
      <c r="U430" s="217"/>
      <c r="V430" s="217"/>
      <c r="W430" s="217"/>
      <c r="X430" s="217"/>
    </row>
    <row r="431" spans="1:24" ht="18" customHeight="1" x14ac:dyDescent="0.2">
      <c r="A431" s="217"/>
      <c r="B431" s="217"/>
      <c r="C431" s="217"/>
      <c r="D431" s="217"/>
      <c r="E431" s="217"/>
      <c r="F431" s="217"/>
      <c r="G431" s="217"/>
      <c r="H431" s="217"/>
      <c r="I431" s="217"/>
      <c r="J431" s="217"/>
      <c r="K431" s="217"/>
      <c r="L431" s="217"/>
      <c r="M431" s="217"/>
      <c r="N431" s="217"/>
      <c r="O431" s="217"/>
      <c r="P431" s="217"/>
      <c r="Q431" s="217"/>
      <c r="R431" s="217"/>
      <c r="S431" s="217"/>
      <c r="T431" s="217"/>
      <c r="U431" s="217"/>
      <c r="V431" s="217"/>
      <c r="W431" s="217"/>
      <c r="X431" s="217"/>
    </row>
    <row r="432" spans="1:24" ht="18" customHeight="1" x14ac:dyDescent="0.2">
      <c r="A432" s="217"/>
      <c r="B432" s="217"/>
      <c r="C432" s="217"/>
      <c r="D432" s="217"/>
      <c r="E432" s="217"/>
      <c r="F432" s="217"/>
      <c r="G432" s="217"/>
      <c r="H432" s="217"/>
      <c r="I432" s="217"/>
      <c r="J432" s="217"/>
      <c r="K432" s="217"/>
      <c r="L432" s="217"/>
      <c r="M432" s="217"/>
      <c r="N432" s="217"/>
      <c r="O432" s="217"/>
      <c r="P432" s="217"/>
      <c r="Q432" s="217"/>
      <c r="R432" s="217"/>
      <c r="S432" s="217"/>
      <c r="T432" s="217"/>
      <c r="U432" s="217"/>
      <c r="V432" s="217"/>
      <c r="W432" s="217"/>
      <c r="X432" s="217"/>
    </row>
    <row r="433" spans="1:24" ht="18" customHeight="1" x14ac:dyDescent="0.2">
      <c r="A433" s="217"/>
      <c r="B433" s="217"/>
      <c r="C433" s="217"/>
      <c r="D433" s="217"/>
      <c r="E433" s="217"/>
      <c r="F433" s="217"/>
      <c r="G433" s="217"/>
      <c r="H433" s="217"/>
      <c r="I433" s="217"/>
      <c r="J433" s="217"/>
      <c r="K433" s="217"/>
      <c r="L433" s="217"/>
      <c r="M433" s="217"/>
      <c r="N433" s="217"/>
      <c r="O433" s="217"/>
      <c r="P433" s="217"/>
      <c r="Q433" s="217"/>
      <c r="R433" s="217"/>
      <c r="S433" s="217"/>
      <c r="T433" s="217"/>
      <c r="U433" s="217"/>
      <c r="V433" s="217"/>
      <c r="W433" s="217"/>
      <c r="X433" s="217"/>
    </row>
    <row r="434" spans="1:24" ht="18" customHeight="1" x14ac:dyDescent="0.2">
      <c r="A434" s="217"/>
      <c r="B434" s="217"/>
      <c r="C434" s="217"/>
      <c r="D434" s="217"/>
      <c r="E434" s="217"/>
      <c r="F434" s="217"/>
      <c r="G434" s="217"/>
      <c r="H434" s="217"/>
      <c r="I434" s="217"/>
      <c r="J434" s="217"/>
      <c r="K434" s="217"/>
      <c r="L434" s="217"/>
      <c r="M434" s="217"/>
      <c r="N434" s="217"/>
      <c r="O434" s="217"/>
      <c r="P434" s="217"/>
      <c r="Q434" s="217"/>
      <c r="R434" s="217"/>
      <c r="S434" s="217"/>
      <c r="T434" s="217"/>
      <c r="U434" s="217"/>
      <c r="V434" s="217"/>
      <c r="W434" s="217"/>
      <c r="X434" s="217"/>
    </row>
    <row r="435" spans="1:24" ht="18" customHeight="1" x14ac:dyDescent="0.2">
      <c r="A435" s="217"/>
      <c r="B435" s="217"/>
      <c r="C435" s="217"/>
      <c r="D435" s="217"/>
      <c r="E435" s="217"/>
      <c r="F435" s="217"/>
      <c r="G435" s="217"/>
      <c r="H435" s="217"/>
      <c r="I435" s="217"/>
      <c r="J435" s="217"/>
      <c r="K435" s="217"/>
      <c r="L435" s="217"/>
      <c r="M435" s="217"/>
      <c r="N435" s="217"/>
      <c r="O435" s="217"/>
      <c r="P435" s="217"/>
      <c r="Q435" s="217"/>
      <c r="R435" s="217"/>
      <c r="S435" s="217"/>
      <c r="T435" s="217"/>
      <c r="U435" s="217"/>
      <c r="V435" s="217"/>
      <c r="W435" s="217"/>
      <c r="X435" s="217"/>
    </row>
    <row r="436" spans="1:24" ht="18" customHeight="1" x14ac:dyDescent="0.2">
      <c r="A436" s="217"/>
      <c r="B436" s="217"/>
      <c r="C436" s="217"/>
      <c r="D436" s="217"/>
      <c r="E436" s="217"/>
      <c r="F436" s="217"/>
      <c r="G436" s="217"/>
      <c r="H436" s="217"/>
      <c r="I436" s="217"/>
      <c r="J436" s="217"/>
      <c r="K436" s="217"/>
      <c r="L436" s="217"/>
      <c r="M436" s="217"/>
      <c r="N436" s="217"/>
      <c r="O436" s="217"/>
      <c r="P436" s="217"/>
      <c r="Q436" s="217"/>
      <c r="R436" s="217"/>
      <c r="S436" s="217"/>
      <c r="T436" s="217"/>
      <c r="U436" s="217"/>
      <c r="V436" s="217"/>
      <c r="W436" s="217"/>
      <c r="X436" s="217"/>
    </row>
    <row r="437" spans="1:24" ht="18" customHeight="1" x14ac:dyDescent="0.2">
      <c r="A437" s="217"/>
      <c r="B437" s="217"/>
      <c r="C437" s="217"/>
      <c r="D437" s="217"/>
      <c r="E437" s="217"/>
      <c r="F437" s="217"/>
      <c r="G437" s="217"/>
      <c r="H437" s="217"/>
      <c r="I437" s="217"/>
      <c r="J437" s="217"/>
      <c r="K437" s="217"/>
      <c r="L437" s="217"/>
      <c r="M437" s="217"/>
      <c r="N437" s="217"/>
      <c r="O437" s="217"/>
      <c r="P437" s="217"/>
      <c r="Q437" s="217"/>
      <c r="R437" s="217"/>
      <c r="S437" s="217"/>
      <c r="T437" s="217"/>
      <c r="U437" s="217"/>
      <c r="V437" s="217"/>
      <c r="W437" s="217"/>
      <c r="X437" s="217"/>
    </row>
    <row r="438" spans="1:24" ht="18" customHeight="1" x14ac:dyDescent="0.2">
      <c r="A438" s="217"/>
      <c r="B438" s="217"/>
      <c r="C438" s="217"/>
      <c r="D438" s="217"/>
      <c r="E438" s="217"/>
      <c r="F438" s="217"/>
      <c r="G438" s="217"/>
      <c r="H438" s="217"/>
      <c r="I438" s="217"/>
      <c r="J438" s="217"/>
      <c r="K438" s="217"/>
      <c r="L438" s="217"/>
      <c r="M438" s="217"/>
      <c r="N438" s="217"/>
      <c r="O438" s="217"/>
      <c r="P438" s="217"/>
      <c r="Q438" s="217"/>
      <c r="R438" s="217"/>
      <c r="S438" s="217"/>
      <c r="T438" s="217"/>
      <c r="U438" s="217"/>
      <c r="V438" s="217"/>
      <c r="W438" s="217"/>
      <c r="X438" s="217"/>
    </row>
    <row r="439" spans="1:24" ht="18" customHeight="1" x14ac:dyDescent="0.2">
      <c r="A439" s="217"/>
      <c r="B439" s="217"/>
      <c r="C439" s="217"/>
      <c r="D439" s="217"/>
      <c r="E439" s="217"/>
      <c r="F439" s="217"/>
      <c r="G439" s="217"/>
      <c r="H439" s="217"/>
      <c r="I439" s="217"/>
      <c r="J439" s="217"/>
      <c r="K439" s="217"/>
      <c r="L439" s="217"/>
      <c r="M439" s="217"/>
      <c r="N439" s="217"/>
      <c r="O439" s="217"/>
      <c r="P439" s="217"/>
      <c r="Q439" s="217"/>
      <c r="R439" s="217"/>
      <c r="S439" s="217"/>
      <c r="T439" s="217"/>
      <c r="U439" s="217"/>
      <c r="V439" s="217"/>
      <c r="W439" s="217"/>
      <c r="X439" s="217"/>
    </row>
    <row r="440" spans="1:24" ht="18" customHeight="1" x14ac:dyDescent="0.2">
      <c r="A440" s="217"/>
      <c r="B440" s="217"/>
      <c r="C440" s="217"/>
      <c r="D440" s="217"/>
      <c r="E440" s="217"/>
      <c r="F440" s="217"/>
      <c r="G440" s="217"/>
      <c r="H440" s="217"/>
      <c r="I440" s="217"/>
      <c r="J440" s="217"/>
      <c r="K440" s="217"/>
      <c r="L440" s="217"/>
      <c r="M440" s="217"/>
      <c r="N440" s="217"/>
      <c r="O440" s="217"/>
      <c r="P440" s="217"/>
      <c r="Q440" s="217"/>
      <c r="R440" s="217"/>
      <c r="S440" s="217"/>
      <c r="T440" s="217"/>
      <c r="U440" s="217"/>
      <c r="V440" s="217"/>
      <c r="W440" s="217"/>
      <c r="X440" s="217"/>
    </row>
    <row r="441" spans="1:24" ht="18" customHeight="1" x14ac:dyDescent="0.2">
      <c r="A441" s="217"/>
      <c r="B441" s="217"/>
      <c r="C441" s="217"/>
      <c r="D441" s="217"/>
      <c r="E441" s="217"/>
      <c r="F441" s="217"/>
      <c r="G441" s="217"/>
      <c r="H441" s="217"/>
      <c r="I441" s="217"/>
      <c r="J441" s="217"/>
      <c r="K441" s="217"/>
      <c r="L441" s="217"/>
      <c r="M441" s="217"/>
      <c r="N441" s="217"/>
      <c r="O441" s="217"/>
      <c r="P441" s="217"/>
      <c r="Q441" s="217"/>
      <c r="R441" s="217"/>
      <c r="S441" s="217"/>
      <c r="T441" s="217"/>
      <c r="U441" s="217"/>
      <c r="V441" s="217"/>
      <c r="W441" s="217"/>
      <c r="X441" s="217"/>
    </row>
    <row r="442" spans="1:24" ht="18" customHeight="1" x14ac:dyDescent="0.2">
      <c r="A442" s="217"/>
      <c r="B442" s="217"/>
      <c r="C442" s="217"/>
      <c r="D442" s="217"/>
      <c r="E442" s="217"/>
      <c r="F442" s="217"/>
      <c r="G442" s="217"/>
      <c r="H442" s="217"/>
      <c r="I442" s="217"/>
      <c r="J442" s="217"/>
      <c r="K442" s="217"/>
      <c r="L442" s="217"/>
      <c r="M442" s="217"/>
      <c r="N442" s="217"/>
      <c r="O442" s="217"/>
      <c r="P442" s="217"/>
      <c r="Q442" s="217"/>
      <c r="R442" s="217"/>
      <c r="S442" s="217"/>
      <c r="T442" s="217"/>
      <c r="U442" s="217"/>
      <c r="V442" s="217"/>
      <c r="W442" s="217"/>
      <c r="X442" s="217"/>
    </row>
    <row r="443" spans="1:24" ht="18" customHeight="1" x14ac:dyDescent="0.2">
      <c r="A443" s="217"/>
      <c r="B443" s="217"/>
      <c r="C443" s="217"/>
      <c r="D443" s="217"/>
      <c r="E443" s="217"/>
      <c r="F443" s="217"/>
      <c r="G443" s="217"/>
      <c r="H443" s="217"/>
      <c r="I443" s="217"/>
      <c r="J443" s="217"/>
      <c r="K443" s="217"/>
      <c r="L443" s="217"/>
      <c r="M443" s="217"/>
      <c r="N443" s="217"/>
      <c r="O443" s="217"/>
      <c r="P443" s="217"/>
      <c r="Q443" s="217"/>
      <c r="R443" s="217"/>
      <c r="S443" s="217"/>
      <c r="T443" s="217"/>
      <c r="U443" s="217"/>
      <c r="V443" s="217"/>
      <c r="W443" s="217"/>
      <c r="X443" s="217"/>
    </row>
    <row r="444" spans="1:24" ht="18" customHeight="1" x14ac:dyDescent="0.2">
      <c r="A444" s="217"/>
      <c r="B444" s="217"/>
      <c r="C444" s="217"/>
      <c r="D444" s="217"/>
      <c r="E444" s="217"/>
      <c r="F444" s="217"/>
      <c r="G444" s="217"/>
      <c r="H444" s="217"/>
      <c r="I444" s="217"/>
      <c r="J444" s="217"/>
      <c r="K444" s="217"/>
      <c r="L444" s="217"/>
      <c r="M444" s="217"/>
      <c r="N444" s="217"/>
      <c r="O444" s="217"/>
      <c r="P444" s="217"/>
      <c r="Q444" s="217"/>
      <c r="R444" s="217"/>
      <c r="S444" s="217"/>
      <c r="T444" s="217"/>
      <c r="U444" s="217"/>
      <c r="V444" s="217"/>
      <c r="W444" s="217"/>
      <c r="X444" s="217"/>
    </row>
    <row r="445" spans="1:24" ht="18" customHeight="1" x14ac:dyDescent="0.2">
      <c r="A445" s="1"/>
      <c r="B445" s="1"/>
      <c r="D445" s="1"/>
      <c r="L445" s="1"/>
    </row>
    <row r="446" spans="1:24" ht="18" customHeight="1" x14ac:dyDescent="0.2">
      <c r="A446" s="1"/>
      <c r="B446" s="1"/>
      <c r="D446" s="1"/>
      <c r="L446" s="1"/>
    </row>
    <row r="447" spans="1:24" ht="18" customHeight="1" x14ac:dyDescent="0.2">
      <c r="A447" s="1"/>
      <c r="B447" s="1"/>
      <c r="D447" s="1"/>
      <c r="L447" s="1"/>
    </row>
    <row r="448" spans="1:24" ht="18" customHeight="1" x14ac:dyDescent="0.2">
      <c r="A448" s="1"/>
      <c r="B448" s="1"/>
      <c r="D448" s="1"/>
      <c r="L448" s="1"/>
    </row>
    <row r="449" spans="1:12" ht="18" customHeight="1" x14ac:dyDescent="0.2">
      <c r="A449" s="1"/>
      <c r="B449" s="1"/>
      <c r="D449" s="1"/>
      <c r="L449" s="1"/>
    </row>
    <row r="450" spans="1:12" ht="18" customHeight="1" x14ac:dyDescent="0.2">
      <c r="A450" s="1"/>
      <c r="B450" s="1"/>
      <c r="D450" s="1"/>
      <c r="L450" s="1"/>
    </row>
    <row r="451" spans="1:12" ht="18" customHeight="1" x14ac:dyDescent="0.2">
      <c r="A451" s="1"/>
      <c r="B451" s="1"/>
      <c r="D451" s="1"/>
      <c r="L451" s="1"/>
    </row>
    <row r="452" spans="1:12" ht="18" customHeight="1" x14ac:dyDescent="0.2">
      <c r="A452" s="1"/>
      <c r="B452" s="1"/>
      <c r="D452" s="1"/>
      <c r="L452" s="1"/>
    </row>
    <row r="453" spans="1:12" ht="18" customHeight="1" x14ac:dyDescent="0.2">
      <c r="A453" s="1"/>
      <c r="B453" s="1"/>
      <c r="D453" s="1"/>
      <c r="L453" s="1"/>
    </row>
    <row r="454" spans="1:12" ht="18" customHeight="1" x14ac:dyDescent="0.2">
      <c r="A454" s="1"/>
      <c r="B454" s="1"/>
      <c r="D454" s="1"/>
      <c r="L454" s="1"/>
    </row>
    <row r="455" spans="1:12" ht="18" customHeight="1" x14ac:dyDescent="0.2">
      <c r="A455" s="1"/>
      <c r="B455" s="1"/>
      <c r="D455" s="1"/>
      <c r="L455" s="1"/>
    </row>
    <row r="456" spans="1:12" ht="18" customHeight="1" x14ac:dyDescent="0.2">
      <c r="A456" s="1"/>
      <c r="B456" s="1"/>
      <c r="D456" s="1"/>
      <c r="L456" s="1"/>
    </row>
    <row r="457" spans="1:12" ht="18" customHeight="1" x14ac:dyDescent="0.2">
      <c r="A457" s="1"/>
      <c r="B457" s="1"/>
      <c r="D457" s="1"/>
      <c r="L457" s="1"/>
    </row>
    <row r="458" spans="1:12" ht="18" customHeight="1" x14ac:dyDescent="0.2">
      <c r="A458" s="1"/>
      <c r="B458" s="1"/>
      <c r="D458" s="1"/>
      <c r="L458" s="1"/>
    </row>
    <row r="459" spans="1:12" ht="18" customHeight="1" x14ac:dyDescent="0.2">
      <c r="A459" s="1"/>
      <c r="B459" s="1"/>
      <c r="D459" s="1"/>
      <c r="L459" s="1"/>
    </row>
    <row r="460" spans="1:12" ht="18" customHeight="1" x14ac:dyDescent="0.2">
      <c r="A460" s="1"/>
      <c r="B460" s="1"/>
      <c r="D460" s="1"/>
      <c r="L460" s="1"/>
    </row>
    <row r="461" spans="1:12" ht="18" customHeight="1" x14ac:dyDescent="0.2">
      <c r="A461" s="1"/>
      <c r="B461" s="1"/>
      <c r="D461" s="1"/>
      <c r="L461" s="1"/>
    </row>
    <row r="462" spans="1:12" ht="18" customHeight="1" x14ac:dyDescent="0.2">
      <c r="A462" s="1"/>
      <c r="B462" s="1"/>
      <c r="D462" s="1"/>
      <c r="L462" s="1"/>
    </row>
    <row r="463" spans="1:12" ht="18" customHeight="1" x14ac:dyDescent="0.2">
      <c r="A463" s="1"/>
      <c r="B463" s="1"/>
      <c r="D463" s="1"/>
      <c r="L463" s="1"/>
    </row>
    <row r="464" spans="1:12" ht="18" customHeight="1" x14ac:dyDescent="0.2">
      <c r="A464" s="1"/>
      <c r="B464" s="1"/>
      <c r="D464" s="1"/>
      <c r="L464" s="1"/>
    </row>
    <row r="465" spans="1:12" ht="18" customHeight="1" x14ac:dyDescent="0.2">
      <c r="A465" s="1"/>
      <c r="B465" s="1"/>
      <c r="D465" s="1"/>
      <c r="L465" s="1"/>
    </row>
    <row r="466" spans="1:12" ht="18" customHeight="1" x14ac:dyDescent="0.2">
      <c r="A466" s="1"/>
      <c r="B466" s="1"/>
      <c r="D466" s="1"/>
      <c r="L466" s="1"/>
    </row>
    <row r="467" spans="1:12" ht="18" customHeight="1" x14ac:dyDescent="0.2">
      <c r="A467" s="1"/>
      <c r="B467" s="1"/>
      <c r="D467" s="1"/>
      <c r="L467" s="1"/>
    </row>
    <row r="468" spans="1:12" ht="18" customHeight="1" x14ac:dyDescent="0.2">
      <c r="A468" s="1"/>
      <c r="B468" s="1"/>
      <c r="D468" s="1"/>
      <c r="L468" s="1"/>
    </row>
    <row r="469" spans="1:12" ht="18" customHeight="1" x14ac:dyDescent="0.2">
      <c r="A469" s="1"/>
      <c r="B469" s="1"/>
      <c r="D469" s="1"/>
      <c r="L469" s="1"/>
    </row>
    <row r="470" spans="1:12" ht="18" customHeight="1" x14ac:dyDescent="0.2">
      <c r="A470" s="1"/>
      <c r="B470" s="1"/>
      <c r="D470" s="1"/>
      <c r="L470" s="1"/>
    </row>
    <row r="471" spans="1:12" ht="18" customHeight="1" x14ac:dyDescent="0.2">
      <c r="A471" s="1"/>
      <c r="B471" s="1"/>
      <c r="D471" s="1"/>
      <c r="L471" s="1"/>
    </row>
    <row r="472" spans="1:12" ht="18" customHeight="1" x14ac:dyDescent="0.2">
      <c r="A472" s="1"/>
      <c r="B472" s="1"/>
      <c r="D472" s="1"/>
      <c r="L472" s="1"/>
    </row>
    <row r="473" spans="1:12" ht="18" customHeight="1" x14ac:dyDescent="0.2">
      <c r="A473" s="1"/>
      <c r="B473" s="1"/>
      <c r="D473" s="1"/>
      <c r="L473" s="1"/>
    </row>
    <row r="474" spans="1:12" ht="18" customHeight="1" x14ac:dyDescent="0.2">
      <c r="A474" s="1"/>
      <c r="B474" s="1"/>
      <c r="D474" s="1"/>
      <c r="L474" s="1"/>
    </row>
    <row r="475" spans="1:12" ht="18" customHeight="1" x14ac:dyDescent="0.2">
      <c r="A475" s="1"/>
      <c r="B475" s="1"/>
      <c r="D475" s="1"/>
      <c r="L475" s="1"/>
    </row>
    <row r="476" spans="1:12" ht="18" customHeight="1" x14ac:dyDescent="0.2">
      <c r="A476" s="1"/>
      <c r="B476" s="1"/>
      <c r="D476" s="1"/>
      <c r="L476" s="1"/>
    </row>
    <row r="477" spans="1:12" ht="18" customHeight="1" x14ac:dyDescent="0.2">
      <c r="A477" s="1"/>
      <c r="B477" s="1"/>
      <c r="D477" s="1"/>
      <c r="L477" s="1"/>
    </row>
    <row r="478" spans="1:12" ht="18" customHeight="1" x14ac:dyDescent="0.2">
      <c r="A478" s="1"/>
      <c r="B478" s="1"/>
      <c r="D478" s="1"/>
      <c r="L478" s="1"/>
    </row>
    <row r="479" spans="1:12" ht="18" customHeight="1" x14ac:dyDescent="0.2">
      <c r="A479" s="1"/>
      <c r="B479" s="1"/>
      <c r="D479" s="1"/>
      <c r="L479" s="1"/>
    </row>
    <row r="480" spans="1:12" ht="18" customHeight="1" x14ac:dyDescent="0.2">
      <c r="A480" s="1"/>
      <c r="B480" s="1"/>
      <c r="D480" s="1"/>
      <c r="L480" s="1"/>
    </row>
    <row r="481" spans="1:12" ht="18" customHeight="1" x14ac:dyDescent="0.2">
      <c r="A481" s="1"/>
      <c r="B481" s="1"/>
      <c r="D481" s="1"/>
      <c r="L481" s="1"/>
    </row>
    <row r="482" spans="1:12" ht="18" customHeight="1" x14ac:dyDescent="0.2">
      <c r="A482" s="1"/>
      <c r="B482" s="1"/>
      <c r="D482" s="1"/>
      <c r="L482" s="1"/>
    </row>
    <row r="483" spans="1:12" ht="18" customHeight="1" x14ac:dyDescent="0.2">
      <c r="A483" s="1"/>
      <c r="B483" s="1"/>
      <c r="D483" s="1"/>
      <c r="L483" s="1"/>
    </row>
    <row r="484" spans="1:12" ht="18" customHeight="1" x14ac:dyDescent="0.2">
      <c r="A484" s="1"/>
      <c r="B484" s="1"/>
      <c r="D484" s="1"/>
      <c r="L484" s="1"/>
    </row>
    <row r="485" spans="1:12" ht="18" customHeight="1" x14ac:dyDescent="0.2">
      <c r="A485" s="1"/>
      <c r="B485" s="1"/>
      <c r="D485" s="1"/>
      <c r="L485" s="1"/>
    </row>
    <row r="486" spans="1:12" ht="18" customHeight="1" x14ac:dyDescent="0.2">
      <c r="A486" s="1"/>
      <c r="B486" s="1"/>
      <c r="D486" s="1"/>
      <c r="L486" s="1"/>
    </row>
    <row r="487" spans="1:12" ht="18" customHeight="1" x14ac:dyDescent="0.2">
      <c r="A487" s="1"/>
      <c r="B487" s="1"/>
      <c r="D487" s="1"/>
      <c r="L487" s="1"/>
    </row>
    <row r="488" spans="1:12" ht="18" customHeight="1" x14ac:dyDescent="0.2">
      <c r="A488" s="1"/>
      <c r="B488" s="1"/>
      <c r="D488" s="1"/>
      <c r="L488" s="1"/>
    </row>
    <row r="489" spans="1:12" ht="18" customHeight="1" x14ac:dyDescent="0.2">
      <c r="A489" s="1"/>
      <c r="B489" s="1"/>
      <c r="D489" s="1"/>
      <c r="L489" s="1"/>
    </row>
    <row r="490" spans="1:12" ht="18" customHeight="1" x14ac:dyDescent="0.2">
      <c r="A490" s="1"/>
      <c r="B490" s="1"/>
      <c r="D490" s="1"/>
      <c r="L490" s="1"/>
    </row>
    <row r="491" spans="1:12" ht="18" customHeight="1" x14ac:dyDescent="0.2">
      <c r="A491" s="1"/>
      <c r="B491" s="1"/>
      <c r="D491" s="1"/>
      <c r="L491" s="1"/>
    </row>
    <row r="492" spans="1:12" ht="18" customHeight="1" x14ac:dyDescent="0.2">
      <c r="A492" s="1"/>
      <c r="B492" s="1"/>
      <c r="D492" s="1"/>
      <c r="L492" s="1"/>
    </row>
    <row r="493" spans="1:12" ht="18" customHeight="1" x14ac:dyDescent="0.2">
      <c r="A493" s="1"/>
      <c r="B493" s="1"/>
      <c r="D493" s="1"/>
      <c r="L493" s="1"/>
    </row>
    <row r="494" spans="1:12" ht="18" customHeight="1" x14ac:dyDescent="0.2">
      <c r="A494" s="1"/>
      <c r="B494" s="1"/>
      <c r="D494" s="1"/>
      <c r="L494" s="1"/>
    </row>
    <row r="495" spans="1:12" ht="18" customHeight="1" x14ac:dyDescent="0.2">
      <c r="A495" s="1"/>
      <c r="B495" s="1"/>
      <c r="D495" s="1"/>
      <c r="L495" s="1"/>
    </row>
    <row r="496" spans="1:12" ht="18" customHeight="1" x14ac:dyDescent="0.2">
      <c r="A496" s="1"/>
      <c r="B496" s="1"/>
      <c r="D496" s="1"/>
      <c r="L496" s="1"/>
    </row>
    <row r="497" spans="1:12" ht="18" customHeight="1" x14ac:dyDescent="0.2">
      <c r="A497" s="1"/>
      <c r="B497" s="1"/>
      <c r="D497" s="1"/>
      <c r="L497" s="1"/>
    </row>
    <row r="498" spans="1:12" ht="18" customHeight="1" x14ac:dyDescent="0.2">
      <c r="A498" s="1"/>
      <c r="B498" s="1"/>
      <c r="D498" s="1"/>
      <c r="L498" s="1"/>
    </row>
    <row r="499" spans="1:12" ht="18" customHeight="1" x14ac:dyDescent="0.2">
      <c r="A499" s="1"/>
      <c r="B499" s="1"/>
      <c r="D499" s="1"/>
      <c r="L499" s="1"/>
    </row>
    <row r="500" spans="1:12" ht="18" customHeight="1" x14ac:dyDescent="0.2">
      <c r="A500" s="1"/>
      <c r="B500" s="1"/>
      <c r="D500" s="1"/>
      <c r="L500" s="1"/>
    </row>
    <row r="501" spans="1:12" ht="18" customHeight="1" x14ac:dyDescent="0.2">
      <c r="A501" s="1"/>
      <c r="B501" s="1"/>
      <c r="D501" s="1"/>
      <c r="L501" s="1"/>
    </row>
    <row r="502" spans="1:12" ht="18" customHeight="1" x14ac:dyDescent="0.2">
      <c r="A502" s="1"/>
      <c r="B502" s="1"/>
      <c r="D502" s="1"/>
      <c r="L502" s="1"/>
    </row>
    <row r="503" spans="1:12" ht="18" customHeight="1" x14ac:dyDescent="0.2">
      <c r="A503" s="1"/>
      <c r="B503" s="1"/>
      <c r="D503" s="1"/>
      <c r="L503" s="1"/>
    </row>
    <row r="504" spans="1:12" ht="18" customHeight="1" x14ac:dyDescent="0.2">
      <c r="A504" s="1"/>
      <c r="B504" s="1"/>
      <c r="D504" s="1"/>
      <c r="L504" s="1"/>
    </row>
    <row r="505" spans="1:12" ht="18" customHeight="1" x14ac:dyDescent="0.2">
      <c r="A505" s="1"/>
      <c r="B505" s="1"/>
      <c r="D505" s="1"/>
      <c r="L505" s="1"/>
    </row>
    <row r="506" spans="1:12" ht="18" customHeight="1" x14ac:dyDescent="0.2">
      <c r="A506" s="1"/>
      <c r="B506" s="1"/>
      <c r="D506" s="1"/>
      <c r="L506" s="1"/>
    </row>
    <row r="507" spans="1:12" ht="18" customHeight="1" x14ac:dyDescent="0.2">
      <c r="A507" s="1"/>
      <c r="B507" s="1"/>
      <c r="D507" s="1"/>
      <c r="L507" s="1"/>
    </row>
    <row r="508" spans="1:12" ht="18" customHeight="1" x14ac:dyDescent="0.2">
      <c r="A508" s="1"/>
      <c r="B508" s="1"/>
      <c r="D508" s="1"/>
      <c r="L508" s="1"/>
    </row>
    <row r="509" spans="1:12" ht="18" customHeight="1" x14ac:dyDescent="0.2">
      <c r="A509" s="1"/>
      <c r="B509" s="1"/>
      <c r="D509" s="1"/>
      <c r="L509" s="1"/>
    </row>
    <row r="510" spans="1:12" ht="18" customHeight="1" x14ac:dyDescent="0.2">
      <c r="A510" s="1"/>
      <c r="B510" s="1"/>
      <c r="D510" s="1"/>
      <c r="L510" s="1"/>
    </row>
    <row r="511" spans="1:12" ht="18" customHeight="1" x14ac:dyDescent="0.2">
      <c r="A511" s="1"/>
      <c r="B511" s="1"/>
      <c r="D511" s="1"/>
      <c r="L511" s="1"/>
    </row>
    <row r="512" spans="1:12" ht="18" customHeight="1" x14ac:dyDescent="0.2">
      <c r="A512" s="1"/>
      <c r="B512" s="1"/>
      <c r="D512" s="1"/>
      <c r="L512" s="1"/>
    </row>
    <row r="513" spans="1:12" ht="18" customHeight="1" x14ac:dyDescent="0.2">
      <c r="A513" s="1"/>
      <c r="B513" s="1"/>
      <c r="D513" s="1"/>
      <c r="L513" s="1"/>
    </row>
    <row r="514" spans="1:12" ht="18" customHeight="1" x14ac:dyDescent="0.2">
      <c r="A514" s="1"/>
      <c r="B514" s="1"/>
      <c r="D514" s="1"/>
      <c r="L514" s="1"/>
    </row>
    <row r="515" spans="1:12" ht="18" customHeight="1" x14ac:dyDescent="0.2">
      <c r="A515" s="1"/>
      <c r="B515" s="1"/>
      <c r="D515" s="1"/>
      <c r="L515" s="1"/>
    </row>
    <row r="516" spans="1:12" ht="18" customHeight="1" x14ac:dyDescent="0.2">
      <c r="A516" s="1"/>
      <c r="B516" s="1"/>
      <c r="D516" s="1"/>
      <c r="L516" s="1"/>
    </row>
    <row r="517" spans="1:12" ht="18" customHeight="1" x14ac:dyDescent="0.2">
      <c r="A517" s="1"/>
      <c r="B517" s="1"/>
      <c r="D517" s="1"/>
      <c r="L517" s="1"/>
    </row>
    <row r="518" spans="1:12" ht="18" customHeight="1" x14ac:dyDescent="0.2">
      <c r="A518" s="1"/>
      <c r="B518" s="1"/>
      <c r="D518" s="1"/>
      <c r="L518" s="1"/>
    </row>
    <row r="519" spans="1:12" ht="18" customHeight="1" x14ac:dyDescent="0.2">
      <c r="A519" s="1"/>
      <c r="B519" s="1"/>
      <c r="D519" s="1"/>
      <c r="L519" s="1"/>
    </row>
    <row r="520" spans="1:12" ht="18" customHeight="1" x14ac:dyDescent="0.2">
      <c r="A520" s="1"/>
      <c r="B520" s="1"/>
      <c r="D520" s="1"/>
      <c r="L520" s="1"/>
    </row>
    <row r="521" spans="1:12" ht="18" customHeight="1" x14ac:dyDescent="0.2">
      <c r="A521" s="1"/>
      <c r="B521" s="1"/>
      <c r="D521" s="1"/>
      <c r="L521" s="1"/>
    </row>
    <row r="522" spans="1:12" ht="18" customHeight="1" x14ac:dyDescent="0.2">
      <c r="A522" s="1"/>
      <c r="B522" s="1"/>
      <c r="D522" s="1"/>
      <c r="L522" s="1"/>
    </row>
    <row r="523" spans="1:12" ht="18" customHeight="1" x14ac:dyDescent="0.2">
      <c r="A523" s="1"/>
      <c r="B523" s="1"/>
      <c r="D523" s="1"/>
      <c r="L523" s="1"/>
    </row>
    <row r="524" spans="1:12" ht="18" customHeight="1" x14ac:dyDescent="0.2">
      <c r="A524" s="1"/>
      <c r="B524" s="1"/>
      <c r="D524" s="1"/>
      <c r="L524" s="1"/>
    </row>
    <row r="525" spans="1:12" ht="18" customHeight="1" x14ac:dyDescent="0.2">
      <c r="A525" s="1"/>
      <c r="B525" s="1"/>
      <c r="D525" s="1"/>
      <c r="L525" s="1"/>
    </row>
    <row r="526" spans="1:12" ht="18" customHeight="1" x14ac:dyDescent="0.2">
      <c r="A526" s="1"/>
      <c r="B526" s="1"/>
      <c r="D526" s="1"/>
      <c r="L526" s="1"/>
    </row>
    <row r="527" spans="1:12" ht="18" customHeight="1" x14ac:dyDescent="0.2">
      <c r="A527" s="1"/>
      <c r="B527" s="1"/>
      <c r="D527" s="1"/>
      <c r="L527" s="1"/>
    </row>
    <row r="528" spans="1:12" ht="18" customHeight="1" x14ac:dyDescent="0.2">
      <c r="A528" s="1"/>
      <c r="B528" s="1"/>
      <c r="D528" s="1"/>
      <c r="L528" s="1"/>
    </row>
    <row r="529" spans="1:12" ht="18" customHeight="1" x14ac:dyDescent="0.2">
      <c r="A529" s="1"/>
      <c r="B529" s="1"/>
      <c r="D529" s="1"/>
      <c r="L529" s="1"/>
    </row>
    <row r="530" spans="1:12" ht="18" customHeight="1" x14ac:dyDescent="0.2">
      <c r="A530" s="1"/>
      <c r="B530" s="1"/>
      <c r="D530" s="1"/>
      <c r="L530" s="1"/>
    </row>
    <row r="531" spans="1:12" ht="18" customHeight="1" x14ac:dyDescent="0.2">
      <c r="A531" s="1"/>
      <c r="B531" s="1"/>
      <c r="D531" s="1"/>
      <c r="L531" s="1"/>
    </row>
    <row r="532" spans="1:12" ht="18" customHeight="1" x14ac:dyDescent="0.2">
      <c r="A532" s="1"/>
      <c r="B532" s="1"/>
      <c r="D532" s="1"/>
      <c r="L532" s="1"/>
    </row>
    <row r="533" spans="1:12" ht="18" customHeight="1" x14ac:dyDescent="0.2">
      <c r="A533" s="1"/>
      <c r="B533" s="1"/>
      <c r="D533" s="1"/>
      <c r="L533" s="1"/>
    </row>
    <row r="534" spans="1:12" ht="18" customHeight="1" x14ac:dyDescent="0.2">
      <c r="A534" s="1"/>
      <c r="B534" s="1"/>
      <c r="D534" s="1"/>
      <c r="L534" s="1"/>
    </row>
    <row r="535" spans="1:12" ht="18" customHeight="1" x14ac:dyDescent="0.2">
      <c r="A535" s="1"/>
      <c r="B535" s="1"/>
      <c r="D535" s="1"/>
      <c r="L535" s="1"/>
    </row>
    <row r="536" spans="1:12" ht="18" customHeight="1" x14ac:dyDescent="0.2">
      <c r="A536" s="1"/>
      <c r="B536" s="1"/>
      <c r="D536" s="1"/>
      <c r="L536" s="1"/>
    </row>
    <row r="537" spans="1:12" ht="18" customHeight="1" x14ac:dyDescent="0.2">
      <c r="A537" s="1"/>
      <c r="B537" s="1"/>
      <c r="D537" s="1"/>
      <c r="L537" s="1"/>
    </row>
    <row r="538" spans="1:12" ht="18" customHeight="1" x14ac:dyDescent="0.2">
      <c r="A538" s="1"/>
      <c r="B538" s="1"/>
      <c r="D538" s="1"/>
      <c r="L538" s="1"/>
    </row>
    <row r="539" spans="1:12" ht="18" customHeight="1" x14ac:dyDescent="0.2">
      <c r="A539" s="1"/>
      <c r="B539" s="1"/>
      <c r="D539" s="1"/>
      <c r="L539" s="1"/>
    </row>
    <row r="540" spans="1:12" ht="18" customHeight="1" x14ac:dyDescent="0.2">
      <c r="A540" s="1"/>
      <c r="B540" s="1"/>
      <c r="D540" s="1"/>
      <c r="L540" s="1"/>
    </row>
    <row r="541" spans="1:12" ht="18" customHeight="1" x14ac:dyDescent="0.2">
      <c r="A541" s="1"/>
      <c r="B541" s="1"/>
      <c r="D541" s="1"/>
      <c r="L541" s="1"/>
    </row>
    <row r="542" spans="1:12" ht="18" customHeight="1" x14ac:dyDescent="0.2">
      <c r="A542" s="1"/>
      <c r="B542" s="1"/>
      <c r="D542" s="1"/>
      <c r="L542" s="1"/>
    </row>
    <row r="543" spans="1:12" ht="18" customHeight="1" x14ac:dyDescent="0.2">
      <c r="A543" s="1"/>
      <c r="B543" s="1"/>
      <c r="D543" s="1"/>
      <c r="L543" s="1"/>
    </row>
    <row r="544" spans="1:12" ht="18" customHeight="1" x14ac:dyDescent="0.2">
      <c r="A544" s="1"/>
      <c r="B544" s="1"/>
      <c r="D544" s="1"/>
      <c r="L544" s="1"/>
    </row>
    <row r="545" spans="1:12" ht="18" customHeight="1" x14ac:dyDescent="0.2">
      <c r="A545" s="1"/>
      <c r="B545" s="1"/>
      <c r="D545" s="1"/>
      <c r="L545" s="1"/>
    </row>
    <row r="546" spans="1:12" ht="18" customHeight="1" x14ac:dyDescent="0.2">
      <c r="A546" s="1"/>
      <c r="B546" s="1"/>
      <c r="D546" s="1"/>
      <c r="L546" s="1"/>
    </row>
    <row r="547" spans="1:12" ht="18" customHeight="1" x14ac:dyDescent="0.2">
      <c r="A547" s="1"/>
      <c r="B547" s="1"/>
      <c r="D547" s="1"/>
      <c r="L547" s="1"/>
    </row>
    <row r="548" spans="1:12" ht="18" customHeight="1" x14ac:dyDescent="0.2">
      <c r="A548" s="1"/>
      <c r="B548" s="1"/>
      <c r="D548" s="1"/>
      <c r="L548" s="1"/>
    </row>
    <row r="549" spans="1:12" ht="18" customHeight="1" x14ac:dyDescent="0.2">
      <c r="A549" s="1"/>
      <c r="B549" s="1"/>
      <c r="D549" s="1"/>
      <c r="L549" s="1"/>
    </row>
    <row r="550" spans="1:12" ht="18" customHeight="1" x14ac:dyDescent="0.2">
      <c r="A550" s="1"/>
      <c r="B550" s="1"/>
      <c r="D550" s="1"/>
      <c r="L550" s="1"/>
    </row>
    <row r="551" spans="1:12" ht="18" customHeight="1" x14ac:dyDescent="0.2">
      <c r="A551" s="1"/>
      <c r="B551" s="1"/>
      <c r="D551" s="1"/>
      <c r="L551" s="1"/>
    </row>
    <row r="552" spans="1:12" ht="18" customHeight="1" x14ac:dyDescent="0.2">
      <c r="A552" s="1"/>
      <c r="B552" s="1"/>
      <c r="D552" s="1"/>
      <c r="L552" s="1"/>
    </row>
    <row r="553" spans="1:12" ht="18" customHeight="1" x14ac:dyDescent="0.2">
      <c r="A553" s="1"/>
      <c r="B553" s="1"/>
      <c r="D553" s="1"/>
      <c r="L553" s="1"/>
    </row>
    <row r="554" spans="1:12" ht="18" customHeight="1" x14ac:dyDescent="0.2">
      <c r="A554" s="1"/>
      <c r="B554" s="1"/>
      <c r="D554" s="1"/>
      <c r="L554" s="1"/>
    </row>
    <row r="555" spans="1:12" ht="18" customHeight="1" x14ac:dyDescent="0.2">
      <c r="A555" s="1"/>
      <c r="B555" s="1"/>
      <c r="D555" s="1"/>
      <c r="L555" s="1"/>
    </row>
    <row r="556" spans="1:12" ht="18" customHeight="1" x14ac:dyDescent="0.2">
      <c r="A556" s="1"/>
      <c r="B556" s="1"/>
      <c r="D556" s="1"/>
      <c r="L556" s="1"/>
    </row>
    <row r="557" spans="1:12" ht="18" customHeight="1" x14ac:dyDescent="0.2">
      <c r="A557" s="1"/>
      <c r="B557" s="1"/>
      <c r="D557" s="1"/>
      <c r="L557" s="1"/>
    </row>
    <row r="558" spans="1:12" ht="18" customHeight="1" x14ac:dyDescent="0.2">
      <c r="A558" s="1"/>
      <c r="B558" s="1"/>
      <c r="D558" s="1"/>
      <c r="L558" s="1"/>
    </row>
    <row r="559" spans="1:12" ht="18" customHeight="1" x14ac:dyDescent="0.2">
      <c r="A559" s="1"/>
      <c r="B559" s="1"/>
      <c r="D559" s="1"/>
      <c r="L559" s="1"/>
    </row>
    <row r="560" spans="1:12" ht="18" customHeight="1" x14ac:dyDescent="0.2">
      <c r="A560" s="1"/>
      <c r="B560" s="1"/>
      <c r="D560" s="1"/>
      <c r="L560" s="1"/>
    </row>
    <row r="561" spans="1:12" ht="18" customHeight="1" x14ac:dyDescent="0.2">
      <c r="A561" s="1"/>
      <c r="B561" s="1"/>
      <c r="D561" s="1"/>
      <c r="L561" s="1"/>
    </row>
    <row r="562" spans="1:12" ht="18" customHeight="1" x14ac:dyDescent="0.2">
      <c r="A562" s="1"/>
      <c r="B562" s="1"/>
      <c r="D562" s="1"/>
      <c r="L562" s="1"/>
    </row>
    <row r="563" spans="1:12" ht="18" customHeight="1" x14ac:dyDescent="0.2">
      <c r="A563" s="1"/>
      <c r="B563" s="1"/>
      <c r="D563" s="1"/>
      <c r="L563" s="1"/>
    </row>
    <row r="564" spans="1:12" ht="18" customHeight="1" x14ac:dyDescent="0.2">
      <c r="A564" s="1"/>
      <c r="B564" s="1"/>
      <c r="D564" s="1"/>
      <c r="L564" s="1"/>
    </row>
    <row r="565" spans="1:12" ht="18" customHeight="1" x14ac:dyDescent="0.2">
      <c r="A565" s="1"/>
      <c r="B565" s="1"/>
      <c r="D565" s="1"/>
      <c r="L565" s="1"/>
    </row>
    <row r="566" spans="1:12" ht="18" customHeight="1" x14ac:dyDescent="0.2">
      <c r="A566" s="1"/>
      <c r="B566" s="1"/>
      <c r="D566" s="1"/>
      <c r="L566" s="1"/>
    </row>
    <row r="567" spans="1:12" ht="18" customHeight="1" x14ac:dyDescent="0.2">
      <c r="A567" s="1"/>
      <c r="B567" s="1"/>
      <c r="D567" s="1"/>
      <c r="L567" s="1"/>
    </row>
    <row r="568" spans="1:12" ht="18" customHeight="1" x14ac:dyDescent="0.2">
      <c r="A568" s="1"/>
      <c r="B568" s="1"/>
      <c r="D568" s="1"/>
      <c r="L568" s="1"/>
    </row>
    <row r="569" spans="1:12" ht="18" customHeight="1" x14ac:dyDescent="0.2">
      <c r="A569" s="1"/>
      <c r="B569" s="1"/>
      <c r="D569" s="1"/>
      <c r="L569" s="1"/>
    </row>
    <row r="570" spans="1:12" ht="18" customHeight="1" x14ac:dyDescent="0.2">
      <c r="A570" s="1"/>
      <c r="B570" s="1"/>
      <c r="D570" s="1"/>
      <c r="L570" s="1"/>
    </row>
    <row r="571" spans="1:12" ht="18" customHeight="1" x14ac:dyDescent="0.2">
      <c r="A571" s="1"/>
      <c r="B571" s="1"/>
      <c r="D571" s="1"/>
      <c r="L571" s="1"/>
    </row>
    <row r="572" spans="1:12" ht="18" customHeight="1" x14ac:dyDescent="0.2">
      <c r="A572" s="1"/>
      <c r="B572" s="1"/>
      <c r="D572" s="1"/>
      <c r="L572" s="1"/>
    </row>
    <row r="573" spans="1:12" ht="18" customHeight="1" x14ac:dyDescent="0.2">
      <c r="A573" s="1"/>
      <c r="B573" s="1"/>
      <c r="D573" s="1"/>
      <c r="L573" s="1"/>
    </row>
    <row r="574" spans="1:12" ht="18" customHeight="1" x14ac:dyDescent="0.2">
      <c r="A574" s="1"/>
      <c r="B574" s="1"/>
      <c r="D574" s="1"/>
      <c r="L574" s="1"/>
    </row>
    <row r="575" spans="1:12" ht="18" customHeight="1" x14ac:dyDescent="0.2">
      <c r="A575" s="1"/>
      <c r="B575" s="1"/>
      <c r="D575" s="1"/>
      <c r="L575" s="1"/>
    </row>
    <row r="576" spans="1:12" ht="18" customHeight="1" x14ac:dyDescent="0.2">
      <c r="A576" s="1"/>
      <c r="B576" s="1"/>
      <c r="D576" s="1"/>
      <c r="L576" s="1"/>
    </row>
    <row r="577" spans="1:12" ht="18" customHeight="1" x14ac:dyDescent="0.2">
      <c r="A577" s="1"/>
      <c r="B577" s="1"/>
      <c r="D577" s="1"/>
      <c r="L577" s="1"/>
    </row>
    <row r="578" spans="1:12" ht="18" customHeight="1" x14ac:dyDescent="0.2">
      <c r="A578" s="1"/>
      <c r="B578" s="1"/>
      <c r="D578" s="1"/>
      <c r="L578" s="1"/>
    </row>
    <row r="579" spans="1:12" ht="18" customHeight="1" x14ac:dyDescent="0.2">
      <c r="A579" s="1"/>
      <c r="B579" s="1"/>
      <c r="D579" s="1"/>
      <c r="L579" s="1"/>
    </row>
    <row r="580" spans="1:12" ht="18" customHeight="1" x14ac:dyDescent="0.2">
      <c r="A580" s="1"/>
      <c r="B580" s="1"/>
      <c r="D580" s="1"/>
      <c r="L580" s="1"/>
    </row>
    <row r="581" spans="1:12" ht="18" customHeight="1" x14ac:dyDescent="0.2">
      <c r="A581" s="1"/>
      <c r="B581" s="1"/>
      <c r="D581" s="1"/>
      <c r="L581" s="1"/>
    </row>
    <row r="582" spans="1:12" ht="18" customHeight="1" x14ac:dyDescent="0.2">
      <c r="A582" s="1"/>
      <c r="B582" s="1"/>
      <c r="D582" s="1"/>
      <c r="L582" s="1"/>
    </row>
    <row r="583" spans="1:12" ht="18" customHeight="1" x14ac:dyDescent="0.2">
      <c r="A583" s="1"/>
      <c r="B583" s="1"/>
      <c r="D583" s="1"/>
      <c r="L583" s="1"/>
    </row>
    <row r="584" spans="1:12" ht="18" customHeight="1" x14ac:dyDescent="0.2">
      <c r="A584" s="1"/>
      <c r="B584" s="1"/>
      <c r="D584" s="1"/>
      <c r="L584" s="1"/>
    </row>
    <row r="585" spans="1:12" ht="18" customHeight="1" x14ac:dyDescent="0.2">
      <c r="A585" s="1"/>
      <c r="B585" s="1"/>
      <c r="D585" s="1"/>
      <c r="L585" s="1"/>
    </row>
    <row r="586" spans="1:12" ht="18" customHeight="1" x14ac:dyDescent="0.2">
      <c r="A586" s="1"/>
      <c r="B586" s="1"/>
      <c r="D586" s="1"/>
      <c r="L586" s="1"/>
    </row>
    <row r="587" spans="1:12" ht="18" customHeight="1" x14ac:dyDescent="0.2">
      <c r="A587" s="1"/>
      <c r="B587" s="1"/>
      <c r="D587" s="1"/>
      <c r="L587" s="1"/>
    </row>
    <row r="588" spans="1:12" ht="18" customHeight="1" x14ac:dyDescent="0.2">
      <c r="A588" s="1"/>
      <c r="B588" s="1"/>
      <c r="D588" s="1"/>
      <c r="L588" s="1"/>
    </row>
    <row r="589" spans="1:12" ht="18" customHeight="1" x14ac:dyDescent="0.2">
      <c r="A589" s="1"/>
      <c r="B589" s="1"/>
      <c r="D589" s="1"/>
      <c r="L589" s="1"/>
    </row>
    <row r="590" spans="1:12" ht="18" customHeight="1" x14ac:dyDescent="0.2">
      <c r="A590" s="1"/>
      <c r="B590" s="1"/>
      <c r="D590" s="1"/>
      <c r="L590" s="1"/>
    </row>
    <row r="591" spans="1:12" ht="18" customHeight="1" x14ac:dyDescent="0.2">
      <c r="A591" s="1"/>
      <c r="B591" s="1"/>
      <c r="D591" s="1"/>
      <c r="L591" s="1"/>
    </row>
    <row r="592" spans="1:12" ht="18" customHeight="1" x14ac:dyDescent="0.2">
      <c r="A592" s="1"/>
      <c r="B592" s="1"/>
      <c r="D592" s="1"/>
      <c r="L592" s="1"/>
    </row>
    <row r="593" spans="1:12" ht="18" customHeight="1" x14ac:dyDescent="0.2">
      <c r="A593" s="1"/>
      <c r="B593" s="1"/>
      <c r="D593" s="1"/>
      <c r="L593" s="1"/>
    </row>
    <row r="594" spans="1:12" ht="18" customHeight="1" x14ac:dyDescent="0.2">
      <c r="A594" s="1"/>
      <c r="B594" s="1"/>
      <c r="D594" s="1"/>
      <c r="L594" s="1"/>
    </row>
    <row r="595" spans="1:12" ht="18" customHeight="1" x14ac:dyDescent="0.2">
      <c r="A595" s="1"/>
      <c r="B595" s="1"/>
      <c r="D595" s="1"/>
      <c r="L595" s="1"/>
    </row>
    <row r="596" spans="1:12" ht="18" customHeight="1" x14ac:dyDescent="0.2">
      <c r="A596" s="1"/>
      <c r="B596" s="1"/>
      <c r="D596" s="1"/>
      <c r="L596" s="1"/>
    </row>
    <row r="597" spans="1:12" ht="18" customHeight="1" x14ac:dyDescent="0.2">
      <c r="A597" s="1"/>
      <c r="B597" s="1"/>
      <c r="D597" s="1"/>
      <c r="L597" s="1"/>
    </row>
    <row r="598" spans="1:12" ht="18" customHeight="1" x14ac:dyDescent="0.2">
      <c r="A598" s="1"/>
      <c r="B598" s="1"/>
      <c r="D598" s="1"/>
      <c r="L598" s="1"/>
    </row>
    <row r="599" spans="1:12" ht="18" customHeight="1" x14ac:dyDescent="0.2">
      <c r="A599" s="1"/>
      <c r="B599" s="1"/>
      <c r="D599" s="1"/>
      <c r="L599" s="1"/>
    </row>
    <row r="600" spans="1:12" ht="18" customHeight="1" x14ac:dyDescent="0.2">
      <c r="A600" s="1"/>
      <c r="B600" s="1"/>
      <c r="D600" s="1"/>
      <c r="L600" s="1"/>
    </row>
    <row r="601" spans="1:12" ht="18" customHeight="1" x14ac:dyDescent="0.2">
      <c r="A601" s="1"/>
      <c r="B601" s="1"/>
      <c r="D601" s="1"/>
      <c r="L601" s="1"/>
    </row>
    <row r="602" spans="1:12" ht="18" customHeight="1" x14ac:dyDescent="0.2">
      <c r="A602" s="1"/>
      <c r="B602" s="1"/>
      <c r="D602" s="1"/>
      <c r="L602" s="1"/>
    </row>
    <row r="603" spans="1:12" ht="18" customHeight="1" x14ac:dyDescent="0.2">
      <c r="A603" s="1"/>
      <c r="B603" s="1"/>
      <c r="D603" s="1"/>
      <c r="L603" s="1"/>
    </row>
    <row r="604" spans="1:12" ht="18" customHeight="1" x14ac:dyDescent="0.2">
      <c r="A604" s="1"/>
      <c r="B604" s="1"/>
      <c r="D604" s="1"/>
      <c r="L604" s="1"/>
    </row>
    <row r="605" spans="1:12" ht="18" customHeight="1" x14ac:dyDescent="0.2">
      <c r="A605" s="1"/>
      <c r="B605" s="1"/>
      <c r="D605" s="1"/>
      <c r="L605" s="1"/>
    </row>
    <row r="606" spans="1:12" ht="18" customHeight="1" x14ac:dyDescent="0.2">
      <c r="A606" s="1"/>
      <c r="B606" s="1"/>
      <c r="D606" s="1"/>
      <c r="L606" s="1"/>
    </row>
    <row r="607" spans="1:12" ht="18" customHeight="1" x14ac:dyDescent="0.2">
      <c r="A607" s="1"/>
      <c r="B607" s="1"/>
      <c r="D607" s="1"/>
      <c r="L607" s="1"/>
    </row>
    <row r="608" spans="1:12" ht="18" customHeight="1" x14ac:dyDescent="0.2">
      <c r="A608" s="1"/>
      <c r="B608" s="1"/>
      <c r="D608" s="1"/>
      <c r="L608" s="1"/>
    </row>
    <row r="609" spans="1:12" ht="18" customHeight="1" x14ac:dyDescent="0.2">
      <c r="A609" s="1"/>
      <c r="B609" s="1"/>
      <c r="D609" s="1"/>
      <c r="L609" s="1"/>
    </row>
    <row r="610" spans="1:12" ht="18" customHeight="1" x14ac:dyDescent="0.2">
      <c r="A610" s="1"/>
      <c r="B610" s="1"/>
      <c r="D610" s="1"/>
      <c r="L610" s="1"/>
    </row>
    <row r="611" spans="1:12" ht="18" customHeight="1" x14ac:dyDescent="0.2">
      <c r="A611" s="1"/>
      <c r="B611" s="1"/>
      <c r="D611" s="1"/>
      <c r="L611" s="1"/>
    </row>
    <row r="612" spans="1:12" ht="18" customHeight="1" x14ac:dyDescent="0.2">
      <c r="A612" s="1"/>
      <c r="B612" s="1"/>
      <c r="D612" s="1"/>
      <c r="L612" s="1"/>
    </row>
    <row r="613" spans="1:12" ht="18" customHeight="1" x14ac:dyDescent="0.2">
      <c r="A613" s="1"/>
      <c r="B613" s="1"/>
      <c r="D613" s="1"/>
      <c r="L613" s="1"/>
    </row>
    <row r="614" spans="1:12" ht="18" customHeight="1" x14ac:dyDescent="0.2">
      <c r="A614" s="1"/>
      <c r="B614" s="1"/>
      <c r="D614" s="1"/>
      <c r="L614" s="1"/>
    </row>
    <row r="615" spans="1:12" ht="18" customHeight="1" x14ac:dyDescent="0.2">
      <c r="A615" s="1"/>
      <c r="B615" s="1"/>
      <c r="D615" s="1"/>
      <c r="L615" s="1"/>
    </row>
    <row r="616" spans="1:12" ht="18" customHeight="1" x14ac:dyDescent="0.2">
      <c r="A616" s="1"/>
      <c r="B616" s="1"/>
      <c r="D616" s="1"/>
      <c r="L616" s="1"/>
    </row>
    <row r="617" spans="1:12" ht="18" customHeight="1" x14ac:dyDescent="0.2">
      <c r="A617" s="1"/>
      <c r="B617" s="1"/>
      <c r="D617" s="1"/>
      <c r="L617" s="1"/>
    </row>
    <row r="618" spans="1:12" ht="18" customHeight="1" x14ac:dyDescent="0.2">
      <c r="A618" s="1"/>
      <c r="B618" s="1"/>
      <c r="D618" s="1"/>
      <c r="L618" s="1"/>
    </row>
    <row r="619" spans="1:12" ht="18" customHeight="1" x14ac:dyDescent="0.2">
      <c r="A619" s="1"/>
      <c r="B619" s="1"/>
      <c r="D619" s="1"/>
      <c r="L619" s="1"/>
    </row>
    <row r="620" spans="1:12" ht="18" customHeight="1" x14ac:dyDescent="0.2">
      <c r="A620" s="1"/>
      <c r="B620" s="1"/>
      <c r="D620" s="1"/>
      <c r="L620" s="1"/>
    </row>
    <row r="621" spans="1:12" ht="18" customHeight="1" x14ac:dyDescent="0.2">
      <c r="A621" s="1"/>
      <c r="B621" s="1"/>
      <c r="D621" s="1"/>
      <c r="L621" s="1"/>
    </row>
    <row r="622" spans="1:12" ht="18" customHeight="1" x14ac:dyDescent="0.2">
      <c r="A622" s="1"/>
      <c r="B622" s="1"/>
      <c r="D622" s="1"/>
      <c r="L622" s="1"/>
    </row>
    <row r="623" spans="1:12" ht="18" customHeight="1" x14ac:dyDescent="0.2">
      <c r="A623" s="1"/>
      <c r="B623" s="1"/>
      <c r="D623" s="1"/>
      <c r="L623" s="1"/>
    </row>
    <row r="624" spans="1:12" ht="18" customHeight="1" x14ac:dyDescent="0.2">
      <c r="A624" s="1"/>
      <c r="B624" s="1"/>
      <c r="D624" s="1"/>
      <c r="L624" s="1"/>
    </row>
    <row r="625" spans="1:12" ht="18" customHeight="1" x14ac:dyDescent="0.2">
      <c r="A625" s="1"/>
      <c r="B625" s="1"/>
      <c r="D625" s="1"/>
      <c r="L625" s="1"/>
    </row>
    <row r="626" spans="1:12" ht="18" customHeight="1" x14ac:dyDescent="0.2">
      <c r="A626" s="1"/>
      <c r="B626" s="1"/>
      <c r="D626" s="1"/>
      <c r="L626" s="1"/>
    </row>
    <row r="627" spans="1:12" ht="18" customHeight="1" x14ac:dyDescent="0.2">
      <c r="A627" s="1"/>
      <c r="B627" s="1"/>
      <c r="D627" s="1"/>
      <c r="L627" s="1"/>
    </row>
    <row r="628" spans="1:12" ht="18" customHeight="1" x14ac:dyDescent="0.2">
      <c r="A628" s="1"/>
      <c r="B628" s="1"/>
      <c r="D628" s="1"/>
      <c r="L628" s="1"/>
    </row>
    <row r="629" spans="1:12" ht="18" customHeight="1" x14ac:dyDescent="0.2">
      <c r="A629" s="1"/>
      <c r="B629" s="1"/>
      <c r="D629" s="1"/>
      <c r="L629" s="1"/>
    </row>
    <row r="630" spans="1:12" ht="18" customHeight="1" x14ac:dyDescent="0.2">
      <c r="A630" s="1"/>
      <c r="B630" s="1"/>
      <c r="D630" s="1"/>
      <c r="L630" s="1"/>
    </row>
    <row r="631" spans="1:12" ht="18" customHeight="1" x14ac:dyDescent="0.2">
      <c r="A631" s="1"/>
      <c r="B631" s="1"/>
      <c r="D631" s="1"/>
      <c r="L631" s="1"/>
    </row>
    <row r="632" spans="1:12" ht="18" customHeight="1" x14ac:dyDescent="0.2">
      <c r="A632" s="1"/>
      <c r="B632" s="1"/>
      <c r="D632" s="1"/>
      <c r="L632" s="1"/>
    </row>
    <row r="633" spans="1:12" ht="18" customHeight="1" x14ac:dyDescent="0.2">
      <c r="A633" s="1"/>
      <c r="B633" s="1"/>
      <c r="D633" s="1"/>
      <c r="L633" s="1"/>
    </row>
    <row r="634" spans="1:12" ht="18" customHeight="1" x14ac:dyDescent="0.2">
      <c r="A634" s="1"/>
      <c r="B634" s="1"/>
      <c r="D634" s="1"/>
      <c r="L634" s="1"/>
    </row>
    <row r="635" spans="1:12" ht="18" customHeight="1" x14ac:dyDescent="0.2">
      <c r="A635" s="1"/>
      <c r="B635" s="1"/>
      <c r="D635" s="1"/>
      <c r="L635" s="1"/>
    </row>
    <row r="636" spans="1:12" ht="18" customHeight="1" x14ac:dyDescent="0.2">
      <c r="A636" s="1"/>
      <c r="B636" s="1"/>
      <c r="D636" s="1"/>
      <c r="L636" s="1"/>
    </row>
    <row r="637" spans="1:12" ht="18" customHeight="1" x14ac:dyDescent="0.2">
      <c r="A637" s="1"/>
      <c r="B637" s="1"/>
      <c r="D637" s="1"/>
      <c r="L637" s="1"/>
    </row>
    <row r="638" spans="1:12" ht="18" customHeight="1" x14ac:dyDescent="0.2">
      <c r="A638" s="1"/>
      <c r="B638" s="1"/>
      <c r="D638" s="1"/>
      <c r="L638" s="1"/>
    </row>
    <row r="639" spans="1:12" ht="18" customHeight="1" x14ac:dyDescent="0.2">
      <c r="A639" s="1"/>
      <c r="B639" s="1"/>
      <c r="D639" s="1"/>
      <c r="L639" s="1"/>
    </row>
    <row r="640" spans="1:12" ht="18" customHeight="1" x14ac:dyDescent="0.2">
      <c r="A640" s="1"/>
      <c r="B640" s="1"/>
      <c r="D640" s="1"/>
      <c r="L640" s="1"/>
    </row>
    <row r="641" spans="1:12" ht="18" customHeight="1" x14ac:dyDescent="0.2">
      <c r="A641" s="1"/>
      <c r="B641" s="1"/>
      <c r="D641" s="1"/>
      <c r="L641" s="1"/>
    </row>
    <row r="642" spans="1:12" ht="18" customHeight="1" x14ac:dyDescent="0.2">
      <c r="A642" s="1"/>
      <c r="B642" s="1"/>
      <c r="D642" s="1"/>
      <c r="L642" s="1"/>
    </row>
    <row r="643" spans="1:12" ht="18" customHeight="1" x14ac:dyDescent="0.2">
      <c r="A643" s="1"/>
      <c r="B643" s="1"/>
      <c r="D643" s="1"/>
      <c r="L643" s="1"/>
    </row>
    <row r="644" spans="1:12" ht="18" customHeight="1" x14ac:dyDescent="0.2">
      <c r="A644" s="1"/>
      <c r="B644" s="1"/>
      <c r="D644" s="1"/>
      <c r="L644" s="1"/>
    </row>
    <row r="645" spans="1:12" ht="18" customHeight="1" x14ac:dyDescent="0.2">
      <c r="A645" s="1"/>
      <c r="B645" s="1"/>
      <c r="D645" s="1"/>
      <c r="L645" s="1"/>
    </row>
    <row r="646" spans="1:12" ht="18" customHeight="1" x14ac:dyDescent="0.2">
      <c r="A646" s="1"/>
      <c r="B646" s="1"/>
      <c r="D646" s="1"/>
      <c r="L646" s="1"/>
    </row>
    <row r="647" spans="1:12" ht="18" customHeight="1" x14ac:dyDescent="0.2">
      <c r="A647" s="1"/>
      <c r="B647" s="1"/>
      <c r="D647" s="1"/>
      <c r="L647" s="1"/>
    </row>
    <row r="648" spans="1:12" ht="18" customHeight="1" x14ac:dyDescent="0.2">
      <c r="A648" s="1"/>
      <c r="B648" s="1"/>
      <c r="D648" s="1"/>
      <c r="L648" s="1"/>
    </row>
    <row r="649" spans="1:12" ht="18" customHeight="1" x14ac:dyDescent="0.2">
      <c r="A649" s="1"/>
      <c r="B649" s="1"/>
      <c r="D649" s="1"/>
      <c r="L649" s="1"/>
    </row>
    <row r="650" spans="1:12" ht="18" customHeight="1" x14ac:dyDescent="0.2">
      <c r="A650" s="1"/>
      <c r="B650" s="1"/>
      <c r="D650" s="1"/>
      <c r="L650" s="1"/>
    </row>
    <row r="651" spans="1:12" ht="18" customHeight="1" x14ac:dyDescent="0.2">
      <c r="A651" s="1"/>
      <c r="B651" s="1"/>
      <c r="D651" s="1"/>
      <c r="L651" s="1"/>
    </row>
    <row r="652" spans="1:12" ht="18" customHeight="1" x14ac:dyDescent="0.2">
      <c r="A652" s="1"/>
      <c r="B652" s="1"/>
      <c r="D652" s="1"/>
      <c r="L652" s="1"/>
    </row>
    <row r="653" spans="1:12" ht="18" customHeight="1" x14ac:dyDescent="0.2">
      <c r="A653" s="1"/>
      <c r="B653" s="1"/>
      <c r="D653" s="1"/>
      <c r="L653" s="1"/>
    </row>
    <row r="654" spans="1:12" ht="18" customHeight="1" x14ac:dyDescent="0.2">
      <c r="A654" s="1"/>
      <c r="B654" s="1"/>
      <c r="D654" s="1"/>
      <c r="L654" s="1"/>
    </row>
    <row r="655" spans="1:12" ht="18" customHeight="1" x14ac:dyDescent="0.2">
      <c r="A655" s="1"/>
      <c r="B655" s="1"/>
      <c r="D655" s="1"/>
      <c r="L655" s="1"/>
    </row>
    <row r="656" spans="1:12" ht="18" customHeight="1" x14ac:dyDescent="0.2">
      <c r="A656" s="1"/>
      <c r="B656" s="1"/>
      <c r="D656" s="1"/>
      <c r="L656" s="1"/>
    </row>
    <row r="657" spans="1:12" ht="18" customHeight="1" x14ac:dyDescent="0.2">
      <c r="A657" s="1"/>
      <c r="B657" s="1"/>
      <c r="D657" s="1"/>
      <c r="L657" s="1"/>
    </row>
    <row r="658" spans="1:12" ht="18" customHeight="1" x14ac:dyDescent="0.2">
      <c r="A658" s="1"/>
      <c r="B658" s="1"/>
      <c r="D658" s="1"/>
      <c r="L658" s="1"/>
    </row>
    <row r="659" spans="1:12" ht="18" customHeight="1" x14ac:dyDescent="0.2">
      <c r="A659" s="1"/>
      <c r="B659" s="1"/>
      <c r="D659" s="1"/>
      <c r="L659" s="1"/>
    </row>
    <row r="660" spans="1:12" ht="18" customHeight="1" x14ac:dyDescent="0.2">
      <c r="A660" s="1"/>
      <c r="B660" s="1"/>
      <c r="D660" s="1"/>
      <c r="L660" s="1"/>
    </row>
    <row r="661" spans="1:12" ht="18" customHeight="1" x14ac:dyDescent="0.2">
      <c r="A661" s="1"/>
      <c r="B661" s="1"/>
      <c r="D661" s="1"/>
      <c r="L661" s="1"/>
    </row>
    <row r="662" spans="1:12" ht="18" customHeight="1" x14ac:dyDescent="0.2">
      <c r="A662" s="1"/>
      <c r="B662" s="1"/>
      <c r="D662" s="1"/>
      <c r="L662" s="1"/>
    </row>
    <row r="663" spans="1:12" ht="18" customHeight="1" x14ac:dyDescent="0.2">
      <c r="A663" s="1"/>
      <c r="B663" s="1"/>
      <c r="D663" s="1"/>
      <c r="L663" s="1"/>
    </row>
    <row r="664" spans="1:12" ht="18" customHeight="1" x14ac:dyDescent="0.2">
      <c r="A664" s="1"/>
      <c r="B664" s="1"/>
      <c r="D664" s="1"/>
      <c r="L664" s="1"/>
    </row>
    <row r="665" spans="1:12" ht="18" customHeight="1" x14ac:dyDescent="0.2">
      <c r="A665" s="1"/>
      <c r="B665" s="1"/>
      <c r="D665" s="1"/>
      <c r="L665" s="1"/>
    </row>
    <row r="666" spans="1:12" ht="18" customHeight="1" x14ac:dyDescent="0.2">
      <c r="A666" s="1"/>
      <c r="B666" s="1"/>
      <c r="D666" s="1"/>
      <c r="L666" s="1"/>
    </row>
    <row r="667" spans="1:12" ht="18" customHeight="1" x14ac:dyDescent="0.2">
      <c r="A667" s="1"/>
      <c r="B667" s="1"/>
      <c r="D667" s="1"/>
      <c r="L667" s="1"/>
    </row>
    <row r="668" spans="1:12" ht="18" customHeight="1" x14ac:dyDescent="0.2">
      <c r="A668" s="1"/>
      <c r="B668" s="1"/>
      <c r="D668" s="1"/>
      <c r="L668" s="1"/>
    </row>
    <row r="669" spans="1:12" ht="18" customHeight="1" x14ac:dyDescent="0.2">
      <c r="A669" s="1"/>
      <c r="B669" s="1"/>
      <c r="D669" s="1"/>
      <c r="L669" s="1"/>
    </row>
    <row r="670" spans="1:12" ht="18" customHeight="1" x14ac:dyDescent="0.2">
      <c r="A670" s="1"/>
      <c r="B670" s="1"/>
      <c r="D670" s="1"/>
      <c r="L670" s="1"/>
    </row>
    <row r="671" spans="1:12" ht="18" customHeight="1" x14ac:dyDescent="0.2">
      <c r="A671" s="1"/>
      <c r="B671" s="1"/>
      <c r="D671" s="1"/>
      <c r="L671" s="1"/>
    </row>
    <row r="672" spans="1:12" ht="18" customHeight="1" x14ac:dyDescent="0.2">
      <c r="A672" s="1"/>
      <c r="B672" s="1"/>
      <c r="D672" s="1"/>
      <c r="L672" s="1"/>
    </row>
    <row r="673" spans="1:12" ht="18" customHeight="1" x14ac:dyDescent="0.2">
      <c r="A673" s="1"/>
      <c r="B673" s="1"/>
      <c r="D673" s="1"/>
      <c r="L673" s="1"/>
    </row>
    <row r="674" spans="1:12" ht="18" customHeight="1" x14ac:dyDescent="0.2">
      <c r="A674" s="1"/>
      <c r="B674" s="1"/>
      <c r="D674" s="1"/>
      <c r="L674" s="1"/>
    </row>
    <row r="675" spans="1:12" ht="18" customHeight="1" x14ac:dyDescent="0.2">
      <c r="A675" s="1"/>
      <c r="B675" s="1"/>
      <c r="D675" s="1"/>
      <c r="L675" s="1"/>
    </row>
    <row r="676" spans="1:12" ht="18" customHeight="1" x14ac:dyDescent="0.2">
      <c r="A676" s="1"/>
      <c r="B676" s="1"/>
      <c r="D676" s="1"/>
      <c r="L676" s="1"/>
    </row>
    <row r="677" spans="1:12" ht="18" customHeight="1" x14ac:dyDescent="0.2">
      <c r="A677" s="1"/>
      <c r="B677" s="1"/>
      <c r="D677" s="1"/>
      <c r="L677" s="1"/>
    </row>
    <row r="678" spans="1:12" ht="18" customHeight="1" x14ac:dyDescent="0.2">
      <c r="A678" s="1"/>
      <c r="B678" s="1"/>
      <c r="D678" s="1"/>
      <c r="L678" s="1"/>
    </row>
    <row r="679" spans="1:12" ht="18" customHeight="1" x14ac:dyDescent="0.2">
      <c r="A679" s="1"/>
      <c r="B679" s="1"/>
      <c r="D679" s="1"/>
      <c r="L679" s="1"/>
    </row>
    <row r="680" spans="1:12" ht="18" customHeight="1" x14ac:dyDescent="0.2">
      <c r="A680" s="1"/>
      <c r="B680" s="1"/>
      <c r="D680" s="1"/>
      <c r="L680" s="1"/>
    </row>
    <row r="681" spans="1:12" ht="18" customHeight="1" x14ac:dyDescent="0.2">
      <c r="A681" s="1"/>
      <c r="B681" s="1"/>
      <c r="D681" s="1"/>
      <c r="L681" s="1"/>
    </row>
    <row r="682" spans="1:12" ht="18" customHeight="1" x14ac:dyDescent="0.2">
      <c r="A682" s="1"/>
      <c r="B682" s="1"/>
      <c r="D682" s="1"/>
      <c r="L682" s="1"/>
    </row>
    <row r="683" spans="1:12" ht="18" customHeight="1" x14ac:dyDescent="0.2">
      <c r="A683" s="1"/>
      <c r="B683" s="1"/>
      <c r="D683" s="1"/>
      <c r="L683" s="1"/>
    </row>
    <row r="684" spans="1:12" ht="18" customHeight="1" x14ac:dyDescent="0.2">
      <c r="A684" s="1"/>
      <c r="B684" s="1"/>
      <c r="D684" s="1"/>
      <c r="L684" s="1"/>
    </row>
    <row r="685" spans="1:12" ht="18" customHeight="1" x14ac:dyDescent="0.2">
      <c r="A685" s="1"/>
      <c r="B685" s="1"/>
      <c r="D685" s="1"/>
      <c r="L685" s="1"/>
    </row>
    <row r="686" spans="1:12" ht="18" customHeight="1" x14ac:dyDescent="0.2">
      <c r="A686" s="1"/>
      <c r="B686" s="1"/>
      <c r="D686" s="1"/>
      <c r="L686" s="1"/>
    </row>
    <row r="687" spans="1:12" ht="18" customHeight="1" x14ac:dyDescent="0.2">
      <c r="A687" s="1"/>
      <c r="B687" s="1"/>
      <c r="D687" s="1"/>
      <c r="L687" s="1"/>
    </row>
    <row r="688" spans="1:12" ht="18" customHeight="1" x14ac:dyDescent="0.2">
      <c r="A688" s="1"/>
      <c r="B688" s="1"/>
      <c r="D688" s="1"/>
      <c r="L688" s="1"/>
    </row>
    <row r="689" spans="1:12" ht="18" customHeight="1" x14ac:dyDescent="0.2">
      <c r="A689" s="1"/>
      <c r="B689" s="1"/>
      <c r="D689" s="1"/>
      <c r="L689" s="1"/>
    </row>
    <row r="690" spans="1:12" ht="18" customHeight="1" x14ac:dyDescent="0.2">
      <c r="A690" s="1"/>
      <c r="B690" s="1"/>
      <c r="D690" s="1"/>
      <c r="L690" s="1"/>
    </row>
    <row r="691" spans="1:12" ht="18" customHeight="1" x14ac:dyDescent="0.2">
      <c r="A691" s="1"/>
      <c r="B691" s="1"/>
      <c r="D691" s="1"/>
      <c r="L691" s="1"/>
    </row>
    <row r="692" spans="1:12" ht="18" customHeight="1" x14ac:dyDescent="0.2">
      <c r="A692" s="1"/>
      <c r="B692" s="1"/>
      <c r="D692" s="1"/>
      <c r="L692" s="1"/>
    </row>
    <row r="693" spans="1:12" ht="18" customHeight="1" x14ac:dyDescent="0.2">
      <c r="A693" s="1"/>
      <c r="B693" s="1"/>
      <c r="D693" s="1"/>
      <c r="L693" s="1"/>
    </row>
    <row r="694" spans="1:12" ht="18" customHeight="1" x14ac:dyDescent="0.2">
      <c r="A694" s="1"/>
      <c r="B694" s="1"/>
      <c r="D694" s="1"/>
      <c r="L694" s="1"/>
    </row>
    <row r="695" spans="1:12" ht="18" customHeight="1" x14ac:dyDescent="0.2">
      <c r="A695" s="1"/>
      <c r="B695" s="1"/>
      <c r="D695" s="1"/>
      <c r="L695" s="1"/>
    </row>
    <row r="696" spans="1:12" ht="18" customHeight="1" x14ac:dyDescent="0.2">
      <c r="A696" s="1"/>
      <c r="B696" s="1"/>
      <c r="D696" s="1"/>
      <c r="L696" s="1"/>
    </row>
    <row r="697" spans="1:12" ht="18" customHeight="1" x14ac:dyDescent="0.2">
      <c r="A697" s="1"/>
      <c r="B697" s="1"/>
      <c r="D697" s="1"/>
      <c r="L697" s="1"/>
    </row>
    <row r="698" spans="1:12" ht="18" customHeight="1" x14ac:dyDescent="0.2">
      <c r="A698" s="1"/>
      <c r="B698" s="1"/>
      <c r="D698" s="1"/>
      <c r="L698" s="1"/>
    </row>
    <row r="699" spans="1:12" ht="18" customHeight="1" x14ac:dyDescent="0.2">
      <c r="A699" s="1"/>
      <c r="B699" s="1"/>
      <c r="D699" s="1"/>
      <c r="L699" s="1"/>
    </row>
    <row r="700" spans="1:12" ht="18" customHeight="1" x14ac:dyDescent="0.2">
      <c r="A700" s="1"/>
      <c r="B700" s="1"/>
      <c r="D700" s="1"/>
      <c r="L700" s="1"/>
    </row>
    <row r="701" spans="1:12" ht="18" customHeight="1" x14ac:dyDescent="0.2">
      <c r="A701" s="1"/>
      <c r="B701" s="1"/>
      <c r="D701" s="1"/>
      <c r="L701" s="1"/>
    </row>
    <row r="702" spans="1:12" ht="18" customHeight="1" x14ac:dyDescent="0.2">
      <c r="A702" s="1"/>
      <c r="B702" s="1"/>
      <c r="D702" s="1"/>
      <c r="L702" s="1"/>
    </row>
    <row r="703" spans="1:12" ht="18" customHeight="1" x14ac:dyDescent="0.2">
      <c r="A703" s="1"/>
      <c r="B703" s="1"/>
      <c r="D703" s="1"/>
      <c r="L703" s="1"/>
    </row>
    <row r="704" spans="1:12" ht="18" customHeight="1" x14ac:dyDescent="0.2">
      <c r="A704" s="1"/>
      <c r="B704" s="1"/>
      <c r="D704" s="1"/>
      <c r="L704" s="1"/>
    </row>
    <row r="705" spans="1:12" ht="18" customHeight="1" x14ac:dyDescent="0.2">
      <c r="A705" s="1"/>
      <c r="B705" s="1"/>
      <c r="D705" s="1"/>
      <c r="L705" s="1"/>
    </row>
    <row r="706" spans="1:12" ht="18" customHeight="1" x14ac:dyDescent="0.2">
      <c r="A706" s="1"/>
      <c r="B706" s="1"/>
      <c r="D706" s="1"/>
      <c r="L706" s="1"/>
    </row>
    <row r="707" spans="1:12" ht="18" customHeight="1" x14ac:dyDescent="0.2">
      <c r="A707" s="1"/>
      <c r="B707" s="1"/>
      <c r="D707" s="1"/>
      <c r="L707" s="1"/>
    </row>
    <row r="708" spans="1:12" ht="18" customHeight="1" x14ac:dyDescent="0.2">
      <c r="A708" s="1"/>
      <c r="B708" s="1"/>
      <c r="D708" s="1"/>
      <c r="L708" s="1"/>
    </row>
    <row r="709" spans="1:12" ht="18" customHeight="1" x14ac:dyDescent="0.2">
      <c r="A709" s="1"/>
      <c r="B709" s="1"/>
      <c r="D709" s="1"/>
      <c r="L709" s="1"/>
    </row>
    <row r="710" spans="1:12" ht="18" customHeight="1" x14ac:dyDescent="0.2">
      <c r="A710" s="1"/>
      <c r="B710" s="1"/>
      <c r="D710" s="1"/>
      <c r="L710" s="1"/>
    </row>
    <row r="711" spans="1:12" ht="18" customHeight="1" x14ac:dyDescent="0.2">
      <c r="A711" s="1"/>
      <c r="B711" s="1"/>
      <c r="D711" s="1"/>
      <c r="L711" s="1"/>
    </row>
    <row r="712" spans="1:12" ht="18" customHeight="1" x14ac:dyDescent="0.2">
      <c r="A712" s="1"/>
      <c r="B712" s="1"/>
      <c r="D712" s="1"/>
      <c r="L712" s="1"/>
    </row>
    <row r="713" spans="1:12" ht="18" customHeight="1" x14ac:dyDescent="0.2">
      <c r="A713" s="1"/>
      <c r="B713" s="1"/>
      <c r="D713" s="1"/>
      <c r="L713" s="1"/>
    </row>
    <row r="714" spans="1:12" ht="18" customHeight="1" x14ac:dyDescent="0.2">
      <c r="A714" s="1"/>
      <c r="B714" s="1"/>
      <c r="D714" s="1"/>
      <c r="L714" s="1"/>
    </row>
    <row r="715" spans="1:12" ht="18" customHeight="1" x14ac:dyDescent="0.2">
      <c r="A715" s="1"/>
      <c r="B715" s="1"/>
      <c r="D715" s="1"/>
      <c r="L715" s="1"/>
    </row>
    <row r="716" spans="1:12" ht="18" customHeight="1" x14ac:dyDescent="0.2">
      <c r="A716" s="1"/>
      <c r="B716" s="1"/>
      <c r="D716" s="1"/>
      <c r="L716" s="1"/>
    </row>
    <row r="717" spans="1:12" ht="18" customHeight="1" x14ac:dyDescent="0.2">
      <c r="A717" s="1"/>
      <c r="B717" s="1"/>
      <c r="D717" s="1"/>
      <c r="L717" s="1"/>
    </row>
    <row r="718" spans="1:12" ht="18" customHeight="1" x14ac:dyDescent="0.2">
      <c r="A718" s="1"/>
      <c r="B718" s="1"/>
      <c r="D718" s="1"/>
      <c r="L718" s="1"/>
    </row>
    <row r="719" spans="1:12" ht="18" customHeight="1" x14ac:dyDescent="0.2">
      <c r="A719" s="1"/>
      <c r="B719" s="1"/>
      <c r="D719" s="1"/>
      <c r="L719" s="1"/>
    </row>
    <row r="720" spans="1:12" ht="18" customHeight="1" x14ac:dyDescent="0.2">
      <c r="A720" s="1"/>
      <c r="B720" s="1"/>
      <c r="D720" s="1"/>
      <c r="L720" s="1"/>
    </row>
    <row r="721" spans="1:12" ht="18" customHeight="1" x14ac:dyDescent="0.2">
      <c r="A721" s="1"/>
      <c r="B721" s="1"/>
      <c r="D721" s="1"/>
      <c r="L721" s="1"/>
    </row>
    <row r="722" spans="1:12" ht="18" customHeight="1" x14ac:dyDescent="0.2">
      <c r="A722" s="1"/>
      <c r="B722" s="1"/>
      <c r="D722" s="1"/>
      <c r="L722" s="1"/>
    </row>
    <row r="723" spans="1:12" ht="18" customHeight="1" x14ac:dyDescent="0.2">
      <c r="A723" s="1"/>
      <c r="B723" s="1"/>
      <c r="D723" s="1"/>
      <c r="L723" s="1"/>
    </row>
    <row r="724" spans="1:12" ht="18" customHeight="1" x14ac:dyDescent="0.2">
      <c r="A724" s="1"/>
      <c r="B724" s="1"/>
      <c r="D724" s="1"/>
      <c r="L724" s="1"/>
    </row>
    <row r="725" spans="1:12" ht="18" customHeight="1" x14ac:dyDescent="0.2">
      <c r="A725" s="1"/>
      <c r="B725" s="1"/>
      <c r="D725" s="1"/>
      <c r="L725" s="1"/>
    </row>
    <row r="726" spans="1:12" ht="18" customHeight="1" x14ac:dyDescent="0.2">
      <c r="A726" s="1"/>
      <c r="B726" s="1"/>
      <c r="D726" s="1"/>
      <c r="L726" s="1"/>
    </row>
    <row r="727" spans="1:12" ht="18" customHeight="1" x14ac:dyDescent="0.2">
      <c r="A727" s="1"/>
      <c r="B727" s="1"/>
      <c r="D727" s="1"/>
      <c r="L727" s="1"/>
    </row>
    <row r="728" spans="1:12" ht="18" customHeight="1" x14ac:dyDescent="0.2">
      <c r="A728" s="1"/>
      <c r="B728" s="1"/>
      <c r="D728" s="1"/>
      <c r="L728" s="1"/>
    </row>
    <row r="729" spans="1:12" ht="18" customHeight="1" x14ac:dyDescent="0.2">
      <c r="A729" s="1"/>
      <c r="B729" s="1"/>
      <c r="D729" s="1"/>
      <c r="L729" s="1"/>
    </row>
    <row r="730" spans="1:12" ht="18" customHeight="1" x14ac:dyDescent="0.2">
      <c r="A730" s="1"/>
      <c r="B730" s="1"/>
      <c r="D730" s="1"/>
      <c r="L730" s="1"/>
    </row>
    <row r="731" spans="1:12" ht="18" customHeight="1" x14ac:dyDescent="0.2">
      <c r="A731" s="1"/>
      <c r="B731" s="1"/>
      <c r="D731" s="1"/>
      <c r="L731" s="1"/>
    </row>
    <row r="732" spans="1:12" ht="18" customHeight="1" x14ac:dyDescent="0.2">
      <c r="A732" s="1"/>
      <c r="B732" s="1"/>
      <c r="D732" s="1"/>
      <c r="L732" s="1"/>
    </row>
    <row r="733" spans="1:12" ht="18" customHeight="1" x14ac:dyDescent="0.2">
      <c r="A733" s="1"/>
      <c r="B733" s="1"/>
      <c r="D733" s="1"/>
      <c r="L733" s="1"/>
    </row>
    <row r="734" spans="1:12" ht="18" customHeight="1" x14ac:dyDescent="0.2">
      <c r="A734" s="1"/>
      <c r="B734" s="1"/>
      <c r="D734" s="1"/>
      <c r="L734" s="1"/>
    </row>
    <row r="735" spans="1:12" ht="18" customHeight="1" x14ac:dyDescent="0.2">
      <c r="A735" s="1"/>
      <c r="B735" s="1"/>
      <c r="D735" s="1"/>
      <c r="L735" s="1"/>
    </row>
    <row r="736" spans="1:12" ht="18" customHeight="1" x14ac:dyDescent="0.2">
      <c r="A736" s="1"/>
      <c r="B736" s="1"/>
      <c r="D736" s="1"/>
      <c r="L736" s="1"/>
    </row>
    <row r="737" spans="1:12" ht="18" customHeight="1" x14ac:dyDescent="0.2">
      <c r="A737" s="1"/>
      <c r="B737" s="1"/>
      <c r="D737" s="1"/>
      <c r="L737" s="1"/>
    </row>
    <row r="738" spans="1:12" ht="18" customHeight="1" x14ac:dyDescent="0.2">
      <c r="A738" s="1"/>
      <c r="B738" s="1"/>
      <c r="D738" s="1"/>
      <c r="L738" s="1"/>
    </row>
    <row r="739" spans="1:12" ht="18" customHeight="1" x14ac:dyDescent="0.2">
      <c r="A739" s="1"/>
      <c r="B739" s="1"/>
      <c r="D739" s="1"/>
      <c r="L739" s="1"/>
    </row>
    <row r="740" spans="1:12" ht="18" customHeight="1" x14ac:dyDescent="0.2">
      <c r="A740" s="1"/>
      <c r="B740" s="1"/>
      <c r="D740" s="1"/>
      <c r="L740" s="1"/>
    </row>
    <row r="741" spans="1:12" ht="18" customHeight="1" x14ac:dyDescent="0.2">
      <c r="A741" s="1"/>
      <c r="B741" s="1"/>
      <c r="D741" s="1"/>
      <c r="L741" s="1"/>
    </row>
    <row r="742" spans="1:12" ht="18" customHeight="1" x14ac:dyDescent="0.2">
      <c r="A742" s="1"/>
      <c r="B742" s="1"/>
      <c r="D742" s="1"/>
      <c r="L742" s="1"/>
    </row>
    <row r="743" spans="1:12" ht="18" customHeight="1" x14ac:dyDescent="0.2">
      <c r="A743" s="1"/>
      <c r="B743" s="1"/>
      <c r="D743" s="1"/>
      <c r="L743" s="1"/>
    </row>
    <row r="744" spans="1:12" ht="18" customHeight="1" x14ac:dyDescent="0.2">
      <c r="A744" s="1"/>
      <c r="B744" s="1"/>
      <c r="D744" s="1"/>
      <c r="L744" s="1"/>
    </row>
    <row r="745" spans="1:12" ht="18" customHeight="1" x14ac:dyDescent="0.2">
      <c r="A745" s="1"/>
      <c r="B745" s="1"/>
      <c r="D745" s="1"/>
      <c r="L745" s="1"/>
    </row>
    <row r="746" spans="1:12" ht="18" customHeight="1" x14ac:dyDescent="0.2">
      <c r="A746" s="1"/>
      <c r="B746" s="1"/>
      <c r="D746" s="1"/>
      <c r="L746" s="1"/>
    </row>
    <row r="747" spans="1:12" ht="18" customHeight="1" x14ac:dyDescent="0.2">
      <c r="A747" s="1"/>
      <c r="B747" s="1"/>
      <c r="D747" s="1"/>
      <c r="L747" s="1"/>
    </row>
    <row r="748" spans="1:12" ht="18" customHeight="1" x14ac:dyDescent="0.2">
      <c r="A748" s="1"/>
      <c r="B748" s="1"/>
      <c r="D748" s="1"/>
      <c r="L748" s="1"/>
    </row>
    <row r="749" spans="1:12" ht="18" customHeight="1" x14ac:dyDescent="0.2">
      <c r="A749" s="1"/>
      <c r="B749" s="1"/>
      <c r="D749" s="1"/>
      <c r="L749" s="1"/>
    </row>
    <row r="750" spans="1:12" ht="18" customHeight="1" x14ac:dyDescent="0.2">
      <c r="A750" s="1"/>
      <c r="B750" s="1"/>
      <c r="D750" s="1"/>
      <c r="L750" s="1"/>
    </row>
    <row r="751" spans="1:12" ht="18" customHeight="1" x14ac:dyDescent="0.2">
      <c r="A751" s="1"/>
      <c r="B751" s="1"/>
      <c r="D751" s="1"/>
      <c r="L751" s="1"/>
    </row>
    <row r="752" spans="1:12" ht="18" customHeight="1" x14ac:dyDescent="0.2">
      <c r="A752" s="1"/>
      <c r="B752" s="1"/>
      <c r="D752" s="1"/>
      <c r="L752" s="1"/>
    </row>
    <row r="753" spans="1:12" ht="18" customHeight="1" x14ac:dyDescent="0.2">
      <c r="A753" s="1"/>
      <c r="B753" s="1"/>
      <c r="D753" s="1"/>
      <c r="L753" s="1"/>
    </row>
    <row r="754" spans="1:12" ht="18" customHeight="1" x14ac:dyDescent="0.2">
      <c r="A754" s="1"/>
      <c r="B754" s="1"/>
      <c r="D754" s="1"/>
      <c r="L754" s="1"/>
    </row>
    <row r="755" spans="1:12" ht="18" customHeight="1" x14ac:dyDescent="0.2">
      <c r="A755" s="1"/>
      <c r="B755" s="1"/>
      <c r="D755" s="1"/>
      <c r="L755" s="1"/>
    </row>
    <row r="756" spans="1:12" ht="18" customHeight="1" x14ac:dyDescent="0.2">
      <c r="A756" s="1"/>
      <c r="B756" s="1"/>
      <c r="D756" s="1"/>
      <c r="L756" s="1"/>
    </row>
    <row r="757" spans="1:12" ht="18" customHeight="1" x14ac:dyDescent="0.2">
      <c r="A757" s="1"/>
      <c r="B757" s="1"/>
      <c r="D757" s="1"/>
      <c r="L757" s="1"/>
    </row>
    <row r="758" spans="1:12" ht="18" customHeight="1" x14ac:dyDescent="0.2">
      <c r="A758" s="1"/>
      <c r="B758" s="1"/>
      <c r="D758" s="1"/>
      <c r="L758" s="1"/>
    </row>
    <row r="759" spans="1:12" ht="18" customHeight="1" x14ac:dyDescent="0.2">
      <c r="A759" s="1"/>
      <c r="B759" s="1"/>
      <c r="D759" s="1"/>
      <c r="L759" s="1"/>
    </row>
    <row r="760" spans="1:12" ht="18" customHeight="1" x14ac:dyDescent="0.2">
      <c r="A760" s="1"/>
      <c r="B760" s="1"/>
      <c r="D760" s="1"/>
      <c r="L760" s="1"/>
    </row>
    <row r="761" spans="1:12" ht="18" customHeight="1" x14ac:dyDescent="0.2">
      <c r="A761" s="1"/>
      <c r="B761" s="1"/>
      <c r="D761" s="1"/>
      <c r="L761" s="1"/>
    </row>
    <row r="762" spans="1:12" ht="18" customHeight="1" x14ac:dyDescent="0.2">
      <c r="A762" s="1"/>
      <c r="B762" s="1"/>
      <c r="D762" s="1"/>
      <c r="L762" s="1"/>
    </row>
    <row r="763" spans="1:12" ht="18" customHeight="1" x14ac:dyDescent="0.2">
      <c r="A763" s="1"/>
      <c r="B763" s="1"/>
      <c r="D763" s="1"/>
      <c r="L763" s="1"/>
    </row>
    <row r="764" spans="1:12" ht="18" customHeight="1" x14ac:dyDescent="0.2">
      <c r="A764" s="1"/>
      <c r="B764" s="1"/>
      <c r="D764" s="1"/>
      <c r="L764" s="1"/>
    </row>
    <row r="765" spans="1:12" ht="18" customHeight="1" x14ac:dyDescent="0.2">
      <c r="A765" s="1"/>
      <c r="B765" s="1"/>
      <c r="D765" s="1"/>
      <c r="L765" s="1"/>
    </row>
    <row r="766" spans="1:12" ht="18" customHeight="1" x14ac:dyDescent="0.2">
      <c r="A766" s="1"/>
      <c r="B766" s="1"/>
      <c r="D766" s="1"/>
      <c r="L766" s="1"/>
    </row>
    <row r="767" spans="1:12" ht="18" customHeight="1" x14ac:dyDescent="0.2">
      <c r="A767" s="1"/>
      <c r="B767" s="1"/>
      <c r="D767" s="1"/>
      <c r="L767" s="1"/>
    </row>
    <row r="768" spans="1:12" ht="18" customHeight="1" x14ac:dyDescent="0.2">
      <c r="A768" s="1"/>
      <c r="B768" s="1"/>
      <c r="D768" s="1"/>
      <c r="L768" s="1"/>
    </row>
    <row r="769" spans="1:12" ht="18" customHeight="1" x14ac:dyDescent="0.2">
      <c r="A769" s="1"/>
      <c r="B769" s="1"/>
      <c r="D769" s="1"/>
      <c r="L769" s="1"/>
    </row>
    <row r="770" spans="1:12" ht="18" customHeight="1" x14ac:dyDescent="0.2">
      <c r="A770" s="1"/>
      <c r="B770" s="1"/>
      <c r="D770" s="1"/>
      <c r="L770" s="1"/>
    </row>
    <row r="771" spans="1:12" ht="18" customHeight="1" x14ac:dyDescent="0.2">
      <c r="A771" s="1"/>
      <c r="B771" s="1"/>
      <c r="D771" s="1"/>
      <c r="L771" s="1"/>
    </row>
    <row r="772" spans="1:12" ht="18" customHeight="1" x14ac:dyDescent="0.2">
      <c r="A772" s="1"/>
      <c r="B772" s="1"/>
      <c r="D772" s="1"/>
      <c r="L772" s="1"/>
    </row>
    <row r="773" spans="1:12" ht="18" customHeight="1" x14ac:dyDescent="0.2">
      <c r="A773" s="1"/>
      <c r="B773" s="1"/>
      <c r="D773" s="1"/>
      <c r="L773" s="1"/>
    </row>
    <row r="774" spans="1:12" ht="18" customHeight="1" x14ac:dyDescent="0.2">
      <c r="A774" s="1"/>
      <c r="B774" s="1"/>
      <c r="D774" s="1"/>
      <c r="L774" s="1"/>
    </row>
    <row r="775" spans="1:12" ht="18" customHeight="1" x14ac:dyDescent="0.2">
      <c r="A775" s="1"/>
      <c r="B775" s="1"/>
      <c r="D775" s="1"/>
      <c r="L775" s="1"/>
    </row>
    <row r="776" spans="1:12" ht="18" customHeight="1" x14ac:dyDescent="0.2">
      <c r="A776" s="1"/>
      <c r="B776" s="1"/>
      <c r="D776" s="1"/>
      <c r="L776" s="1"/>
    </row>
    <row r="777" spans="1:12" ht="18" customHeight="1" x14ac:dyDescent="0.2">
      <c r="A777" s="1"/>
      <c r="B777" s="1"/>
      <c r="D777" s="1"/>
      <c r="L777" s="1"/>
    </row>
    <row r="778" spans="1:12" ht="18" customHeight="1" x14ac:dyDescent="0.2">
      <c r="A778" s="1"/>
      <c r="B778" s="1"/>
      <c r="D778" s="1"/>
      <c r="L778" s="1"/>
    </row>
    <row r="779" spans="1:12" ht="18" customHeight="1" x14ac:dyDescent="0.2">
      <c r="A779" s="1"/>
      <c r="B779" s="1"/>
      <c r="D779" s="1"/>
      <c r="L779" s="1"/>
    </row>
    <row r="780" spans="1:12" ht="18" customHeight="1" x14ac:dyDescent="0.2">
      <c r="A780" s="1"/>
      <c r="B780" s="1"/>
      <c r="D780" s="1"/>
      <c r="L780" s="1"/>
    </row>
    <row r="781" spans="1:12" ht="18" customHeight="1" x14ac:dyDescent="0.2">
      <c r="A781" s="1"/>
      <c r="B781" s="1"/>
      <c r="D781" s="1"/>
      <c r="L781" s="1"/>
    </row>
    <row r="782" spans="1:12" ht="18" customHeight="1" x14ac:dyDescent="0.2">
      <c r="A782" s="1"/>
      <c r="B782" s="1"/>
      <c r="D782" s="1"/>
      <c r="L782" s="1"/>
    </row>
    <row r="783" spans="1:12" ht="18" customHeight="1" x14ac:dyDescent="0.2">
      <c r="A783" s="1"/>
      <c r="B783" s="1"/>
      <c r="D783" s="1"/>
      <c r="L783" s="1"/>
    </row>
    <row r="784" spans="1:12" ht="18" customHeight="1" x14ac:dyDescent="0.2">
      <c r="A784" s="1"/>
      <c r="B784" s="1"/>
      <c r="D784" s="1"/>
      <c r="L784" s="1"/>
    </row>
    <row r="785" spans="1:12" ht="18" customHeight="1" x14ac:dyDescent="0.2">
      <c r="A785" s="1"/>
      <c r="B785" s="1"/>
      <c r="D785" s="1"/>
      <c r="L785" s="1"/>
    </row>
    <row r="786" spans="1:12" ht="18" customHeight="1" x14ac:dyDescent="0.2">
      <c r="A786" s="1"/>
      <c r="B786" s="1"/>
      <c r="D786" s="1"/>
      <c r="L786" s="1"/>
    </row>
    <row r="787" spans="1:12" ht="18" customHeight="1" x14ac:dyDescent="0.2">
      <c r="A787" s="1"/>
      <c r="B787" s="1"/>
      <c r="D787" s="1"/>
      <c r="L787" s="1"/>
    </row>
    <row r="788" spans="1:12" ht="18" customHeight="1" x14ac:dyDescent="0.2">
      <c r="A788" s="1"/>
      <c r="B788" s="1"/>
      <c r="D788" s="1"/>
      <c r="L788" s="1"/>
    </row>
    <row r="789" spans="1:12" ht="18" customHeight="1" x14ac:dyDescent="0.2">
      <c r="A789" s="1"/>
      <c r="B789" s="1"/>
      <c r="D789" s="1"/>
      <c r="L789" s="1"/>
    </row>
    <row r="790" spans="1:12" ht="18" customHeight="1" x14ac:dyDescent="0.2">
      <c r="A790" s="1"/>
      <c r="B790" s="1"/>
      <c r="D790" s="1"/>
      <c r="L790" s="1"/>
    </row>
    <row r="791" spans="1:12" ht="18" customHeight="1" x14ac:dyDescent="0.2">
      <c r="A791" s="1"/>
      <c r="B791" s="1"/>
      <c r="D791" s="1"/>
      <c r="L791" s="1"/>
    </row>
    <row r="792" spans="1:12" ht="18" customHeight="1" x14ac:dyDescent="0.2">
      <c r="A792" s="1"/>
      <c r="B792" s="1"/>
      <c r="D792" s="1"/>
      <c r="L792" s="1"/>
    </row>
    <row r="793" spans="1:12" ht="18" customHeight="1" x14ac:dyDescent="0.2">
      <c r="A793" s="1"/>
      <c r="B793" s="1"/>
      <c r="D793" s="1"/>
      <c r="L793" s="1"/>
    </row>
    <row r="794" spans="1:12" ht="18" customHeight="1" x14ac:dyDescent="0.2">
      <c r="A794" s="1"/>
      <c r="B794" s="1"/>
      <c r="D794" s="1"/>
      <c r="L794" s="1"/>
    </row>
    <row r="795" spans="1:12" ht="18" customHeight="1" x14ac:dyDescent="0.2">
      <c r="A795" s="1"/>
      <c r="B795" s="1"/>
      <c r="D795" s="1"/>
      <c r="L795" s="1"/>
    </row>
    <row r="796" spans="1:12" ht="18" customHeight="1" x14ac:dyDescent="0.2">
      <c r="A796" s="1"/>
      <c r="B796" s="1"/>
      <c r="D796" s="1"/>
      <c r="L796" s="1"/>
    </row>
    <row r="797" spans="1:12" ht="18" customHeight="1" x14ac:dyDescent="0.2">
      <c r="A797" s="1"/>
      <c r="B797" s="1"/>
      <c r="D797" s="1"/>
      <c r="L797" s="1"/>
    </row>
    <row r="798" spans="1:12" ht="18" customHeight="1" x14ac:dyDescent="0.2">
      <c r="A798" s="1"/>
      <c r="B798" s="1"/>
      <c r="D798" s="1"/>
      <c r="L798" s="1"/>
    </row>
    <row r="799" spans="1:12" ht="18" customHeight="1" x14ac:dyDescent="0.2">
      <c r="A799" s="1"/>
      <c r="B799" s="1"/>
      <c r="D799" s="1"/>
      <c r="L799" s="1"/>
    </row>
    <row r="800" spans="1:12" ht="18" customHeight="1" x14ac:dyDescent="0.2">
      <c r="A800" s="1"/>
      <c r="B800" s="1"/>
      <c r="D800" s="1"/>
      <c r="L800" s="1"/>
    </row>
    <row r="801" spans="1:12" ht="18" customHeight="1" x14ac:dyDescent="0.2">
      <c r="A801" s="1"/>
      <c r="B801" s="1"/>
      <c r="D801" s="1"/>
      <c r="L801" s="1"/>
    </row>
    <row r="802" spans="1:12" ht="18" customHeight="1" x14ac:dyDescent="0.2">
      <c r="A802" s="1"/>
      <c r="B802" s="1"/>
      <c r="D802" s="1"/>
      <c r="L802" s="1"/>
    </row>
    <row r="803" spans="1:12" ht="18" customHeight="1" x14ac:dyDescent="0.2">
      <c r="A803" s="1"/>
      <c r="B803" s="1"/>
      <c r="D803" s="1"/>
      <c r="L803" s="1"/>
    </row>
    <row r="804" spans="1:12" ht="18" customHeight="1" x14ac:dyDescent="0.2">
      <c r="A804" s="1"/>
      <c r="B804" s="1"/>
      <c r="D804" s="1"/>
      <c r="L804" s="1"/>
    </row>
    <row r="805" spans="1:12" ht="18" customHeight="1" x14ac:dyDescent="0.2">
      <c r="A805" s="1"/>
      <c r="B805" s="1"/>
      <c r="D805" s="1"/>
      <c r="L805" s="1"/>
    </row>
    <row r="806" spans="1:12" ht="18" customHeight="1" x14ac:dyDescent="0.2">
      <c r="A806" s="1"/>
      <c r="B806" s="1"/>
      <c r="D806" s="1"/>
      <c r="L806" s="1"/>
    </row>
    <row r="807" spans="1:12" ht="18" customHeight="1" x14ac:dyDescent="0.2">
      <c r="A807" s="1"/>
      <c r="B807" s="1"/>
      <c r="D807" s="1"/>
      <c r="L807" s="1"/>
    </row>
    <row r="808" spans="1:12" ht="18" customHeight="1" x14ac:dyDescent="0.2">
      <c r="A808" s="1"/>
      <c r="B808" s="1"/>
      <c r="D808" s="1"/>
      <c r="L808" s="1"/>
    </row>
    <row r="809" spans="1:12" ht="18" customHeight="1" x14ac:dyDescent="0.2">
      <c r="A809" s="1"/>
      <c r="B809" s="1"/>
      <c r="D809" s="1"/>
      <c r="L809" s="1"/>
    </row>
    <row r="810" spans="1:12" ht="18" customHeight="1" x14ac:dyDescent="0.2">
      <c r="A810" s="1"/>
      <c r="B810" s="1"/>
      <c r="D810" s="1"/>
      <c r="L810" s="1"/>
    </row>
    <row r="811" spans="1:12" ht="18" customHeight="1" x14ac:dyDescent="0.2">
      <c r="A811" s="1"/>
      <c r="B811" s="1"/>
      <c r="D811" s="1"/>
      <c r="L811" s="1"/>
    </row>
    <row r="812" spans="1:12" ht="18" customHeight="1" x14ac:dyDescent="0.2">
      <c r="A812" s="1"/>
      <c r="B812" s="1"/>
      <c r="D812" s="1"/>
      <c r="L812" s="1"/>
    </row>
    <row r="813" spans="1:12" ht="18" customHeight="1" x14ac:dyDescent="0.2">
      <c r="A813" s="1"/>
      <c r="B813" s="1"/>
      <c r="D813" s="1"/>
      <c r="L813" s="1"/>
    </row>
    <row r="814" spans="1:12" ht="18" customHeight="1" x14ac:dyDescent="0.2">
      <c r="A814" s="1"/>
      <c r="B814" s="1"/>
      <c r="D814" s="1"/>
      <c r="L814" s="1"/>
    </row>
    <row r="815" spans="1:12" ht="18" customHeight="1" x14ac:dyDescent="0.2">
      <c r="A815" s="1"/>
      <c r="B815" s="1"/>
      <c r="D815" s="1"/>
      <c r="L815" s="1"/>
    </row>
    <row r="816" spans="1:12" ht="18" customHeight="1" x14ac:dyDescent="0.2">
      <c r="A816" s="1"/>
      <c r="B816" s="1"/>
      <c r="D816" s="1"/>
      <c r="L816" s="1"/>
    </row>
    <row r="817" spans="1:12" ht="18" customHeight="1" x14ac:dyDescent="0.2">
      <c r="A817" s="1"/>
      <c r="B817" s="1"/>
      <c r="D817" s="1"/>
      <c r="L817" s="1"/>
    </row>
    <row r="818" spans="1:12" ht="18" customHeight="1" x14ac:dyDescent="0.2">
      <c r="A818" s="1"/>
      <c r="B818" s="1"/>
      <c r="D818" s="1"/>
      <c r="L818" s="1"/>
    </row>
    <row r="819" spans="1:12" ht="18" customHeight="1" x14ac:dyDescent="0.2">
      <c r="A819" s="1"/>
      <c r="B819" s="1"/>
      <c r="D819" s="1"/>
      <c r="L819" s="1"/>
    </row>
    <row r="820" spans="1:12" ht="18" customHeight="1" x14ac:dyDescent="0.2">
      <c r="A820" s="1"/>
      <c r="B820" s="1"/>
      <c r="D820" s="1"/>
      <c r="L820" s="1"/>
    </row>
    <row r="821" spans="1:12" ht="18" customHeight="1" x14ac:dyDescent="0.2">
      <c r="A821" s="1"/>
      <c r="B821" s="1"/>
      <c r="D821" s="1"/>
      <c r="L821" s="1"/>
    </row>
    <row r="822" spans="1:12" ht="18" customHeight="1" x14ac:dyDescent="0.2">
      <c r="A822" s="1"/>
      <c r="B822" s="1"/>
      <c r="D822" s="1"/>
      <c r="L822" s="1"/>
    </row>
    <row r="823" spans="1:12" ht="18" customHeight="1" x14ac:dyDescent="0.2">
      <c r="A823" s="1"/>
      <c r="B823" s="1"/>
      <c r="D823" s="1"/>
      <c r="L823" s="1"/>
    </row>
    <row r="824" spans="1:12" ht="18" customHeight="1" x14ac:dyDescent="0.2">
      <c r="A824" s="1"/>
      <c r="B824" s="1"/>
      <c r="D824" s="1"/>
      <c r="L824" s="1"/>
    </row>
    <row r="825" spans="1:12" ht="18" customHeight="1" x14ac:dyDescent="0.2">
      <c r="A825" s="1"/>
      <c r="B825" s="1"/>
      <c r="D825" s="1"/>
      <c r="L825" s="1"/>
    </row>
    <row r="826" spans="1:12" ht="18" customHeight="1" x14ac:dyDescent="0.2">
      <c r="A826" s="1"/>
      <c r="B826" s="1"/>
      <c r="D826" s="1"/>
      <c r="L826" s="1"/>
    </row>
    <row r="827" spans="1:12" ht="18" customHeight="1" x14ac:dyDescent="0.2">
      <c r="A827" s="1"/>
      <c r="B827" s="1"/>
      <c r="D827" s="1"/>
      <c r="L827" s="1"/>
    </row>
    <row r="828" spans="1:12" ht="18" customHeight="1" x14ac:dyDescent="0.2">
      <c r="A828" s="1"/>
      <c r="B828" s="1"/>
      <c r="D828" s="1"/>
      <c r="L828" s="1"/>
    </row>
    <row r="829" spans="1:12" ht="18" customHeight="1" x14ac:dyDescent="0.2">
      <c r="A829" s="1"/>
      <c r="B829" s="1"/>
      <c r="D829" s="1"/>
      <c r="L829" s="1"/>
    </row>
    <row r="830" spans="1:12" ht="18" customHeight="1" x14ac:dyDescent="0.2">
      <c r="A830" s="1"/>
      <c r="B830" s="1"/>
      <c r="D830" s="1"/>
      <c r="L830" s="1"/>
    </row>
    <row r="831" spans="1:12" ht="18" customHeight="1" x14ac:dyDescent="0.2">
      <c r="A831" s="1"/>
      <c r="B831" s="1"/>
      <c r="D831" s="1"/>
      <c r="L831" s="1"/>
    </row>
    <row r="832" spans="1:12" ht="18" customHeight="1" x14ac:dyDescent="0.2">
      <c r="A832" s="1"/>
      <c r="B832" s="1"/>
      <c r="D832" s="1"/>
      <c r="L832" s="1"/>
    </row>
    <row r="833" spans="1:12" ht="18" customHeight="1" x14ac:dyDescent="0.2">
      <c r="A833" s="1"/>
      <c r="B833" s="1"/>
      <c r="D833" s="1"/>
      <c r="L833" s="1"/>
    </row>
    <row r="834" spans="1:12" ht="18" customHeight="1" x14ac:dyDescent="0.2">
      <c r="A834" s="1"/>
      <c r="B834" s="1"/>
      <c r="D834" s="1"/>
      <c r="L834" s="1"/>
    </row>
    <row r="835" spans="1:12" ht="18" customHeight="1" x14ac:dyDescent="0.2">
      <c r="A835" s="1"/>
      <c r="B835" s="1"/>
      <c r="D835" s="1"/>
      <c r="L835" s="1"/>
    </row>
    <row r="836" spans="1:12" ht="18" customHeight="1" x14ac:dyDescent="0.2">
      <c r="A836" s="1"/>
      <c r="B836" s="1"/>
      <c r="D836" s="1"/>
      <c r="L836" s="1"/>
    </row>
    <row r="837" spans="1:12" ht="18" customHeight="1" x14ac:dyDescent="0.2">
      <c r="A837" s="1"/>
      <c r="B837" s="1"/>
      <c r="D837" s="1"/>
      <c r="L837" s="1"/>
    </row>
    <row r="838" spans="1:12" ht="18" customHeight="1" x14ac:dyDescent="0.2">
      <c r="A838" s="1"/>
      <c r="B838" s="1"/>
      <c r="D838" s="1"/>
      <c r="L838" s="1"/>
    </row>
    <row r="839" spans="1:12" ht="18" customHeight="1" x14ac:dyDescent="0.2">
      <c r="A839" s="1"/>
      <c r="B839" s="1"/>
      <c r="D839" s="1"/>
      <c r="L839" s="1"/>
    </row>
    <row r="840" spans="1:12" ht="18" customHeight="1" x14ac:dyDescent="0.2">
      <c r="A840" s="1"/>
      <c r="B840" s="1"/>
      <c r="D840" s="1"/>
      <c r="L840" s="1"/>
    </row>
    <row r="841" spans="1:12" ht="18" customHeight="1" x14ac:dyDescent="0.2">
      <c r="A841" s="1"/>
      <c r="B841" s="1"/>
      <c r="D841" s="1"/>
      <c r="L841" s="1"/>
    </row>
    <row r="842" spans="1:12" ht="18" customHeight="1" x14ac:dyDescent="0.2">
      <c r="A842" s="1"/>
      <c r="B842" s="1"/>
      <c r="D842" s="1"/>
      <c r="L842" s="1"/>
    </row>
    <row r="843" spans="1:12" ht="18" customHeight="1" x14ac:dyDescent="0.2">
      <c r="A843" s="1"/>
      <c r="B843" s="1"/>
      <c r="D843" s="1"/>
      <c r="L843" s="1"/>
    </row>
    <row r="844" spans="1:12" ht="18" customHeight="1" x14ac:dyDescent="0.2">
      <c r="A844" s="1"/>
      <c r="B844" s="1"/>
      <c r="D844" s="1"/>
      <c r="L844" s="1"/>
    </row>
    <row r="845" spans="1:12" ht="18" customHeight="1" x14ac:dyDescent="0.2">
      <c r="A845" s="1"/>
      <c r="B845" s="1"/>
      <c r="D845" s="1"/>
      <c r="L845" s="1"/>
    </row>
    <row r="846" spans="1:12" ht="18" customHeight="1" x14ac:dyDescent="0.2">
      <c r="A846" s="1"/>
      <c r="B846" s="1"/>
      <c r="D846" s="1"/>
      <c r="L846" s="1"/>
    </row>
    <row r="847" spans="1:12" ht="18" customHeight="1" x14ac:dyDescent="0.2">
      <c r="A847" s="1"/>
      <c r="B847" s="1"/>
      <c r="D847" s="1"/>
      <c r="L847" s="1"/>
    </row>
    <row r="848" spans="1:12" ht="18" customHeight="1" x14ac:dyDescent="0.2">
      <c r="A848" s="1"/>
      <c r="B848" s="1"/>
      <c r="D848" s="1"/>
      <c r="L848" s="1"/>
    </row>
    <row r="849" spans="1:12" ht="18" customHeight="1" x14ac:dyDescent="0.2">
      <c r="A849" s="1"/>
      <c r="B849" s="1"/>
      <c r="D849" s="1"/>
      <c r="L849" s="1"/>
    </row>
    <row r="850" spans="1:12" ht="18" customHeight="1" x14ac:dyDescent="0.2">
      <c r="A850" s="1"/>
      <c r="B850" s="1"/>
      <c r="D850" s="1"/>
      <c r="L850" s="1"/>
    </row>
    <row r="851" spans="1:12" ht="18" customHeight="1" x14ac:dyDescent="0.2">
      <c r="A851" s="1"/>
      <c r="B851" s="1"/>
      <c r="D851" s="1"/>
      <c r="L851" s="1"/>
    </row>
    <row r="852" spans="1:12" ht="18" customHeight="1" x14ac:dyDescent="0.2">
      <c r="A852" s="1"/>
      <c r="B852" s="1"/>
      <c r="D852" s="1"/>
      <c r="L852" s="1"/>
    </row>
    <row r="853" spans="1:12" ht="18" customHeight="1" x14ac:dyDescent="0.2">
      <c r="A853" s="1"/>
      <c r="B853" s="1"/>
      <c r="D853" s="1"/>
      <c r="L853" s="1"/>
    </row>
    <row r="854" spans="1:12" ht="18" customHeight="1" x14ac:dyDescent="0.2">
      <c r="A854" s="1"/>
      <c r="B854" s="1"/>
      <c r="D854" s="1"/>
      <c r="L854" s="1"/>
    </row>
    <row r="855" spans="1:12" ht="18" customHeight="1" x14ac:dyDescent="0.2">
      <c r="A855" s="1"/>
      <c r="B855" s="1"/>
      <c r="D855" s="1"/>
      <c r="L855" s="1"/>
    </row>
    <row r="856" spans="1:12" ht="18" customHeight="1" x14ac:dyDescent="0.2">
      <c r="A856" s="1"/>
      <c r="B856" s="1"/>
      <c r="D856" s="1"/>
      <c r="L856" s="1"/>
    </row>
    <row r="857" spans="1:12" ht="18" customHeight="1" x14ac:dyDescent="0.2">
      <c r="A857" s="1"/>
      <c r="B857" s="1"/>
      <c r="D857" s="1"/>
      <c r="L857" s="1"/>
    </row>
    <row r="858" spans="1:12" ht="18" customHeight="1" x14ac:dyDescent="0.2">
      <c r="A858" s="1"/>
      <c r="B858" s="1"/>
      <c r="D858" s="1"/>
      <c r="L858" s="1"/>
    </row>
    <row r="859" spans="1:12" ht="18" customHeight="1" x14ac:dyDescent="0.2">
      <c r="A859" s="1"/>
      <c r="B859" s="1"/>
      <c r="D859" s="1"/>
      <c r="L859" s="1"/>
    </row>
    <row r="860" spans="1:12" ht="18" customHeight="1" x14ac:dyDescent="0.2">
      <c r="A860" s="1"/>
      <c r="B860" s="1"/>
      <c r="D860" s="1"/>
      <c r="L860" s="1"/>
    </row>
    <row r="861" spans="1:12" ht="18" customHeight="1" x14ac:dyDescent="0.2">
      <c r="A861" s="1"/>
      <c r="B861" s="1"/>
      <c r="D861" s="1"/>
      <c r="L861" s="1"/>
    </row>
    <row r="862" spans="1:12" ht="18" customHeight="1" x14ac:dyDescent="0.2">
      <c r="A862" s="1"/>
      <c r="B862" s="1"/>
      <c r="D862" s="1"/>
      <c r="L862" s="1"/>
    </row>
    <row r="863" spans="1:12" ht="18" customHeight="1" x14ac:dyDescent="0.2">
      <c r="A863" s="1"/>
      <c r="B863" s="1"/>
      <c r="D863" s="1"/>
      <c r="L863" s="1"/>
    </row>
    <row r="864" spans="1:12" ht="18" customHeight="1" x14ac:dyDescent="0.2">
      <c r="A864" s="1"/>
      <c r="B864" s="1"/>
      <c r="D864" s="1"/>
      <c r="L864" s="1"/>
    </row>
    <row r="865" spans="1:12" ht="18" customHeight="1" x14ac:dyDescent="0.2">
      <c r="A865" s="1"/>
      <c r="B865" s="1"/>
      <c r="D865" s="1"/>
      <c r="L865" s="1"/>
    </row>
    <row r="866" spans="1:12" ht="18" customHeight="1" x14ac:dyDescent="0.2">
      <c r="A866" s="1"/>
      <c r="B866" s="1"/>
      <c r="D866" s="1"/>
      <c r="L866" s="1"/>
    </row>
    <row r="867" spans="1:12" ht="18" customHeight="1" x14ac:dyDescent="0.2">
      <c r="A867" s="1"/>
      <c r="B867" s="1"/>
      <c r="D867" s="1"/>
      <c r="L867" s="1"/>
    </row>
    <row r="868" spans="1:12" ht="18" customHeight="1" x14ac:dyDescent="0.2">
      <c r="A868" s="1"/>
      <c r="B868" s="1"/>
      <c r="D868" s="1"/>
      <c r="L868" s="1"/>
    </row>
    <row r="869" spans="1:12" ht="18" customHeight="1" x14ac:dyDescent="0.2">
      <c r="A869" s="1"/>
      <c r="B869" s="1"/>
      <c r="D869" s="1"/>
      <c r="L869" s="1"/>
    </row>
    <row r="870" spans="1:12" ht="18" customHeight="1" x14ac:dyDescent="0.2">
      <c r="A870" s="1"/>
      <c r="B870" s="1"/>
      <c r="D870" s="1"/>
      <c r="L870" s="1"/>
    </row>
    <row r="871" spans="1:12" ht="18" customHeight="1" x14ac:dyDescent="0.2">
      <c r="A871" s="1"/>
      <c r="B871" s="1"/>
      <c r="D871" s="1"/>
      <c r="L871" s="1"/>
    </row>
    <row r="872" spans="1:12" ht="18" customHeight="1" x14ac:dyDescent="0.2">
      <c r="A872" s="1"/>
      <c r="B872" s="1"/>
      <c r="D872" s="1"/>
      <c r="L872" s="1"/>
    </row>
    <row r="873" spans="1:12" ht="18" customHeight="1" x14ac:dyDescent="0.2">
      <c r="A873" s="1"/>
      <c r="B873" s="1"/>
      <c r="D873" s="1"/>
      <c r="L873" s="1"/>
    </row>
    <row r="874" spans="1:12" ht="18" customHeight="1" x14ac:dyDescent="0.2">
      <c r="A874" s="1"/>
      <c r="B874" s="1"/>
      <c r="D874" s="1"/>
      <c r="L874" s="1"/>
    </row>
    <row r="875" spans="1:12" ht="18" customHeight="1" x14ac:dyDescent="0.2">
      <c r="A875" s="1"/>
      <c r="B875" s="1"/>
      <c r="D875" s="1"/>
      <c r="L875" s="1"/>
    </row>
    <row r="876" spans="1:12" ht="18" customHeight="1" x14ac:dyDescent="0.2">
      <c r="A876" s="1"/>
      <c r="B876" s="1"/>
      <c r="D876" s="1"/>
      <c r="L876" s="1"/>
    </row>
    <row r="877" spans="1:12" ht="18" customHeight="1" x14ac:dyDescent="0.2">
      <c r="A877" s="1"/>
      <c r="B877" s="1"/>
      <c r="D877" s="1"/>
      <c r="L877" s="1"/>
    </row>
    <row r="878" spans="1:12" ht="18" customHeight="1" x14ac:dyDescent="0.2">
      <c r="A878" s="1"/>
      <c r="B878" s="1"/>
      <c r="D878" s="1"/>
      <c r="L878" s="1"/>
    </row>
    <row r="879" spans="1:12" ht="18" customHeight="1" x14ac:dyDescent="0.2">
      <c r="A879" s="1"/>
      <c r="B879" s="1"/>
      <c r="D879" s="1"/>
      <c r="L879" s="1"/>
    </row>
    <row r="880" spans="1:12" ht="18" customHeight="1" x14ac:dyDescent="0.2">
      <c r="A880" s="1"/>
      <c r="B880" s="1"/>
      <c r="D880" s="1"/>
      <c r="L880" s="1"/>
    </row>
    <row r="881" spans="1:12" ht="18" customHeight="1" x14ac:dyDescent="0.2">
      <c r="A881" s="1"/>
      <c r="B881" s="1"/>
      <c r="D881" s="1"/>
      <c r="L881" s="1"/>
    </row>
    <row r="882" spans="1:12" ht="18" customHeight="1" x14ac:dyDescent="0.2">
      <c r="A882" s="1"/>
      <c r="B882" s="1"/>
      <c r="D882" s="1"/>
      <c r="L882" s="1"/>
    </row>
    <row r="883" spans="1:12" ht="18" customHeight="1" x14ac:dyDescent="0.2">
      <c r="A883" s="1"/>
      <c r="B883" s="1"/>
      <c r="D883" s="1"/>
      <c r="L883" s="1"/>
    </row>
    <row r="884" spans="1:12" ht="18" customHeight="1" x14ac:dyDescent="0.2">
      <c r="A884" s="1"/>
      <c r="B884" s="1"/>
      <c r="D884" s="1"/>
      <c r="L884" s="1"/>
    </row>
    <row r="885" spans="1:12" ht="18" customHeight="1" x14ac:dyDescent="0.2">
      <c r="A885" s="1"/>
      <c r="B885" s="1"/>
      <c r="D885" s="1"/>
      <c r="L885" s="1"/>
    </row>
    <row r="886" spans="1:12" ht="18" customHeight="1" x14ac:dyDescent="0.2">
      <c r="A886" s="1"/>
      <c r="B886" s="1"/>
      <c r="D886" s="1"/>
      <c r="L886" s="1"/>
    </row>
    <row r="887" spans="1:12" ht="18" customHeight="1" x14ac:dyDescent="0.2">
      <c r="A887" s="1"/>
      <c r="B887" s="1"/>
      <c r="D887" s="1"/>
      <c r="L887" s="1"/>
    </row>
    <row r="888" spans="1:12" ht="18" customHeight="1" x14ac:dyDescent="0.2">
      <c r="A888" s="1"/>
      <c r="B888" s="1"/>
      <c r="D888" s="1"/>
      <c r="L888" s="1"/>
    </row>
    <row r="889" spans="1:12" ht="18" customHeight="1" x14ac:dyDescent="0.2">
      <c r="A889" s="1"/>
      <c r="B889" s="1"/>
      <c r="D889" s="1"/>
      <c r="L889" s="1"/>
    </row>
    <row r="890" spans="1:12" ht="18" customHeight="1" x14ac:dyDescent="0.2">
      <c r="A890" s="1"/>
      <c r="B890" s="1"/>
      <c r="D890" s="1"/>
      <c r="L890" s="1"/>
    </row>
    <row r="891" spans="1:12" ht="18" customHeight="1" x14ac:dyDescent="0.2">
      <c r="A891" s="1"/>
      <c r="B891" s="1"/>
      <c r="D891" s="1"/>
      <c r="L891" s="1"/>
    </row>
    <row r="892" spans="1:12" ht="18" customHeight="1" x14ac:dyDescent="0.2">
      <c r="A892" s="1"/>
      <c r="B892" s="1"/>
      <c r="D892" s="1"/>
      <c r="L892" s="1"/>
    </row>
    <row r="893" spans="1:12" ht="18" customHeight="1" x14ac:dyDescent="0.2">
      <c r="A893" s="1"/>
      <c r="B893" s="1"/>
      <c r="D893" s="1"/>
      <c r="L893" s="1"/>
    </row>
    <row r="894" spans="1:12" ht="18" customHeight="1" x14ac:dyDescent="0.2">
      <c r="A894" s="1"/>
      <c r="B894" s="1"/>
      <c r="D894" s="1"/>
      <c r="L894" s="1"/>
    </row>
    <row r="895" spans="1:12" ht="18" customHeight="1" x14ac:dyDescent="0.2">
      <c r="A895" s="1"/>
      <c r="B895" s="1"/>
      <c r="D895" s="1"/>
      <c r="L895" s="1"/>
    </row>
    <row r="896" spans="1:12" ht="18" customHeight="1" x14ac:dyDescent="0.2">
      <c r="A896" s="1"/>
      <c r="B896" s="1"/>
      <c r="D896" s="1"/>
      <c r="L896" s="1"/>
    </row>
    <row r="897" spans="1:12" ht="18" customHeight="1" x14ac:dyDescent="0.2">
      <c r="A897" s="1"/>
      <c r="B897" s="1"/>
      <c r="D897" s="1"/>
      <c r="L897" s="1"/>
    </row>
    <row r="898" spans="1:12" ht="18" customHeight="1" x14ac:dyDescent="0.2">
      <c r="A898" s="1"/>
      <c r="B898" s="1"/>
      <c r="D898" s="1"/>
      <c r="L898" s="1"/>
    </row>
    <row r="899" spans="1:12" ht="18" customHeight="1" x14ac:dyDescent="0.2">
      <c r="A899" s="1"/>
      <c r="B899" s="1"/>
      <c r="D899" s="1"/>
      <c r="L899" s="1"/>
    </row>
    <row r="900" spans="1:12" ht="18" customHeight="1" x14ac:dyDescent="0.2">
      <c r="A900" s="1"/>
      <c r="B900" s="1"/>
      <c r="D900" s="1"/>
      <c r="L900" s="1"/>
    </row>
    <row r="901" spans="1:12" ht="18" customHeight="1" x14ac:dyDescent="0.2">
      <c r="A901" s="1"/>
      <c r="B901" s="1"/>
      <c r="D901" s="1"/>
      <c r="L901" s="1"/>
    </row>
    <row r="902" spans="1:12" ht="18" customHeight="1" x14ac:dyDescent="0.2">
      <c r="A902" s="1"/>
      <c r="B902" s="1"/>
      <c r="D902" s="1"/>
      <c r="L902" s="1"/>
    </row>
    <row r="903" spans="1:12" ht="18" customHeight="1" x14ac:dyDescent="0.2">
      <c r="A903" s="1"/>
      <c r="B903" s="1"/>
      <c r="D903" s="1"/>
      <c r="L903" s="1"/>
    </row>
    <row r="904" spans="1:12" ht="18" customHeight="1" x14ac:dyDescent="0.2">
      <c r="A904" s="1"/>
      <c r="B904" s="1"/>
      <c r="D904" s="1"/>
      <c r="L904" s="1"/>
    </row>
    <row r="905" spans="1:12" ht="18" customHeight="1" x14ac:dyDescent="0.2">
      <c r="A905" s="1"/>
      <c r="B905" s="1"/>
      <c r="D905" s="1"/>
      <c r="L905" s="1"/>
    </row>
    <row r="906" spans="1:12" ht="18" customHeight="1" x14ac:dyDescent="0.2">
      <c r="A906" s="1"/>
      <c r="B906" s="1"/>
      <c r="D906" s="1"/>
      <c r="L906" s="1"/>
    </row>
    <row r="907" spans="1:12" ht="18" customHeight="1" x14ac:dyDescent="0.2">
      <c r="A907" s="1"/>
      <c r="B907" s="1"/>
      <c r="D907" s="1"/>
      <c r="L907" s="1"/>
    </row>
  </sheetData>
  <mergeCells count="19">
    <mergeCell ref="U1:U2"/>
    <mergeCell ref="O1:O2"/>
    <mergeCell ref="P1:P2"/>
    <mergeCell ref="Q1:Q2"/>
    <mergeCell ref="R1:R2"/>
    <mergeCell ref="T1:T2"/>
    <mergeCell ref="S1:S2"/>
    <mergeCell ref="E1:F1"/>
    <mergeCell ref="M1:N1"/>
    <mergeCell ref="A1:A2"/>
    <mergeCell ref="B1:B2"/>
    <mergeCell ref="C1:C2"/>
    <mergeCell ref="D1:D2"/>
    <mergeCell ref="G1:G2"/>
    <mergeCell ref="H1:H2"/>
    <mergeCell ref="I1:I2"/>
    <mergeCell ref="J1:J2"/>
    <mergeCell ref="K1:K2"/>
    <mergeCell ref="L1:L2"/>
  </mergeCells>
  <pageMargins left="0.5" right="0.5" top="0.75" bottom="0.75" header="0.27777779102325439" footer="0.27777779102325439"/>
  <pageSetup orientation="landscape" verticalDpi="2048" r:id="rId1"/>
  <headerFooter alignWithMargins="0"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321"/>
  <sheetViews>
    <sheetView showGridLines="0" topLeftCell="A296" workbookViewId="0">
      <pane xSplit="1" topLeftCell="B1" activePane="topRight" state="frozen"/>
      <selection pane="topRight" activeCell="B320" sqref="B320"/>
    </sheetView>
  </sheetViews>
  <sheetFormatPr baseColWidth="10" defaultColWidth="9.140625" defaultRowHeight="18" customHeight="1" x14ac:dyDescent="0.2"/>
  <cols>
    <col min="1" max="1" width="4" style="1" bestFit="1" customWidth="1"/>
    <col min="2" max="2" width="32" style="1" customWidth="1"/>
    <col min="3" max="256" width="16.28515625" style="1" customWidth="1"/>
  </cols>
  <sheetData>
    <row r="1" spans="1:8" ht="28.15" customHeight="1" x14ac:dyDescent="0.2">
      <c r="A1" s="2"/>
      <c r="B1" s="3"/>
      <c r="C1" s="4"/>
      <c r="D1" s="4"/>
      <c r="E1" s="22" t="s">
        <v>343</v>
      </c>
      <c r="F1" s="23" t="s">
        <v>344</v>
      </c>
      <c r="G1" s="24"/>
      <c r="H1" s="23" t="s">
        <v>345</v>
      </c>
    </row>
    <row r="2" spans="1:8" ht="28.15" customHeight="1" x14ac:dyDescent="0.2">
      <c r="A2" s="6"/>
      <c r="B2" s="7" t="s">
        <v>0</v>
      </c>
      <c r="C2" s="7" t="s">
        <v>1</v>
      </c>
      <c r="D2" s="7" t="s">
        <v>2</v>
      </c>
      <c r="E2" s="25"/>
      <c r="F2" s="26"/>
      <c r="G2" s="26"/>
      <c r="H2" s="26"/>
    </row>
    <row r="3" spans="1:8" ht="21" customHeight="1" x14ac:dyDescent="0.2">
      <c r="A3" s="9"/>
      <c r="B3" s="10"/>
      <c r="C3" s="10"/>
      <c r="D3" s="11"/>
      <c r="E3" s="25"/>
      <c r="F3" s="26"/>
      <c r="G3" s="27"/>
      <c r="H3" s="27"/>
    </row>
    <row r="4" spans="1:8" ht="14.1" customHeight="1" x14ac:dyDescent="0.2">
      <c r="A4" s="14">
        <v>1</v>
      </c>
      <c r="B4" s="8" t="s">
        <v>10</v>
      </c>
      <c r="C4" s="8" t="s">
        <v>11</v>
      </c>
      <c r="D4" s="15">
        <v>1</v>
      </c>
      <c r="E4" s="28">
        <v>32.950000000000003</v>
      </c>
      <c r="F4" s="29">
        <v>32.880000000000003</v>
      </c>
      <c r="G4" s="30">
        <v>33.979999999999997</v>
      </c>
      <c r="H4" s="31"/>
    </row>
    <row r="5" spans="1:8" ht="14.1" customHeight="1" x14ac:dyDescent="0.2">
      <c r="A5" s="14">
        <f t="shared" ref="A5:A68" si="0">A4+1</f>
        <v>2</v>
      </c>
      <c r="B5" s="8" t="s">
        <v>12</v>
      </c>
      <c r="C5" s="8" t="s">
        <v>13</v>
      </c>
      <c r="D5" s="15">
        <v>10</v>
      </c>
      <c r="E5" s="28">
        <v>17.75</v>
      </c>
      <c r="F5" s="29">
        <v>17.98</v>
      </c>
      <c r="G5" s="30">
        <v>19.97</v>
      </c>
      <c r="H5" s="31"/>
    </row>
    <row r="6" spans="1:8" ht="14.1" customHeight="1" x14ac:dyDescent="0.2">
      <c r="A6" s="14">
        <f t="shared" si="0"/>
        <v>3</v>
      </c>
      <c r="B6" s="8" t="s">
        <v>14</v>
      </c>
      <c r="C6" s="8" t="s">
        <v>15</v>
      </c>
      <c r="D6" s="15">
        <v>3</v>
      </c>
      <c r="E6" s="28">
        <v>55.02</v>
      </c>
      <c r="F6" s="29">
        <v>55</v>
      </c>
      <c r="G6" s="30">
        <v>56.85</v>
      </c>
      <c r="H6" s="31"/>
    </row>
    <row r="7" spans="1:8" ht="14.1" customHeight="1" x14ac:dyDescent="0.2">
      <c r="A7" s="14">
        <f t="shared" si="0"/>
        <v>4</v>
      </c>
      <c r="B7" s="8" t="s">
        <v>16</v>
      </c>
      <c r="C7" s="8" t="s">
        <v>11</v>
      </c>
      <c r="D7" s="15">
        <v>30</v>
      </c>
      <c r="E7" s="28">
        <v>56.56</v>
      </c>
      <c r="F7" s="29">
        <v>54.98</v>
      </c>
      <c r="G7" s="30">
        <v>59.85</v>
      </c>
      <c r="H7" s="31"/>
    </row>
    <row r="8" spans="1:8" ht="14.1" customHeight="1" x14ac:dyDescent="0.2">
      <c r="A8" s="14">
        <f t="shared" si="0"/>
        <v>5</v>
      </c>
      <c r="B8" s="8" t="s">
        <v>17</v>
      </c>
      <c r="C8" s="8" t="s">
        <v>24</v>
      </c>
      <c r="D8" s="15">
        <v>30</v>
      </c>
      <c r="E8" s="28">
        <v>48.89</v>
      </c>
      <c r="F8" s="29">
        <v>49.4</v>
      </c>
      <c r="G8" s="30">
        <v>42.46</v>
      </c>
      <c r="H8" s="31"/>
    </row>
    <row r="9" spans="1:8" ht="28.15" customHeight="1" x14ac:dyDescent="0.2">
      <c r="A9" s="14">
        <f t="shared" si="0"/>
        <v>6</v>
      </c>
      <c r="B9" s="8" t="s">
        <v>18</v>
      </c>
      <c r="C9" s="8" t="s">
        <v>24</v>
      </c>
      <c r="D9" s="15">
        <v>15</v>
      </c>
      <c r="E9" s="28">
        <v>25.57</v>
      </c>
      <c r="F9" s="29">
        <v>25.5</v>
      </c>
      <c r="G9" s="30">
        <v>28.23</v>
      </c>
      <c r="H9" s="31"/>
    </row>
    <row r="10" spans="1:8" ht="28.15" customHeight="1" x14ac:dyDescent="0.2">
      <c r="A10" s="14">
        <f t="shared" si="0"/>
        <v>7</v>
      </c>
      <c r="B10" s="8" t="s">
        <v>19</v>
      </c>
      <c r="C10" s="8" t="s">
        <v>20</v>
      </c>
      <c r="D10" s="15">
        <v>12</v>
      </c>
      <c r="E10" s="28">
        <v>28.69</v>
      </c>
      <c r="F10" s="29">
        <v>28.5</v>
      </c>
      <c r="G10" s="30">
        <v>50.92</v>
      </c>
      <c r="H10" s="31"/>
    </row>
    <row r="11" spans="1:8" ht="28.15" customHeight="1" x14ac:dyDescent="0.2">
      <c r="A11" s="14">
        <f t="shared" si="0"/>
        <v>8</v>
      </c>
      <c r="B11" s="8" t="s">
        <v>21</v>
      </c>
      <c r="C11" s="8" t="s">
        <v>24</v>
      </c>
      <c r="D11" s="15">
        <v>15</v>
      </c>
      <c r="E11" s="28">
        <v>36.99</v>
      </c>
      <c r="F11" s="29">
        <v>43.18</v>
      </c>
      <c r="G11" s="30">
        <v>42.29</v>
      </c>
      <c r="H11" s="31"/>
    </row>
    <row r="12" spans="1:8" ht="28.15" customHeight="1" x14ac:dyDescent="0.2">
      <c r="A12" s="14">
        <f t="shared" si="0"/>
        <v>9</v>
      </c>
      <c r="B12" s="17" t="s">
        <v>22</v>
      </c>
      <c r="C12" s="8" t="s">
        <v>11</v>
      </c>
      <c r="D12" s="15">
        <v>1</v>
      </c>
      <c r="E12" s="28">
        <v>39.5</v>
      </c>
      <c r="F12" s="32"/>
      <c r="G12" s="30">
        <v>28.59</v>
      </c>
      <c r="H12" s="31"/>
    </row>
    <row r="13" spans="1:8" ht="28.15" customHeight="1" x14ac:dyDescent="0.2">
      <c r="A13" s="14">
        <f t="shared" si="0"/>
        <v>10</v>
      </c>
      <c r="B13" s="8" t="s">
        <v>23</v>
      </c>
      <c r="C13" s="8" t="s">
        <v>24</v>
      </c>
      <c r="D13" s="15">
        <v>12</v>
      </c>
      <c r="E13" s="28">
        <v>38.94</v>
      </c>
      <c r="F13" s="29">
        <v>37.97</v>
      </c>
      <c r="G13" s="30">
        <v>43.09</v>
      </c>
      <c r="H13" s="31"/>
    </row>
    <row r="14" spans="1:8" ht="28.15" customHeight="1" x14ac:dyDescent="0.2">
      <c r="A14" s="14">
        <f t="shared" si="0"/>
        <v>11</v>
      </c>
      <c r="B14" s="8" t="s">
        <v>25</v>
      </c>
      <c r="C14" s="8" t="s">
        <v>24</v>
      </c>
      <c r="D14" s="15">
        <v>4</v>
      </c>
      <c r="E14" s="28">
        <v>13.41</v>
      </c>
      <c r="F14" s="29">
        <v>12.99</v>
      </c>
      <c r="G14" s="30">
        <v>13.97</v>
      </c>
      <c r="H14" s="31"/>
    </row>
    <row r="15" spans="1:8" ht="28.15" customHeight="1" x14ac:dyDescent="0.2">
      <c r="A15" s="14">
        <f t="shared" si="0"/>
        <v>12</v>
      </c>
      <c r="B15" s="8" t="s">
        <v>26</v>
      </c>
      <c r="C15" s="8" t="s">
        <v>24</v>
      </c>
      <c r="D15" s="15">
        <v>4</v>
      </c>
      <c r="E15" s="28">
        <v>66.22</v>
      </c>
      <c r="F15" s="29">
        <v>51.77</v>
      </c>
      <c r="G15" s="30">
        <v>51.04</v>
      </c>
      <c r="H15" s="31"/>
    </row>
    <row r="16" spans="1:8" ht="28.15" customHeight="1" x14ac:dyDescent="0.2">
      <c r="A16" s="14">
        <f t="shared" si="0"/>
        <v>13</v>
      </c>
      <c r="B16" s="8" t="s">
        <v>27</v>
      </c>
      <c r="C16" s="8" t="s">
        <v>24</v>
      </c>
      <c r="D16" s="15">
        <v>2</v>
      </c>
      <c r="E16" s="28">
        <v>29.89</v>
      </c>
      <c r="F16" s="29">
        <v>29.2</v>
      </c>
      <c r="G16" s="30">
        <v>38.6</v>
      </c>
      <c r="H16" s="31"/>
    </row>
    <row r="17" spans="1:8" ht="28.15" customHeight="1" x14ac:dyDescent="0.2">
      <c r="A17" s="14">
        <f t="shared" si="0"/>
        <v>14</v>
      </c>
      <c r="B17" s="8" t="s">
        <v>28</v>
      </c>
      <c r="C17" s="8" t="s">
        <v>24</v>
      </c>
      <c r="D17" s="15">
        <v>2</v>
      </c>
      <c r="E17" s="28">
        <v>27.1</v>
      </c>
      <c r="F17" s="29">
        <v>26.8</v>
      </c>
      <c r="G17" s="30">
        <v>37.6</v>
      </c>
      <c r="H17" s="31"/>
    </row>
    <row r="18" spans="1:8" ht="28.15" customHeight="1" x14ac:dyDescent="0.2">
      <c r="A18" s="14">
        <f t="shared" si="0"/>
        <v>15</v>
      </c>
      <c r="B18" s="8" t="s">
        <v>29</v>
      </c>
      <c r="C18" s="8" t="s">
        <v>13</v>
      </c>
      <c r="D18" s="15">
        <v>40</v>
      </c>
      <c r="E18" s="28">
        <v>20.23</v>
      </c>
      <c r="F18" s="29">
        <v>22.73</v>
      </c>
      <c r="G18" s="30">
        <v>20.96</v>
      </c>
      <c r="H18" s="31"/>
    </row>
    <row r="19" spans="1:8" ht="28.15" customHeight="1" x14ac:dyDescent="0.2">
      <c r="A19" s="14">
        <f t="shared" si="0"/>
        <v>16</v>
      </c>
      <c r="B19" s="8" t="s">
        <v>30</v>
      </c>
      <c r="C19" s="8" t="s">
        <v>31</v>
      </c>
      <c r="D19" s="15">
        <v>1</v>
      </c>
      <c r="E19" s="28">
        <v>60.95</v>
      </c>
      <c r="F19" s="29">
        <v>57.38</v>
      </c>
      <c r="G19" s="30">
        <v>50.73</v>
      </c>
      <c r="H19" s="31"/>
    </row>
    <row r="20" spans="1:8" ht="28.15" customHeight="1" x14ac:dyDescent="0.2">
      <c r="A20" s="14">
        <f t="shared" si="0"/>
        <v>17</v>
      </c>
      <c r="B20" s="8" t="s">
        <v>32</v>
      </c>
      <c r="C20" s="8" t="s">
        <v>13</v>
      </c>
      <c r="D20" s="15">
        <v>30</v>
      </c>
      <c r="E20" s="28">
        <v>125.99</v>
      </c>
      <c r="F20" s="29">
        <v>140.49</v>
      </c>
      <c r="G20" s="30">
        <v>22.08</v>
      </c>
      <c r="H20" s="31"/>
    </row>
    <row r="21" spans="1:8" ht="28.15" customHeight="1" x14ac:dyDescent="0.2">
      <c r="A21" s="14">
        <f t="shared" si="0"/>
        <v>18</v>
      </c>
      <c r="B21" s="8" t="s">
        <v>33</v>
      </c>
      <c r="C21" s="8" t="s">
        <v>13</v>
      </c>
      <c r="D21" s="15">
        <v>50</v>
      </c>
      <c r="E21" s="28">
        <v>15.69</v>
      </c>
      <c r="F21" s="29">
        <v>19.87</v>
      </c>
      <c r="G21" s="30">
        <v>47.72</v>
      </c>
      <c r="H21" s="31"/>
    </row>
    <row r="22" spans="1:8" ht="28.15" customHeight="1" x14ac:dyDescent="0.2">
      <c r="A22" s="14">
        <f t="shared" si="0"/>
        <v>19</v>
      </c>
      <c r="B22" s="8" t="s">
        <v>34</v>
      </c>
      <c r="C22" s="8" t="s">
        <v>13</v>
      </c>
      <c r="D22" s="15">
        <v>50</v>
      </c>
      <c r="E22" s="28">
        <v>14.02</v>
      </c>
      <c r="F22" s="29">
        <v>12.75</v>
      </c>
      <c r="G22" s="30">
        <v>14.75</v>
      </c>
      <c r="H22" s="31"/>
    </row>
    <row r="23" spans="1:8" ht="28.15" customHeight="1" x14ac:dyDescent="0.2">
      <c r="A23" s="14">
        <f t="shared" si="0"/>
        <v>20</v>
      </c>
      <c r="B23" s="8" t="s">
        <v>35</v>
      </c>
      <c r="C23" s="8" t="s">
        <v>13</v>
      </c>
      <c r="D23" s="15">
        <v>50</v>
      </c>
      <c r="E23" s="28">
        <v>20.260000000000002</v>
      </c>
      <c r="F23" s="29">
        <v>21.05</v>
      </c>
      <c r="G23" s="30">
        <v>26.8</v>
      </c>
      <c r="H23" s="31"/>
    </row>
    <row r="24" spans="1:8" ht="28.15" customHeight="1" x14ac:dyDescent="0.2">
      <c r="A24" s="14">
        <f t="shared" si="0"/>
        <v>21</v>
      </c>
      <c r="B24" s="8" t="s">
        <v>36</v>
      </c>
      <c r="C24" s="8" t="s">
        <v>13</v>
      </c>
      <c r="D24" s="15">
        <v>25</v>
      </c>
      <c r="E24" s="28">
        <v>42.98</v>
      </c>
      <c r="F24" s="29">
        <v>42.75</v>
      </c>
      <c r="G24" s="30">
        <v>18.97</v>
      </c>
      <c r="H24" s="31"/>
    </row>
    <row r="25" spans="1:8" ht="28.15" customHeight="1" x14ac:dyDescent="0.2">
      <c r="A25" s="14">
        <f t="shared" si="0"/>
        <v>22</v>
      </c>
      <c r="B25" s="8" t="s">
        <v>37</v>
      </c>
      <c r="C25" s="8" t="s">
        <v>13</v>
      </c>
      <c r="D25" s="15">
        <v>25</v>
      </c>
      <c r="E25" s="28">
        <v>13.86</v>
      </c>
      <c r="F25" s="29">
        <v>13.57</v>
      </c>
      <c r="G25" s="30">
        <v>14.05</v>
      </c>
      <c r="H25" s="31"/>
    </row>
    <row r="26" spans="1:8" ht="28.15" customHeight="1" x14ac:dyDescent="0.2">
      <c r="A26" s="14">
        <f t="shared" si="0"/>
        <v>23</v>
      </c>
      <c r="B26" s="8" t="s">
        <v>346</v>
      </c>
      <c r="C26" s="8" t="s">
        <v>13</v>
      </c>
      <c r="D26" s="15">
        <v>24</v>
      </c>
      <c r="E26" s="28">
        <v>33.99</v>
      </c>
      <c r="F26" s="29">
        <v>34.14</v>
      </c>
      <c r="G26" s="30">
        <v>33.92</v>
      </c>
      <c r="H26" s="31"/>
    </row>
    <row r="27" spans="1:8" ht="28.15" customHeight="1" x14ac:dyDescent="0.2">
      <c r="A27" s="14">
        <f t="shared" si="0"/>
        <v>24</v>
      </c>
      <c r="B27" s="8" t="s">
        <v>39</v>
      </c>
      <c r="C27" s="8" t="s">
        <v>13</v>
      </c>
      <c r="D27" s="15">
        <v>50</v>
      </c>
      <c r="E27" s="28">
        <v>21.99</v>
      </c>
      <c r="F27" s="29">
        <v>24.98</v>
      </c>
      <c r="G27" s="30">
        <v>24.25</v>
      </c>
      <c r="H27" s="31"/>
    </row>
    <row r="28" spans="1:8" ht="28.15" customHeight="1" x14ac:dyDescent="0.2">
      <c r="A28" s="14">
        <f t="shared" si="0"/>
        <v>25</v>
      </c>
      <c r="B28" s="8" t="s">
        <v>40</v>
      </c>
      <c r="C28" s="8" t="s">
        <v>24</v>
      </c>
      <c r="D28" s="15">
        <v>24</v>
      </c>
      <c r="E28" s="28">
        <v>54.5</v>
      </c>
      <c r="F28" s="29">
        <v>68.16</v>
      </c>
      <c r="G28" s="30">
        <v>68.2</v>
      </c>
      <c r="H28" s="31"/>
    </row>
    <row r="29" spans="1:8" ht="28.15" customHeight="1" x14ac:dyDescent="0.2">
      <c r="A29" s="14">
        <f t="shared" si="0"/>
        <v>26</v>
      </c>
      <c r="B29" s="8" t="s">
        <v>41</v>
      </c>
      <c r="C29" s="8" t="s">
        <v>24</v>
      </c>
      <c r="D29" s="15">
        <v>20</v>
      </c>
      <c r="E29" s="28">
        <v>48.99</v>
      </c>
      <c r="F29" s="29">
        <v>5.81</v>
      </c>
      <c r="G29" s="30">
        <v>5.86</v>
      </c>
      <c r="H29" s="31"/>
    </row>
    <row r="30" spans="1:8" ht="28.15" customHeight="1" x14ac:dyDescent="0.2">
      <c r="A30" s="14">
        <f t="shared" si="0"/>
        <v>27</v>
      </c>
      <c r="B30" s="8" t="s">
        <v>42</v>
      </c>
      <c r="C30" s="8" t="s">
        <v>24</v>
      </c>
      <c r="D30" s="15">
        <v>1</v>
      </c>
      <c r="E30" s="28">
        <v>20.82</v>
      </c>
      <c r="F30" s="29">
        <v>17.89</v>
      </c>
      <c r="G30" s="30">
        <v>27.48</v>
      </c>
      <c r="H30" s="31"/>
    </row>
    <row r="31" spans="1:8" ht="28.15" customHeight="1" x14ac:dyDescent="0.2">
      <c r="A31" s="14">
        <f t="shared" si="0"/>
        <v>28</v>
      </c>
      <c r="B31" s="8" t="s">
        <v>43</v>
      </c>
      <c r="C31" s="8" t="s">
        <v>24</v>
      </c>
      <c r="D31" s="15">
        <v>1</v>
      </c>
      <c r="E31" s="28">
        <v>23.99</v>
      </c>
      <c r="F31" s="29">
        <v>39.479999999999997</v>
      </c>
      <c r="G31" s="30">
        <v>46.8</v>
      </c>
      <c r="H31" s="31"/>
    </row>
    <row r="32" spans="1:8" ht="28.15" customHeight="1" x14ac:dyDescent="0.2">
      <c r="A32" s="14">
        <f t="shared" si="0"/>
        <v>29</v>
      </c>
      <c r="B32" s="8" t="s">
        <v>44</v>
      </c>
      <c r="C32" s="8" t="s">
        <v>13</v>
      </c>
      <c r="D32" s="15">
        <v>5</v>
      </c>
      <c r="E32" s="28">
        <v>37.14</v>
      </c>
      <c r="F32" s="29">
        <v>5.62</v>
      </c>
      <c r="G32" s="30">
        <v>33.979999999999997</v>
      </c>
      <c r="H32" s="31"/>
    </row>
    <row r="33" spans="1:8" ht="28.15" customHeight="1" x14ac:dyDescent="0.2">
      <c r="A33" s="14">
        <f t="shared" si="0"/>
        <v>30</v>
      </c>
      <c r="B33" s="8" t="s">
        <v>45</v>
      </c>
      <c r="C33" s="8" t="s">
        <v>24</v>
      </c>
      <c r="D33" s="15">
        <v>1</v>
      </c>
      <c r="E33" s="28">
        <v>12.14</v>
      </c>
      <c r="F33" s="29">
        <v>18.79</v>
      </c>
      <c r="G33" s="30">
        <v>15.63</v>
      </c>
      <c r="H33" s="31"/>
    </row>
    <row r="34" spans="1:8" ht="28.15" customHeight="1" x14ac:dyDescent="0.2">
      <c r="A34" s="14">
        <f t="shared" si="0"/>
        <v>31</v>
      </c>
      <c r="B34" s="8" t="s">
        <v>46</v>
      </c>
      <c r="C34" s="8" t="s">
        <v>24</v>
      </c>
      <c r="D34" s="15">
        <v>1</v>
      </c>
      <c r="E34" s="28">
        <v>16.5</v>
      </c>
      <c r="F34" s="29">
        <v>17.43</v>
      </c>
      <c r="G34" s="30">
        <v>17.43</v>
      </c>
      <c r="H34" s="31"/>
    </row>
    <row r="35" spans="1:8" ht="28.15" customHeight="1" x14ac:dyDescent="0.2">
      <c r="A35" s="14">
        <f t="shared" si="0"/>
        <v>32</v>
      </c>
      <c r="B35" s="8" t="s">
        <v>47</v>
      </c>
      <c r="C35" s="8" t="s">
        <v>24</v>
      </c>
      <c r="D35" s="15">
        <v>1</v>
      </c>
      <c r="E35" s="28">
        <v>52.18</v>
      </c>
      <c r="F35" s="32"/>
      <c r="G35" s="33"/>
      <c r="H35" s="33"/>
    </row>
    <row r="36" spans="1:8" ht="28.15" customHeight="1" x14ac:dyDescent="0.2">
      <c r="A36" s="14">
        <f t="shared" si="0"/>
        <v>33</v>
      </c>
      <c r="B36" s="8" t="s">
        <v>48</v>
      </c>
      <c r="C36" s="8" t="s">
        <v>11</v>
      </c>
      <c r="D36" s="15">
        <v>12</v>
      </c>
      <c r="E36" s="28">
        <v>44.99</v>
      </c>
      <c r="F36" s="29">
        <v>50.83</v>
      </c>
      <c r="G36" s="30">
        <v>49.87</v>
      </c>
      <c r="H36" s="31"/>
    </row>
    <row r="37" spans="1:8" ht="28.15" customHeight="1" x14ac:dyDescent="0.2">
      <c r="A37" s="14">
        <f t="shared" si="0"/>
        <v>34</v>
      </c>
      <c r="B37" s="8" t="s">
        <v>49</v>
      </c>
      <c r="C37" s="8" t="s">
        <v>11</v>
      </c>
      <c r="D37" s="15">
        <v>4</v>
      </c>
      <c r="E37" s="28">
        <v>17.14</v>
      </c>
      <c r="F37" s="29">
        <v>16.13</v>
      </c>
      <c r="G37" s="30">
        <v>25.69</v>
      </c>
      <c r="H37" s="31"/>
    </row>
    <row r="38" spans="1:8" ht="28.15" customHeight="1" x14ac:dyDescent="0.2">
      <c r="A38" s="14">
        <f t="shared" si="0"/>
        <v>35</v>
      </c>
      <c r="B38" s="8" t="s">
        <v>50</v>
      </c>
      <c r="C38" s="8" t="s">
        <v>51</v>
      </c>
      <c r="D38" s="15">
        <v>1</v>
      </c>
      <c r="E38" s="28">
        <v>9.94</v>
      </c>
      <c r="F38" s="29">
        <v>10.37</v>
      </c>
      <c r="G38" s="30">
        <v>36.450000000000003</v>
      </c>
      <c r="H38" s="31"/>
    </row>
    <row r="39" spans="1:8" ht="28.15" customHeight="1" x14ac:dyDescent="0.2">
      <c r="A39" s="14">
        <f t="shared" si="0"/>
        <v>36</v>
      </c>
      <c r="B39" s="8" t="s">
        <v>52</v>
      </c>
      <c r="C39" s="8" t="s">
        <v>24</v>
      </c>
      <c r="D39" s="15">
        <v>1</v>
      </c>
      <c r="E39" s="28">
        <v>19.25</v>
      </c>
      <c r="F39" s="29">
        <v>18.89</v>
      </c>
      <c r="G39" s="33"/>
      <c r="H39" s="33"/>
    </row>
    <row r="40" spans="1:8" ht="28.15" customHeight="1" x14ac:dyDescent="0.2">
      <c r="A40" s="14">
        <f t="shared" si="0"/>
        <v>37</v>
      </c>
      <c r="B40" s="8" t="s">
        <v>53</v>
      </c>
      <c r="C40" s="8" t="s">
        <v>24</v>
      </c>
      <c r="D40" s="15">
        <v>1</v>
      </c>
      <c r="E40" s="28">
        <v>7.5</v>
      </c>
      <c r="F40" s="32"/>
      <c r="G40" s="33"/>
      <c r="H40" s="33"/>
    </row>
    <row r="41" spans="1:8" ht="28.15" customHeight="1" x14ac:dyDescent="0.2">
      <c r="A41" s="14">
        <f t="shared" si="0"/>
        <v>38</v>
      </c>
      <c r="B41" s="8" t="s">
        <v>54</v>
      </c>
      <c r="C41" s="8" t="s">
        <v>24</v>
      </c>
      <c r="D41" s="15">
        <v>1</v>
      </c>
      <c r="E41" s="28">
        <v>14.83</v>
      </c>
      <c r="F41" s="32"/>
      <c r="G41" s="33"/>
      <c r="H41" s="33"/>
    </row>
    <row r="42" spans="1:8" ht="28.15" customHeight="1" x14ac:dyDescent="0.2">
      <c r="A42" s="14">
        <f t="shared" si="0"/>
        <v>39</v>
      </c>
      <c r="B42" s="8" t="s">
        <v>55</v>
      </c>
      <c r="C42" s="8" t="s">
        <v>24</v>
      </c>
      <c r="D42" s="15">
        <v>1</v>
      </c>
      <c r="E42" s="28">
        <v>14.56</v>
      </c>
      <c r="F42" s="29">
        <v>13.6</v>
      </c>
      <c r="G42" s="30">
        <v>16.68</v>
      </c>
      <c r="H42" s="31"/>
    </row>
    <row r="43" spans="1:8" ht="28.15" customHeight="1" x14ac:dyDescent="0.2">
      <c r="A43" s="14">
        <f t="shared" si="0"/>
        <v>40</v>
      </c>
      <c r="B43" s="8" t="s">
        <v>56</v>
      </c>
      <c r="C43" s="8" t="s">
        <v>24</v>
      </c>
      <c r="D43" s="15">
        <v>1</v>
      </c>
      <c r="E43" s="28">
        <v>20.5</v>
      </c>
      <c r="F43" s="29">
        <v>20.99</v>
      </c>
      <c r="G43" s="30">
        <v>12.64</v>
      </c>
      <c r="H43" s="31"/>
    </row>
    <row r="44" spans="1:8" ht="28.15" customHeight="1" x14ac:dyDescent="0.2">
      <c r="A44" s="14">
        <f t="shared" si="0"/>
        <v>41</v>
      </c>
      <c r="B44" s="8" t="s">
        <v>57</v>
      </c>
      <c r="C44" s="8" t="s">
        <v>24</v>
      </c>
      <c r="D44" s="15">
        <v>1</v>
      </c>
      <c r="E44" s="28">
        <v>10.73</v>
      </c>
      <c r="F44" s="29">
        <v>10.9</v>
      </c>
      <c r="G44" s="30">
        <v>11.53</v>
      </c>
      <c r="H44" s="31"/>
    </row>
    <row r="45" spans="1:8" ht="28.15" customHeight="1" x14ac:dyDescent="0.2">
      <c r="A45" s="14">
        <f t="shared" si="0"/>
        <v>42</v>
      </c>
      <c r="B45" s="8" t="s">
        <v>58</v>
      </c>
      <c r="C45" s="8" t="s">
        <v>11</v>
      </c>
      <c r="D45" s="15">
        <v>12</v>
      </c>
      <c r="E45" s="28">
        <v>29.39</v>
      </c>
      <c r="F45" s="29">
        <v>31.03</v>
      </c>
      <c r="G45" s="30">
        <v>102.53</v>
      </c>
      <c r="H45" s="31"/>
    </row>
    <row r="46" spans="1:8" ht="28.15" customHeight="1" x14ac:dyDescent="0.2">
      <c r="A46" s="14">
        <f t="shared" si="0"/>
        <v>43</v>
      </c>
      <c r="B46" s="8" t="s">
        <v>59</v>
      </c>
      <c r="C46" s="8" t="s">
        <v>15</v>
      </c>
      <c r="D46" s="15">
        <v>1</v>
      </c>
      <c r="E46" s="28">
        <v>66.2</v>
      </c>
      <c r="F46" s="29">
        <v>64.88</v>
      </c>
      <c r="G46" s="30">
        <v>66.97</v>
      </c>
      <c r="H46" s="31"/>
    </row>
    <row r="47" spans="1:8" ht="28.15" customHeight="1" x14ac:dyDescent="0.2">
      <c r="A47" s="14">
        <f t="shared" si="0"/>
        <v>44</v>
      </c>
      <c r="B47" s="8" t="s">
        <v>60</v>
      </c>
      <c r="C47" s="8" t="s">
        <v>24</v>
      </c>
      <c r="D47" s="15">
        <v>1</v>
      </c>
      <c r="E47" s="28">
        <v>56.19</v>
      </c>
      <c r="F47" s="32"/>
      <c r="G47" s="30">
        <v>53.98</v>
      </c>
      <c r="H47" s="31"/>
    </row>
    <row r="48" spans="1:8" ht="28.15" customHeight="1" x14ac:dyDescent="0.2">
      <c r="A48" s="14">
        <f t="shared" si="0"/>
        <v>45</v>
      </c>
      <c r="B48" s="8" t="s">
        <v>61</v>
      </c>
      <c r="C48" s="8" t="s">
        <v>11</v>
      </c>
      <c r="D48" s="15">
        <v>6</v>
      </c>
      <c r="E48" s="28">
        <v>51.67</v>
      </c>
      <c r="F48" s="29">
        <v>54.76</v>
      </c>
      <c r="G48" s="30">
        <v>55.2</v>
      </c>
      <c r="H48" s="31"/>
    </row>
    <row r="49" spans="1:8" ht="28.15" customHeight="1" x14ac:dyDescent="0.2">
      <c r="A49" s="14">
        <f t="shared" si="0"/>
        <v>46</v>
      </c>
      <c r="B49" s="8" t="s">
        <v>62</v>
      </c>
      <c r="C49" s="8" t="s">
        <v>63</v>
      </c>
      <c r="D49" s="15">
        <v>3</v>
      </c>
      <c r="E49" s="28">
        <v>23.04</v>
      </c>
      <c r="F49" s="29">
        <v>23.01</v>
      </c>
      <c r="G49" s="30">
        <v>23.85</v>
      </c>
      <c r="H49" s="31"/>
    </row>
    <row r="50" spans="1:8" ht="28.15" customHeight="1" x14ac:dyDescent="0.2">
      <c r="A50" s="14">
        <f t="shared" si="0"/>
        <v>47</v>
      </c>
      <c r="B50" s="8" t="s">
        <v>64</v>
      </c>
      <c r="C50" s="8" t="s">
        <v>63</v>
      </c>
      <c r="D50" s="15">
        <v>3</v>
      </c>
      <c r="E50" s="28">
        <v>34.94</v>
      </c>
      <c r="F50" s="29">
        <v>34.5</v>
      </c>
      <c r="G50" s="30">
        <v>36.799999999999997</v>
      </c>
      <c r="H50" s="31"/>
    </row>
    <row r="51" spans="1:8" ht="28.15" customHeight="1" x14ac:dyDescent="0.2">
      <c r="A51" s="14">
        <f t="shared" si="0"/>
        <v>48</v>
      </c>
      <c r="B51" s="8" t="s">
        <v>65</v>
      </c>
      <c r="C51" s="8" t="s">
        <v>66</v>
      </c>
      <c r="D51" s="15">
        <v>3</v>
      </c>
      <c r="E51" s="28">
        <v>34.729999999999997</v>
      </c>
      <c r="F51" s="29">
        <v>34.69</v>
      </c>
      <c r="G51" s="30">
        <v>37.81</v>
      </c>
      <c r="H51" s="31"/>
    </row>
    <row r="52" spans="1:8" ht="28.15" customHeight="1" x14ac:dyDescent="0.2">
      <c r="A52" s="14">
        <f t="shared" si="0"/>
        <v>49</v>
      </c>
      <c r="B52" s="8" t="s">
        <v>67</v>
      </c>
      <c r="C52" s="8" t="s">
        <v>63</v>
      </c>
      <c r="D52" s="15">
        <v>6</v>
      </c>
      <c r="E52" s="28">
        <v>53.65</v>
      </c>
      <c r="F52" s="29">
        <v>53.5</v>
      </c>
      <c r="G52" s="30">
        <v>54</v>
      </c>
      <c r="H52" s="31"/>
    </row>
    <row r="53" spans="1:8" ht="28.15" customHeight="1" x14ac:dyDescent="0.2">
      <c r="A53" s="14">
        <f t="shared" si="0"/>
        <v>50</v>
      </c>
      <c r="B53" s="8" t="s">
        <v>68</v>
      </c>
      <c r="C53" s="8" t="s">
        <v>24</v>
      </c>
      <c r="D53" s="15">
        <v>6</v>
      </c>
      <c r="E53" s="28">
        <v>44.75</v>
      </c>
      <c r="F53" s="29">
        <v>44.66</v>
      </c>
      <c r="G53" s="30">
        <v>46.9</v>
      </c>
      <c r="H53" s="31"/>
    </row>
    <row r="54" spans="1:8" ht="28.15" customHeight="1" x14ac:dyDescent="0.2">
      <c r="A54" s="14">
        <f t="shared" si="0"/>
        <v>51</v>
      </c>
      <c r="B54" s="8" t="s">
        <v>69</v>
      </c>
      <c r="C54" s="8" t="s">
        <v>66</v>
      </c>
      <c r="D54" s="15">
        <v>1</v>
      </c>
      <c r="E54" s="28">
        <v>49.89</v>
      </c>
      <c r="F54" s="29">
        <v>47.95</v>
      </c>
      <c r="G54" s="30">
        <v>49.55</v>
      </c>
      <c r="H54" s="31"/>
    </row>
    <row r="55" spans="1:8" ht="28.15" customHeight="1" x14ac:dyDescent="0.2">
      <c r="A55" s="14">
        <f t="shared" si="0"/>
        <v>52</v>
      </c>
      <c r="B55" s="8" t="s">
        <v>70</v>
      </c>
      <c r="C55" s="8" t="s">
        <v>24</v>
      </c>
      <c r="D55" s="15">
        <v>1</v>
      </c>
      <c r="E55" s="28">
        <v>38.86</v>
      </c>
      <c r="F55" s="29">
        <v>37.700000000000003</v>
      </c>
      <c r="G55" s="30">
        <v>39.85</v>
      </c>
      <c r="H55" s="31"/>
    </row>
    <row r="56" spans="1:8" ht="28.15" customHeight="1" x14ac:dyDescent="0.2">
      <c r="A56" s="14">
        <f t="shared" si="0"/>
        <v>53</v>
      </c>
      <c r="B56" s="8" t="s">
        <v>71</v>
      </c>
      <c r="C56" s="8" t="s">
        <v>24</v>
      </c>
      <c r="D56" s="15">
        <v>1</v>
      </c>
      <c r="E56" s="28">
        <v>38.520000000000003</v>
      </c>
      <c r="F56" s="32"/>
      <c r="G56" s="30">
        <v>37.61</v>
      </c>
      <c r="H56" s="31"/>
    </row>
    <row r="57" spans="1:8" ht="28.15" customHeight="1" x14ac:dyDescent="0.2">
      <c r="A57" s="14">
        <f t="shared" si="0"/>
        <v>54</v>
      </c>
      <c r="B57" s="8" t="s">
        <v>72</v>
      </c>
      <c r="C57" s="8" t="s">
        <v>11</v>
      </c>
      <c r="D57" s="15">
        <v>1</v>
      </c>
      <c r="E57" s="28">
        <v>23.09</v>
      </c>
      <c r="F57" s="29">
        <v>23.44</v>
      </c>
      <c r="G57" s="33"/>
      <c r="H57" s="33"/>
    </row>
    <row r="58" spans="1:8" ht="28.15" customHeight="1" x14ac:dyDescent="0.2">
      <c r="A58" s="14">
        <f t="shared" si="0"/>
        <v>55</v>
      </c>
      <c r="B58" s="8" t="s">
        <v>73</v>
      </c>
      <c r="C58" s="8" t="s">
        <v>24</v>
      </c>
      <c r="D58" s="15">
        <v>6</v>
      </c>
      <c r="E58" s="28">
        <v>48.62</v>
      </c>
      <c r="F58" s="29">
        <v>49.86</v>
      </c>
      <c r="G58" s="30">
        <v>51</v>
      </c>
      <c r="H58" s="31"/>
    </row>
    <row r="59" spans="1:8" ht="28.15" customHeight="1" x14ac:dyDescent="0.2">
      <c r="A59" s="14">
        <f t="shared" si="0"/>
        <v>56</v>
      </c>
      <c r="B59" s="8" t="s">
        <v>74</v>
      </c>
      <c r="C59" s="8" t="s">
        <v>66</v>
      </c>
      <c r="D59" s="15">
        <v>1</v>
      </c>
      <c r="E59" s="28">
        <v>41.82</v>
      </c>
      <c r="F59" s="32"/>
      <c r="G59" s="30">
        <v>43.35</v>
      </c>
      <c r="H59" s="31"/>
    </row>
    <row r="60" spans="1:8" ht="28.15" customHeight="1" x14ac:dyDescent="0.2">
      <c r="A60" s="14">
        <f t="shared" si="0"/>
        <v>57</v>
      </c>
      <c r="B60" s="8" t="s">
        <v>75</v>
      </c>
      <c r="C60" s="8" t="s">
        <v>63</v>
      </c>
      <c r="D60" s="15">
        <v>6</v>
      </c>
      <c r="E60" s="28">
        <v>27.15</v>
      </c>
      <c r="F60" s="29">
        <v>27.36</v>
      </c>
      <c r="G60" s="30">
        <v>29.87</v>
      </c>
      <c r="H60" s="31"/>
    </row>
    <row r="61" spans="1:8" ht="28.15" customHeight="1" x14ac:dyDescent="0.2">
      <c r="A61" s="14">
        <f t="shared" si="0"/>
        <v>58</v>
      </c>
      <c r="B61" s="8" t="s">
        <v>76</v>
      </c>
      <c r="C61" s="8" t="s">
        <v>63</v>
      </c>
      <c r="D61" s="15">
        <v>6</v>
      </c>
      <c r="E61" s="28">
        <v>41.3</v>
      </c>
      <c r="F61" s="29">
        <v>44.87</v>
      </c>
      <c r="G61" s="30">
        <v>44.08</v>
      </c>
      <c r="H61" s="31"/>
    </row>
    <row r="62" spans="1:8" ht="28.15" customHeight="1" x14ac:dyDescent="0.2">
      <c r="A62" s="14">
        <f t="shared" si="0"/>
        <v>59</v>
      </c>
      <c r="B62" s="8" t="s">
        <v>77</v>
      </c>
      <c r="C62" s="8" t="s">
        <v>15</v>
      </c>
      <c r="D62" s="15">
        <v>6</v>
      </c>
      <c r="E62" s="28">
        <v>62.84</v>
      </c>
      <c r="F62" s="32"/>
      <c r="G62" s="30">
        <v>61.39</v>
      </c>
      <c r="H62" s="31"/>
    </row>
    <row r="63" spans="1:8" ht="28.15" customHeight="1" x14ac:dyDescent="0.2">
      <c r="A63" s="14">
        <f t="shared" si="0"/>
        <v>60</v>
      </c>
      <c r="B63" s="8" t="s">
        <v>78</v>
      </c>
      <c r="C63" s="8" t="s">
        <v>15</v>
      </c>
      <c r="D63" s="15">
        <v>1</v>
      </c>
      <c r="E63" s="28">
        <v>58.6</v>
      </c>
      <c r="F63" s="29">
        <v>58.44</v>
      </c>
      <c r="G63" s="30">
        <v>59.85</v>
      </c>
      <c r="H63" s="31"/>
    </row>
    <row r="64" spans="1:8" ht="28.15" customHeight="1" x14ac:dyDescent="0.2">
      <c r="A64" s="14">
        <f t="shared" si="0"/>
        <v>61</v>
      </c>
      <c r="B64" s="8" t="s">
        <v>79</v>
      </c>
      <c r="C64" s="8" t="s">
        <v>80</v>
      </c>
      <c r="D64" s="15">
        <v>6</v>
      </c>
      <c r="E64" s="28">
        <v>11.23</v>
      </c>
      <c r="F64" s="29">
        <v>22.82</v>
      </c>
      <c r="G64" s="30">
        <v>23.75</v>
      </c>
      <c r="H64" s="31"/>
    </row>
    <row r="65" spans="1:8" ht="28.15" customHeight="1" x14ac:dyDescent="0.2">
      <c r="A65" s="14">
        <f t="shared" si="0"/>
        <v>62</v>
      </c>
      <c r="B65" s="8" t="s">
        <v>347</v>
      </c>
      <c r="C65" s="8" t="s">
        <v>82</v>
      </c>
      <c r="D65" s="15">
        <v>1</v>
      </c>
      <c r="E65" s="28">
        <v>17.75</v>
      </c>
      <c r="F65" s="29">
        <v>17.45</v>
      </c>
      <c r="G65" s="30">
        <v>17.45</v>
      </c>
      <c r="H65" s="31"/>
    </row>
    <row r="66" spans="1:8" ht="28.15" customHeight="1" x14ac:dyDescent="0.2">
      <c r="A66" s="14">
        <f t="shared" si="0"/>
        <v>63</v>
      </c>
      <c r="B66" s="8" t="s">
        <v>83</v>
      </c>
      <c r="C66" s="8" t="s">
        <v>15</v>
      </c>
      <c r="D66" s="15">
        <v>1</v>
      </c>
      <c r="E66" s="28">
        <v>18.260000000000002</v>
      </c>
      <c r="F66" s="32"/>
      <c r="G66" s="30">
        <v>21.97</v>
      </c>
      <c r="H66" s="31"/>
    </row>
    <row r="67" spans="1:8" ht="28.15" customHeight="1" x14ac:dyDescent="0.2">
      <c r="A67" s="14">
        <f t="shared" si="0"/>
        <v>64</v>
      </c>
      <c r="B67" s="8" t="s">
        <v>84</v>
      </c>
      <c r="C67" s="8" t="s">
        <v>85</v>
      </c>
      <c r="D67" s="15">
        <v>25</v>
      </c>
      <c r="E67" s="28">
        <v>17.510000000000002</v>
      </c>
      <c r="F67" s="29">
        <v>17.5</v>
      </c>
      <c r="G67" s="30">
        <v>17.7</v>
      </c>
      <c r="H67" s="31"/>
    </row>
    <row r="68" spans="1:8" ht="28.15" customHeight="1" x14ac:dyDescent="0.2">
      <c r="A68" s="14">
        <f t="shared" si="0"/>
        <v>65</v>
      </c>
      <c r="B68" s="8" t="s">
        <v>86</v>
      </c>
      <c r="C68" s="8" t="s">
        <v>15</v>
      </c>
      <c r="D68" s="15">
        <v>1</v>
      </c>
      <c r="E68" s="28">
        <v>23.4</v>
      </c>
      <c r="F68" s="32"/>
      <c r="G68" s="30">
        <v>23.4</v>
      </c>
      <c r="H68" s="31"/>
    </row>
    <row r="69" spans="1:8" ht="28.15" customHeight="1" x14ac:dyDescent="0.2">
      <c r="A69" s="14">
        <f t="shared" ref="A69:A132" si="1">A68+1</f>
        <v>66</v>
      </c>
      <c r="B69" s="8" t="s">
        <v>87</v>
      </c>
      <c r="C69" s="8" t="s">
        <v>24</v>
      </c>
      <c r="D69" s="15">
        <v>5</v>
      </c>
      <c r="E69" s="28">
        <v>18.05</v>
      </c>
      <c r="F69" s="29">
        <v>41.59</v>
      </c>
      <c r="G69" s="30">
        <v>41.3</v>
      </c>
      <c r="H69" s="31"/>
    </row>
    <row r="70" spans="1:8" ht="28.15" customHeight="1" x14ac:dyDescent="0.2">
      <c r="A70" s="14">
        <f t="shared" si="1"/>
        <v>67</v>
      </c>
      <c r="B70" s="8" t="s">
        <v>88</v>
      </c>
      <c r="C70" s="8" t="s">
        <v>13</v>
      </c>
      <c r="D70" s="15">
        <v>20</v>
      </c>
      <c r="E70" s="28">
        <v>16.899999999999999</v>
      </c>
      <c r="F70" s="29">
        <v>20.9</v>
      </c>
      <c r="G70" s="30">
        <v>23.76</v>
      </c>
      <c r="H70" s="31"/>
    </row>
    <row r="71" spans="1:8" ht="28.15" customHeight="1" x14ac:dyDescent="0.2">
      <c r="A71" s="14">
        <f t="shared" si="1"/>
        <v>68</v>
      </c>
      <c r="B71" s="8" t="s">
        <v>89</v>
      </c>
      <c r="C71" s="8" t="s">
        <v>13</v>
      </c>
      <c r="D71" s="15">
        <v>20</v>
      </c>
      <c r="E71" s="28">
        <v>26.45</v>
      </c>
      <c r="F71" s="29">
        <v>30.38</v>
      </c>
      <c r="G71" s="30">
        <v>26.85</v>
      </c>
      <c r="H71" s="31"/>
    </row>
    <row r="72" spans="1:8" ht="28.15" customHeight="1" x14ac:dyDescent="0.2">
      <c r="A72" s="14">
        <f t="shared" si="1"/>
        <v>69</v>
      </c>
      <c r="B72" s="8" t="s">
        <v>90</v>
      </c>
      <c r="C72" s="8" t="s">
        <v>13</v>
      </c>
      <c r="D72" s="15">
        <v>20</v>
      </c>
      <c r="E72" s="28">
        <v>19.59</v>
      </c>
      <c r="F72" s="29">
        <v>23.4</v>
      </c>
      <c r="G72" s="30">
        <v>23.86</v>
      </c>
      <c r="H72" s="31"/>
    </row>
    <row r="73" spans="1:8" ht="28.15" customHeight="1" x14ac:dyDescent="0.2">
      <c r="A73" s="14">
        <f t="shared" si="1"/>
        <v>70</v>
      </c>
      <c r="B73" s="8" t="s">
        <v>91</v>
      </c>
      <c r="C73" s="8" t="s">
        <v>13</v>
      </c>
      <c r="D73" s="15">
        <v>1</v>
      </c>
      <c r="E73" s="28">
        <v>0.01</v>
      </c>
      <c r="F73" s="32"/>
      <c r="G73" s="33"/>
      <c r="H73" s="33"/>
    </row>
    <row r="74" spans="1:8" ht="28.15" customHeight="1" x14ac:dyDescent="0.2">
      <c r="A74" s="14">
        <f t="shared" si="1"/>
        <v>71</v>
      </c>
      <c r="B74" s="8" t="s">
        <v>92</v>
      </c>
      <c r="C74" s="8" t="s">
        <v>13</v>
      </c>
      <c r="D74" s="15">
        <v>50</v>
      </c>
      <c r="E74" s="28">
        <v>32.57</v>
      </c>
      <c r="F74" s="29">
        <v>33.549999999999997</v>
      </c>
      <c r="G74" s="30">
        <v>33.71</v>
      </c>
      <c r="H74" s="31"/>
    </row>
    <row r="75" spans="1:8" ht="28.15" customHeight="1" x14ac:dyDescent="0.2">
      <c r="A75" s="14">
        <f t="shared" si="1"/>
        <v>72</v>
      </c>
      <c r="B75" s="8" t="s">
        <v>93</v>
      </c>
      <c r="C75" s="8" t="s">
        <v>13</v>
      </c>
      <c r="D75" s="15">
        <v>5</v>
      </c>
      <c r="E75" s="28">
        <v>20.99</v>
      </c>
      <c r="F75" s="29">
        <v>29.98</v>
      </c>
      <c r="G75" s="30">
        <v>28.91</v>
      </c>
      <c r="H75" s="31"/>
    </row>
    <row r="76" spans="1:8" ht="28.15" customHeight="1" x14ac:dyDescent="0.2">
      <c r="A76" s="14">
        <f t="shared" si="1"/>
        <v>73</v>
      </c>
      <c r="B76" s="8" t="s">
        <v>94</v>
      </c>
      <c r="C76" s="8" t="s">
        <v>13</v>
      </c>
      <c r="D76" s="15">
        <v>10</v>
      </c>
      <c r="E76" s="28">
        <v>14.35</v>
      </c>
      <c r="F76" s="29">
        <v>24.43</v>
      </c>
      <c r="G76" s="30">
        <v>24.44</v>
      </c>
      <c r="H76" s="31"/>
    </row>
    <row r="77" spans="1:8" ht="28.15" customHeight="1" x14ac:dyDescent="0.2">
      <c r="A77" s="14">
        <f t="shared" si="1"/>
        <v>74</v>
      </c>
      <c r="B77" s="8" t="s">
        <v>95</v>
      </c>
      <c r="C77" s="8" t="s">
        <v>13</v>
      </c>
      <c r="D77" s="15">
        <v>25</v>
      </c>
      <c r="E77" s="28">
        <v>154.36000000000001</v>
      </c>
      <c r="F77" s="29">
        <v>98.97</v>
      </c>
      <c r="G77" s="30">
        <v>113.2</v>
      </c>
      <c r="H77" s="31"/>
    </row>
    <row r="78" spans="1:8" ht="28.15" customHeight="1" x14ac:dyDescent="0.2">
      <c r="A78" s="14">
        <f t="shared" si="1"/>
        <v>75</v>
      </c>
      <c r="B78" s="8" t="s">
        <v>96</v>
      </c>
      <c r="C78" s="8" t="s">
        <v>13</v>
      </c>
      <c r="D78" s="15">
        <v>8</v>
      </c>
      <c r="E78" s="28">
        <v>22.12</v>
      </c>
      <c r="F78" s="29">
        <v>27.31</v>
      </c>
      <c r="G78" s="30">
        <v>14.96</v>
      </c>
      <c r="H78" s="31"/>
    </row>
    <row r="79" spans="1:8" ht="28.15" customHeight="1" x14ac:dyDescent="0.2">
      <c r="A79" s="14">
        <f t="shared" si="1"/>
        <v>76</v>
      </c>
      <c r="B79" s="8" t="s">
        <v>97</v>
      </c>
      <c r="C79" s="8" t="s">
        <v>13</v>
      </c>
      <c r="D79" s="15">
        <v>50</v>
      </c>
      <c r="E79" s="28">
        <v>41.35</v>
      </c>
      <c r="F79" s="29">
        <v>14.34</v>
      </c>
      <c r="G79" s="34">
        <v>1624</v>
      </c>
      <c r="H79" s="31"/>
    </row>
    <row r="80" spans="1:8" ht="28.15" customHeight="1" x14ac:dyDescent="0.2">
      <c r="A80" s="14">
        <f t="shared" si="1"/>
        <v>77</v>
      </c>
      <c r="B80" s="8" t="s">
        <v>98</v>
      </c>
      <c r="C80" s="8" t="s">
        <v>11</v>
      </c>
      <c r="D80" s="15">
        <v>6</v>
      </c>
      <c r="E80" s="28">
        <v>51.56</v>
      </c>
      <c r="F80" s="29">
        <v>54.57</v>
      </c>
      <c r="G80" s="30">
        <v>60.58</v>
      </c>
      <c r="H80" s="31"/>
    </row>
    <row r="81" spans="1:8" ht="28.15" customHeight="1" x14ac:dyDescent="0.2">
      <c r="A81" s="14">
        <f t="shared" si="1"/>
        <v>78</v>
      </c>
      <c r="B81" s="8" t="s">
        <v>99</v>
      </c>
      <c r="C81" s="8" t="s">
        <v>31</v>
      </c>
      <c r="D81" s="15">
        <v>10</v>
      </c>
      <c r="E81" s="28">
        <v>45.25</v>
      </c>
      <c r="F81" s="29">
        <v>46.9</v>
      </c>
      <c r="G81" s="30">
        <v>44.92</v>
      </c>
      <c r="H81" s="31"/>
    </row>
    <row r="82" spans="1:8" ht="28.15" customHeight="1" x14ac:dyDescent="0.2">
      <c r="A82" s="14">
        <f t="shared" si="1"/>
        <v>79</v>
      </c>
      <c r="B82" s="8" t="s">
        <v>100</v>
      </c>
      <c r="C82" s="8" t="s">
        <v>13</v>
      </c>
      <c r="D82" s="15">
        <v>5</v>
      </c>
      <c r="E82" s="28">
        <v>21.31</v>
      </c>
      <c r="F82" s="29">
        <v>17.05</v>
      </c>
      <c r="G82" s="30">
        <v>189.48</v>
      </c>
      <c r="H82" s="31"/>
    </row>
    <row r="83" spans="1:8" ht="28.15" customHeight="1" x14ac:dyDescent="0.2">
      <c r="A83" s="14">
        <f t="shared" si="1"/>
        <v>80</v>
      </c>
      <c r="B83" s="8" t="s">
        <v>101</v>
      </c>
      <c r="C83" s="8" t="s">
        <v>24</v>
      </c>
      <c r="D83" s="15">
        <v>1</v>
      </c>
      <c r="E83" s="28">
        <v>32.549999999999997</v>
      </c>
      <c r="F83" s="29">
        <v>31.37</v>
      </c>
      <c r="G83" s="30">
        <v>35.51</v>
      </c>
      <c r="H83" s="31"/>
    </row>
    <row r="84" spans="1:8" ht="28.15" customHeight="1" x14ac:dyDescent="0.2">
      <c r="A84" s="14">
        <f t="shared" si="1"/>
        <v>81</v>
      </c>
      <c r="B84" s="8" t="s">
        <v>102</v>
      </c>
      <c r="C84" s="8" t="s">
        <v>24</v>
      </c>
      <c r="D84" s="15">
        <v>1</v>
      </c>
      <c r="E84" s="28">
        <v>6.58</v>
      </c>
      <c r="F84" s="29">
        <v>4.09</v>
      </c>
      <c r="G84" s="30">
        <v>7.56</v>
      </c>
      <c r="H84" s="31"/>
    </row>
    <row r="85" spans="1:8" ht="28.15" customHeight="1" x14ac:dyDescent="0.2">
      <c r="A85" s="14">
        <f t="shared" si="1"/>
        <v>82</v>
      </c>
      <c r="B85" s="8" t="s">
        <v>103</v>
      </c>
      <c r="C85" s="8" t="s">
        <v>24</v>
      </c>
      <c r="D85" s="15">
        <v>5</v>
      </c>
      <c r="E85" s="28">
        <v>69.88</v>
      </c>
      <c r="F85" s="29">
        <v>17.29</v>
      </c>
      <c r="G85" s="30">
        <v>23.73</v>
      </c>
      <c r="H85" s="31"/>
    </row>
    <row r="86" spans="1:8" ht="28.15" customHeight="1" x14ac:dyDescent="0.2">
      <c r="A86" s="14">
        <f t="shared" si="1"/>
        <v>83</v>
      </c>
      <c r="B86" s="8" t="s">
        <v>104</v>
      </c>
      <c r="C86" s="8" t="s">
        <v>24</v>
      </c>
      <c r="D86" s="15">
        <v>1</v>
      </c>
      <c r="E86" s="28">
        <v>10.75</v>
      </c>
      <c r="F86" s="29">
        <v>38.159999999999997</v>
      </c>
      <c r="G86" s="30">
        <v>11.2</v>
      </c>
      <c r="H86" s="31"/>
    </row>
    <row r="87" spans="1:8" ht="28.15" customHeight="1" x14ac:dyDescent="0.2">
      <c r="A87" s="14">
        <f t="shared" si="1"/>
        <v>84</v>
      </c>
      <c r="B87" s="8" t="s">
        <v>106</v>
      </c>
      <c r="C87" s="8" t="s">
        <v>24</v>
      </c>
      <c r="D87" s="15">
        <v>4</v>
      </c>
      <c r="E87" s="28">
        <v>47.88</v>
      </c>
      <c r="F87" s="29">
        <v>49.24</v>
      </c>
      <c r="G87" s="30">
        <v>51.49</v>
      </c>
      <c r="H87" s="31"/>
    </row>
    <row r="88" spans="1:8" ht="28.15" customHeight="1" x14ac:dyDescent="0.2">
      <c r="A88" s="14">
        <f t="shared" si="1"/>
        <v>85</v>
      </c>
      <c r="B88" s="8" t="s">
        <v>107</v>
      </c>
      <c r="C88" s="8" t="s">
        <v>24</v>
      </c>
      <c r="D88" s="15">
        <v>1</v>
      </c>
      <c r="E88" s="28">
        <v>8.99</v>
      </c>
      <c r="F88" s="29">
        <v>8.1300000000000008</v>
      </c>
      <c r="G88" s="30">
        <v>8.65</v>
      </c>
      <c r="H88" s="31"/>
    </row>
    <row r="89" spans="1:8" ht="28.15" customHeight="1" x14ac:dyDescent="0.2">
      <c r="A89" s="14">
        <f t="shared" si="1"/>
        <v>86</v>
      </c>
      <c r="B89" s="8" t="s">
        <v>108</v>
      </c>
      <c r="C89" s="8" t="s">
        <v>24</v>
      </c>
      <c r="D89" s="15">
        <v>1</v>
      </c>
      <c r="E89" s="28">
        <v>12.69</v>
      </c>
      <c r="F89" s="29">
        <v>11.35</v>
      </c>
      <c r="G89" s="30">
        <v>12.75</v>
      </c>
      <c r="H89" s="31"/>
    </row>
    <row r="90" spans="1:8" ht="28.15" customHeight="1" x14ac:dyDescent="0.2">
      <c r="A90" s="14">
        <f t="shared" si="1"/>
        <v>87</v>
      </c>
      <c r="B90" s="8" t="s">
        <v>109</v>
      </c>
      <c r="C90" s="8" t="s">
        <v>85</v>
      </c>
      <c r="D90" s="15">
        <v>50</v>
      </c>
      <c r="E90" s="28">
        <v>15.93</v>
      </c>
      <c r="F90" s="29">
        <v>14.8</v>
      </c>
      <c r="G90" s="30">
        <v>29.29</v>
      </c>
      <c r="H90" s="31"/>
    </row>
    <row r="91" spans="1:8" ht="28.15" customHeight="1" x14ac:dyDescent="0.2">
      <c r="A91" s="14">
        <f t="shared" si="1"/>
        <v>88</v>
      </c>
      <c r="B91" s="8" t="s">
        <v>110</v>
      </c>
      <c r="C91" s="8" t="s">
        <v>51</v>
      </c>
      <c r="D91" s="15">
        <v>4</v>
      </c>
      <c r="E91" s="28">
        <v>23.99</v>
      </c>
      <c r="F91" s="29">
        <v>25.01</v>
      </c>
      <c r="G91" s="33"/>
      <c r="H91" s="33"/>
    </row>
    <row r="92" spans="1:8" ht="28.15" customHeight="1" x14ac:dyDescent="0.2">
      <c r="A92" s="14">
        <f t="shared" si="1"/>
        <v>89</v>
      </c>
      <c r="B92" s="8" t="s">
        <v>111</v>
      </c>
      <c r="C92" s="8" t="s">
        <v>51</v>
      </c>
      <c r="D92" s="15">
        <v>4</v>
      </c>
      <c r="E92" s="28">
        <v>23.51</v>
      </c>
      <c r="F92" s="29">
        <v>36.26</v>
      </c>
      <c r="G92" s="33"/>
      <c r="H92" s="33"/>
    </row>
    <row r="93" spans="1:8" ht="28.15" customHeight="1" x14ac:dyDescent="0.2">
      <c r="A93" s="14">
        <f t="shared" si="1"/>
        <v>90</v>
      </c>
      <c r="B93" s="8" t="s">
        <v>112</v>
      </c>
      <c r="C93" s="8" t="s">
        <v>51</v>
      </c>
      <c r="D93" s="15">
        <v>4</v>
      </c>
      <c r="E93" s="28">
        <v>31.9</v>
      </c>
      <c r="F93" s="29">
        <v>48.46</v>
      </c>
      <c r="G93" s="30">
        <v>40.96</v>
      </c>
      <c r="H93" s="31"/>
    </row>
    <row r="94" spans="1:8" ht="28.15" customHeight="1" x14ac:dyDescent="0.2">
      <c r="A94" s="14">
        <f t="shared" si="1"/>
        <v>91</v>
      </c>
      <c r="B94" s="8" t="s">
        <v>113</v>
      </c>
      <c r="C94" s="8" t="s">
        <v>11</v>
      </c>
      <c r="D94" s="15">
        <v>6</v>
      </c>
      <c r="E94" s="28">
        <v>57.4</v>
      </c>
      <c r="F94" s="29">
        <v>63.55</v>
      </c>
      <c r="G94" s="30">
        <v>69.94</v>
      </c>
      <c r="H94" s="31"/>
    </row>
    <row r="95" spans="1:8" ht="28.15" customHeight="1" x14ac:dyDescent="0.2">
      <c r="A95" s="14">
        <f t="shared" si="1"/>
        <v>92</v>
      </c>
      <c r="B95" s="8" t="s">
        <v>114</v>
      </c>
      <c r="C95" s="8" t="s">
        <v>80</v>
      </c>
      <c r="D95" s="15">
        <v>20</v>
      </c>
      <c r="E95" s="28">
        <v>30.06</v>
      </c>
      <c r="F95" s="29">
        <v>29.82</v>
      </c>
      <c r="G95" s="30">
        <v>34.21</v>
      </c>
      <c r="H95" s="31"/>
    </row>
    <row r="96" spans="1:8" ht="28.15" customHeight="1" x14ac:dyDescent="0.2">
      <c r="A96" s="14">
        <f t="shared" si="1"/>
        <v>93</v>
      </c>
      <c r="B96" s="8" t="s">
        <v>115</v>
      </c>
      <c r="C96" s="8" t="s">
        <v>11</v>
      </c>
      <c r="D96" s="15">
        <v>6</v>
      </c>
      <c r="E96" s="28">
        <v>24.19</v>
      </c>
      <c r="F96" s="29">
        <v>29.54</v>
      </c>
      <c r="G96" s="30">
        <v>20.350000000000001</v>
      </c>
      <c r="H96" s="31"/>
    </row>
    <row r="97" spans="1:8" ht="28.15" customHeight="1" x14ac:dyDescent="0.2">
      <c r="A97" s="14">
        <f t="shared" si="1"/>
        <v>94</v>
      </c>
      <c r="B97" s="8" t="s">
        <v>116</v>
      </c>
      <c r="C97" s="8" t="s">
        <v>24</v>
      </c>
      <c r="D97" s="15">
        <v>6</v>
      </c>
      <c r="E97" s="28">
        <v>72.52</v>
      </c>
      <c r="F97" s="29">
        <v>80.06</v>
      </c>
      <c r="G97" s="30">
        <v>54.94</v>
      </c>
      <c r="H97" s="31"/>
    </row>
    <row r="98" spans="1:8" ht="28.15" customHeight="1" x14ac:dyDescent="0.2">
      <c r="A98" s="14">
        <f t="shared" si="1"/>
        <v>95</v>
      </c>
      <c r="B98" s="8" t="s">
        <v>348</v>
      </c>
      <c r="C98" s="8" t="s">
        <v>24</v>
      </c>
      <c r="D98" s="15">
        <v>1</v>
      </c>
      <c r="E98" s="28">
        <v>14.12</v>
      </c>
      <c r="F98" s="29">
        <v>63.79</v>
      </c>
      <c r="G98" s="30">
        <v>64</v>
      </c>
      <c r="H98" s="31"/>
    </row>
    <row r="99" spans="1:8" ht="28.15" customHeight="1" x14ac:dyDescent="0.2">
      <c r="A99" s="14">
        <f t="shared" si="1"/>
        <v>96</v>
      </c>
      <c r="B99" s="8" t="s">
        <v>118</v>
      </c>
      <c r="C99" s="8" t="s">
        <v>24</v>
      </c>
      <c r="D99" s="15">
        <v>12</v>
      </c>
      <c r="E99" s="28">
        <v>21.03</v>
      </c>
      <c r="F99" s="29">
        <v>22.29</v>
      </c>
      <c r="G99" s="30">
        <v>21.54</v>
      </c>
      <c r="H99" s="31"/>
    </row>
    <row r="100" spans="1:8" ht="28.15" customHeight="1" x14ac:dyDescent="0.2">
      <c r="A100" s="14">
        <f t="shared" si="1"/>
        <v>97</v>
      </c>
      <c r="B100" s="8" t="s">
        <v>119</v>
      </c>
      <c r="C100" s="8" t="s">
        <v>24</v>
      </c>
      <c r="D100" s="15">
        <v>1</v>
      </c>
      <c r="E100" s="28">
        <v>9.0500000000000007</v>
      </c>
      <c r="F100" s="29">
        <v>7.88</v>
      </c>
      <c r="G100" s="30">
        <v>8.5500000000000007</v>
      </c>
      <c r="H100" s="31"/>
    </row>
    <row r="101" spans="1:8" ht="28.15" customHeight="1" x14ac:dyDescent="0.2">
      <c r="A101" s="14">
        <f t="shared" si="1"/>
        <v>98</v>
      </c>
      <c r="B101" s="8" t="s">
        <v>349</v>
      </c>
      <c r="C101" s="8" t="s">
        <v>24</v>
      </c>
      <c r="D101" s="15">
        <v>1</v>
      </c>
      <c r="E101" s="28">
        <v>5.04</v>
      </c>
      <c r="F101" s="29">
        <v>17.350000000000001</v>
      </c>
      <c r="G101" s="30">
        <v>19.64</v>
      </c>
      <c r="H101" s="31"/>
    </row>
    <row r="102" spans="1:8" ht="28.15" customHeight="1" x14ac:dyDescent="0.2">
      <c r="A102" s="14">
        <f t="shared" si="1"/>
        <v>99</v>
      </c>
      <c r="B102" s="8" t="s">
        <v>122</v>
      </c>
      <c r="C102" s="8" t="s">
        <v>24</v>
      </c>
      <c r="D102" s="15">
        <v>1</v>
      </c>
      <c r="E102" s="28">
        <v>5.77</v>
      </c>
      <c r="F102" s="29">
        <v>7.07</v>
      </c>
      <c r="G102" s="30">
        <v>7.25</v>
      </c>
      <c r="H102" s="31"/>
    </row>
    <row r="103" spans="1:8" ht="28.15" customHeight="1" x14ac:dyDescent="0.2">
      <c r="A103" s="14">
        <f t="shared" si="1"/>
        <v>100</v>
      </c>
      <c r="B103" s="8" t="s">
        <v>123</v>
      </c>
      <c r="C103" s="8" t="s">
        <v>24</v>
      </c>
      <c r="D103" s="15">
        <v>1</v>
      </c>
      <c r="E103" s="28">
        <v>14.25</v>
      </c>
      <c r="F103" s="32"/>
      <c r="G103" s="33"/>
      <c r="H103" s="33"/>
    </row>
    <row r="104" spans="1:8" ht="28.15" customHeight="1" x14ac:dyDescent="0.2">
      <c r="A104" s="14">
        <f t="shared" si="1"/>
        <v>101</v>
      </c>
      <c r="B104" s="8" t="s">
        <v>124</v>
      </c>
      <c r="C104" s="8" t="s">
        <v>24</v>
      </c>
      <c r="D104" s="15">
        <v>6</v>
      </c>
      <c r="E104" s="28">
        <v>20.02</v>
      </c>
      <c r="F104" s="29">
        <v>17.989999999999998</v>
      </c>
      <c r="G104" s="30">
        <v>25.95</v>
      </c>
      <c r="H104" s="31"/>
    </row>
    <row r="105" spans="1:8" ht="28.15" customHeight="1" x14ac:dyDescent="0.2">
      <c r="A105" s="14">
        <f t="shared" si="1"/>
        <v>102</v>
      </c>
      <c r="B105" s="8" t="s">
        <v>125</v>
      </c>
      <c r="C105" s="8" t="s">
        <v>51</v>
      </c>
      <c r="D105" s="15">
        <v>4</v>
      </c>
      <c r="E105" s="28">
        <v>22.6</v>
      </c>
      <c r="F105" s="29">
        <v>29.9</v>
      </c>
      <c r="G105" s="30">
        <v>33.25</v>
      </c>
      <c r="H105" s="31"/>
    </row>
    <row r="106" spans="1:8" ht="28.15" customHeight="1" x14ac:dyDescent="0.2">
      <c r="A106" s="14">
        <f t="shared" si="1"/>
        <v>103</v>
      </c>
      <c r="B106" s="8" t="s">
        <v>126</v>
      </c>
      <c r="C106" s="8" t="s">
        <v>11</v>
      </c>
      <c r="D106" s="15">
        <v>4</v>
      </c>
      <c r="E106" s="28">
        <v>36.19</v>
      </c>
      <c r="F106" s="29">
        <v>42.09</v>
      </c>
      <c r="G106" s="30">
        <v>41.58</v>
      </c>
      <c r="H106" s="31"/>
    </row>
    <row r="107" spans="1:8" ht="28.15" customHeight="1" x14ac:dyDescent="0.2">
      <c r="A107" s="14">
        <f t="shared" si="1"/>
        <v>104</v>
      </c>
      <c r="B107" s="8" t="s">
        <v>127</v>
      </c>
      <c r="C107" s="8" t="s">
        <v>51</v>
      </c>
      <c r="D107" s="15">
        <v>4</v>
      </c>
      <c r="E107" s="28">
        <v>19.010000000000002</v>
      </c>
      <c r="F107" s="29">
        <v>31.88</v>
      </c>
      <c r="G107" s="30">
        <v>31.71</v>
      </c>
      <c r="H107" s="31"/>
    </row>
    <row r="108" spans="1:8" ht="28.15" customHeight="1" x14ac:dyDescent="0.2">
      <c r="A108" s="14">
        <f t="shared" si="1"/>
        <v>105</v>
      </c>
      <c r="B108" s="8" t="s">
        <v>128</v>
      </c>
      <c r="C108" s="8" t="s">
        <v>51</v>
      </c>
      <c r="D108" s="15">
        <v>4</v>
      </c>
      <c r="E108" s="28">
        <v>37.89</v>
      </c>
      <c r="F108" s="29">
        <v>37.79</v>
      </c>
      <c r="G108" s="30">
        <v>42.79</v>
      </c>
      <c r="H108" s="31"/>
    </row>
    <row r="109" spans="1:8" ht="28.15" customHeight="1" x14ac:dyDescent="0.2">
      <c r="A109" s="14">
        <f t="shared" si="1"/>
        <v>106</v>
      </c>
      <c r="B109" s="8" t="s">
        <v>129</v>
      </c>
      <c r="C109" s="8" t="s">
        <v>51</v>
      </c>
      <c r="D109" s="15">
        <v>6</v>
      </c>
      <c r="E109" s="28">
        <v>46.85</v>
      </c>
      <c r="F109" s="29">
        <v>54.96</v>
      </c>
      <c r="G109" s="30">
        <v>54.96</v>
      </c>
      <c r="H109" s="31"/>
    </row>
    <row r="110" spans="1:8" ht="28.15" customHeight="1" x14ac:dyDescent="0.2">
      <c r="A110" s="14">
        <f t="shared" si="1"/>
        <v>107</v>
      </c>
      <c r="B110" s="8" t="s">
        <v>130</v>
      </c>
      <c r="C110" s="8" t="s">
        <v>51</v>
      </c>
      <c r="D110" s="15">
        <v>4</v>
      </c>
      <c r="E110" s="28">
        <v>10.28</v>
      </c>
      <c r="F110" s="29">
        <v>12.11</v>
      </c>
      <c r="G110" s="30">
        <v>13.15</v>
      </c>
      <c r="H110" s="31"/>
    </row>
    <row r="111" spans="1:8" ht="28.15" customHeight="1" x14ac:dyDescent="0.2">
      <c r="A111" s="14">
        <f t="shared" si="1"/>
        <v>108</v>
      </c>
      <c r="B111" s="8" t="s">
        <v>131</v>
      </c>
      <c r="C111" s="8" t="s">
        <v>51</v>
      </c>
      <c r="D111" s="15">
        <v>4</v>
      </c>
      <c r="E111" s="28">
        <v>21.89</v>
      </c>
      <c r="F111" s="29">
        <v>26.48</v>
      </c>
      <c r="G111" s="30">
        <v>19.350000000000001</v>
      </c>
      <c r="H111" s="31"/>
    </row>
    <row r="112" spans="1:8" ht="28.15" customHeight="1" x14ac:dyDescent="0.2">
      <c r="A112" s="14">
        <f t="shared" si="1"/>
        <v>109</v>
      </c>
      <c r="B112" s="8" t="s">
        <v>132</v>
      </c>
      <c r="C112" s="8" t="s">
        <v>51</v>
      </c>
      <c r="D112" s="15">
        <v>4</v>
      </c>
      <c r="E112" s="28">
        <v>19.079999999999998</v>
      </c>
      <c r="F112" s="29">
        <v>28.98</v>
      </c>
      <c r="G112" s="30">
        <v>31.12</v>
      </c>
      <c r="H112" s="31"/>
    </row>
    <row r="113" spans="1:8" ht="28.15" customHeight="1" x14ac:dyDescent="0.2">
      <c r="A113" s="14">
        <f t="shared" si="1"/>
        <v>110</v>
      </c>
      <c r="B113" s="8" t="s">
        <v>133</v>
      </c>
      <c r="C113" s="8" t="s">
        <v>31</v>
      </c>
      <c r="D113" s="15">
        <v>1</v>
      </c>
      <c r="E113" s="28">
        <v>76.849999999999994</v>
      </c>
      <c r="F113" s="29">
        <v>73.95</v>
      </c>
      <c r="G113" s="33"/>
      <c r="H113" s="33"/>
    </row>
    <row r="114" spans="1:8" ht="28.15" customHeight="1" x14ac:dyDescent="0.2">
      <c r="A114" s="14">
        <f t="shared" si="1"/>
        <v>111</v>
      </c>
      <c r="B114" s="8" t="s">
        <v>134</v>
      </c>
      <c r="C114" s="8" t="s">
        <v>24</v>
      </c>
      <c r="D114" s="15">
        <v>1</v>
      </c>
      <c r="E114" s="28">
        <v>40.049999999999997</v>
      </c>
      <c r="F114" s="29">
        <v>38.299999999999997</v>
      </c>
      <c r="G114" s="30">
        <v>40.049999999999997</v>
      </c>
      <c r="H114" s="31"/>
    </row>
    <row r="115" spans="1:8" ht="28.15" customHeight="1" x14ac:dyDescent="0.2">
      <c r="A115" s="14">
        <f t="shared" si="1"/>
        <v>112</v>
      </c>
      <c r="B115" s="8" t="s">
        <v>135</v>
      </c>
      <c r="C115" s="8" t="s">
        <v>24</v>
      </c>
      <c r="D115" s="15">
        <v>1</v>
      </c>
      <c r="E115" s="28">
        <v>6.75</v>
      </c>
      <c r="F115" s="29">
        <v>7.73</v>
      </c>
      <c r="G115" s="30">
        <v>9.93</v>
      </c>
      <c r="H115" s="31"/>
    </row>
    <row r="116" spans="1:8" ht="28.15" customHeight="1" x14ac:dyDescent="0.2">
      <c r="A116" s="14">
        <f t="shared" si="1"/>
        <v>113</v>
      </c>
      <c r="B116" s="8" t="s">
        <v>136</v>
      </c>
      <c r="C116" s="8" t="s">
        <v>11</v>
      </c>
      <c r="D116" s="15">
        <v>6</v>
      </c>
      <c r="E116" s="28">
        <v>76.989999999999995</v>
      </c>
      <c r="F116" s="29">
        <v>12.39</v>
      </c>
      <c r="G116" s="30">
        <v>12.6</v>
      </c>
      <c r="H116" s="31"/>
    </row>
    <row r="117" spans="1:8" ht="28.15" customHeight="1" x14ac:dyDescent="0.2">
      <c r="A117" s="14">
        <f t="shared" si="1"/>
        <v>114</v>
      </c>
      <c r="B117" s="8" t="s">
        <v>137</v>
      </c>
      <c r="C117" s="8" t="s">
        <v>24</v>
      </c>
      <c r="D117" s="15">
        <v>1</v>
      </c>
      <c r="E117" s="28">
        <v>13.22</v>
      </c>
      <c r="F117" s="29">
        <v>12.12</v>
      </c>
      <c r="G117" s="30">
        <v>11.78</v>
      </c>
      <c r="H117" s="31"/>
    </row>
    <row r="118" spans="1:8" ht="28.15" customHeight="1" x14ac:dyDescent="0.2">
      <c r="A118" s="14">
        <f t="shared" si="1"/>
        <v>115</v>
      </c>
      <c r="B118" s="8" t="s">
        <v>138</v>
      </c>
      <c r="C118" s="8" t="s">
        <v>24</v>
      </c>
      <c r="D118" s="15">
        <v>1</v>
      </c>
      <c r="E118" s="28">
        <v>64.739999999999995</v>
      </c>
      <c r="F118" s="29">
        <v>4.3899999999999997</v>
      </c>
      <c r="G118" s="30">
        <v>7.38</v>
      </c>
      <c r="H118" s="31"/>
    </row>
    <row r="119" spans="1:8" ht="28.15" customHeight="1" x14ac:dyDescent="0.2">
      <c r="A119" s="14">
        <f t="shared" si="1"/>
        <v>116</v>
      </c>
      <c r="B119" s="8" t="s">
        <v>139</v>
      </c>
      <c r="C119" s="8" t="s">
        <v>13</v>
      </c>
      <c r="D119" s="15">
        <v>50</v>
      </c>
      <c r="E119" s="28">
        <v>0.01</v>
      </c>
      <c r="F119" s="32"/>
      <c r="G119" s="30">
        <v>68.099999999999994</v>
      </c>
      <c r="H119" s="31"/>
    </row>
    <row r="120" spans="1:8" ht="28.15" customHeight="1" x14ac:dyDescent="0.2">
      <c r="A120" s="14">
        <f t="shared" si="1"/>
        <v>117</v>
      </c>
      <c r="B120" s="8" t="s">
        <v>140</v>
      </c>
      <c r="C120" s="8" t="s">
        <v>24</v>
      </c>
      <c r="D120" s="15">
        <v>6</v>
      </c>
      <c r="E120" s="28">
        <v>51.66</v>
      </c>
      <c r="F120" s="29">
        <v>53.24</v>
      </c>
      <c r="G120" s="30">
        <v>84.4</v>
      </c>
      <c r="H120" s="31"/>
    </row>
    <row r="121" spans="1:8" ht="28.15" customHeight="1" x14ac:dyDescent="0.2">
      <c r="A121" s="14">
        <f t="shared" si="1"/>
        <v>118</v>
      </c>
      <c r="B121" s="8" t="s">
        <v>141</v>
      </c>
      <c r="C121" s="8" t="s">
        <v>51</v>
      </c>
      <c r="D121" s="15">
        <v>4</v>
      </c>
      <c r="E121" s="28">
        <v>31</v>
      </c>
      <c r="F121" s="29">
        <v>31.09</v>
      </c>
      <c r="G121" s="30">
        <v>44.1</v>
      </c>
      <c r="H121" s="31"/>
    </row>
    <row r="122" spans="1:8" ht="28.15" customHeight="1" x14ac:dyDescent="0.2">
      <c r="A122" s="14">
        <f t="shared" si="1"/>
        <v>119</v>
      </c>
      <c r="B122" s="8" t="s">
        <v>142</v>
      </c>
      <c r="C122" s="8" t="s">
        <v>80</v>
      </c>
      <c r="D122" s="15">
        <v>6</v>
      </c>
      <c r="E122" s="28">
        <v>23.27</v>
      </c>
      <c r="F122" s="29">
        <v>25.49</v>
      </c>
      <c r="G122" s="30">
        <v>26.76</v>
      </c>
      <c r="H122" s="31"/>
    </row>
    <row r="123" spans="1:8" ht="28.15" customHeight="1" x14ac:dyDescent="0.2">
      <c r="A123" s="14">
        <f t="shared" si="1"/>
        <v>120</v>
      </c>
      <c r="B123" s="8" t="s">
        <v>143</v>
      </c>
      <c r="C123" s="8" t="s">
        <v>144</v>
      </c>
      <c r="D123" s="15">
        <v>4</v>
      </c>
      <c r="E123" s="28">
        <v>37.03</v>
      </c>
      <c r="F123" s="29">
        <v>36.770000000000003</v>
      </c>
      <c r="G123" s="30">
        <v>45.16</v>
      </c>
      <c r="H123" s="31"/>
    </row>
    <row r="124" spans="1:8" ht="28.15" customHeight="1" x14ac:dyDescent="0.2">
      <c r="A124" s="14">
        <f t="shared" si="1"/>
        <v>121</v>
      </c>
      <c r="B124" s="8" t="s">
        <v>145</v>
      </c>
      <c r="C124" s="8" t="s">
        <v>66</v>
      </c>
      <c r="D124" s="15">
        <v>1</v>
      </c>
      <c r="E124" s="28">
        <v>22.47</v>
      </c>
      <c r="F124" s="29">
        <v>22.8</v>
      </c>
      <c r="G124" s="30">
        <v>27.08</v>
      </c>
      <c r="H124" s="31"/>
    </row>
    <row r="125" spans="1:8" ht="28.15" customHeight="1" x14ac:dyDescent="0.2">
      <c r="A125" s="14">
        <f t="shared" si="1"/>
        <v>122</v>
      </c>
      <c r="B125" s="8" t="s">
        <v>146</v>
      </c>
      <c r="C125" s="8" t="s">
        <v>24</v>
      </c>
      <c r="D125" s="15">
        <v>1</v>
      </c>
      <c r="E125" s="28">
        <v>35.950000000000003</v>
      </c>
      <c r="F125" s="29">
        <v>14.75</v>
      </c>
      <c r="G125" s="30">
        <v>34.57</v>
      </c>
      <c r="H125" s="31"/>
    </row>
    <row r="126" spans="1:8" ht="28.15" customHeight="1" x14ac:dyDescent="0.2">
      <c r="A126" s="14">
        <f t="shared" si="1"/>
        <v>123</v>
      </c>
      <c r="B126" s="8" t="s">
        <v>147</v>
      </c>
      <c r="C126" s="8" t="s">
        <v>24</v>
      </c>
      <c r="D126" s="15">
        <v>6</v>
      </c>
      <c r="E126" s="28">
        <v>109</v>
      </c>
      <c r="F126" s="29">
        <v>68.239999999999995</v>
      </c>
      <c r="G126" s="30">
        <v>75.66</v>
      </c>
      <c r="H126" s="31"/>
    </row>
    <row r="127" spans="1:8" ht="28.15" customHeight="1" x14ac:dyDescent="0.2">
      <c r="A127" s="14">
        <f t="shared" si="1"/>
        <v>124</v>
      </c>
      <c r="B127" s="8" t="s">
        <v>148</v>
      </c>
      <c r="C127" s="8" t="s">
        <v>24</v>
      </c>
      <c r="D127" s="15">
        <v>6</v>
      </c>
      <c r="E127" s="28">
        <v>22.38</v>
      </c>
      <c r="F127" s="29">
        <v>18.97</v>
      </c>
      <c r="G127" s="30">
        <v>30.98</v>
      </c>
      <c r="H127" s="31"/>
    </row>
    <row r="128" spans="1:8" ht="28.15" customHeight="1" x14ac:dyDescent="0.2">
      <c r="A128" s="14">
        <f t="shared" si="1"/>
        <v>125</v>
      </c>
      <c r="B128" s="8" t="s">
        <v>149</v>
      </c>
      <c r="C128" s="8" t="s">
        <v>51</v>
      </c>
      <c r="D128" s="15">
        <v>4</v>
      </c>
      <c r="E128" s="28">
        <v>43.85</v>
      </c>
      <c r="F128" s="29">
        <v>42.84</v>
      </c>
      <c r="G128" s="30">
        <v>40.72</v>
      </c>
      <c r="H128" s="31"/>
    </row>
    <row r="129" spans="1:8" ht="28.15" customHeight="1" x14ac:dyDescent="0.2">
      <c r="A129" s="14">
        <f t="shared" si="1"/>
        <v>126</v>
      </c>
      <c r="B129" s="8" t="s">
        <v>150</v>
      </c>
      <c r="C129" s="8" t="s">
        <v>51</v>
      </c>
      <c r="D129" s="15">
        <v>4</v>
      </c>
      <c r="E129" s="28">
        <v>57.99</v>
      </c>
      <c r="F129" s="29">
        <v>48.73</v>
      </c>
      <c r="G129" s="30">
        <v>48.53</v>
      </c>
      <c r="H129" s="31"/>
    </row>
    <row r="130" spans="1:8" ht="28.15" customHeight="1" x14ac:dyDescent="0.2">
      <c r="A130" s="14">
        <f t="shared" si="1"/>
        <v>127</v>
      </c>
      <c r="B130" s="8" t="s">
        <v>151</v>
      </c>
      <c r="C130" s="8" t="s">
        <v>11</v>
      </c>
      <c r="D130" s="15">
        <v>6</v>
      </c>
      <c r="E130" s="28">
        <v>29.99</v>
      </c>
      <c r="F130" s="32"/>
      <c r="G130" s="33"/>
      <c r="H130" s="33"/>
    </row>
    <row r="131" spans="1:8" ht="28.15" customHeight="1" x14ac:dyDescent="0.2">
      <c r="A131" s="14">
        <f t="shared" si="1"/>
        <v>128</v>
      </c>
      <c r="B131" s="8" t="s">
        <v>152</v>
      </c>
      <c r="C131" s="8" t="s">
        <v>13</v>
      </c>
      <c r="D131" s="15">
        <v>50</v>
      </c>
      <c r="E131" s="28">
        <v>0.01</v>
      </c>
      <c r="F131" s="32"/>
      <c r="G131" s="33"/>
      <c r="H131" s="33"/>
    </row>
    <row r="132" spans="1:8" ht="28.15" customHeight="1" x14ac:dyDescent="0.2">
      <c r="A132" s="14">
        <f t="shared" si="1"/>
        <v>129</v>
      </c>
      <c r="B132" s="8" t="s">
        <v>153</v>
      </c>
      <c r="C132" s="8" t="s">
        <v>24</v>
      </c>
      <c r="D132" s="15">
        <v>6</v>
      </c>
      <c r="E132" s="28">
        <v>39.33</v>
      </c>
      <c r="F132" s="29">
        <v>40.159999999999997</v>
      </c>
      <c r="G132" s="30">
        <v>45.23</v>
      </c>
      <c r="H132" s="31"/>
    </row>
    <row r="133" spans="1:8" ht="28.15" customHeight="1" x14ac:dyDescent="0.2">
      <c r="A133" s="14">
        <f t="shared" ref="A133:A196" si="2">A132+1</f>
        <v>130</v>
      </c>
      <c r="B133" s="8" t="s">
        <v>154</v>
      </c>
      <c r="C133" s="8" t="s">
        <v>24</v>
      </c>
      <c r="D133" s="15">
        <v>9</v>
      </c>
      <c r="E133" s="28">
        <v>12.05</v>
      </c>
      <c r="F133" s="29">
        <v>10.97</v>
      </c>
      <c r="G133" s="30">
        <v>13.94</v>
      </c>
      <c r="H133" s="31"/>
    </row>
    <row r="134" spans="1:8" ht="28.15" customHeight="1" x14ac:dyDescent="0.2">
      <c r="A134" s="14">
        <f t="shared" si="2"/>
        <v>131</v>
      </c>
      <c r="B134" s="8" t="s">
        <v>155</v>
      </c>
      <c r="C134" s="8" t="s">
        <v>11</v>
      </c>
      <c r="D134" s="15">
        <v>11</v>
      </c>
      <c r="E134" s="28">
        <v>22.54</v>
      </c>
      <c r="F134" s="29">
        <v>31.95</v>
      </c>
      <c r="G134" s="30">
        <v>23.71</v>
      </c>
      <c r="H134" s="31"/>
    </row>
    <row r="135" spans="1:8" ht="28.15" customHeight="1" x14ac:dyDescent="0.2">
      <c r="A135" s="14">
        <f t="shared" si="2"/>
        <v>132</v>
      </c>
      <c r="B135" s="8" t="s">
        <v>156</v>
      </c>
      <c r="C135" s="8" t="s">
        <v>11</v>
      </c>
      <c r="D135" s="15">
        <v>1</v>
      </c>
      <c r="E135" s="28">
        <v>19.8</v>
      </c>
      <c r="F135" s="29">
        <v>27.5</v>
      </c>
      <c r="G135" s="30">
        <v>20.97</v>
      </c>
      <c r="H135" s="31"/>
    </row>
    <row r="136" spans="1:8" ht="28.15" customHeight="1" x14ac:dyDescent="0.2">
      <c r="A136" s="14">
        <f t="shared" si="2"/>
        <v>133</v>
      </c>
      <c r="B136" s="8" t="s">
        <v>157</v>
      </c>
      <c r="C136" s="8" t="s">
        <v>11</v>
      </c>
      <c r="D136" s="15">
        <v>1</v>
      </c>
      <c r="E136" s="28">
        <v>31.96</v>
      </c>
      <c r="F136" s="29">
        <v>25.98</v>
      </c>
      <c r="G136" s="30">
        <v>30.95</v>
      </c>
      <c r="H136" s="31"/>
    </row>
    <row r="137" spans="1:8" ht="28.15" customHeight="1" x14ac:dyDescent="0.2">
      <c r="A137" s="14">
        <f t="shared" si="2"/>
        <v>134</v>
      </c>
      <c r="B137" s="8" t="s">
        <v>158</v>
      </c>
      <c r="C137" s="8" t="s">
        <v>15</v>
      </c>
      <c r="D137" s="15">
        <v>4</v>
      </c>
      <c r="E137" s="28">
        <v>17.77</v>
      </c>
      <c r="F137" s="29">
        <v>28.65</v>
      </c>
      <c r="G137" s="30">
        <v>19.14</v>
      </c>
      <c r="H137" s="31"/>
    </row>
    <row r="138" spans="1:8" ht="28.15" customHeight="1" x14ac:dyDescent="0.2">
      <c r="A138" s="14">
        <f t="shared" si="2"/>
        <v>135</v>
      </c>
      <c r="B138" s="8" t="s">
        <v>159</v>
      </c>
      <c r="C138" s="8" t="s">
        <v>15</v>
      </c>
      <c r="D138" s="15">
        <v>24</v>
      </c>
      <c r="E138" s="28">
        <v>21.61</v>
      </c>
      <c r="F138" s="29">
        <v>20.95</v>
      </c>
      <c r="G138" s="30">
        <v>28.46</v>
      </c>
      <c r="H138" s="31"/>
    </row>
    <row r="139" spans="1:8" ht="28.15" customHeight="1" x14ac:dyDescent="0.2">
      <c r="A139" s="14">
        <f t="shared" si="2"/>
        <v>136</v>
      </c>
      <c r="B139" s="8" t="s">
        <v>160</v>
      </c>
      <c r="C139" s="8" t="s">
        <v>11</v>
      </c>
      <c r="D139" s="15">
        <v>1</v>
      </c>
      <c r="E139" s="28">
        <v>19.600000000000001</v>
      </c>
      <c r="F139" s="29">
        <v>22.95</v>
      </c>
      <c r="G139" s="30">
        <v>23.08</v>
      </c>
      <c r="H139" s="31"/>
    </row>
    <row r="140" spans="1:8" ht="28.15" customHeight="1" x14ac:dyDescent="0.2">
      <c r="A140" s="14">
        <f t="shared" si="2"/>
        <v>137</v>
      </c>
      <c r="B140" s="8" t="s">
        <v>161</v>
      </c>
      <c r="C140" s="8" t="s">
        <v>15</v>
      </c>
      <c r="D140" s="15">
        <v>4</v>
      </c>
      <c r="E140" s="28">
        <v>24.5</v>
      </c>
      <c r="F140" s="29">
        <v>30.09</v>
      </c>
      <c r="G140" s="30">
        <v>26.8</v>
      </c>
      <c r="H140" s="31"/>
    </row>
    <row r="141" spans="1:8" ht="28.15" customHeight="1" x14ac:dyDescent="0.2">
      <c r="A141" s="14">
        <f t="shared" si="2"/>
        <v>138</v>
      </c>
      <c r="B141" s="8" t="s">
        <v>162</v>
      </c>
      <c r="C141" s="8" t="s">
        <v>11</v>
      </c>
      <c r="D141" s="15">
        <v>1</v>
      </c>
      <c r="E141" s="28">
        <v>45.31</v>
      </c>
      <c r="F141" s="29">
        <v>24.55</v>
      </c>
      <c r="G141" s="30">
        <v>22.98</v>
      </c>
      <c r="H141" s="31"/>
    </row>
    <row r="142" spans="1:8" ht="28.15" customHeight="1" x14ac:dyDescent="0.2">
      <c r="A142" s="14">
        <f t="shared" si="2"/>
        <v>139</v>
      </c>
      <c r="B142" s="8" t="s">
        <v>163</v>
      </c>
      <c r="C142" s="8" t="s">
        <v>11</v>
      </c>
      <c r="D142" s="15">
        <v>25</v>
      </c>
      <c r="E142" s="28">
        <v>21.67</v>
      </c>
      <c r="F142" s="29">
        <v>23.75</v>
      </c>
      <c r="G142" s="30">
        <v>24.12</v>
      </c>
      <c r="H142" s="31"/>
    </row>
    <row r="143" spans="1:8" ht="28.15" customHeight="1" x14ac:dyDescent="0.2">
      <c r="A143" s="14">
        <f t="shared" si="2"/>
        <v>140</v>
      </c>
      <c r="B143" s="8" t="s">
        <v>164</v>
      </c>
      <c r="C143" s="8" t="s">
        <v>11</v>
      </c>
      <c r="D143" s="15">
        <v>1</v>
      </c>
      <c r="E143" s="28">
        <v>17.579999999999998</v>
      </c>
      <c r="F143" s="29">
        <v>20.54</v>
      </c>
      <c r="G143" s="30">
        <v>18.11</v>
      </c>
      <c r="H143" s="31"/>
    </row>
    <row r="144" spans="1:8" ht="28.15" customHeight="1" x14ac:dyDescent="0.2">
      <c r="A144" s="14">
        <f t="shared" si="2"/>
        <v>141</v>
      </c>
      <c r="B144" s="8" t="s">
        <v>165</v>
      </c>
      <c r="C144" s="8" t="s">
        <v>11</v>
      </c>
      <c r="D144" s="15">
        <v>20</v>
      </c>
      <c r="E144" s="28">
        <v>18.98</v>
      </c>
      <c r="F144" s="29">
        <v>35.729999999999997</v>
      </c>
      <c r="G144" s="30">
        <v>22.99</v>
      </c>
      <c r="H144" s="31"/>
    </row>
    <row r="145" spans="1:8" ht="28.15" customHeight="1" x14ac:dyDescent="0.2">
      <c r="A145" s="14">
        <f t="shared" si="2"/>
        <v>142</v>
      </c>
      <c r="B145" s="8" t="s">
        <v>166</v>
      </c>
      <c r="C145" s="8" t="s">
        <v>24</v>
      </c>
      <c r="D145" s="15">
        <v>36</v>
      </c>
      <c r="E145" s="28">
        <v>25.29</v>
      </c>
      <c r="F145" s="29">
        <v>22.97</v>
      </c>
      <c r="G145" s="30">
        <v>19.87</v>
      </c>
      <c r="H145" s="31"/>
    </row>
    <row r="146" spans="1:8" ht="28.15" customHeight="1" x14ac:dyDescent="0.2">
      <c r="A146" s="14">
        <f t="shared" si="2"/>
        <v>143</v>
      </c>
      <c r="B146" s="8" t="s">
        <v>167</v>
      </c>
      <c r="C146" s="8" t="s">
        <v>11</v>
      </c>
      <c r="D146" s="15">
        <v>1</v>
      </c>
      <c r="E146" s="28">
        <v>15.51</v>
      </c>
      <c r="F146" s="29">
        <v>20.99</v>
      </c>
      <c r="G146" s="30">
        <v>16.68</v>
      </c>
      <c r="H146" s="31"/>
    </row>
    <row r="147" spans="1:8" ht="28.15" customHeight="1" x14ac:dyDescent="0.2">
      <c r="A147" s="14">
        <f t="shared" si="2"/>
        <v>144</v>
      </c>
      <c r="B147" s="8" t="s">
        <v>350</v>
      </c>
      <c r="C147" s="8" t="s">
        <v>11</v>
      </c>
      <c r="D147" s="15">
        <v>10</v>
      </c>
      <c r="E147" s="28">
        <v>17.53</v>
      </c>
      <c r="F147" s="29">
        <v>20.9</v>
      </c>
      <c r="G147" s="30">
        <v>16.05</v>
      </c>
      <c r="H147" s="31"/>
    </row>
    <row r="148" spans="1:8" ht="28.15" customHeight="1" x14ac:dyDescent="0.2">
      <c r="A148" s="14">
        <f t="shared" si="2"/>
        <v>145</v>
      </c>
      <c r="B148" s="8" t="s">
        <v>169</v>
      </c>
      <c r="C148" s="8" t="s">
        <v>11</v>
      </c>
      <c r="D148" s="15">
        <v>1</v>
      </c>
      <c r="E148" s="28">
        <v>46.57</v>
      </c>
      <c r="F148" s="29">
        <v>42.8</v>
      </c>
      <c r="G148" s="30">
        <v>46.8</v>
      </c>
      <c r="H148" s="31"/>
    </row>
    <row r="149" spans="1:8" ht="28.15" customHeight="1" x14ac:dyDescent="0.2">
      <c r="A149" s="14">
        <f t="shared" si="2"/>
        <v>146</v>
      </c>
      <c r="B149" s="8" t="s">
        <v>170</v>
      </c>
      <c r="C149" s="8" t="s">
        <v>11</v>
      </c>
      <c r="D149" s="15">
        <v>1</v>
      </c>
      <c r="E149" s="28">
        <v>19.41</v>
      </c>
      <c r="F149" s="29">
        <v>19.989999999999998</v>
      </c>
      <c r="G149" s="30">
        <v>19.52</v>
      </c>
      <c r="H149" s="31"/>
    </row>
    <row r="150" spans="1:8" ht="28.15" customHeight="1" x14ac:dyDescent="0.2">
      <c r="A150" s="14">
        <f t="shared" si="2"/>
        <v>147</v>
      </c>
      <c r="B150" s="8" t="s">
        <v>171</v>
      </c>
      <c r="C150" s="8" t="s">
        <v>11</v>
      </c>
      <c r="D150" s="15">
        <v>1</v>
      </c>
      <c r="E150" s="28">
        <v>23.73</v>
      </c>
      <c r="F150" s="29">
        <v>31.4</v>
      </c>
      <c r="G150" s="30">
        <v>18.940000000000001</v>
      </c>
      <c r="H150" s="31"/>
    </row>
    <row r="151" spans="1:8" ht="28.15" customHeight="1" x14ac:dyDescent="0.2">
      <c r="A151" s="14">
        <f t="shared" si="2"/>
        <v>148</v>
      </c>
      <c r="B151" s="8" t="s">
        <v>172</v>
      </c>
      <c r="C151" s="8" t="s">
        <v>31</v>
      </c>
      <c r="D151" s="15">
        <v>1</v>
      </c>
      <c r="E151" s="28">
        <v>36.299999999999997</v>
      </c>
      <c r="F151" s="29">
        <v>34.659999999999997</v>
      </c>
      <c r="G151" s="30">
        <v>39.049999999999997</v>
      </c>
      <c r="H151" s="31"/>
    </row>
    <row r="152" spans="1:8" ht="28.15" customHeight="1" x14ac:dyDescent="0.2">
      <c r="A152" s="14">
        <f t="shared" si="2"/>
        <v>149</v>
      </c>
      <c r="B152" s="8" t="s">
        <v>173</v>
      </c>
      <c r="C152" s="8" t="s">
        <v>11</v>
      </c>
      <c r="D152" s="15">
        <v>2</v>
      </c>
      <c r="E152" s="28">
        <v>24.46</v>
      </c>
      <c r="F152" s="29">
        <v>16.95</v>
      </c>
      <c r="G152" s="33"/>
      <c r="H152" s="33"/>
    </row>
    <row r="153" spans="1:8" ht="28.15" customHeight="1" x14ac:dyDescent="0.2">
      <c r="A153" s="14">
        <f t="shared" si="2"/>
        <v>150</v>
      </c>
      <c r="B153" s="8" t="s">
        <v>174</v>
      </c>
      <c r="C153" s="8" t="s">
        <v>11</v>
      </c>
      <c r="D153" s="15">
        <v>1</v>
      </c>
      <c r="E153" s="28">
        <v>14.76</v>
      </c>
      <c r="F153" s="29">
        <v>16.899999999999999</v>
      </c>
      <c r="G153" s="30">
        <v>17.510000000000002</v>
      </c>
      <c r="H153" s="31"/>
    </row>
    <row r="154" spans="1:8" ht="28.15" customHeight="1" x14ac:dyDescent="0.2">
      <c r="A154" s="14">
        <f t="shared" si="2"/>
        <v>151</v>
      </c>
      <c r="B154" s="8" t="s">
        <v>175</v>
      </c>
      <c r="C154" s="8" t="s">
        <v>11</v>
      </c>
      <c r="D154" s="15">
        <v>1</v>
      </c>
      <c r="E154" s="28">
        <v>17.78</v>
      </c>
      <c r="F154" s="29">
        <v>16.2</v>
      </c>
      <c r="G154" s="30">
        <v>23.11</v>
      </c>
      <c r="H154" s="31"/>
    </row>
    <row r="155" spans="1:8" ht="28.15" customHeight="1" x14ac:dyDescent="0.2">
      <c r="A155" s="14">
        <f t="shared" si="2"/>
        <v>152</v>
      </c>
      <c r="B155" s="8" t="s">
        <v>176</v>
      </c>
      <c r="C155" s="8" t="s">
        <v>31</v>
      </c>
      <c r="D155" s="15">
        <v>1</v>
      </c>
      <c r="E155" s="28">
        <v>23.82</v>
      </c>
      <c r="F155" s="29">
        <v>49.97</v>
      </c>
      <c r="G155" s="30">
        <v>26.92</v>
      </c>
      <c r="H155" s="31"/>
    </row>
    <row r="156" spans="1:8" ht="28.15" customHeight="1" x14ac:dyDescent="0.2">
      <c r="A156" s="14">
        <f t="shared" si="2"/>
        <v>153</v>
      </c>
      <c r="B156" s="8" t="s">
        <v>177</v>
      </c>
      <c r="C156" s="8" t="s">
        <v>31</v>
      </c>
      <c r="D156" s="15">
        <v>1</v>
      </c>
      <c r="E156" s="28">
        <v>24.99</v>
      </c>
      <c r="F156" s="29">
        <v>35.479999999999997</v>
      </c>
      <c r="G156" s="33"/>
      <c r="H156" s="33"/>
    </row>
    <row r="157" spans="1:8" ht="28.15" customHeight="1" x14ac:dyDescent="0.2">
      <c r="A157" s="14">
        <f t="shared" si="2"/>
        <v>154</v>
      </c>
      <c r="B157" s="8" t="s">
        <v>178</v>
      </c>
      <c r="C157" s="8" t="s">
        <v>24</v>
      </c>
      <c r="D157" s="15">
        <v>48</v>
      </c>
      <c r="E157" s="28">
        <v>19.57</v>
      </c>
      <c r="F157" s="29">
        <v>18.989999999999998</v>
      </c>
      <c r="G157" s="30">
        <v>0</v>
      </c>
      <c r="H157" s="31"/>
    </row>
    <row r="158" spans="1:8" ht="28.15" customHeight="1" x14ac:dyDescent="0.2">
      <c r="A158" s="14">
        <f t="shared" si="2"/>
        <v>155</v>
      </c>
      <c r="B158" s="8" t="s">
        <v>351</v>
      </c>
      <c r="C158" s="8" t="s">
        <v>11</v>
      </c>
      <c r="D158" s="15">
        <v>1</v>
      </c>
      <c r="E158" s="28">
        <v>24.12</v>
      </c>
      <c r="F158" s="29">
        <v>14.99</v>
      </c>
      <c r="G158" s="30">
        <v>25.92</v>
      </c>
      <c r="H158" s="31"/>
    </row>
    <row r="159" spans="1:8" ht="28.15" customHeight="1" x14ac:dyDescent="0.2">
      <c r="A159" s="14">
        <f t="shared" si="2"/>
        <v>156</v>
      </c>
      <c r="B159" s="8" t="s">
        <v>352</v>
      </c>
      <c r="C159" s="8" t="s">
        <v>11</v>
      </c>
      <c r="D159" s="15">
        <v>1</v>
      </c>
      <c r="E159" s="28">
        <v>9.69</v>
      </c>
      <c r="F159" s="35">
        <v>14.95</v>
      </c>
      <c r="G159" s="30">
        <v>24.6</v>
      </c>
      <c r="H159" s="31"/>
    </row>
    <row r="160" spans="1:8" ht="28.15" customHeight="1" x14ac:dyDescent="0.2">
      <c r="A160" s="14">
        <f t="shared" si="2"/>
        <v>157</v>
      </c>
      <c r="B160" s="8" t="s">
        <v>182</v>
      </c>
      <c r="C160" s="8" t="s">
        <v>11</v>
      </c>
      <c r="D160" s="15">
        <v>1</v>
      </c>
      <c r="E160" s="28">
        <v>19.899999999999999</v>
      </c>
      <c r="F160" s="29">
        <v>17.940000000000001</v>
      </c>
      <c r="G160" s="30">
        <v>3.82</v>
      </c>
      <c r="H160" s="31"/>
    </row>
    <row r="161" spans="1:8" ht="28.15" customHeight="1" x14ac:dyDescent="0.2">
      <c r="A161" s="14">
        <f t="shared" si="2"/>
        <v>158</v>
      </c>
      <c r="B161" s="8" t="s">
        <v>183</v>
      </c>
      <c r="C161" s="8" t="s">
        <v>11</v>
      </c>
      <c r="D161" s="15">
        <v>1</v>
      </c>
      <c r="E161" s="28">
        <v>19.2</v>
      </c>
      <c r="F161" s="29">
        <v>18.989999999999998</v>
      </c>
      <c r="G161" s="30">
        <v>22.1</v>
      </c>
      <c r="H161" s="31"/>
    </row>
    <row r="162" spans="1:8" ht="28.15" customHeight="1" x14ac:dyDescent="0.2">
      <c r="A162" s="14">
        <f t="shared" si="2"/>
        <v>159</v>
      </c>
      <c r="B162" s="8" t="s">
        <v>184</v>
      </c>
      <c r="C162" s="8" t="s">
        <v>15</v>
      </c>
      <c r="D162" s="15">
        <v>50</v>
      </c>
      <c r="E162" s="28">
        <v>14.63</v>
      </c>
      <c r="F162" s="29">
        <v>14.99</v>
      </c>
      <c r="G162" s="30">
        <v>16.920000000000002</v>
      </c>
      <c r="H162" s="31"/>
    </row>
    <row r="163" spans="1:8" ht="28.15" customHeight="1" x14ac:dyDescent="0.2">
      <c r="A163" s="14">
        <f t="shared" si="2"/>
        <v>160</v>
      </c>
      <c r="B163" s="8" t="s">
        <v>185</v>
      </c>
      <c r="C163" s="8" t="s">
        <v>15</v>
      </c>
      <c r="D163" s="15">
        <v>50</v>
      </c>
      <c r="E163" s="28">
        <v>21.6</v>
      </c>
      <c r="F163" s="29">
        <v>18.97</v>
      </c>
      <c r="G163" s="30">
        <v>7.46</v>
      </c>
      <c r="H163" s="31"/>
    </row>
    <row r="164" spans="1:8" ht="28.15" customHeight="1" x14ac:dyDescent="0.2">
      <c r="A164" s="14">
        <f t="shared" si="2"/>
        <v>161</v>
      </c>
      <c r="B164" s="8" t="s">
        <v>186</v>
      </c>
      <c r="C164" s="8" t="s">
        <v>11</v>
      </c>
      <c r="D164" s="15">
        <v>1</v>
      </c>
      <c r="E164" s="28">
        <v>17.850000000000001</v>
      </c>
      <c r="F164" s="29">
        <v>16.95</v>
      </c>
      <c r="G164" s="30">
        <v>17.66</v>
      </c>
      <c r="H164" s="31"/>
    </row>
    <row r="165" spans="1:8" ht="28.15" customHeight="1" x14ac:dyDescent="0.2">
      <c r="A165" s="14">
        <f t="shared" si="2"/>
        <v>162</v>
      </c>
      <c r="B165" s="8" t="s">
        <v>187</v>
      </c>
      <c r="C165" s="8" t="s">
        <v>15</v>
      </c>
      <c r="D165" s="15">
        <v>8</v>
      </c>
      <c r="E165" s="28">
        <v>16.66</v>
      </c>
      <c r="F165" s="29">
        <v>20.9</v>
      </c>
      <c r="G165" s="30">
        <v>21.95</v>
      </c>
      <c r="H165" s="31"/>
    </row>
    <row r="166" spans="1:8" ht="28.15" customHeight="1" x14ac:dyDescent="0.2">
      <c r="A166" s="14">
        <f t="shared" si="2"/>
        <v>163</v>
      </c>
      <c r="B166" s="36"/>
      <c r="C166" s="8" t="s">
        <v>13</v>
      </c>
      <c r="D166" s="15">
        <v>12</v>
      </c>
      <c r="E166" s="28">
        <v>16.5</v>
      </c>
      <c r="F166" s="29">
        <v>17.09</v>
      </c>
      <c r="G166" s="30">
        <v>14.35</v>
      </c>
      <c r="H166" s="31"/>
    </row>
    <row r="167" spans="1:8" ht="28.15" customHeight="1" x14ac:dyDescent="0.2">
      <c r="A167" s="14">
        <f t="shared" si="2"/>
        <v>164</v>
      </c>
      <c r="B167" s="8" t="s">
        <v>189</v>
      </c>
      <c r="C167" s="8" t="s">
        <v>11</v>
      </c>
      <c r="D167" s="15">
        <v>1</v>
      </c>
      <c r="E167" s="28">
        <v>12.3</v>
      </c>
      <c r="F167" s="29">
        <v>16.88</v>
      </c>
      <c r="G167" s="30">
        <v>13</v>
      </c>
      <c r="H167" s="31"/>
    </row>
    <row r="168" spans="1:8" ht="28.15" customHeight="1" x14ac:dyDescent="0.2">
      <c r="A168" s="14">
        <f t="shared" si="2"/>
        <v>165</v>
      </c>
      <c r="B168" s="8" t="s">
        <v>190</v>
      </c>
      <c r="C168" s="8" t="s">
        <v>11</v>
      </c>
      <c r="D168" s="15">
        <v>50</v>
      </c>
      <c r="E168" s="28">
        <v>19.45</v>
      </c>
      <c r="F168" s="29">
        <v>19.95</v>
      </c>
      <c r="G168" s="30">
        <v>20.07</v>
      </c>
      <c r="H168" s="31"/>
    </row>
    <row r="169" spans="1:8" ht="28.15" customHeight="1" x14ac:dyDescent="0.2">
      <c r="A169" s="14">
        <f t="shared" si="2"/>
        <v>166</v>
      </c>
      <c r="B169" s="8" t="s">
        <v>191</v>
      </c>
      <c r="C169" s="8" t="s">
        <v>11</v>
      </c>
      <c r="D169" s="15">
        <v>1</v>
      </c>
      <c r="E169" s="28">
        <v>18.100000000000001</v>
      </c>
      <c r="F169" s="29">
        <v>22.84</v>
      </c>
      <c r="G169" s="30">
        <v>18.84</v>
      </c>
      <c r="H169" s="31"/>
    </row>
    <row r="170" spans="1:8" ht="28.15" customHeight="1" x14ac:dyDescent="0.2">
      <c r="A170" s="14">
        <f t="shared" si="2"/>
        <v>167</v>
      </c>
      <c r="B170" s="8" t="s">
        <v>192</v>
      </c>
      <c r="C170" s="8" t="s">
        <v>11</v>
      </c>
      <c r="D170" s="15">
        <v>1</v>
      </c>
      <c r="E170" s="28">
        <v>22.36</v>
      </c>
      <c r="F170" s="29">
        <v>28.94</v>
      </c>
      <c r="G170" s="30">
        <v>26.86</v>
      </c>
      <c r="H170" s="31"/>
    </row>
    <row r="171" spans="1:8" ht="28.15" customHeight="1" x14ac:dyDescent="0.2">
      <c r="A171" s="14">
        <f t="shared" si="2"/>
        <v>168</v>
      </c>
      <c r="B171" s="8" t="s">
        <v>193</v>
      </c>
      <c r="C171" s="8" t="s">
        <v>11</v>
      </c>
      <c r="D171" s="15">
        <v>1</v>
      </c>
      <c r="E171" s="28">
        <v>18.100000000000001</v>
      </c>
      <c r="F171" s="29">
        <v>17.89</v>
      </c>
      <c r="G171" s="30">
        <v>30.64</v>
      </c>
      <c r="H171" s="31"/>
    </row>
    <row r="172" spans="1:8" ht="28.15" customHeight="1" x14ac:dyDescent="0.2">
      <c r="A172" s="14">
        <f t="shared" si="2"/>
        <v>169</v>
      </c>
      <c r="B172" s="8" t="s">
        <v>194</v>
      </c>
      <c r="C172" s="8" t="s">
        <v>13</v>
      </c>
      <c r="D172" s="15">
        <v>50</v>
      </c>
      <c r="E172" s="28">
        <v>17.18</v>
      </c>
      <c r="F172" s="29">
        <v>16.7</v>
      </c>
      <c r="G172" s="30">
        <v>19.940000000000001</v>
      </c>
      <c r="H172" s="31"/>
    </row>
    <row r="173" spans="1:8" ht="28.15" customHeight="1" x14ac:dyDescent="0.2">
      <c r="A173" s="14">
        <f t="shared" si="2"/>
        <v>170</v>
      </c>
      <c r="B173" s="8" t="s">
        <v>195</v>
      </c>
      <c r="C173" s="8" t="s">
        <v>66</v>
      </c>
      <c r="D173" s="15">
        <v>4</v>
      </c>
      <c r="E173" s="28">
        <v>23.59</v>
      </c>
      <c r="F173" s="29">
        <v>25.13</v>
      </c>
      <c r="G173" s="30">
        <v>27.06</v>
      </c>
      <c r="H173" s="31"/>
    </row>
    <row r="174" spans="1:8" ht="28.15" customHeight="1" x14ac:dyDescent="0.2">
      <c r="A174" s="14">
        <f t="shared" si="2"/>
        <v>171</v>
      </c>
      <c r="B174" s="8" t="s">
        <v>196</v>
      </c>
      <c r="C174" s="8" t="s">
        <v>24</v>
      </c>
      <c r="D174" s="15">
        <v>12</v>
      </c>
      <c r="E174" s="28">
        <v>25.54</v>
      </c>
      <c r="F174" s="29">
        <v>26.85</v>
      </c>
      <c r="G174" s="30">
        <v>26.9</v>
      </c>
      <c r="H174" s="31"/>
    </row>
    <row r="175" spans="1:8" ht="28.15" customHeight="1" x14ac:dyDescent="0.2">
      <c r="A175" s="14">
        <f t="shared" si="2"/>
        <v>172</v>
      </c>
      <c r="B175" s="8" t="s">
        <v>197</v>
      </c>
      <c r="C175" s="8" t="s">
        <v>11</v>
      </c>
      <c r="D175" s="15">
        <v>4</v>
      </c>
      <c r="E175" s="28">
        <v>58.44</v>
      </c>
      <c r="F175" s="29">
        <v>61</v>
      </c>
      <c r="G175" s="30">
        <v>63.9</v>
      </c>
      <c r="H175" s="31"/>
    </row>
    <row r="176" spans="1:8" ht="28.15" customHeight="1" x14ac:dyDescent="0.2">
      <c r="A176" s="14">
        <f t="shared" si="2"/>
        <v>173</v>
      </c>
      <c r="B176" s="8" t="s">
        <v>198</v>
      </c>
      <c r="C176" s="8" t="s">
        <v>24</v>
      </c>
      <c r="D176" s="15">
        <v>6</v>
      </c>
      <c r="E176" s="28">
        <v>29.7</v>
      </c>
      <c r="F176" s="29">
        <v>30.92</v>
      </c>
      <c r="G176" s="30">
        <v>34.130000000000003</v>
      </c>
      <c r="H176" s="31"/>
    </row>
    <row r="177" spans="1:8" ht="28.15" customHeight="1" x14ac:dyDescent="0.2">
      <c r="A177" s="14">
        <f t="shared" si="2"/>
        <v>174</v>
      </c>
      <c r="B177" s="8" t="s">
        <v>199</v>
      </c>
      <c r="C177" s="8" t="s">
        <v>51</v>
      </c>
      <c r="D177" s="15">
        <v>4</v>
      </c>
      <c r="E177" s="28">
        <v>27.36</v>
      </c>
      <c r="F177" s="29">
        <v>25.23</v>
      </c>
      <c r="G177" s="30">
        <v>32.119999999999997</v>
      </c>
      <c r="H177" s="31"/>
    </row>
    <row r="178" spans="1:8" ht="28.15" customHeight="1" x14ac:dyDescent="0.2">
      <c r="A178" s="14">
        <f t="shared" si="2"/>
        <v>175</v>
      </c>
      <c r="B178" s="8" t="s">
        <v>200</v>
      </c>
      <c r="C178" s="8" t="s">
        <v>51</v>
      </c>
      <c r="D178" s="15">
        <v>4</v>
      </c>
      <c r="E178" s="28">
        <v>24.42</v>
      </c>
      <c r="F178" s="29">
        <v>25.28</v>
      </c>
      <c r="G178" s="30">
        <v>26.45</v>
      </c>
      <c r="H178" s="31"/>
    </row>
    <row r="179" spans="1:8" ht="28.15" customHeight="1" x14ac:dyDescent="0.2">
      <c r="A179" s="14">
        <f t="shared" si="2"/>
        <v>176</v>
      </c>
      <c r="B179" s="8" t="s">
        <v>201</v>
      </c>
      <c r="C179" s="8" t="s">
        <v>51</v>
      </c>
      <c r="D179" s="15">
        <v>4</v>
      </c>
      <c r="E179" s="28">
        <v>52.88</v>
      </c>
      <c r="F179" s="29">
        <v>52.68</v>
      </c>
      <c r="G179" s="30">
        <v>52.94</v>
      </c>
      <c r="H179" s="31"/>
    </row>
    <row r="180" spans="1:8" ht="28.15" customHeight="1" x14ac:dyDescent="0.2">
      <c r="A180" s="14">
        <f t="shared" si="2"/>
        <v>177</v>
      </c>
      <c r="B180" s="8" t="s">
        <v>202</v>
      </c>
      <c r="C180" s="8" t="s">
        <v>51</v>
      </c>
      <c r="D180" s="15">
        <v>4</v>
      </c>
      <c r="E180" s="28">
        <v>13.67</v>
      </c>
      <c r="F180" s="29">
        <v>18.87</v>
      </c>
      <c r="G180" s="30">
        <v>28.95</v>
      </c>
      <c r="H180" s="31"/>
    </row>
    <row r="181" spans="1:8" ht="28.15" customHeight="1" x14ac:dyDescent="0.2">
      <c r="A181" s="14">
        <f t="shared" si="2"/>
        <v>178</v>
      </c>
      <c r="B181" s="8" t="s">
        <v>203</v>
      </c>
      <c r="C181" s="8" t="s">
        <v>24</v>
      </c>
      <c r="D181" s="15">
        <v>6</v>
      </c>
      <c r="E181" s="28">
        <v>48.5</v>
      </c>
      <c r="F181" s="29">
        <v>15.43</v>
      </c>
      <c r="G181" s="30">
        <v>16.11</v>
      </c>
      <c r="H181" s="31"/>
    </row>
    <row r="182" spans="1:8" ht="28.15" customHeight="1" x14ac:dyDescent="0.2">
      <c r="A182" s="14">
        <f t="shared" si="2"/>
        <v>179</v>
      </c>
      <c r="B182" s="8" t="s">
        <v>204</v>
      </c>
      <c r="C182" s="8" t="s">
        <v>51</v>
      </c>
      <c r="D182" s="15">
        <v>4</v>
      </c>
      <c r="E182" s="28">
        <v>39.99</v>
      </c>
      <c r="F182" s="29">
        <v>36.270000000000003</v>
      </c>
      <c r="G182" s="30">
        <v>33.979999999999997</v>
      </c>
      <c r="H182" s="31"/>
    </row>
    <row r="183" spans="1:8" ht="28.15" customHeight="1" x14ac:dyDescent="0.2">
      <c r="A183" s="14">
        <f t="shared" si="2"/>
        <v>180</v>
      </c>
      <c r="B183" s="8" t="s">
        <v>353</v>
      </c>
      <c r="C183" s="8" t="s">
        <v>206</v>
      </c>
      <c r="D183" s="15">
        <v>1</v>
      </c>
      <c r="E183" s="28">
        <v>54.71</v>
      </c>
      <c r="F183" s="29">
        <v>41.61</v>
      </c>
      <c r="G183" s="30">
        <v>20.36</v>
      </c>
      <c r="H183" s="31"/>
    </row>
    <row r="184" spans="1:8" ht="28.15" customHeight="1" x14ac:dyDescent="0.2">
      <c r="A184" s="14">
        <f t="shared" si="2"/>
        <v>181</v>
      </c>
      <c r="B184" s="8" t="s">
        <v>207</v>
      </c>
      <c r="C184" s="8" t="s">
        <v>13</v>
      </c>
      <c r="D184" s="15">
        <v>20</v>
      </c>
      <c r="E184" s="28">
        <v>43.4</v>
      </c>
      <c r="F184" s="29">
        <v>42.97</v>
      </c>
      <c r="G184" s="30">
        <v>46.43</v>
      </c>
      <c r="H184" s="31"/>
    </row>
    <row r="185" spans="1:8" ht="28.15" customHeight="1" x14ac:dyDescent="0.2">
      <c r="A185" s="14">
        <f t="shared" si="2"/>
        <v>182</v>
      </c>
      <c r="B185" s="8" t="s">
        <v>208</v>
      </c>
      <c r="C185" s="8" t="s">
        <v>13</v>
      </c>
      <c r="D185" s="15">
        <v>20</v>
      </c>
      <c r="E185" s="28">
        <v>42.15</v>
      </c>
      <c r="F185" s="29">
        <v>58.92</v>
      </c>
      <c r="G185" s="30">
        <v>61.45</v>
      </c>
      <c r="H185" s="31"/>
    </row>
    <row r="186" spans="1:8" ht="28.15" customHeight="1" x14ac:dyDescent="0.2">
      <c r="A186" s="14">
        <f t="shared" si="2"/>
        <v>183</v>
      </c>
      <c r="B186" s="8" t="s">
        <v>209</v>
      </c>
      <c r="C186" s="8" t="s">
        <v>13</v>
      </c>
      <c r="D186" s="15">
        <v>20</v>
      </c>
      <c r="E186" s="28">
        <v>46.71</v>
      </c>
      <c r="F186" s="29">
        <v>45.97</v>
      </c>
      <c r="G186" s="30">
        <v>47.14</v>
      </c>
      <c r="H186" s="31"/>
    </row>
    <row r="187" spans="1:8" ht="28.15" customHeight="1" x14ac:dyDescent="0.2">
      <c r="A187" s="14">
        <f t="shared" si="2"/>
        <v>184</v>
      </c>
      <c r="B187" s="8" t="s">
        <v>210</v>
      </c>
      <c r="C187" s="8" t="s">
        <v>13</v>
      </c>
      <c r="D187" s="15">
        <v>20</v>
      </c>
      <c r="E187" s="28">
        <v>66.900000000000006</v>
      </c>
      <c r="F187" s="29">
        <v>53.45</v>
      </c>
      <c r="G187" s="30">
        <v>107.37</v>
      </c>
      <c r="H187" s="31"/>
    </row>
    <row r="188" spans="1:8" ht="28.15" customHeight="1" x14ac:dyDescent="0.2">
      <c r="A188" s="14">
        <f t="shared" si="2"/>
        <v>185</v>
      </c>
      <c r="B188" s="8" t="s">
        <v>211</v>
      </c>
      <c r="C188" s="8" t="s">
        <v>13</v>
      </c>
      <c r="D188" s="15">
        <v>5</v>
      </c>
      <c r="E188" s="28">
        <v>37.049999999999997</v>
      </c>
      <c r="F188" s="29">
        <v>47.38</v>
      </c>
      <c r="G188" s="30">
        <v>12.82</v>
      </c>
      <c r="H188" s="31"/>
    </row>
    <row r="189" spans="1:8" ht="28.15" customHeight="1" x14ac:dyDescent="0.2">
      <c r="A189" s="14">
        <f t="shared" si="2"/>
        <v>186</v>
      </c>
      <c r="B189" s="8" t="s">
        <v>212</v>
      </c>
      <c r="C189" s="8" t="s">
        <v>13</v>
      </c>
      <c r="D189" s="15">
        <v>10</v>
      </c>
      <c r="E189" s="28">
        <v>11.24</v>
      </c>
      <c r="F189" s="29">
        <v>22.8</v>
      </c>
      <c r="G189" s="30">
        <v>13.24</v>
      </c>
      <c r="H189" s="31"/>
    </row>
    <row r="190" spans="1:8" ht="28.15" customHeight="1" x14ac:dyDescent="0.2">
      <c r="A190" s="14">
        <f t="shared" si="2"/>
        <v>187</v>
      </c>
      <c r="B190" s="8" t="s">
        <v>213</v>
      </c>
      <c r="C190" s="8" t="s">
        <v>13</v>
      </c>
      <c r="D190" s="13"/>
      <c r="E190" s="28">
        <v>14.12</v>
      </c>
      <c r="F190" s="29">
        <v>17.86</v>
      </c>
      <c r="G190" s="30">
        <v>29.9</v>
      </c>
      <c r="H190" s="31"/>
    </row>
    <row r="191" spans="1:8" ht="28.15" customHeight="1" x14ac:dyDescent="0.2">
      <c r="A191" s="14">
        <f t="shared" si="2"/>
        <v>188</v>
      </c>
      <c r="B191" s="8" t="s">
        <v>214</v>
      </c>
      <c r="C191" s="8" t="s">
        <v>105</v>
      </c>
      <c r="D191" s="15">
        <v>8</v>
      </c>
      <c r="E191" s="28">
        <v>7.95</v>
      </c>
      <c r="F191" s="29">
        <v>8.77</v>
      </c>
      <c r="G191" s="30">
        <v>11.16</v>
      </c>
      <c r="H191" s="31"/>
    </row>
    <row r="192" spans="1:8" ht="28.15" customHeight="1" x14ac:dyDescent="0.2">
      <c r="A192" s="14">
        <f t="shared" si="2"/>
        <v>189</v>
      </c>
      <c r="B192" s="8" t="s">
        <v>215</v>
      </c>
      <c r="C192" s="8" t="s">
        <v>24</v>
      </c>
      <c r="D192" s="15">
        <v>1</v>
      </c>
      <c r="E192" s="28">
        <v>14.9</v>
      </c>
      <c r="F192" s="29">
        <v>5.5</v>
      </c>
      <c r="G192" s="30">
        <v>6.07</v>
      </c>
      <c r="H192" s="31"/>
    </row>
    <row r="193" spans="1:8" ht="28.15" customHeight="1" x14ac:dyDescent="0.2">
      <c r="A193" s="14">
        <f t="shared" si="2"/>
        <v>190</v>
      </c>
      <c r="B193" s="8" t="s">
        <v>216</v>
      </c>
      <c r="C193" s="8" t="s">
        <v>11</v>
      </c>
      <c r="D193" s="15">
        <v>1</v>
      </c>
      <c r="E193" s="28">
        <v>13.92</v>
      </c>
      <c r="F193" s="29">
        <v>15.87</v>
      </c>
      <c r="G193" s="30">
        <v>11.32</v>
      </c>
      <c r="H193" s="31"/>
    </row>
    <row r="194" spans="1:8" ht="28.15" customHeight="1" x14ac:dyDescent="0.2">
      <c r="A194" s="14">
        <f t="shared" si="2"/>
        <v>191</v>
      </c>
      <c r="B194" s="8" t="s">
        <v>217</v>
      </c>
      <c r="C194" s="8" t="s">
        <v>24</v>
      </c>
      <c r="D194" s="15">
        <v>4</v>
      </c>
      <c r="E194" s="28">
        <v>65.45</v>
      </c>
      <c r="F194" s="29">
        <v>20.9</v>
      </c>
      <c r="G194" s="33"/>
      <c r="H194" s="33"/>
    </row>
    <row r="195" spans="1:8" ht="28.15" customHeight="1" x14ac:dyDescent="0.2">
      <c r="A195" s="14">
        <f t="shared" si="2"/>
        <v>192</v>
      </c>
      <c r="B195" s="8" t="s">
        <v>218</v>
      </c>
      <c r="C195" s="8" t="s">
        <v>24</v>
      </c>
      <c r="D195" s="15">
        <v>1</v>
      </c>
      <c r="E195" s="28">
        <v>28.99</v>
      </c>
      <c r="F195" s="29">
        <v>6.77</v>
      </c>
      <c r="G195" s="30">
        <v>15.98</v>
      </c>
      <c r="H195" s="31"/>
    </row>
    <row r="196" spans="1:8" ht="28.15" customHeight="1" x14ac:dyDescent="0.2">
      <c r="A196" s="14">
        <f t="shared" si="2"/>
        <v>193</v>
      </c>
      <c r="B196" s="8" t="s">
        <v>219</v>
      </c>
      <c r="C196" s="8" t="s">
        <v>24</v>
      </c>
      <c r="D196" s="15">
        <v>1</v>
      </c>
      <c r="E196" s="28">
        <v>8.3000000000000007</v>
      </c>
      <c r="F196" s="29">
        <v>9.4700000000000006</v>
      </c>
      <c r="G196" s="30">
        <v>9.39</v>
      </c>
      <c r="H196" s="31"/>
    </row>
    <row r="197" spans="1:8" ht="28.15" customHeight="1" x14ac:dyDescent="0.2">
      <c r="A197" s="14">
        <f t="shared" ref="A197:A260" si="3">A196+1</f>
        <v>194</v>
      </c>
      <c r="B197" s="8" t="s">
        <v>220</v>
      </c>
      <c r="C197" s="8" t="s">
        <v>24</v>
      </c>
      <c r="D197" s="15">
        <v>6</v>
      </c>
      <c r="E197" s="28">
        <v>46.5</v>
      </c>
      <c r="F197" s="29">
        <v>46.09</v>
      </c>
      <c r="G197" s="30">
        <v>47.05</v>
      </c>
      <c r="H197" s="31"/>
    </row>
    <row r="198" spans="1:8" ht="28.15" customHeight="1" x14ac:dyDescent="0.2">
      <c r="A198" s="14">
        <f t="shared" si="3"/>
        <v>195</v>
      </c>
      <c r="B198" s="8" t="s">
        <v>221</v>
      </c>
      <c r="C198" s="8" t="s">
        <v>222</v>
      </c>
      <c r="D198" s="15">
        <v>12</v>
      </c>
      <c r="E198" s="28">
        <v>96.8</v>
      </c>
      <c r="F198" s="29">
        <v>102.09</v>
      </c>
      <c r="G198" s="30">
        <v>102.95</v>
      </c>
      <c r="H198" s="31"/>
    </row>
    <row r="199" spans="1:8" ht="28.15" customHeight="1" x14ac:dyDescent="0.2">
      <c r="A199" s="14">
        <f t="shared" si="3"/>
        <v>196</v>
      </c>
      <c r="B199" s="8" t="s">
        <v>223</v>
      </c>
      <c r="C199" s="8" t="s">
        <v>24</v>
      </c>
      <c r="D199" s="15">
        <v>6</v>
      </c>
      <c r="E199" s="28">
        <v>23.52</v>
      </c>
      <c r="F199" s="29">
        <v>24.76</v>
      </c>
      <c r="G199" s="30">
        <v>26.82</v>
      </c>
      <c r="H199" s="31"/>
    </row>
    <row r="200" spans="1:8" ht="28.15" customHeight="1" x14ac:dyDescent="0.2">
      <c r="A200" s="14">
        <f t="shared" si="3"/>
        <v>197</v>
      </c>
      <c r="B200" s="8" t="s">
        <v>224</v>
      </c>
      <c r="C200" s="8" t="s">
        <v>225</v>
      </c>
      <c r="D200" s="15">
        <v>6</v>
      </c>
      <c r="E200" s="28">
        <v>21.19</v>
      </c>
      <c r="F200" s="29">
        <v>20.079999999999998</v>
      </c>
      <c r="G200" s="30">
        <v>23.45</v>
      </c>
      <c r="H200" s="31"/>
    </row>
    <row r="201" spans="1:8" ht="28.15" customHeight="1" x14ac:dyDescent="0.2">
      <c r="A201" s="14">
        <f t="shared" si="3"/>
        <v>198</v>
      </c>
      <c r="B201" s="8" t="s">
        <v>226</v>
      </c>
      <c r="C201" s="8" t="s">
        <v>24</v>
      </c>
      <c r="D201" s="15">
        <v>6</v>
      </c>
      <c r="E201" s="28">
        <v>46.56</v>
      </c>
      <c r="F201" s="29">
        <v>51.77</v>
      </c>
      <c r="G201" s="30">
        <v>55.04</v>
      </c>
      <c r="H201" s="31"/>
    </row>
    <row r="202" spans="1:8" ht="28.15" customHeight="1" x14ac:dyDescent="0.2">
      <c r="A202" s="14">
        <f t="shared" si="3"/>
        <v>199</v>
      </c>
      <c r="B202" s="8" t="s">
        <v>227</v>
      </c>
      <c r="C202" s="8" t="s">
        <v>24</v>
      </c>
      <c r="D202" s="15">
        <v>1</v>
      </c>
      <c r="E202" s="28">
        <v>8.99</v>
      </c>
      <c r="F202" s="29">
        <v>10.7</v>
      </c>
      <c r="G202" s="30">
        <v>12.6</v>
      </c>
      <c r="H202" s="31"/>
    </row>
    <row r="203" spans="1:8" ht="28.15" customHeight="1" x14ac:dyDescent="0.2">
      <c r="A203" s="14">
        <f t="shared" si="3"/>
        <v>200</v>
      </c>
      <c r="B203" s="8" t="s">
        <v>228</v>
      </c>
      <c r="C203" s="8" t="s">
        <v>24</v>
      </c>
      <c r="D203" s="15">
        <v>6</v>
      </c>
      <c r="E203" s="28">
        <v>19.059999999999999</v>
      </c>
      <c r="F203" s="29">
        <v>23.9</v>
      </c>
      <c r="G203" s="30">
        <v>36.32</v>
      </c>
      <c r="H203" s="31"/>
    </row>
    <row r="204" spans="1:8" ht="28.15" customHeight="1" x14ac:dyDescent="0.2">
      <c r="A204" s="14">
        <f t="shared" si="3"/>
        <v>201</v>
      </c>
      <c r="B204" s="8" t="s">
        <v>229</v>
      </c>
      <c r="C204" s="8" t="s">
        <v>24</v>
      </c>
      <c r="D204" s="15">
        <v>6</v>
      </c>
      <c r="E204" s="28">
        <v>38.5</v>
      </c>
      <c r="F204" s="29">
        <v>40.49</v>
      </c>
      <c r="G204" s="30">
        <v>40.49</v>
      </c>
      <c r="H204" s="31"/>
    </row>
    <row r="205" spans="1:8" ht="28.15" customHeight="1" x14ac:dyDescent="0.2">
      <c r="A205" s="14">
        <f t="shared" si="3"/>
        <v>202</v>
      </c>
      <c r="B205" s="8" t="s">
        <v>230</v>
      </c>
      <c r="C205" s="8" t="s">
        <v>24</v>
      </c>
      <c r="D205" s="15">
        <v>6</v>
      </c>
      <c r="E205" s="28">
        <v>26.56</v>
      </c>
      <c r="F205" s="29">
        <v>29.38</v>
      </c>
      <c r="G205" s="30">
        <v>30.54</v>
      </c>
      <c r="H205" s="31"/>
    </row>
    <row r="206" spans="1:8" ht="28.15" customHeight="1" x14ac:dyDescent="0.2">
      <c r="A206" s="14">
        <f t="shared" si="3"/>
        <v>203</v>
      </c>
      <c r="B206" s="8" t="s">
        <v>231</v>
      </c>
      <c r="C206" s="8" t="s">
        <v>63</v>
      </c>
      <c r="D206" s="15">
        <v>6</v>
      </c>
      <c r="E206" s="28">
        <v>20.91</v>
      </c>
      <c r="F206" s="29">
        <v>21.46</v>
      </c>
      <c r="G206" s="30">
        <v>21.39</v>
      </c>
      <c r="H206" s="31"/>
    </row>
    <row r="207" spans="1:8" ht="28.15" customHeight="1" x14ac:dyDescent="0.2">
      <c r="A207" s="14">
        <f t="shared" si="3"/>
        <v>204</v>
      </c>
      <c r="B207" s="8" t="s">
        <v>232</v>
      </c>
      <c r="C207" s="8" t="s">
        <v>11</v>
      </c>
      <c r="D207" s="15">
        <v>6</v>
      </c>
      <c r="E207" s="28">
        <v>29.68</v>
      </c>
      <c r="F207" s="29">
        <v>30.49</v>
      </c>
      <c r="G207" s="30">
        <v>30.8</v>
      </c>
      <c r="H207" s="31"/>
    </row>
    <row r="208" spans="1:8" ht="28.15" customHeight="1" x14ac:dyDescent="0.2">
      <c r="A208" s="14">
        <f t="shared" si="3"/>
        <v>205</v>
      </c>
      <c r="B208" s="8" t="s">
        <v>233</v>
      </c>
      <c r="C208" s="8" t="s">
        <v>11</v>
      </c>
      <c r="D208" s="15">
        <v>6</v>
      </c>
      <c r="E208" s="28">
        <v>27.99</v>
      </c>
      <c r="F208" s="29">
        <v>28.88</v>
      </c>
      <c r="G208" s="30">
        <v>30.94</v>
      </c>
      <c r="H208" s="31"/>
    </row>
    <row r="209" spans="1:8" ht="28.15" customHeight="1" x14ac:dyDescent="0.2">
      <c r="A209" s="14">
        <f t="shared" si="3"/>
        <v>206</v>
      </c>
      <c r="B209" s="8" t="s">
        <v>234</v>
      </c>
      <c r="C209" s="8" t="s">
        <v>13</v>
      </c>
      <c r="D209" s="15">
        <v>1</v>
      </c>
      <c r="E209" s="28">
        <v>1.02</v>
      </c>
      <c r="F209" s="29">
        <v>1.099</v>
      </c>
      <c r="G209" s="30">
        <v>0.98</v>
      </c>
      <c r="H209" s="31"/>
    </row>
    <row r="210" spans="1:8" ht="28.15" customHeight="1" x14ac:dyDescent="0.2">
      <c r="A210" s="14">
        <f t="shared" si="3"/>
        <v>207</v>
      </c>
      <c r="B210" s="8" t="s">
        <v>235</v>
      </c>
      <c r="C210" s="8" t="s">
        <v>11</v>
      </c>
      <c r="D210" s="15">
        <v>1</v>
      </c>
      <c r="E210" s="28">
        <v>44.88</v>
      </c>
      <c r="F210" s="29">
        <v>42.8</v>
      </c>
      <c r="G210" s="30">
        <v>0.56000000000000005</v>
      </c>
      <c r="H210" s="31"/>
    </row>
    <row r="211" spans="1:8" ht="28.15" customHeight="1" x14ac:dyDescent="0.2">
      <c r="A211" s="14">
        <f t="shared" si="3"/>
        <v>208</v>
      </c>
      <c r="B211" s="8" t="s">
        <v>236</v>
      </c>
      <c r="C211" s="8" t="s">
        <v>13</v>
      </c>
      <c r="D211" s="15">
        <v>1</v>
      </c>
      <c r="E211" s="28">
        <v>3.25</v>
      </c>
      <c r="F211" s="29">
        <v>3.0990000000000002</v>
      </c>
      <c r="G211" s="30">
        <v>3</v>
      </c>
      <c r="H211" s="31"/>
    </row>
    <row r="212" spans="1:8" ht="28.15" customHeight="1" x14ac:dyDescent="0.2">
      <c r="A212" s="14">
        <f t="shared" si="3"/>
        <v>209</v>
      </c>
      <c r="B212" s="8" t="s">
        <v>237</v>
      </c>
      <c r="C212" s="8" t="s">
        <v>11</v>
      </c>
      <c r="D212" s="15">
        <v>60</v>
      </c>
      <c r="E212" s="28">
        <v>73.8</v>
      </c>
      <c r="F212" s="29">
        <v>35.82</v>
      </c>
      <c r="G212" s="30">
        <v>31</v>
      </c>
      <c r="H212" s="31"/>
    </row>
    <row r="213" spans="1:8" ht="28.15" customHeight="1" x14ac:dyDescent="0.2">
      <c r="A213" s="14">
        <f t="shared" si="3"/>
        <v>210</v>
      </c>
      <c r="B213" s="8" t="s">
        <v>238</v>
      </c>
      <c r="C213" s="8" t="s">
        <v>63</v>
      </c>
      <c r="D213" s="15">
        <v>6</v>
      </c>
      <c r="E213" s="28">
        <v>63.17</v>
      </c>
      <c r="F213" s="29">
        <v>78.27</v>
      </c>
      <c r="G213" s="30">
        <v>109</v>
      </c>
      <c r="H213" s="31"/>
    </row>
    <row r="214" spans="1:8" ht="28.15" customHeight="1" x14ac:dyDescent="0.2">
      <c r="A214" s="14">
        <f t="shared" si="3"/>
        <v>211</v>
      </c>
      <c r="B214" s="8" t="s">
        <v>239</v>
      </c>
      <c r="C214" s="8" t="s">
        <v>11</v>
      </c>
      <c r="D214" s="15">
        <v>6</v>
      </c>
      <c r="E214" s="28">
        <v>62.5</v>
      </c>
      <c r="F214" s="29">
        <v>77.64</v>
      </c>
      <c r="G214" s="30">
        <v>56.5</v>
      </c>
      <c r="H214" s="31"/>
    </row>
    <row r="215" spans="1:8" ht="28.15" customHeight="1" x14ac:dyDescent="0.2">
      <c r="A215" s="14">
        <f t="shared" si="3"/>
        <v>212</v>
      </c>
      <c r="B215" s="8" t="s">
        <v>354</v>
      </c>
      <c r="C215" s="8" t="s">
        <v>85</v>
      </c>
      <c r="D215" s="15">
        <v>1</v>
      </c>
      <c r="E215" s="28">
        <v>0</v>
      </c>
      <c r="F215" s="29">
        <v>7.298</v>
      </c>
      <c r="G215" s="30">
        <v>7.7</v>
      </c>
      <c r="H215" s="31"/>
    </row>
    <row r="216" spans="1:8" ht="28.15" customHeight="1" x14ac:dyDescent="0.2">
      <c r="A216" s="14">
        <f t="shared" si="3"/>
        <v>213</v>
      </c>
      <c r="B216" s="8" t="s">
        <v>241</v>
      </c>
      <c r="C216" s="8" t="s">
        <v>355</v>
      </c>
      <c r="D216" s="15">
        <v>12</v>
      </c>
      <c r="E216" s="28">
        <v>26.23</v>
      </c>
      <c r="F216" s="29">
        <v>16.52</v>
      </c>
      <c r="G216" s="30">
        <v>24.35</v>
      </c>
      <c r="H216" s="31"/>
    </row>
    <row r="217" spans="1:8" ht="28.15" customHeight="1" x14ac:dyDescent="0.2">
      <c r="A217" s="14">
        <f t="shared" si="3"/>
        <v>214</v>
      </c>
      <c r="B217" s="8" t="s">
        <v>242</v>
      </c>
      <c r="C217" s="8" t="s">
        <v>11</v>
      </c>
      <c r="D217" s="15">
        <v>1</v>
      </c>
      <c r="E217" s="28">
        <v>28.89</v>
      </c>
      <c r="F217" s="29">
        <v>26.82</v>
      </c>
      <c r="G217" s="33"/>
      <c r="H217" s="33"/>
    </row>
    <row r="218" spans="1:8" ht="28.15" customHeight="1" x14ac:dyDescent="0.2">
      <c r="A218" s="14">
        <f t="shared" si="3"/>
        <v>215</v>
      </c>
      <c r="B218" s="8" t="s">
        <v>243</v>
      </c>
      <c r="C218" s="8" t="s">
        <v>11</v>
      </c>
      <c r="D218" s="15">
        <v>20</v>
      </c>
      <c r="E218" s="28">
        <v>28.2</v>
      </c>
      <c r="F218" s="29">
        <v>33.119999999999997</v>
      </c>
      <c r="G218" s="30">
        <v>28.8</v>
      </c>
      <c r="H218" s="31"/>
    </row>
    <row r="219" spans="1:8" ht="28.15" customHeight="1" x14ac:dyDescent="0.2">
      <c r="A219" s="14">
        <f t="shared" si="3"/>
        <v>216</v>
      </c>
      <c r="B219" s="8" t="s">
        <v>244</v>
      </c>
      <c r="C219" s="8" t="s">
        <v>13</v>
      </c>
      <c r="D219" s="15">
        <v>30</v>
      </c>
      <c r="E219" s="28">
        <v>77.53</v>
      </c>
      <c r="F219" s="29">
        <v>74.55</v>
      </c>
      <c r="G219" s="30">
        <v>71.099999999999994</v>
      </c>
      <c r="H219" s="31"/>
    </row>
    <row r="220" spans="1:8" ht="28.15" customHeight="1" x14ac:dyDescent="0.2">
      <c r="A220" s="14">
        <f t="shared" si="3"/>
        <v>217</v>
      </c>
      <c r="B220" s="8" t="s">
        <v>245</v>
      </c>
      <c r="C220" s="8" t="s">
        <v>11</v>
      </c>
      <c r="D220" s="15">
        <v>1</v>
      </c>
      <c r="E220" s="28">
        <v>189.99</v>
      </c>
      <c r="F220" s="32"/>
      <c r="G220" s="30">
        <v>127.34</v>
      </c>
      <c r="H220" s="31"/>
    </row>
    <row r="221" spans="1:8" ht="28.15" customHeight="1" x14ac:dyDescent="0.2">
      <c r="A221" s="14">
        <f t="shared" si="3"/>
        <v>218</v>
      </c>
      <c r="B221" s="8" t="s">
        <v>246</v>
      </c>
      <c r="C221" s="8" t="s">
        <v>11</v>
      </c>
      <c r="D221" s="15">
        <v>1</v>
      </c>
      <c r="E221" s="28">
        <v>36.89</v>
      </c>
      <c r="F221" s="32"/>
      <c r="G221" s="33"/>
      <c r="H221" s="33"/>
    </row>
    <row r="222" spans="1:8" ht="28.15" customHeight="1" x14ac:dyDescent="0.2">
      <c r="A222" s="14">
        <f t="shared" si="3"/>
        <v>219</v>
      </c>
      <c r="B222" s="8" t="s">
        <v>247</v>
      </c>
      <c r="C222" s="8" t="s">
        <v>11</v>
      </c>
      <c r="D222" s="15">
        <v>1</v>
      </c>
      <c r="E222" s="28">
        <v>61.89</v>
      </c>
      <c r="F222" s="29">
        <v>61.19</v>
      </c>
      <c r="G222" s="30">
        <v>61.71</v>
      </c>
      <c r="H222" s="31"/>
    </row>
    <row r="223" spans="1:8" ht="28.15" customHeight="1" x14ac:dyDescent="0.2">
      <c r="A223" s="14">
        <f t="shared" si="3"/>
        <v>220</v>
      </c>
      <c r="B223" s="8" t="s">
        <v>248</v>
      </c>
      <c r="C223" s="8" t="s">
        <v>11</v>
      </c>
      <c r="D223" s="15">
        <v>1</v>
      </c>
      <c r="E223" s="28">
        <v>34</v>
      </c>
      <c r="F223" s="29">
        <v>34.799999999999997</v>
      </c>
      <c r="G223" s="30">
        <v>41.03</v>
      </c>
      <c r="H223" s="31"/>
    </row>
    <row r="224" spans="1:8" ht="28.15" customHeight="1" x14ac:dyDescent="0.2">
      <c r="A224" s="14">
        <f t="shared" si="3"/>
        <v>221</v>
      </c>
      <c r="B224" s="8" t="s">
        <v>249</v>
      </c>
      <c r="C224" s="8" t="s">
        <v>24</v>
      </c>
      <c r="D224" s="15">
        <v>20</v>
      </c>
      <c r="E224" s="28">
        <v>27.46</v>
      </c>
      <c r="F224" s="32"/>
      <c r="G224" s="30">
        <v>61.22</v>
      </c>
      <c r="H224" s="31"/>
    </row>
    <row r="225" spans="1:8" ht="28.15" customHeight="1" x14ac:dyDescent="0.2">
      <c r="A225" s="14">
        <f t="shared" si="3"/>
        <v>222</v>
      </c>
      <c r="B225" s="8" t="s">
        <v>250</v>
      </c>
      <c r="C225" s="8" t="s">
        <v>80</v>
      </c>
      <c r="D225" s="15">
        <v>8</v>
      </c>
      <c r="E225" s="28">
        <v>23.94</v>
      </c>
      <c r="F225" s="29">
        <v>33.94</v>
      </c>
      <c r="G225" s="30">
        <v>23.89</v>
      </c>
      <c r="H225" s="31"/>
    </row>
    <row r="226" spans="1:8" ht="28.15" customHeight="1" x14ac:dyDescent="0.2">
      <c r="A226" s="14">
        <f t="shared" si="3"/>
        <v>223</v>
      </c>
      <c r="B226" s="37" t="s">
        <v>251</v>
      </c>
      <c r="C226" s="8" t="s">
        <v>13</v>
      </c>
      <c r="D226" s="15">
        <v>40</v>
      </c>
      <c r="E226" s="28">
        <v>67.12</v>
      </c>
      <c r="F226" s="29">
        <v>71.349999999999994</v>
      </c>
      <c r="G226" s="30">
        <v>31.13</v>
      </c>
      <c r="H226" s="31"/>
    </row>
    <row r="227" spans="1:8" ht="28.15" customHeight="1" x14ac:dyDescent="0.2">
      <c r="A227" s="14">
        <f t="shared" si="3"/>
        <v>224</v>
      </c>
      <c r="B227" s="8" t="s">
        <v>252</v>
      </c>
      <c r="C227" s="8" t="s">
        <v>11</v>
      </c>
      <c r="D227" s="15">
        <v>1</v>
      </c>
      <c r="E227" s="28">
        <v>24.2</v>
      </c>
      <c r="F227" s="29">
        <v>22.29</v>
      </c>
      <c r="G227" s="30">
        <v>23.45</v>
      </c>
      <c r="H227" s="31"/>
    </row>
    <row r="228" spans="1:8" ht="28.15" customHeight="1" x14ac:dyDescent="0.2">
      <c r="A228" s="14">
        <f t="shared" si="3"/>
        <v>225</v>
      </c>
      <c r="B228" s="8" t="s">
        <v>253</v>
      </c>
      <c r="C228" s="8" t="s">
        <v>15</v>
      </c>
      <c r="D228" s="15">
        <v>2</v>
      </c>
      <c r="E228" s="28">
        <v>18.91</v>
      </c>
      <c r="F228" s="29">
        <v>80</v>
      </c>
      <c r="G228" s="30">
        <v>80.05</v>
      </c>
      <c r="H228" s="31"/>
    </row>
    <row r="229" spans="1:8" ht="28.15" customHeight="1" x14ac:dyDescent="0.2">
      <c r="A229" s="14">
        <f t="shared" si="3"/>
        <v>226</v>
      </c>
      <c r="B229" s="8" t="s">
        <v>254</v>
      </c>
      <c r="C229" s="8" t="s">
        <v>11</v>
      </c>
      <c r="D229" s="15">
        <v>10</v>
      </c>
      <c r="E229" s="28">
        <v>43.01</v>
      </c>
      <c r="F229" s="29">
        <v>43.05</v>
      </c>
      <c r="G229" s="30">
        <v>43.5</v>
      </c>
      <c r="H229" s="31"/>
    </row>
    <row r="230" spans="1:8" ht="28.15" customHeight="1" x14ac:dyDescent="0.2">
      <c r="A230" s="14">
        <f t="shared" si="3"/>
        <v>227</v>
      </c>
      <c r="B230" s="8" t="s">
        <v>255</v>
      </c>
      <c r="C230" s="8" t="s">
        <v>11</v>
      </c>
      <c r="D230" s="15">
        <v>1</v>
      </c>
      <c r="E230" s="28">
        <v>38.909999999999997</v>
      </c>
      <c r="F230" s="32"/>
      <c r="G230" s="30">
        <v>39</v>
      </c>
      <c r="H230" s="31"/>
    </row>
    <row r="231" spans="1:8" ht="28.15" customHeight="1" x14ac:dyDescent="0.2">
      <c r="A231" s="14">
        <f t="shared" si="3"/>
        <v>228</v>
      </c>
      <c r="B231" s="8" t="s">
        <v>256</v>
      </c>
      <c r="C231" s="8" t="s">
        <v>11</v>
      </c>
      <c r="D231" s="15">
        <v>1</v>
      </c>
      <c r="E231" s="28">
        <v>87.77</v>
      </c>
      <c r="F231" s="29">
        <v>106.92</v>
      </c>
      <c r="G231" s="30">
        <v>106.92</v>
      </c>
      <c r="H231" s="31"/>
    </row>
    <row r="232" spans="1:8" ht="28.15" customHeight="1" x14ac:dyDescent="0.2">
      <c r="A232" s="14">
        <f t="shared" si="3"/>
        <v>229</v>
      </c>
      <c r="B232" s="8" t="s">
        <v>258</v>
      </c>
      <c r="C232" s="8" t="s">
        <v>80</v>
      </c>
      <c r="D232" s="15">
        <v>10</v>
      </c>
      <c r="E232" s="28">
        <v>22.6</v>
      </c>
      <c r="F232" s="29">
        <v>22.49</v>
      </c>
      <c r="G232" s="30">
        <v>22.64</v>
      </c>
      <c r="H232" s="31"/>
    </row>
    <row r="233" spans="1:8" ht="28.15" customHeight="1" x14ac:dyDescent="0.2">
      <c r="A233" s="14">
        <f t="shared" si="3"/>
        <v>230</v>
      </c>
      <c r="B233" s="8" t="s">
        <v>356</v>
      </c>
      <c r="C233" s="8" t="s">
        <v>11</v>
      </c>
      <c r="D233" s="15">
        <v>1</v>
      </c>
      <c r="E233" s="28">
        <v>10.95</v>
      </c>
      <c r="F233" s="29">
        <v>10.49</v>
      </c>
      <c r="G233" s="30">
        <v>12.25</v>
      </c>
      <c r="H233" s="31"/>
    </row>
    <row r="234" spans="1:8" ht="28.15" customHeight="1" x14ac:dyDescent="0.2">
      <c r="A234" s="14">
        <f t="shared" si="3"/>
        <v>231</v>
      </c>
      <c r="B234" s="8" t="s">
        <v>260</v>
      </c>
      <c r="C234" s="8" t="s">
        <v>11</v>
      </c>
      <c r="D234" s="15">
        <v>1</v>
      </c>
      <c r="E234" s="28">
        <v>14.96</v>
      </c>
      <c r="F234" s="29">
        <v>14.59</v>
      </c>
      <c r="G234" s="30">
        <v>15.94</v>
      </c>
      <c r="H234" s="31"/>
    </row>
    <row r="235" spans="1:8" ht="28.15" customHeight="1" x14ac:dyDescent="0.2">
      <c r="A235" s="14">
        <f t="shared" si="3"/>
        <v>232</v>
      </c>
      <c r="B235" s="8" t="s">
        <v>261</v>
      </c>
      <c r="C235" s="8" t="s">
        <v>24</v>
      </c>
      <c r="D235" s="15">
        <v>1</v>
      </c>
      <c r="E235" s="28">
        <v>17.79</v>
      </c>
      <c r="F235" s="29">
        <v>0.01</v>
      </c>
      <c r="G235" s="30">
        <v>14.49</v>
      </c>
      <c r="H235" s="31"/>
    </row>
    <row r="236" spans="1:8" ht="28.15" customHeight="1" x14ac:dyDescent="0.2">
      <c r="A236" s="14">
        <f t="shared" si="3"/>
        <v>233</v>
      </c>
      <c r="B236" s="8" t="s">
        <v>262</v>
      </c>
      <c r="C236" s="8" t="s">
        <v>24</v>
      </c>
      <c r="D236" s="15">
        <v>1</v>
      </c>
      <c r="E236" s="28">
        <v>15.99</v>
      </c>
      <c r="F236" s="29">
        <v>0.01</v>
      </c>
      <c r="G236" s="30">
        <v>14.08</v>
      </c>
      <c r="H236" s="31"/>
    </row>
    <row r="237" spans="1:8" ht="28.15" customHeight="1" x14ac:dyDescent="0.2">
      <c r="A237" s="14">
        <f t="shared" si="3"/>
        <v>234</v>
      </c>
      <c r="B237" s="8" t="s">
        <v>263</v>
      </c>
      <c r="C237" s="8" t="s">
        <v>24</v>
      </c>
      <c r="D237" s="15">
        <v>30</v>
      </c>
      <c r="E237" s="28">
        <v>19.739999999999998</v>
      </c>
      <c r="F237" s="29">
        <v>21.29</v>
      </c>
      <c r="G237" s="30">
        <v>23.78</v>
      </c>
      <c r="H237" s="31"/>
    </row>
    <row r="238" spans="1:8" ht="28.15" customHeight="1" x14ac:dyDescent="0.2">
      <c r="A238" s="14">
        <f t="shared" si="3"/>
        <v>235</v>
      </c>
      <c r="B238" s="8" t="s">
        <v>264</v>
      </c>
      <c r="C238" s="8" t="s">
        <v>24</v>
      </c>
      <c r="D238" s="15">
        <v>36</v>
      </c>
      <c r="E238" s="28">
        <v>99.25</v>
      </c>
      <c r="F238" s="29">
        <v>94.67</v>
      </c>
      <c r="G238" s="30">
        <v>97.8</v>
      </c>
      <c r="H238" s="31"/>
    </row>
    <row r="239" spans="1:8" ht="28.15" customHeight="1" x14ac:dyDescent="0.2">
      <c r="A239" s="14">
        <f t="shared" si="3"/>
        <v>236</v>
      </c>
      <c r="B239" s="8" t="s">
        <v>265</v>
      </c>
      <c r="C239" s="8" t="s">
        <v>11</v>
      </c>
      <c r="D239" s="15">
        <v>24</v>
      </c>
      <c r="E239" s="28">
        <v>231.72</v>
      </c>
      <c r="F239" s="29">
        <v>215.09</v>
      </c>
      <c r="G239" s="30">
        <v>244.99</v>
      </c>
      <c r="H239" s="31"/>
    </row>
    <row r="240" spans="1:8" ht="28.15" customHeight="1" x14ac:dyDescent="0.2">
      <c r="A240" s="14">
        <f t="shared" si="3"/>
        <v>237</v>
      </c>
      <c r="B240" s="8" t="s">
        <v>182</v>
      </c>
      <c r="C240" s="8" t="s">
        <v>11</v>
      </c>
      <c r="D240" s="15">
        <v>1</v>
      </c>
      <c r="E240" s="28">
        <v>37.119999999999997</v>
      </c>
      <c r="F240" s="29">
        <v>27.68</v>
      </c>
      <c r="G240" s="30">
        <v>40.130000000000003</v>
      </c>
      <c r="H240" s="31"/>
    </row>
    <row r="241" spans="1:8" ht="28.15" customHeight="1" x14ac:dyDescent="0.2">
      <c r="A241" s="14">
        <f t="shared" si="3"/>
        <v>238</v>
      </c>
      <c r="B241" s="8" t="s">
        <v>266</v>
      </c>
      <c r="C241" s="8" t="s">
        <v>80</v>
      </c>
      <c r="D241" s="15">
        <v>12</v>
      </c>
      <c r="E241" s="28">
        <v>168.37</v>
      </c>
      <c r="F241" s="29">
        <v>34.450000000000003</v>
      </c>
      <c r="G241" s="30">
        <v>46.45</v>
      </c>
      <c r="H241" s="31"/>
    </row>
    <row r="242" spans="1:8" ht="28.15" customHeight="1" x14ac:dyDescent="0.2">
      <c r="A242" s="14">
        <f t="shared" si="3"/>
        <v>239</v>
      </c>
      <c r="B242" s="8" t="s">
        <v>267</v>
      </c>
      <c r="C242" s="8" t="s">
        <v>80</v>
      </c>
      <c r="D242" s="15">
        <v>10</v>
      </c>
      <c r="E242" s="28">
        <v>23.5</v>
      </c>
      <c r="F242" s="29">
        <v>29.96</v>
      </c>
      <c r="G242" s="30">
        <v>30.01</v>
      </c>
      <c r="H242" s="31"/>
    </row>
    <row r="243" spans="1:8" ht="28.15" customHeight="1" x14ac:dyDescent="0.2">
      <c r="A243" s="14">
        <f t="shared" si="3"/>
        <v>240</v>
      </c>
      <c r="B243" s="8" t="s">
        <v>268</v>
      </c>
      <c r="C243" s="8" t="s">
        <v>24</v>
      </c>
      <c r="D243" s="15">
        <v>8</v>
      </c>
      <c r="E243" s="28">
        <v>20.76</v>
      </c>
      <c r="F243" s="29">
        <v>31.12</v>
      </c>
      <c r="G243" s="33"/>
      <c r="H243" s="33"/>
    </row>
    <row r="244" spans="1:8" ht="28.15" customHeight="1" x14ac:dyDescent="0.2">
      <c r="A244" s="14">
        <f t="shared" si="3"/>
        <v>241</v>
      </c>
      <c r="B244" s="8" t="s">
        <v>269</v>
      </c>
      <c r="C244" s="8" t="s">
        <v>24</v>
      </c>
      <c r="D244" s="15">
        <v>80</v>
      </c>
      <c r="E244" s="28">
        <v>26.36</v>
      </c>
      <c r="F244" s="29">
        <v>29.98</v>
      </c>
      <c r="G244" s="30">
        <v>30.82</v>
      </c>
      <c r="H244" s="31"/>
    </row>
    <row r="245" spans="1:8" ht="28.15" customHeight="1" x14ac:dyDescent="0.2">
      <c r="A245" s="14">
        <f t="shared" si="3"/>
        <v>242</v>
      </c>
      <c r="B245" s="8" t="s">
        <v>270</v>
      </c>
      <c r="C245" s="8" t="s">
        <v>13</v>
      </c>
      <c r="D245" s="15">
        <v>50</v>
      </c>
      <c r="E245" s="28">
        <v>251</v>
      </c>
      <c r="F245" s="29">
        <v>143.5</v>
      </c>
      <c r="G245" s="30">
        <v>225</v>
      </c>
      <c r="H245" s="31"/>
    </row>
    <row r="246" spans="1:8" ht="28.15" customHeight="1" x14ac:dyDescent="0.2">
      <c r="A246" s="14">
        <f t="shared" si="3"/>
        <v>243</v>
      </c>
      <c r="B246" s="8" t="s">
        <v>271</v>
      </c>
      <c r="C246" s="8" t="s">
        <v>11</v>
      </c>
      <c r="D246" s="15">
        <v>1</v>
      </c>
      <c r="E246" s="28">
        <v>21.6</v>
      </c>
      <c r="F246" s="29">
        <v>25.04</v>
      </c>
      <c r="G246" s="30">
        <v>21.66</v>
      </c>
      <c r="H246" s="31"/>
    </row>
    <row r="247" spans="1:8" ht="28.15" customHeight="1" x14ac:dyDescent="0.2">
      <c r="A247" s="14">
        <f t="shared" si="3"/>
        <v>244</v>
      </c>
      <c r="B247" s="8" t="s">
        <v>272</v>
      </c>
      <c r="C247" s="8" t="s">
        <v>11</v>
      </c>
      <c r="D247" s="15">
        <v>1</v>
      </c>
      <c r="E247" s="28">
        <v>48.95</v>
      </c>
      <c r="F247" s="29">
        <v>4.5999999999999996</v>
      </c>
      <c r="G247" s="30">
        <v>137.5</v>
      </c>
      <c r="H247" s="31"/>
    </row>
    <row r="248" spans="1:8" ht="28.15" customHeight="1" x14ac:dyDescent="0.2">
      <c r="A248" s="14">
        <f t="shared" si="3"/>
        <v>245</v>
      </c>
      <c r="B248" s="8" t="s">
        <v>273</v>
      </c>
      <c r="C248" s="8" t="s">
        <v>11</v>
      </c>
      <c r="D248" s="15">
        <v>45</v>
      </c>
      <c r="E248" s="28">
        <v>95.85</v>
      </c>
      <c r="F248" s="29">
        <v>82.44</v>
      </c>
      <c r="G248" s="30">
        <v>99.46</v>
      </c>
      <c r="H248" s="31"/>
    </row>
    <row r="249" spans="1:8" ht="28.15" customHeight="1" x14ac:dyDescent="0.2">
      <c r="A249" s="14">
        <f t="shared" si="3"/>
        <v>246</v>
      </c>
      <c r="B249" s="8" t="s">
        <v>274</v>
      </c>
      <c r="C249" s="8" t="s">
        <v>13</v>
      </c>
      <c r="D249" s="15">
        <v>1</v>
      </c>
      <c r="E249" s="28">
        <v>1.42</v>
      </c>
      <c r="F249" s="29">
        <v>1.784</v>
      </c>
      <c r="G249" s="30">
        <v>1.34</v>
      </c>
      <c r="H249" s="31"/>
    </row>
    <row r="250" spans="1:8" ht="28.15" customHeight="1" x14ac:dyDescent="0.2">
      <c r="A250" s="14">
        <f t="shared" si="3"/>
        <v>247</v>
      </c>
      <c r="B250" s="8" t="s">
        <v>275</v>
      </c>
      <c r="C250" s="8" t="s">
        <v>13</v>
      </c>
      <c r="D250" s="15">
        <v>1</v>
      </c>
      <c r="E250" s="28">
        <v>1.3</v>
      </c>
      <c r="F250" s="29">
        <v>1</v>
      </c>
      <c r="G250" s="30">
        <v>1.58</v>
      </c>
      <c r="H250" s="31"/>
    </row>
    <row r="251" spans="1:8" ht="28.15" customHeight="1" x14ac:dyDescent="0.2">
      <c r="A251" s="14">
        <f t="shared" si="3"/>
        <v>248</v>
      </c>
      <c r="B251" s="8" t="s">
        <v>276</v>
      </c>
      <c r="C251" s="8" t="s">
        <v>13</v>
      </c>
      <c r="D251" s="15">
        <v>1</v>
      </c>
      <c r="E251" s="28">
        <v>1.63</v>
      </c>
      <c r="F251" s="29">
        <v>1.64</v>
      </c>
      <c r="G251" s="30">
        <v>1.64</v>
      </c>
      <c r="H251" s="31"/>
    </row>
    <row r="252" spans="1:8" ht="28.15" customHeight="1" x14ac:dyDescent="0.2">
      <c r="A252" s="14">
        <f t="shared" si="3"/>
        <v>249</v>
      </c>
      <c r="B252" s="8" t="s">
        <v>277</v>
      </c>
      <c r="C252" s="8" t="s">
        <v>11</v>
      </c>
      <c r="D252" s="15">
        <v>48</v>
      </c>
      <c r="E252" s="28">
        <v>1.17</v>
      </c>
      <c r="F252" s="29">
        <v>1.099</v>
      </c>
      <c r="G252" s="30">
        <v>1.22</v>
      </c>
      <c r="H252" s="31"/>
    </row>
    <row r="253" spans="1:8" ht="28.15" customHeight="1" x14ac:dyDescent="0.2">
      <c r="A253" s="14">
        <f t="shared" si="3"/>
        <v>250</v>
      </c>
      <c r="B253" s="8" t="s">
        <v>278</v>
      </c>
      <c r="C253" s="8" t="s">
        <v>11</v>
      </c>
      <c r="D253" s="15">
        <v>1</v>
      </c>
      <c r="E253" s="28">
        <v>24.68</v>
      </c>
      <c r="F253" s="29">
        <v>24.5</v>
      </c>
      <c r="G253" s="33"/>
      <c r="H253" s="33"/>
    </row>
    <row r="254" spans="1:8" ht="28.15" customHeight="1" x14ac:dyDescent="0.2">
      <c r="A254" s="14">
        <f t="shared" si="3"/>
        <v>251</v>
      </c>
      <c r="B254" s="8" t="s">
        <v>279</v>
      </c>
      <c r="C254" s="8" t="s">
        <v>280</v>
      </c>
      <c r="D254" s="15">
        <v>10</v>
      </c>
      <c r="E254" s="28">
        <v>114.65</v>
      </c>
      <c r="F254" s="29">
        <v>119.09</v>
      </c>
      <c r="G254" s="30">
        <v>123.6</v>
      </c>
      <c r="H254" s="31"/>
    </row>
    <row r="255" spans="1:8" ht="28.15" customHeight="1" x14ac:dyDescent="0.2">
      <c r="A255" s="14">
        <f t="shared" si="3"/>
        <v>252</v>
      </c>
      <c r="B255" s="8" t="s">
        <v>281</v>
      </c>
      <c r="C255" s="8" t="s">
        <v>11</v>
      </c>
      <c r="D255" s="15">
        <v>6</v>
      </c>
      <c r="E255" s="28">
        <v>76.989999999999995</v>
      </c>
      <c r="F255" s="29">
        <v>131.16999999999999</v>
      </c>
      <c r="G255" s="30">
        <v>315.3</v>
      </c>
      <c r="H255" s="31"/>
    </row>
    <row r="256" spans="1:8" ht="28.15" customHeight="1" x14ac:dyDescent="0.2">
      <c r="A256" s="14">
        <f t="shared" si="3"/>
        <v>253</v>
      </c>
      <c r="B256" s="8" t="s">
        <v>282</v>
      </c>
      <c r="C256" s="8" t="s">
        <v>11</v>
      </c>
      <c r="D256" s="15">
        <v>30</v>
      </c>
      <c r="E256" s="28">
        <v>51</v>
      </c>
      <c r="F256" s="29">
        <v>166.67</v>
      </c>
      <c r="G256" s="30">
        <v>169.5</v>
      </c>
      <c r="H256" s="31"/>
    </row>
    <row r="257" spans="1:8" ht="28.15" customHeight="1" x14ac:dyDescent="0.2">
      <c r="A257" s="14">
        <f t="shared" si="3"/>
        <v>254</v>
      </c>
      <c r="B257" s="8" t="s">
        <v>283</v>
      </c>
      <c r="C257" s="8" t="s">
        <v>13</v>
      </c>
      <c r="D257" s="15">
        <v>50</v>
      </c>
      <c r="E257" s="28">
        <v>150</v>
      </c>
      <c r="F257" s="29">
        <v>225</v>
      </c>
      <c r="G257" s="30">
        <v>169</v>
      </c>
      <c r="H257" s="31"/>
    </row>
    <row r="258" spans="1:8" ht="28.15" customHeight="1" x14ac:dyDescent="0.2">
      <c r="A258" s="14">
        <f t="shared" si="3"/>
        <v>255</v>
      </c>
      <c r="B258" s="8" t="s">
        <v>284</v>
      </c>
      <c r="C258" s="8" t="s">
        <v>11</v>
      </c>
      <c r="D258" s="15">
        <v>1</v>
      </c>
      <c r="E258" s="28">
        <v>185.5</v>
      </c>
      <c r="F258" s="29">
        <v>72</v>
      </c>
      <c r="G258" s="30">
        <v>210</v>
      </c>
      <c r="H258" s="31"/>
    </row>
    <row r="259" spans="1:8" ht="28.15" customHeight="1" x14ac:dyDescent="0.2">
      <c r="A259" s="14">
        <f t="shared" si="3"/>
        <v>256</v>
      </c>
      <c r="B259" s="8" t="s">
        <v>285</v>
      </c>
      <c r="C259" s="8" t="s">
        <v>13</v>
      </c>
      <c r="D259" s="15">
        <v>10</v>
      </c>
      <c r="E259" s="28">
        <v>91.5</v>
      </c>
      <c r="F259" s="29">
        <v>45.75</v>
      </c>
      <c r="G259" s="30">
        <v>47.5</v>
      </c>
      <c r="H259" s="31"/>
    </row>
    <row r="260" spans="1:8" ht="28.15" customHeight="1" x14ac:dyDescent="0.2">
      <c r="A260" s="14">
        <f t="shared" si="3"/>
        <v>257</v>
      </c>
      <c r="B260" s="8" t="s">
        <v>286</v>
      </c>
      <c r="C260" s="8" t="s">
        <v>13</v>
      </c>
      <c r="D260" s="15">
        <v>30</v>
      </c>
      <c r="E260" s="28">
        <v>45.99</v>
      </c>
      <c r="F260" s="29">
        <v>15</v>
      </c>
      <c r="G260" s="30">
        <v>46.8</v>
      </c>
      <c r="H260" s="31"/>
    </row>
    <row r="261" spans="1:8" ht="28.15" customHeight="1" x14ac:dyDescent="0.2">
      <c r="A261" s="14">
        <f t="shared" ref="A261:A278" si="4">A260+1</f>
        <v>258</v>
      </c>
      <c r="B261" s="8" t="s">
        <v>287</v>
      </c>
      <c r="C261" s="8" t="s">
        <v>13</v>
      </c>
      <c r="D261" s="15">
        <v>24</v>
      </c>
      <c r="E261" s="28">
        <v>135</v>
      </c>
      <c r="F261" s="29">
        <v>132</v>
      </c>
      <c r="G261" s="33"/>
      <c r="H261" s="33"/>
    </row>
    <row r="262" spans="1:8" ht="28.15" customHeight="1" x14ac:dyDescent="0.2">
      <c r="A262" s="14">
        <f t="shared" si="4"/>
        <v>259</v>
      </c>
      <c r="B262" s="8" t="s">
        <v>288</v>
      </c>
      <c r="C262" s="8" t="s">
        <v>13</v>
      </c>
      <c r="D262" s="15">
        <v>25</v>
      </c>
      <c r="E262" s="28">
        <v>183.75</v>
      </c>
      <c r="F262" s="29">
        <v>250.5</v>
      </c>
      <c r="G262" s="30">
        <v>182.5</v>
      </c>
      <c r="H262" s="31"/>
    </row>
    <row r="263" spans="1:8" ht="28.15" customHeight="1" x14ac:dyDescent="0.2">
      <c r="A263" s="14">
        <f t="shared" si="4"/>
        <v>260</v>
      </c>
      <c r="B263" s="8" t="s">
        <v>289</v>
      </c>
      <c r="C263" s="8" t="s">
        <v>13</v>
      </c>
      <c r="D263" s="15">
        <v>1</v>
      </c>
      <c r="E263" s="28">
        <v>242.23</v>
      </c>
      <c r="F263" s="29">
        <v>356</v>
      </c>
      <c r="G263" s="31"/>
      <c r="H263" s="31"/>
    </row>
    <row r="264" spans="1:8" ht="28.15" customHeight="1" x14ac:dyDescent="0.2">
      <c r="A264" s="14">
        <f t="shared" si="4"/>
        <v>261</v>
      </c>
      <c r="B264" s="8" t="s">
        <v>290</v>
      </c>
      <c r="C264" s="8" t="s">
        <v>13</v>
      </c>
      <c r="D264" s="15">
        <v>1</v>
      </c>
      <c r="E264" s="28">
        <v>353.91</v>
      </c>
      <c r="F264" s="32"/>
      <c r="G264" s="30">
        <v>352</v>
      </c>
      <c r="H264" s="31"/>
    </row>
    <row r="265" spans="1:8" ht="28.15" customHeight="1" x14ac:dyDescent="0.2">
      <c r="A265" s="14">
        <f t="shared" si="4"/>
        <v>262</v>
      </c>
      <c r="B265" s="8" t="s">
        <v>291</v>
      </c>
      <c r="C265" s="8" t="s">
        <v>11</v>
      </c>
      <c r="D265" s="15">
        <v>1</v>
      </c>
      <c r="E265" s="28">
        <v>15.96</v>
      </c>
      <c r="F265" s="29">
        <v>16.03</v>
      </c>
      <c r="G265" s="30">
        <v>23.85</v>
      </c>
      <c r="H265" s="31"/>
    </row>
    <row r="266" spans="1:8" ht="28.15" customHeight="1" x14ac:dyDescent="0.2">
      <c r="A266" s="14">
        <f t="shared" si="4"/>
        <v>263</v>
      </c>
      <c r="B266" s="8" t="s">
        <v>292</v>
      </c>
      <c r="C266" s="8" t="s">
        <v>11</v>
      </c>
      <c r="D266" s="15">
        <v>1</v>
      </c>
      <c r="E266" s="28">
        <v>11.62</v>
      </c>
      <c r="F266" s="29">
        <v>12</v>
      </c>
      <c r="G266" s="30">
        <v>12</v>
      </c>
      <c r="H266" s="31"/>
    </row>
    <row r="267" spans="1:8" ht="28.15" customHeight="1" x14ac:dyDescent="0.2">
      <c r="A267" s="14">
        <f t="shared" si="4"/>
        <v>264</v>
      </c>
      <c r="B267" s="8" t="s">
        <v>293</v>
      </c>
      <c r="C267" s="8" t="s">
        <v>51</v>
      </c>
      <c r="D267" s="15">
        <v>2</v>
      </c>
      <c r="E267" s="28">
        <v>26.49</v>
      </c>
      <c r="F267" s="29">
        <v>36.18</v>
      </c>
      <c r="G267" s="30">
        <v>15.93</v>
      </c>
      <c r="H267" s="31"/>
    </row>
    <row r="268" spans="1:8" ht="28.15" customHeight="1" x14ac:dyDescent="0.2">
      <c r="A268" s="14">
        <f t="shared" si="4"/>
        <v>265</v>
      </c>
      <c r="B268" s="8" t="s">
        <v>294</v>
      </c>
      <c r="C268" s="8" t="s">
        <v>15</v>
      </c>
      <c r="D268" s="15">
        <v>8</v>
      </c>
      <c r="E268" s="28">
        <v>35.159999999999997</v>
      </c>
      <c r="F268" s="29">
        <v>47.15</v>
      </c>
      <c r="G268" s="30">
        <v>41.35</v>
      </c>
      <c r="H268" s="31"/>
    </row>
    <row r="269" spans="1:8" ht="28.15" customHeight="1" x14ac:dyDescent="0.2">
      <c r="A269" s="14">
        <f t="shared" si="4"/>
        <v>266</v>
      </c>
      <c r="B269" s="8" t="s">
        <v>295</v>
      </c>
      <c r="C269" s="8" t="s">
        <v>13</v>
      </c>
      <c r="D269" s="15">
        <v>10</v>
      </c>
      <c r="E269" s="28">
        <v>22.58</v>
      </c>
      <c r="F269" s="29">
        <v>28.9</v>
      </c>
      <c r="G269" s="33"/>
      <c r="H269" s="33"/>
    </row>
    <row r="270" spans="1:8" ht="28.15" customHeight="1" x14ac:dyDescent="0.2">
      <c r="A270" s="14">
        <f t="shared" si="4"/>
        <v>267</v>
      </c>
      <c r="B270" s="8" t="s">
        <v>296</v>
      </c>
      <c r="C270" s="8" t="s">
        <v>11</v>
      </c>
      <c r="D270" s="15">
        <v>1</v>
      </c>
      <c r="E270" s="28">
        <v>20.45</v>
      </c>
      <c r="F270" s="29">
        <v>22.37</v>
      </c>
      <c r="G270" s="30">
        <v>23.99</v>
      </c>
      <c r="H270" s="31"/>
    </row>
    <row r="271" spans="1:8" ht="28.15" customHeight="1" x14ac:dyDescent="0.2">
      <c r="A271" s="14">
        <f t="shared" si="4"/>
        <v>268</v>
      </c>
      <c r="B271" s="10"/>
      <c r="C271" s="8" t="s">
        <v>51</v>
      </c>
      <c r="D271" s="15">
        <v>4</v>
      </c>
      <c r="E271" s="28">
        <v>33.21</v>
      </c>
      <c r="F271" s="29">
        <v>35.76</v>
      </c>
      <c r="G271" s="33"/>
      <c r="H271" s="33"/>
    </row>
    <row r="272" spans="1:8" ht="28.15" customHeight="1" x14ac:dyDescent="0.2">
      <c r="A272" s="14">
        <f t="shared" si="4"/>
        <v>269</v>
      </c>
      <c r="B272" s="8" t="s">
        <v>297</v>
      </c>
      <c r="C272" s="8" t="s">
        <v>51</v>
      </c>
      <c r="D272" s="15">
        <v>4</v>
      </c>
      <c r="E272" s="28">
        <v>45.06</v>
      </c>
      <c r="F272" s="29">
        <v>46.5</v>
      </c>
      <c r="G272" s="30">
        <v>49.77</v>
      </c>
      <c r="H272" s="31"/>
    </row>
    <row r="273" spans="1:8" ht="28.15" customHeight="1" x14ac:dyDescent="0.2">
      <c r="A273" s="14">
        <f t="shared" si="4"/>
        <v>270</v>
      </c>
      <c r="B273" s="8" t="s">
        <v>298</v>
      </c>
      <c r="C273" s="8" t="s">
        <v>51</v>
      </c>
      <c r="D273" s="15">
        <v>4</v>
      </c>
      <c r="E273" s="28">
        <v>34.880000000000003</v>
      </c>
      <c r="F273" s="29">
        <v>35.15</v>
      </c>
      <c r="G273" s="30">
        <v>9.94</v>
      </c>
      <c r="H273" s="31"/>
    </row>
    <row r="274" spans="1:8" ht="28.15" customHeight="1" x14ac:dyDescent="0.2">
      <c r="A274" s="14">
        <f t="shared" si="4"/>
        <v>271</v>
      </c>
      <c r="B274" s="8" t="s">
        <v>299</v>
      </c>
      <c r="C274" s="8" t="s">
        <v>13</v>
      </c>
      <c r="D274" s="15">
        <v>10</v>
      </c>
      <c r="E274" s="28">
        <v>55.02</v>
      </c>
      <c r="F274" s="29">
        <v>69.17</v>
      </c>
      <c r="G274" s="30">
        <v>70.39</v>
      </c>
      <c r="H274" s="31"/>
    </row>
    <row r="275" spans="1:8" ht="28.15" customHeight="1" x14ac:dyDescent="0.2">
      <c r="A275" s="14">
        <f t="shared" si="4"/>
        <v>272</v>
      </c>
      <c r="B275" s="8" t="s">
        <v>300</v>
      </c>
      <c r="C275" s="8" t="s">
        <v>301</v>
      </c>
      <c r="D275" s="15">
        <v>18</v>
      </c>
      <c r="E275" s="28">
        <v>41.46</v>
      </c>
      <c r="F275" s="29">
        <v>40.89</v>
      </c>
      <c r="G275" s="30">
        <v>42.15</v>
      </c>
      <c r="H275" s="31"/>
    </row>
    <row r="276" spans="1:8" ht="28.15" customHeight="1" x14ac:dyDescent="0.2">
      <c r="A276" s="14">
        <f t="shared" si="4"/>
        <v>273</v>
      </c>
      <c r="B276" s="8" t="s">
        <v>302</v>
      </c>
      <c r="C276" s="8" t="s">
        <v>66</v>
      </c>
      <c r="D276" s="15">
        <v>1</v>
      </c>
      <c r="E276" s="28">
        <v>27.94</v>
      </c>
      <c r="F276" s="29">
        <v>28.59</v>
      </c>
      <c r="G276" s="30">
        <v>31.03</v>
      </c>
      <c r="H276" s="31"/>
    </row>
    <row r="277" spans="1:8" ht="28.15" customHeight="1" x14ac:dyDescent="0.2">
      <c r="A277" s="14">
        <f t="shared" si="4"/>
        <v>274</v>
      </c>
      <c r="B277" s="8" t="s">
        <v>303</v>
      </c>
      <c r="C277" s="8" t="s">
        <v>66</v>
      </c>
      <c r="D277" s="15">
        <v>1</v>
      </c>
      <c r="E277" s="28">
        <v>18.88</v>
      </c>
      <c r="F277" s="29">
        <v>16.75</v>
      </c>
      <c r="G277" s="30">
        <v>26.65</v>
      </c>
      <c r="H277" s="31"/>
    </row>
    <row r="278" spans="1:8" ht="28.15" customHeight="1" x14ac:dyDescent="0.2">
      <c r="A278" s="14">
        <f t="shared" si="4"/>
        <v>275</v>
      </c>
      <c r="B278" s="8" t="s">
        <v>304</v>
      </c>
      <c r="C278" s="8" t="s">
        <v>13</v>
      </c>
      <c r="D278" s="15">
        <v>10</v>
      </c>
      <c r="E278" s="28">
        <v>23.33</v>
      </c>
      <c r="F278" s="29">
        <v>27.3</v>
      </c>
      <c r="G278" s="30">
        <v>20.52</v>
      </c>
      <c r="H278" s="31"/>
    </row>
    <row r="279" spans="1:8" ht="28.15" customHeight="1" x14ac:dyDescent="0.2">
      <c r="A279" s="9"/>
      <c r="B279" s="10"/>
      <c r="C279" s="10"/>
      <c r="D279" s="13"/>
      <c r="E279" s="38"/>
      <c r="F279" s="39"/>
      <c r="G279" s="40"/>
      <c r="H279" s="40"/>
    </row>
    <row r="280" spans="1:8" ht="28.15" customHeight="1" x14ac:dyDescent="0.2">
      <c r="A280" s="9"/>
      <c r="B280" s="10"/>
      <c r="C280" s="10"/>
      <c r="D280" s="13"/>
      <c r="E280" s="38"/>
      <c r="F280" s="39"/>
      <c r="G280" s="41"/>
      <c r="H280" s="41"/>
    </row>
    <row r="281" spans="1:8" ht="28.15" customHeight="1" x14ac:dyDescent="0.2">
      <c r="A281" s="14">
        <v>1</v>
      </c>
      <c r="B281" s="8" t="s">
        <v>305</v>
      </c>
      <c r="C281" s="8" t="s">
        <v>24</v>
      </c>
      <c r="D281" s="15">
        <v>1</v>
      </c>
      <c r="E281" s="28">
        <v>143.31</v>
      </c>
      <c r="F281" s="42">
        <v>90.54</v>
      </c>
      <c r="G281" s="12"/>
      <c r="H281" s="12"/>
    </row>
    <row r="282" spans="1:8" ht="28.15" customHeight="1" x14ac:dyDescent="0.2">
      <c r="A282" s="14">
        <v>2</v>
      </c>
      <c r="B282" s="8" t="s">
        <v>306</v>
      </c>
      <c r="C282" s="8" t="s">
        <v>51</v>
      </c>
      <c r="D282" s="15">
        <v>1</v>
      </c>
      <c r="E282" s="28">
        <v>69.900000000000006</v>
      </c>
      <c r="F282" s="42">
        <v>104.19</v>
      </c>
      <c r="G282" s="12"/>
      <c r="H282" s="12"/>
    </row>
    <row r="283" spans="1:8" ht="28.15" customHeight="1" x14ac:dyDescent="0.2">
      <c r="A283" s="14">
        <v>3</v>
      </c>
      <c r="B283" s="8" t="s">
        <v>307</v>
      </c>
      <c r="C283" s="8" t="s">
        <v>11</v>
      </c>
      <c r="D283" s="15">
        <v>1</v>
      </c>
      <c r="E283" s="28">
        <v>56.99</v>
      </c>
      <c r="F283" s="42">
        <v>0.01</v>
      </c>
      <c r="G283" s="12"/>
      <c r="H283" s="12"/>
    </row>
    <row r="284" spans="1:8" ht="28.15" customHeight="1" x14ac:dyDescent="0.2">
      <c r="A284" s="14">
        <v>4</v>
      </c>
      <c r="B284" s="8" t="s">
        <v>308</v>
      </c>
      <c r="C284" s="8" t="s">
        <v>24</v>
      </c>
      <c r="D284" s="15">
        <v>1</v>
      </c>
      <c r="E284" s="28">
        <v>35.14</v>
      </c>
      <c r="F284" s="42">
        <v>23.91</v>
      </c>
      <c r="G284" s="12"/>
      <c r="H284" s="12"/>
    </row>
    <row r="285" spans="1:8" ht="28.15" customHeight="1" x14ac:dyDescent="0.2">
      <c r="A285" s="14">
        <v>5</v>
      </c>
      <c r="B285" s="8" t="s">
        <v>309</v>
      </c>
      <c r="C285" s="8" t="s">
        <v>24</v>
      </c>
      <c r="D285" s="15">
        <v>1</v>
      </c>
      <c r="E285" s="28">
        <v>0.01</v>
      </c>
      <c r="F285" s="42">
        <v>0.01</v>
      </c>
      <c r="G285" s="12"/>
      <c r="H285" s="12"/>
    </row>
    <row r="286" spans="1:8" ht="28.15" customHeight="1" x14ac:dyDescent="0.2">
      <c r="A286" s="14">
        <v>6</v>
      </c>
      <c r="B286" s="8" t="s">
        <v>310</v>
      </c>
      <c r="C286" s="8" t="s">
        <v>24</v>
      </c>
      <c r="D286" s="15">
        <v>1</v>
      </c>
      <c r="E286" s="28">
        <v>121.79</v>
      </c>
      <c r="F286" s="42">
        <v>121.79</v>
      </c>
      <c r="G286" s="12"/>
      <c r="H286" s="12"/>
    </row>
    <row r="287" spans="1:8" ht="28.15" customHeight="1" x14ac:dyDescent="0.2">
      <c r="A287" s="14">
        <v>7</v>
      </c>
      <c r="B287" s="8" t="s">
        <v>311</v>
      </c>
      <c r="C287" s="8" t="s">
        <v>24</v>
      </c>
      <c r="D287" s="15">
        <v>1</v>
      </c>
      <c r="E287" s="28">
        <v>27.69</v>
      </c>
      <c r="F287" s="42">
        <v>34.700000000000003</v>
      </c>
      <c r="G287" s="12"/>
      <c r="H287" s="12"/>
    </row>
    <row r="288" spans="1:8" ht="28.15" customHeight="1" x14ac:dyDescent="0.2">
      <c r="A288" s="14">
        <v>8</v>
      </c>
      <c r="B288" s="8" t="s">
        <v>312</v>
      </c>
      <c r="C288" s="8" t="s">
        <v>24</v>
      </c>
      <c r="D288" s="15">
        <v>1</v>
      </c>
      <c r="E288" s="28">
        <v>11.79</v>
      </c>
      <c r="F288" s="42">
        <v>10.73</v>
      </c>
      <c r="G288" s="12"/>
      <c r="H288" s="12"/>
    </row>
    <row r="289" spans="1:8" ht="28.15" customHeight="1" x14ac:dyDescent="0.2">
      <c r="A289" s="14">
        <v>9</v>
      </c>
      <c r="B289" s="10"/>
      <c r="C289" s="8" t="s">
        <v>24</v>
      </c>
      <c r="D289" s="15">
        <v>1</v>
      </c>
      <c r="E289" s="28">
        <v>63.67</v>
      </c>
      <c r="F289" s="42">
        <v>69.959999999999994</v>
      </c>
      <c r="G289" s="12"/>
      <c r="H289" s="12"/>
    </row>
    <row r="290" spans="1:8" ht="28.15" customHeight="1" x14ac:dyDescent="0.2">
      <c r="A290" s="14">
        <v>11</v>
      </c>
      <c r="B290" s="8" t="s">
        <v>313</v>
      </c>
      <c r="C290" s="8" t="s">
        <v>82</v>
      </c>
      <c r="D290" s="15">
        <v>1</v>
      </c>
      <c r="E290" s="28">
        <v>335.96</v>
      </c>
      <c r="F290" s="42">
        <v>151.47999999999999</v>
      </c>
      <c r="G290" s="12"/>
      <c r="H290" s="12"/>
    </row>
    <row r="291" spans="1:8" ht="28.15" customHeight="1" x14ac:dyDescent="0.2">
      <c r="A291" s="14">
        <v>12</v>
      </c>
      <c r="B291" s="8" t="s">
        <v>314</v>
      </c>
      <c r="C291" s="8" t="s">
        <v>24</v>
      </c>
      <c r="D291" s="15">
        <v>1</v>
      </c>
      <c r="E291" s="28">
        <v>0.01</v>
      </c>
      <c r="F291" s="42">
        <v>0.01</v>
      </c>
      <c r="G291" s="12"/>
      <c r="H291" s="12"/>
    </row>
    <row r="292" spans="1:8" ht="28.15" customHeight="1" x14ac:dyDescent="0.2">
      <c r="A292" s="14">
        <v>13</v>
      </c>
      <c r="B292" s="8" t="s">
        <v>315</v>
      </c>
      <c r="C292" s="8" t="s">
        <v>11</v>
      </c>
      <c r="D292" s="15">
        <v>1</v>
      </c>
      <c r="E292" s="28">
        <v>0.01</v>
      </c>
      <c r="F292" s="42">
        <v>0.01</v>
      </c>
      <c r="G292" s="12"/>
      <c r="H292" s="12"/>
    </row>
    <row r="293" spans="1:8" ht="28.15" customHeight="1" x14ac:dyDescent="0.2">
      <c r="A293" s="14">
        <v>14</v>
      </c>
      <c r="B293" s="21" t="s">
        <v>316</v>
      </c>
      <c r="C293" s="8" t="s">
        <v>24</v>
      </c>
      <c r="D293" s="15">
        <v>1</v>
      </c>
      <c r="E293" s="38"/>
      <c r="F293" s="42">
        <v>0.01</v>
      </c>
      <c r="G293" s="12"/>
      <c r="H293" s="12"/>
    </row>
    <row r="294" spans="1:8" ht="28.15" customHeight="1" x14ac:dyDescent="0.2">
      <c r="A294" s="14">
        <v>15</v>
      </c>
      <c r="B294" s="20" t="s">
        <v>317</v>
      </c>
      <c r="C294" s="8" t="s">
        <v>11</v>
      </c>
      <c r="D294" s="15">
        <v>1</v>
      </c>
      <c r="E294" s="38"/>
      <c r="F294" s="43"/>
      <c r="G294" s="12"/>
      <c r="H294" s="12"/>
    </row>
    <row r="295" spans="1:8" ht="28.15" customHeight="1" x14ac:dyDescent="0.2">
      <c r="A295" s="14">
        <v>16</v>
      </c>
      <c r="B295" s="20" t="s">
        <v>318</v>
      </c>
      <c r="C295" s="8" t="s">
        <v>11</v>
      </c>
      <c r="D295" s="15">
        <v>1</v>
      </c>
      <c r="E295" s="38"/>
      <c r="F295" s="43"/>
      <c r="G295" s="12"/>
      <c r="H295" s="12"/>
    </row>
    <row r="296" spans="1:8" ht="28.15" customHeight="1" x14ac:dyDescent="0.2">
      <c r="A296" s="14">
        <v>17</v>
      </c>
      <c r="B296" s="20" t="s">
        <v>319</v>
      </c>
      <c r="C296" s="8" t="s">
        <v>24</v>
      </c>
      <c r="D296" s="15">
        <v>1</v>
      </c>
      <c r="E296" s="38"/>
      <c r="F296" s="43"/>
      <c r="G296" s="12"/>
      <c r="H296" s="12"/>
    </row>
    <row r="297" spans="1:8" ht="28.15" customHeight="1" x14ac:dyDescent="0.2">
      <c r="A297" s="14">
        <v>18</v>
      </c>
      <c r="B297" s="20" t="s">
        <v>320</v>
      </c>
      <c r="C297" s="8" t="s">
        <v>24</v>
      </c>
      <c r="D297" s="15">
        <v>1</v>
      </c>
      <c r="E297" s="38"/>
      <c r="F297" s="43"/>
      <c r="G297" s="12"/>
      <c r="H297" s="12"/>
    </row>
    <row r="298" spans="1:8" ht="28.15" customHeight="1" x14ac:dyDescent="0.2">
      <c r="A298" s="14">
        <v>19</v>
      </c>
      <c r="B298" s="20" t="s">
        <v>321</v>
      </c>
      <c r="C298" s="8" t="s">
        <v>24</v>
      </c>
      <c r="D298" s="15">
        <v>1</v>
      </c>
      <c r="E298" s="38"/>
      <c r="F298" s="43"/>
      <c r="G298" s="12"/>
      <c r="H298" s="12"/>
    </row>
    <row r="299" spans="1:8" ht="28.15" customHeight="1" x14ac:dyDescent="0.2">
      <c r="A299" s="14">
        <v>20</v>
      </c>
      <c r="B299" s="18" t="s">
        <v>322</v>
      </c>
      <c r="C299" s="8" t="s">
        <v>24</v>
      </c>
      <c r="D299" s="15">
        <v>1</v>
      </c>
      <c r="E299" s="38"/>
      <c r="F299" s="42">
        <v>32.979999999999997</v>
      </c>
      <c r="G299" s="12"/>
      <c r="H299" s="12"/>
    </row>
    <row r="300" spans="1:8" ht="28.15" customHeight="1" x14ac:dyDescent="0.2">
      <c r="A300" s="14">
        <v>21</v>
      </c>
      <c r="B300" s="18" t="s">
        <v>323</v>
      </c>
      <c r="C300" s="8" t="s">
        <v>24</v>
      </c>
      <c r="D300" s="15">
        <v>1</v>
      </c>
      <c r="E300" s="38"/>
      <c r="F300" s="42">
        <v>27</v>
      </c>
      <c r="G300" s="12"/>
      <c r="H300" s="12"/>
    </row>
    <row r="301" spans="1:8" ht="28.15" customHeight="1" x14ac:dyDescent="0.2">
      <c r="A301" s="14">
        <v>22</v>
      </c>
      <c r="B301" s="18" t="s">
        <v>324</v>
      </c>
      <c r="C301" s="8" t="s">
        <v>24</v>
      </c>
      <c r="D301" s="15">
        <v>1</v>
      </c>
      <c r="E301" s="38"/>
      <c r="F301" s="42">
        <v>20.88</v>
      </c>
      <c r="G301" s="12"/>
      <c r="H301" s="12"/>
    </row>
    <row r="302" spans="1:8" ht="28.15" customHeight="1" x14ac:dyDescent="0.2">
      <c r="A302" s="14">
        <v>23</v>
      </c>
      <c r="B302" s="20" t="s">
        <v>325</v>
      </c>
      <c r="C302" s="8" t="s">
        <v>24</v>
      </c>
      <c r="D302" s="15">
        <v>1</v>
      </c>
      <c r="E302" s="38"/>
      <c r="F302" s="42">
        <v>0.01</v>
      </c>
      <c r="G302" s="12"/>
      <c r="H302" s="12"/>
    </row>
    <row r="303" spans="1:8" ht="28.15" customHeight="1" x14ac:dyDescent="0.2">
      <c r="A303" s="14">
        <v>26</v>
      </c>
      <c r="B303" s="8" t="s">
        <v>326</v>
      </c>
      <c r="C303" s="8" t="s">
        <v>24</v>
      </c>
      <c r="D303" s="15">
        <v>1</v>
      </c>
      <c r="E303" s="28">
        <v>106.76</v>
      </c>
      <c r="F303" s="42">
        <v>106.76</v>
      </c>
      <c r="G303" s="12"/>
      <c r="H303" s="12"/>
    </row>
    <row r="304" spans="1:8" ht="28.15" customHeight="1" x14ac:dyDescent="0.2">
      <c r="A304" s="14">
        <v>27</v>
      </c>
      <c r="B304" s="8" t="s">
        <v>327</v>
      </c>
      <c r="C304" s="8" t="s">
        <v>24</v>
      </c>
      <c r="D304" s="15">
        <v>1</v>
      </c>
      <c r="E304" s="28">
        <v>99.49</v>
      </c>
      <c r="F304" s="42">
        <v>99.49</v>
      </c>
      <c r="G304" s="12"/>
      <c r="H304" s="12"/>
    </row>
    <row r="305" spans="1:8" ht="28.15" customHeight="1" x14ac:dyDescent="0.2">
      <c r="A305" s="14">
        <v>28</v>
      </c>
      <c r="B305" s="8" t="s">
        <v>328</v>
      </c>
      <c r="C305" s="8" t="s">
        <v>24</v>
      </c>
      <c r="D305" s="15">
        <v>1</v>
      </c>
      <c r="E305" s="28">
        <v>202.35</v>
      </c>
      <c r="F305" s="42">
        <v>202.35</v>
      </c>
      <c r="G305" s="12"/>
      <c r="H305" s="12"/>
    </row>
    <row r="306" spans="1:8" ht="28.15" customHeight="1" x14ac:dyDescent="0.2">
      <c r="A306" s="14">
        <v>29</v>
      </c>
      <c r="B306" s="20" t="s">
        <v>329</v>
      </c>
      <c r="C306" s="8" t="s">
        <v>24</v>
      </c>
      <c r="D306" s="15">
        <v>1</v>
      </c>
      <c r="E306" s="38"/>
      <c r="F306" s="42">
        <v>0.01</v>
      </c>
      <c r="G306" s="12"/>
      <c r="H306" s="12"/>
    </row>
    <row r="307" spans="1:8" ht="28.15" customHeight="1" x14ac:dyDescent="0.2">
      <c r="A307" s="14">
        <v>33</v>
      </c>
      <c r="B307" s="20" t="s">
        <v>330</v>
      </c>
      <c r="C307" s="8" t="s">
        <v>24</v>
      </c>
      <c r="D307" s="15">
        <v>1</v>
      </c>
      <c r="E307" s="38"/>
      <c r="F307" s="42">
        <v>0.01</v>
      </c>
      <c r="G307" s="12"/>
      <c r="H307" s="12"/>
    </row>
    <row r="308" spans="1:8" ht="28.15" customHeight="1" x14ac:dyDescent="0.2">
      <c r="A308" s="14">
        <v>34</v>
      </c>
      <c r="B308" s="8" t="s">
        <v>331</v>
      </c>
      <c r="C308" s="8" t="s">
        <v>63</v>
      </c>
      <c r="D308" s="15">
        <v>1</v>
      </c>
      <c r="E308" s="28">
        <v>53.5</v>
      </c>
      <c r="F308" s="42">
        <v>29.21</v>
      </c>
      <c r="G308" s="12"/>
      <c r="H308" s="12"/>
    </row>
    <row r="309" spans="1:8" ht="28.15" customHeight="1" x14ac:dyDescent="0.2">
      <c r="A309" s="14">
        <v>35</v>
      </c>
      <c r="B309" s="8" t="s">
        <v>332</v>
      </c>
      <c r="C309" s="8" t="s">
        <v>31</v>
      </c>
      <c r="D309" s="15">
        <v>1</v>
      </c>
      <c r="E309" s="28">
        <v>87.79</v>
      </c>
      <c r="F309" s="42">
        <v>29.21</v>
      </c>
      <c r="G309" s="12"/>
      <c r="H309" s="12"/>
    </row>
    <row r="310" spans="1:8" ht="28.15" customHeight="1" x14ac:dyDescent="0.2">
      <c r="A310" s="14">
        <v>39</v>
      </c>
      <c r="B310" s="44" t="s">
        <v>357</v>
      </c>
      <c r="C310" s="8" t="s">
        <v>24</v>
      </c>
      <c r="D310" s="15">
        <v>1</v>
      </c>
      <c r="E310" s="38"/>
      <c r="F310" s="43"/>
      <c r="G310" s="12"/>
      <c r="H310" s="12"/>
    </row>
    <row r="311" spans="1:8" ht="28.15" customHeight="1" x14ac:dyDescent="0.2">
      <c r="A311" s="14">
        <v>40</v>
      </c>
      <c r="B311" s="21" t="s">
        <v>333</v>
      </c>
      <c r="C311" s="8" t="s">
        <v>24</v>
      </c>
      <c r="D311" s="15">
        <v>1</v>
      </c>
      <c r="E311" s="28">
        <v>17.5</v>
      </c>
      <c r="F311" s="43"/>
      <c r="G311" s="12"/>
      <c r="H311" s="12"/>
    </row>
    <row r="312" spans="1:8" ht="28.15" customHeight="1" x14ac:dyDescent="0.2">
      <c r="A312" s="14">
        <v>41</v>
      </c>
      <c r="B312" s="19" t="s">
        <v>334</v>
      </c>
      <c r="C312" s="8" t="s">
        <v>24</v>
      </c>
      <c r="D312" s="15">
        <v>1</v>
      </c>
      <c r="E312" s="38"/>
      <c r="F312" s="43"/>
      <c r="G312" s="12"/>
      <c r="H312" s="12"/>
    </row>
    <row r="313" spans="1:8" ht="28.15" customHeight="1" x14ac:dyDescent="0.2">
      <c r="A313" s="14">
        <v>42</v>
      </c>
      <c r="B313" s="20" t="s">
        <v>335</v>
      </c>
      <c r="C313" s="8" t="s">
        <v>24</v>
      </c>
      <c r="D313" s="15">
        <v>1</v>
      </c>
      <c r="E313" s="28">
        <v>13.75</v>
      </c>
      <c r="F313" s="42">
        <v>12.64</v>
      </c>
      <c r="G313" s="12"/>
      <c r="H313" s="12"/>
    </row>
    <row r="314" spans="1:8" ht="28.15" customHeight="1" x14ac:dyDescent="0.2">
      <c r="A314" s="14">
        <v>43</v>
      </c>
      <c r="B314" s="20" t="s">
        <v>336</v>
      </c>
      <c r="C314" s="8" t="s">
        <v>31</v>
      </c>
      <c r="D314" s="15">
        <v>1</v>
      </c>
      <c r="E314" s="28">
        <v>26.77</v>
      </c>
      <c r="F314" s="42">
        <v>28.97</v>
      </c>
      <c r="G314" s="12"/>
      <c r="H314" s="12"/>
    </row>
    <row r="315" spans="1:8" ht="28.15" customHeight="1" x14ac:dyDescent="0.2">
      <c r="A315" s="14">
        <v>44</v>
      </c>
      <c r="B315" s="8" t="s">
        <v>337</v>
      </c>
      <c r="C315" s="8" t="s">
        <v>24</v>
      </c>
      <c r="D315" s="15">
        <v>1</v>
      </c>
      <c r="E315" s="28">
        <v>48.99</v>
      </c>
      <c r="F315" s="42">
        <v>55.58</v>
      </c>
      <c r="G315" s="12"/>
      <c r="H315" s="12"/>
    </row>
    <row r="316" spans="1:8" ht="28.15" customHeight="1" x14ac:dyDescent="0.2">
      <c r="A316" s="14">
        <v>45</v>
      </c>
      <c r="B316" s="8" t="s">
        <v>338</v>
      </c>
      <c r="C316" s="8" t="s">
        <v>24</v>
      </c>
      <c r="D316" s="15">
        <v>1</v>
      </c>
      <c r="E316" s="28">
        <v>29.18</v>
      </c>
      <c r="F316" s="42">
        <v>33.090000000000003</v>
      </c>
      <c r="G316" s="12"/>
      <c r="H316" s="12"/>
    </row>
    <row r="317" spans="1:8" ht="28.15" customHeight="1" x14ac:dyDescent="0.2">
      <c r="A317" s="14">
        <v>46</v>
      </c>
      <c r="B317" s="20" t="s">
        <v>339</v>
      </c>
      <c r="C317" s="8" t="s">
        <v>24</v>
      </c>
      <c r="D317" s="15">
        <v>1</v>
      </c>
      <c r="E317" s="38"/>
      <c r="F317" s="42">
        <v>57.11</v>
      </c>
      <c r="G317" s="12"/>
      <c r="H317" s="12"/>
    </row>
    <row r="318" spans="1:8" ht="28.15" customHeight="1" x14ac:dyDescent="0.2">
      <c r="A318" s="14">
        <v>47</v>
      </c>
      <c r="B318" s="20" t="s">
        <v>340</v>
      </c>
      <c r="C318" s="8" t="s">
        <v>24</v>
      </c>
      <c r="D318" s="15">
        <v>1</v>
      </c>
      <c r="E318" s="28">
        <v>25.61</v>
      </c>
      <c r="F318" s="42">
        <v>29.02</v>
      </c>
      <c r="G318" s="12"/>
      <c r="H318" s="12"/>
    </row>
    <row r="319" spans="1:8" ht="28.15" customHeight="1" x14ac:dyDescent="0.2">
      <c r="A319" s="14">
        <v>48</v>
      </c>
      <c r="B319" s="8" t="s">
        <v>341</v>
      </c>
      <c r="C319" s="8" t="s">
        <v>24</v>
      </c>
      <c r="D319" s="15">
        <v>1</v>
      </c>
      <c r="E319" s="28">
        <v>62.29</v>
      </c>
      <c r="F319" s="42">
        <v>50.67</v>
      </c>
      <c r="G319" s="12"/>
      <c r="H319" s="12"/>
    </row>
    <row r="320" spans="1:8" ht="28.15" customHeight="1" x14ac:dyDescent="0.2">
      <c r="A320" s="14">
        <v>49</v>
      </c>
      <c r="B320" s="8" t="s">
        <v>342</v>
      </c>
      <c r="C320" s="8" t="s">
        <v>24</v>
      </c>
      <c r="D320" s="15">
        <v>1</v>
      </c>
      <c r="E320" s="45">
        <v>24.65</v>
      </c>
      <c r="F320" s="46">
        <v>14.75</v>
      </c>
      <c r="G320" s="12"/>
      <c r="H320" s="12"/>
    </row>
    <row r="321" spans="1:8" ht="28.15" customHeight="1" x14ac:dyDescent="0.2">
      <c r="A321" s="14">
        <v>50</v>
      </c>
      <c r="B321" s="10"/>
      <c r="C321" s="8" t="s">
        <v>24</v>
      </c>
      <c r="D321" s="15">
        <v>1</v>
      </c>
      <c r="E321" s="47">
        <v>1</v>
      </c>
      <c r="F321" s="12">
        <v>1</v>
      </c>
      <c r="G321" s="12"/>
      <c r="H321" s="12"/>
    </row>
  </sheetData>
  <pageMargins left="1" right="1" top="1" bottom="1" header="0.25" footer="0.25"/>
  <pageSetup paperSize="0" orientation="portrait" horizontalDpi="0" verticalDpi="2048"/>
  <headerFooter alignWithMargins="0"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5"/>
  <sheetViews>
    <sheetView showGridLines="0" workbookViewId="0"/>
  </sheetViews>
  <sheetFormatPr baseColWidth="10" defaultColWidth="9.140625" defaultRowHeight="18" customHeight="1" x14ac:dyDescent="0.2"/>
  <cols>
    <col min="1" max="256" width="16.28515625" style="1" customWidth="1"/>
  </cols>
  <sheetData>
    <row r="1" spans="1:13" ht="22.5" customHeight="1" x14ac:dyDescent="0.2">
      <c r="A1" s="2"/>
      <c r="B1" s="3"/>
      <c r="C1" s="4"/>
      <c r="D1" s="4"/>
      <c r="E1" s="22" t="s">
        <v>343</v>
      </c>
      <c r="F1" s="23" t="s">
        <v>344</v>
      </c>
      <c r="G1" s="48"/>
      <c r="H1" s="48"/>
      <c r="I1" s="48"/>
      <c r="J1" s="24"/>
      <c r="K1" s="24"/>
      <c r="L1" s="24"/>
      <c r="M1" s="24"/>
    </row>
    <row r="2" spans="1:13" ht="21" customHeight="1" x14ac:dyDescent="0.2">
      <c r="A2" s="6"/>
      <c r="B2" s="7" t="s">
        <v>0</v>
      </c>
      <c r="C2" s="7" t="s">
        <v>1</v>
      </c>
      <c r="D2" s="7" t="s">
        <v>2</v>
      </c>
      <c r="E2" s="49"/>
      <c r="F2" s="24"/>
      <c r="G2" s="48"/>
      <c r="H2" s="48"/>
      <c r="I2" s="48"/>
      <c r="J2" s="24"/>
      <c r="K2" s="24"/>
      <c r="L2" s="24"/>
      <c r="M2" s="24"/>
    </row>
    <row r="3" spans="1:13" ht="21" customHeight="1" x14ac:dyDescent="0.2">
      <c r="A3" s="9"/>
      <c r="B3" s="10"/>
      <c r="C3" s="10"/>
      <c r="D3" s="11"/>
      <c r="E3" s="49"/>
      <c r="F3" s="24"/>
      <c r="G3" s="23" t="s">
        <v>358</v>
      </c>
      <c r="H3" s="48"/>
      <c r="I3" s="48"/>
      <c r="J3" s="24"/>
      <c r="K3" s="24"/>
      <c r="L3" s="23" t="s">
        <v>359</v>
      </c>
      <c r="M3" s="23" t="s">
        <v>360</v>
      </c>
    </row>
    <row r="4" spans="1:13" ht="20.100000000000001" customHeight="1" x14ac:dyDescent="0.2">
      <c r="A4" s="14">
        <v>1</v>
      </c>
      <c r="B4" s="8" t="s">
        <v>10</v>
      </c>
      <c r="C4" s="8" t="s">
        <v>11</v>
      </c>
      <c r="D4" s="15">
        <v>1</v>
      </c>
      <c r="E4" s="50">
        <v>33.17</v>
      </c>
      <c r="F4" s="51"/>
      <c r="G4" s="52">
        <v>33.17</v>
      </c>
      <c r="H4" s="51">
        <v>43.98</v>
      </c>
      <c r="I4" s="53">
        <v>10</v>
      </c>
      <c r="J4" s="51">
        <f t="shared" ref="J4:J67" si="0">I4*F4</f>
        <v>0</v>
      </c>
      <c r="K4" s="51">
        <f t="shared" ref="K4:K67" si="1">I4*E4</f>
        <v>331.70000000000005</v>
      </c>
      <c r="L4" s="51">
        <f t="shared" ref="L4:L67" si="2">I4*G4</f>
        <v>331.70000000000005</v>
      </c>
      <c r="M4" s="51">
        <f t="shared" ref="M4:M67" si="3">I4*H4</f>
        <v>439.79999999999995</v>
      </c>
    </row>
    <row r="5" spans="1:13" ht="20.100000000000001" customHeight="1" x14ac:dyDescent="0.2">
      <c r="A5" s="14">
        <f t="shared" ref="A5:A68" si="4">A4+1</f>
        <v>2</v>
      </c>
      <c r="B5" s="8" t="s">
        <v>12</v>
      </c>
      <c r="C5" s="8" t="s">
        <v>13</v>
      </c>
      <c r="D5" s="15">
        <v>10</v>
      </c>
      <c r="E5" s="50">
        <v>19.989999999999998</v>
      </c>
      <c r="F5" s="51"/>
      <c r="G5" s="52">
        <v>19.989999999999998</v>
      </c>
      <c r="H5" s="51">
        <v>26.12</v>
      </c>
      <c r="I5" s="53">
        <v>1</v>
      </c>
      <c r="J5" s="51">
        <f t="shared" si="0"/>
        <v>0</v>
      </c>
      <c r="K5" s="51">
        <f t="shared" si="1"/>
        <v>19.989999999999998</v>
      </c>
      <c r="L5" s="51">
        <f t="shared" si="2"/>
        <v>19.989999999999998</v>
      </c>
      <c r="M5" s="51">
        <f t="shared" si="3"/>
        <v>26.12</v>
      </c>
    </row>
    <row r="6" spans="1:13" ht="20.100000000000001" customHeight="1" x14ac:dyDescent="0.2">
      <c r="A6" s="14">
        <f t="shared" si="4"/>
        <v>3</v>
      </c>
      <c r="B6" s="8" t="s">
        <v>14</v>
      </c>
      <c r="C6" s="8" t="s">
        <v>15</v>
      </c>
      <c r="D6" s="15">
        <v>3</v>
      </c>
      <c r="E6" s="50">
        <v>55.02</v>
      </c>
      <c r="F6" s="51"/>
      <c r="G6" s="52">
        <v>55.02</v>
      </c>
      <c r="H6" s="51">
        <v>56.02</v>
      </c>
      <c r="I6" s="53">
        <v>6</v>
      </c>
      <c r="J6" s="51">
        <f t="shared" si="0"/>
        <v>0</v>
      </c>
      <c r="K6" s="51">
        <f t="shared" si="1"/>
        <v>330.12</v>
      </c>
      <c r="L6" s="51">
        <f t="shared" si="2"/>
        <v>330.12</v>
      </c>
      <c r="M6" s="51">
        <f t="shared" si="3"/>
        <v>336.12</v>
      </c>
    </row>
    <row r="7" spans="1:13" ht="20.100000000000001" customHeight="1" x14ac:dyDescent="0.2">
      <c r="A7" s="14">
        <f t="shared" si="4"/>
        <v>4</v>
      </c>
      <c r="B7" s="8" t="s">
        <v>16</v>
      </c>
      <c r="C7" s="8" t="s">
        <v>11</v>
      </c>
      <c r="D7" s="15">
        <v>30</v>
      </c>
      <c r="E7" s="50">
        <v>60.95</v>
      </c>
      <c r="F7" s="51"/>
      <c r="G7" s="52">
        <v>60.95</v>
      </c>
      <c r="H7" s="51">
        <v>69.959999999999994</v>
      </c>
      <c r="I7" s="53">
        <v>6</v>
      </c>
      <c r="J7" s="51">
        <f t="shared" si="0"/>
        <v>0</v>
      </c>
      <c r="K7" s="51">
        <f t="shared" si="1"/>
        <v>365.70000000000005</v>
      </c>
      <c r="L7" s="51">
        <f t="shared" si="2"/>
        <v>365.70000000000005</v>
      </c>
      <c r="M7" s="51">
        <f t="shared" si="3"/>
        <v>419.76</v>
      </c>
    </row>
    <row r="8" spans="1:13" ht="20.100000000000001" customHeight="1" x14ac:dyDescent="0.2">
      <c r="A8" s="14">
        <f t="shared" si="4"/>
        <v>5</v>
      </c>
      <c r="B8" s="8" t="s">
        <v>17</v>
      </c>
      <c r="C8" s="8" t="s">
        <v>24</v>
      </c>
      <c r="D8" s="15">
        <v>30</v>
      </c>
      <c r="E8" s="50">
        <v>50.73</v>
      </c>
      <c r="F8" s="51"/>
      <c r="G8" s="52">
        <v>50.73</v>
      </c>
      <c r="H8" s="51">
        <v>38.64</v>
      </c>
      <c r="I8" s="53">
        <v>4</v>
      </c>
      <c r="J8" s="51">
        <f t="shared" si="0"/>
        <v>0</v>
      </c>
      <c r="K8" s="51">
        <f t="shared" si="1"/>
        <v>202.92</v>
      </c>
      <c r="L8" s="51">
        <f t="shared" si="2"/>
        <v>202.92</v>
      </c>
      <c r="M8" s="51">
        <f t="shared" si="3"/>
        <v>154.56</v>
      </c>
    </row>
    <row r="9" spans="1:13" ht="20.100000000000001" customHeight="1" x14ac:dyDescent="0.2">
      <c r="A9" s="14">
        <f t="shared" si="4"/>
        <v>6</v>
      </c>
      <c r="B9" s="8" t="s">
        <v>18</v>
      </c>
      <c r="C9" s="8" t="s">
        <v>24</v>
      </c>
      <c r="D9" s="15">
        <v>15</v>
      </c>
      <c r="E9" s="50">
        <v>50.19</v>
      </c>
      <c r="F9" s="51"/>
      <c r="G9" s="52">
        <v>50.19</v>
      </c>
      <c r="H9" s="51">
        <v>28.13</v>
      </c>
      <c r="I9" s="53">
        <v>4</v>
      </c>
      <c r="J9" s="51">
        <f t="shared" si="0"/>
        <v>0</v>
      </c>
      <c r="K9" s="51">
        <f t="shared" si="1"/>
        <v>200.76</v>
      </c>
      <c r="L9" s="51">
        <f t="shared" si="2"/>
        <v>200.76</v>
      </c>
      <c r="M9" s="51">
        <f t="shared" si="3"/>
        <v>112.52</v>
      </c>
    </row>
    <row r="10" spans="1:13" ht="23.1" customHeight="1" x14ac:dyDescent="0.2">
      <c r="A10" s="14">
        <f t="shared" si="4"/>
        <v>7</v>
      </c>
      <c r="B10" s="8" t="s">
        <v>19</v>
      </c>
      <c r="C10" s="8" t="s">
        <v>20</v>
      </c>
      <c r="D10" s="15">
        <v>12</v>
      </c>
      <c r="E10" s="50"/>
      <c r="F10" s="51">
        <v>35.75</v>
      </c>
      <c r="G10" s="52">
        <v>42.8</v>
      </c>
      <c r="H10" s="51">
        <v>35.75</v>
      </c>
      <c r="I10" s="53">
        <v>2</v>
      </c>
      <c r="J10" s="51">
        <f t="shared" si="0"/>
        <v>71.5</v>
      </c>
      <c r="K10" s="51">
        <f t="shared" si="1"/>
        <v>0</v>
      </c>
      <c r="L10" s="51">
        <f t="shared" si="2"/>
        <v>85.6</v>
      </c>
      <c r="M10" s="51">
        <f t="shared" si="3"/>
        <v>71.5</v>
      </c>
    </row>
    <row r="11" spans="1:13" ht="20.100000000000001" customHeight="1" x14ac:dyDescent="0.2">
      <c r="A11" s="14">
        <f t="shared" si="4"/>
        <v>8</v>
      </c>
      <c r="B11" s="8" t="s">
        <v>21</v>
      </c>
      <c r="C11" s="8" t="s">
        <v>24</v>
      </c>
      <c r="D11" s="15">
        <v>15</v>
      </c>
      <c r="E11" s="50">
        <v>37.450000000000003</v>
      </c>
      <c r="F11" s="51"/>
      <c r="G11" s="52">
        <v>37.450000000000003</v>
      </c>
      <c r="H11" s="51">
        <v>42.09</v>
      </c>
      <c r="I11" s="53">
        <v>4</v>
      </c>
      <c r="J11" s="51">
        <f t="shared" si="0"/>
        <v>0</v>
      </c>
      <c r="K11" s="51">
        <f t="shared" si="1"/>
        <v>149.80000000000001</v>
      </c>
      <c r="L11" s="51">
        <f t="shared" si="2"/>
        <v>149.80000000000001</v>
      </c>
      <c r="M11" s="51">
        <f t="shared" si="3"/>
        <v>168.36</v>
      </c>
    </row>
    <row r="12" spans="1:13" ht="20.100000000000001" customHeight="1" x14ac:dyDescent="0.2">
      <c r="A12" s="14">
        <f t="shared" si="4"/>
        <v>9</v>
      </c>
      <c r="B12" s="17" t="s">
        <v>22</v>
      </c>
      <c r="C12" s="8" t="s">
        <v>11</v>
      </c>
      <c r="D12" s="15">
        <v>1</v>
      </c>
      <c r="E12" s="50"/>
      <c r="F12" s="54">
        <v>48.76</v>
      </c>
      <c r="G12" s="52">
        <v>48.76</v>
      </c>
      <c r="H12" s="54">
        <v>48.76</v>
      </c>
      <c r="I12" s="55"/>
      <c r="J12" s="51">
        <f t="shared" si="0"/>
        <v>0</v>
      </c>
      <c r="K12" s="51">
        <f t="shared" si="1"/>
        <v>0</v>
      </c>
      <c r="L12" s="51">
        <f t="shared" si="2"/>
        <v>0</v>
      </c>
      <c r="M12" s="51">
        <f t="shared" si="3"/>
        <v>0</v>
      </c>
    </row>
    <row r="13" spans="1:13" ht="20.100000000000001" customHeight="1" x14ac:dyDescent="0.2">
      <c r="A13" s="14">
        <f t="shared" si="4"/>
        <v>10</v>
      </c>
      <c r="B13" s="8" t="s">
        <v>23</v>
      </c>
      <c r="C13" s="8" t="s">
        <v>24</v>
      </c>
      <c r="D13" s="15">
        <v>12</v>
      </c>
      <c r="E13" s="50"/>
      <c r="F13" s="51">
        <v>43.95</v>
      </c>
      <c r="G13" s="52">
        <v>45.15</v>
      </c>
      <c r="H13" s="51">
        <v>43.95</v>
      </c>
      <c r="I13" s="53">
        <v>12</v>
      </c>
      <c r="J13" s="51">
        <f t="shared" si="0"/>
        <v>527.40000000000009</v>
      </c>
      <c r="K13" s="51">
        <f t="shared" si="1"/>
        <v>0</v>
      </c>
      <c r="L13" s="51">
        <f t="shared" si="2"/>
        <v>541.79999999999995</v>
      </c>
      <c r="M13" s="51">
        <f t="shared" si="3"/>
        <v>527.40000000000009</v>
      </c>
    </row>
    <row r="14" spans="1:13" ht="20.100000000000001" customHeight="1" x14ac:dyDescent="0.2">
      <c r="A14" s="14">
        <f t="shared" si="4"/>
        <v>11</v>
      </c>
      <c r="B14" s="8" t="s">
        <v>25</v>
      </c>
      <c r="C14" s="8" t="s">
        <v>24</v>
      </c>
      <c r="D14" s="15">
        <v>4</v>
      </c>
      <c r="E14" s="50">
        <v>12.99</v>
      </c>
      <c r="F14" s="51"/>
      <c r="G14" s="52">
        <v>12.99</v>
      </c>
      <c r="H14" s="51">
        <v>14.08</v>
      </c>
      <c r="I14" s="53">
        <v>40</v>
      </c>
      <c r="J14" s="51">
        <f t="shared" si="0"/>
        <v>0</v>
      </c>
      <c r="K14" s="51">
        <f t="shared" si="1"/>
        <v>519.6</v>
      </c>
      <c r="L14" s="51">
        <f t="shared" si="2"/>
        <v>519.6</v>
      </c>
      <c r="M14" s="51">
        <f t="shared" si="3"/>
        <v>563.20000000000005</v>
      </c>
    </row>
    <row r="15" spans="1:13" ht="23.1" customHeight="1" x14ac:dyDescent="0.2">
      <c r="A15" s="14">
        <f t="shared" si="4"/>
        <v>12</v>
      </c>
      <c r="B15" s="8" t="s">
        <v>26</v>
      </c>
      <c r="C15" s="8" t="s">
        <v>24</v>
      </c>
      <c r="D15" s="15">
        <v>4</v>
      </c>
      <c r="E15" s="50"/>
      <c r="F15" s="51">
        <v>51.03</v>
      </c>
      <c r="G15" s="52">
        <v>64.83</v>
      </c>
      <c r="H15" s="51">
        <v>51.03</v>
      </c>
      <c r="I15" s="53">
        <v>8</v>
      </c>
      <c r="J15" s="51">
        <f t="shared" si="0"/>
        <v>408.24</v>
      </c>
      <c r="K15" s="51">
        <f t="shared" si="1"/>
        <v>0</v>
      </c>
      <c r="L15" s="51">
        <f t="shared" si="2"/>
        <v>518.64</v>
      </c>
      <c r="M15" s="51">
        <f t="shared" si="3"/>
        <v>408.24</v>
      </c>
    </row>
    <row r="16" spans="1:13" ht="23.1" customHeight="1" x14ac:dyDescent="0.2">
      <c r="A16" s="14">
        <f t="shared" si="4"/>
        <v>13</v>
      </c>
      <c r="B16" s="8" t="s">
        <v>27</v>
      </c>
      <c r="C16" s="8" t="s">
        <v>24</v>
      </c>
      <c r="D16" s="15">
        <v>2</v>
      </c>
      <c r="E16" s="50"/>
      <c r="F16" s="51">
        <v>31.7</v>
      </c>
      <c r="G16" s="52">
        <v>31.9</v>
      </c>
      <c r="H16" s="51">
        <v>31.7</v>
      </c>
      <c r="I16" s="53">
        <v>10</v>
      </c>
      <c r="J16" s="51">
        <f t="shared" si="0"/>
        <v>317</v>
      </c>
      <c r="K16" s="51">
        <f t="shared" si="1"/>
        <v>0</v>
      </c>
      <c r="L16" s="51">
        <f t="shared" si="2"/>
        <v>319</v>
      </c>
      <c r="M16" s="51">
        <f t="shared" si="3"/>
        <v>317</v>
      </c>
    </row>
    <row r="17" spans="1:13" ht="23.1" customHeight="1" x14ac:dyDescent="0.2">
      <c r="A17" s="14">
        <f t="shared" si="4"/>
        <v>14</v>
      </c>
      <c r="B17" s="8" t="s">
        <v>28</v>
      </c>
      <c r="C17" s="8" t="s">
        <v>24</v>
      </c>
      <c r="D17" s="15">
        <v>2</v>
      </c>
      <c r="E17" s="50"/>
      <c r="F17" s="51">
        <v>29.87</v>
      </c>
      <c r="G17" s="52">
        <v>29.94</v>
      </c>
      <c r="H17" s="51">
        <v>29.87</v>
      </c>
      <c r="I17" s="53">
        <v>10</v>
      </c>
      <c r="J17" s="51">
        <f t="shared" si="0"/>
        <v>298.7</v>
      </c>
      <c r="K17" s="51">
        <f t="shared" si="1"/>
        <v>0</v>
      </c>
      <c r="L17" s="51">
        <f t="shared" si="2"/>
        <v>299.40000000000003</v>
      </c>
      <c r="M17" s="51">
        <f t="shared" si="3"/>
        <v>298.7</v>
      </c>
    </row>
    <row r="18" spans="1:13" ht="20.100000000000001" customHeight="1" x14ac:dyDescent="0.2">
      <c r="A18" s="14">
        <f t="shared" si="4"/>
        <v>15</v>
      </c>
      <c r="B18" s="8" t="s">
        <v>29</v>
      </c>
      <c r="C18" s="8" t="s">
        <v>13</v>
      </c>
      <c r="D18" s="15">
        <v>40</v>
      </c>
      <c r="E18" s="50">
        <v>20.66</v>
      </c>
      <c r="F18" s="51"/>
      <c r="G18" s="52">
        <v>20.66</v>
      </c>
      <c r="H18" s="51">
        <v>22.96</v>
      </c>
      <c r="I18" s="53">
        <v>1</v>
      </c>
      <c r="J18" s="51">
        <f t="shared" si="0"/>
        <v>0</v>
      </c>
      <c r="K18" s="51">
        <f t="shared" si="1"/>
        <v>20.66</v>
      </c>
      <c r="L18" s="51">
        <f t="shared" si="2"/>
        <v>20.66</v>
      </c>
      <c r="M18" s="51">
        <f t="shared" si="3"/>
        <v>22.96</v>
      </c>
    </row>
    <row r="19" spans="1:13" ht="20.100000000000001" customHeight="1" x14ac:dyDescent="0.2">
      <c r="A19" s="14">
        <f t="shared" si="4"/>
        <v>16</v>
      </c>
      <c r="B19" s="8" t="s">
        <v>30</v>
      </c>
      <c r="C19" s="8" t="s">
        <v>31</v>
      </c>
      <c r="D19" s="15">
        <v>1</v>
      </c>
      <c r="E19" s="50">
        <v>41.2</v>
      </c>
      <c r="F19" s="51"/>
      <c r="G19" s="52">
        <v>41.2</v>
      </c>
      <c r="H19" s="51">
        <v>58.25</v>
      </c>
      <c r="I19" s="53">
        <v>1</v>
      </c>
      <c r="J19" s="51">
        <f t="shared" si="0"/>
        <v>0</v>
      </c>
      <c r="K19" s="51">
        <f t="shared" si="1"/>
        <v>41.2</v>
      </c>
      <c r="L19" s="51">
        <f t="shared" si="2"/>
        <v>41.2</v>
      </c>
      <c r="M19" s="51">
        <f t="shared" si="3"/>
        <v>58.25</v>
      </c>
    </row>
    <row r="20" spans="1:13" ht="20.100000000000001" customHeight="1" x14ac:dyDescent="0.2">
      <c r="A20" s="14">
        <f t="shared" si="4"/>
        <v>17</v>
      </c>
      <c r="B20" s="8" t="s">
        <v>32</v>
      </c>
      <c r="C20" s="8" t="s">
        <v>13</v>
      </c>
      <c r="D20" s="15">
        <v>30</v>
      </c>
      <c r="E20" s="50">
        <v>127.71</v>
      </c>
      <c r="F20" s="51"/>
      <c r="G20" s="52">
        <v>127.71</v>
      </c>
      <c r="H20" s="51">
        <v>192</v>
      </c>
      <c r="I20" s="53">
        <v>1</v>
      </c>
      <c r="J20" s="51">
        <f t="shared" si="0"/>
        <v>0</v>
      </c>
      <c r="K20" s="51">
        <f t="shared" si="1"/>
        <v>127.71</v>
      </c>
      <c r="L20" s="51">
        <f t="shared" si="2"/>
        <v>127.71</v>
      </c>
      <c r="M20" s="51">
        <f t="shared" si="3"/>
        <v>192</v>
      </c>
    </row>
    <row r="21" spans="1:13" ht="20.100000000000001" customHeight="1" x14ac:dyDescent="0.2">
      <c r="A21" s="14">
        <f t="shared" si="4"/>
        <v>18</v>
      </c>
      <c r="B21" s="8" t="s">
        <v>33</v>
      </c>
      <c r="C21" s="8" t="s">
        <v>13</v>
      </c>
      <c r="D21" s="15">
        <v>50</v>
      </c>
      <c r="E21" s="50">
        <v>15.11</v>
      </c>
      <c r="F21" s="51"/>
      <c r="G21" s="52">
        <v>15.11</v>
      </c>
      <c r="H21" s="51">
        <v>22.89</v>
      </c>
      <c r="I21" s="53">
        <v>2</v>
      </c>
      <c r="J21" s="51">
        <f t="shared" si="0"/>
        <v>0</v>
      </c>
      <c r="K21" s="51">
        <f t="shared" si="1"/>
        <v>30.22</v>
      </c>
      <c r="L21" s="51">
        <f t="shared" si="2"/>
        <v>30.22</v>
      </c>
      <c r="M21" s="51">
        <f t="shared" si="3"/>
        <v>45.78</v>
      </c>
    </row>
    <row r="22" spans="1:13" ht="20.100000000000001" customHeight="1" x14ac:dyDescent="0.2">
      <c r="A22" s="14">
        <f t="shared" si="4"/>
        <v>19</v>
      </c>
      <c r="B22" s="8" t="s">
        <v>34</v>
      </c>
      <c r="C22" s="8" t="s">
        <v>13</v>
      </c>
      <c r="D22" s="15">
        <v>50</v>
      </c>
      <c r="E22" s="50"/>
      <c r="F22" s="51">
        <v>15.29</v>
      </c>
      <c r="G22" s="52">
        <v>15.8</v>
      </c>
      <c r="H22" s="51">
        <v>15.29</v>
      </c>
      <c r="I22" s="53">
        <v>5</v>
      </c>
      <c r="J22" s="51">
        <f t="shared" si="0"/>
        <v>76.449999999999989</v>
      </c>
      <c r="K22" s="51">
        <f t="shared" si="1"/>
        <v>0</v>
      </c>
      <c r="L22" s="51">
        <f t="shared" si="2"/>
        <v>79</v>
      </c>
      <c r="M22" s="51">
        <f t="shared" si="3"/>
        <v>76.449999999999989</v>
      </c>
    </row>
    <row r="23" spans="1:13" ht="20.100000000000001" customHeight="1" x14ac:dyDescent="0.2">
      <c r="A23" s="14">
        <f t="shared" si="4"/>
        <v>20</v>
      </c>
      <c r="B23" s="8" t="s">
        <v>35</v>
      </c>
      <c r="C23" s="8" t="s">
        <v>13</v>
      </c>
      <c r="D23" s="15">
        <v>50</v>
      </c>
      <c r="E23" s="50"/>
      <c r="F23" s="51">
        <v>21.5</v>
      </c>
      <c r="G23" s="52">
        <v>22.49</v>
      </c>
      <c r="H23" s="51">
        <v>21.5</v>
      </c>
      <c r="I23" s="53">
        <v>1</v>
      </c>
      <c r="J23" s="51">
        <f t="shared" si="0"/>
        <v>21.5</v>
      </c>
      <c r="K23" s="51">
        <f t="shared" si="1"/>
        <v>0</v>
      </c>
      <c r="L23" s="51">
        <f t="shared" si="2"/>
        <v>22.49</v>
      </c>
      <c r="M23" s="51">
        <f t="shared" si="3"/>
        <v>21.5</v>
      </c>
    </row>
    <row r="24" spans="1:13" ht="20.100000000000001" customHeight="1" x14ac:dyDescent="0.2">
      <c r="A24" s="14">
        <f t="shared" si="4"/>
        <v>21</v>
      </c>
      <c r="B24" s="8" t="s">
        <v>36</v>
      </c>
      <c r="C24" s="8" t="s">
        <v>13</v>
      </c>
      <c r="D24" s="15">
        <v>25</v>
      </c>
      <c r="E24" s="50">
        <v>43.99</v>
      </c>
      <c r="F24" s="51"/>
      <c r="G24" s="52">
        <v>43.99</v>
      </c>
      <c r="H24" s="51">
        <v>46.51</v>
      </c>
      <c r="I24" s="53">
        <v>2</v>
      </c>
      <c r="J24" s="51">
        <f t="shared" si="0"/>
        <v>0</v>
      </c>
      <c r="K24" s="51">
        <f t="shared" si="1"/>
        <v>87.98</v>
      </c>
      <c r="L24" s="51">
        <f t="shared" si="2"/>
        <v>87.98</v>
      </c>
      <c r="M24" s="51">
        <f t="shared" si="3"/>
        <v>93.02</v>
      </c>
    </row>
    <row r="25" spans="1:13" ht="20.100000000000001" customHeight="1" x14ac:dyDescent="0.2">
      <c r="A25" s="14">
        <f t="shared" si="4"/>
        <v>22</v>
      </c>
      <c r="B25" s="8" t="s">
        <v>37</v>
      </c>
      <c r="C25" s="8" t="s">
        <v>13</v>
      </c>
      <c r="D25" s="15">
        <v>25</v>
      </c>
      <c r="E25" s="50">
        <v>16.05</v>
      </c>
      <c r="F25" s="51"/>
      <c r="G25" s="52">
        <v>16.05</v>
      </c>
      <c r="H25" s="51">
        <v>13.95</v>
      </c>
      <c r="I25" s="53">
        <v>6</v>
      </c>
      <c r="J25" s="51">
        <f t="shared" si="0"/>
        <v>0</v>
      </c>
      <c r="K25" s="51">
        <f t="shared" si="1"/>
        <v>96.300000000000011</v>
      </c>
      <c r="L25" s="51">
        <f t="shared" si="2"/>
        <v>96.300000000000011</v>
      </c>
      <c r="M25" s="51">
        <f t="shared" si="3"/>
        <v>83.699999999999989</v>
      </c>
    </row>
    <row r="26" spans="1:13" ht="23.1" customHeight="1" x14ac:dyDescent="0.2">
      <c r="A26" s="14">
        <f t="shared" si="4"/>
        <v>23</v>
      </c>
      <c r="B26" s="8" t="s">
        <v>346</v>
      </c>
      <c r="C26" s="8" t="s">
        <v>13</v>
      </c>
      <c r="D26" s="15">
        <v>24</v>
      </c>
      <c r="E26" s="50">
        <v>0</v>
      </c>
      <c r="F26" s="51">
        <v>23.55</v>
      </c>
      <c r="G26" s="52">
        <v>0</v>
      </c>
      <c r="H26" s="51">
        <v>23.55</v>
      </c>
      <c r="I26" s="53">
        <v>1</v>
      </c>
      <c r="J26" s="51">
        <f t="shared" si="0"/>
        <v>23.55</v>
      </c>
      <c r="K26" s="51">
        <f t="shared" si="1"/>
        <v>0</v>
      </c>
      <c r="L26" s="51">
        <f t="shared" si="2"/>
        <v>0</v>
      </c>
      <c r="M26" s="51">
        <f t="shared" si="3"/>
        <v>23.55</v>
      </c>
    </row>
    <row r="27" spans="1:13" ht="20.100000000000001" customHeight="1" x14ac:dyDescent="0.2">
      <c r="A27" s="14">
        <f t="shared" si="4"/>
        <v>24</v>
      </c>
      <c r="B27" s="8" t="s">
        <v>39</v>
      </c>
      <c r="C27" s="8" t="s">
        <v>13</v>
      </c>
      <c r="D27" s="15">
        <v>50</v>
      </c>
      <c r="E27" s="50">
        <v>24.26</v>
      </c>
      <c r="F27" s="51"/>
      <c r="G27" s="52">
        <v>24.26</v>
      </c>
      <c r="H27" s="51">
        <v>24.89</v>
      </c>
      <c r="I27" s="53">
        <v>10</v>
      </c>
      <c r="J27" s="51">
        <f t="shared" si="0"/>
        <v>0</v>
      </c>
      <c r="K27" s="51">
        <f t="shared" si="1"/>
        <v>242.60000000000002</v>
      </c>
      <c r="L27" s="51">
        <f t="shared" si="2"/>
        <v>242.60000000000002</v>
      </c>
      <c r="M27" s="51">
        <f t="shared" si="3"/>
        <v>248.9</v>
      </c>
    </row>
    <row r="28" spans="1:13" ht="20.100000000000001" customHeight="1" x14ac:dyDescent="0.2">
      <c r="A28" s="14">
        <f t="shared" si="4"/>
        <v>25</v>
      </c>
      <c r="B28" s="8" t="s">
        <v>40</v>
      </c>
      <c r="C28" s="8" t="s">
        <v>24</v>
      </c>
      <c r="D28" s="15">
        <v>24</v>
      </c>
      <c r="E28" s="50">
        <v>52.43</v>
      </c>
      <c r="F28" s="51"/>
      <c r="G28" s="52">
        <v>52.43</v>
      </c>
      <c r="H28" s="51">
        <v>67.2</v>
      </c>
      <c r="I28" s="53">
        <v>1</v>
      </c>
      <c r="J28" s="51">
        <f t="shared" si="0"/>
        <v>0</v>
      </c>
      <c r="K28" s="51">
        <f t="shared" si="1"/>
        <v>52.43</v>
      </c>
      <c r="L28" s="51">
        <f t="shared" si="2"/>
        <v>52.43</v>
      </c>
      <c r="M28" s="51">
        <f t="shared" si="3"/>
        <v>67.2</v>
      </c>
    </row>
    <row r="29" spans="1:13" ht="20.100000000000001" customHeight="1" x14ac:dyDescent="0.2">
      <c r="A29" s="14">
        <f t="shared" si="4"/>
        <v>26</v>
      </c>
      <c r="B29" s="8" t="s">
        <v>41</v>
      </c>
      <c r="C29" s="8" t="s">
        <v>24</v>
      </c>
      <c r="D29" s="15">
        <v>20</v>
      </c>
      <c r="E29" s="50">
        <v>51.91</v>
      </c>
      <c r="F29" s="51"/>
      <c r="G29" s="52">
        <v>51.91</v>
      </c>
      <c r="H29" s="51">
        <v>52.3</v>
      </c>
      <c r="I29" s="53">
        <v>12</v>
      </c>
      <c r="J29" s="51">
        <f t="shared" si="0"/>
        <v>0</v>
      </c>
      <c r="K29" s="51">
        <f t="shared" si="1"/>
        <v>622.91999999999996</v>
      </c>
      <c r="L29" s="51">
        <f t="shared" si="2"/>
        <v>622.91999999999996</v>
      </c>
      <c r="M29" s="51">
        <f t="shared" si="3"/>
        <v>627.59999999999991</v>
      </c>
    </row>
    <row r="30" spans="1:13" ht="20.100000000000001" customHeight="1" x14ac:dyDescent="0.2">
      <c r="A30" s="14">
        <f t="shared" si="4"/>
        <v>27</v>
      </c>
      <c r="B30" s="8" t="s">
        <v>42</v>
      </c>
      <c r="C30" s="8" t="s">
        <v>24</v>
      </c>
      <c r="D30" s="15">
        <v>1</v>
      </c>
      <c r="E30" s="50">
        <v>20.87</v>
      </c>
      <c r="F30" s="54"/>
      <c r="G30" s="52">
        <v>20.87</v>
      </c>
      <c r="H30" s="54">
        <v>20.87</v>
      </c>
      <c r="I30" s="55">
        <v>1</v>
      </c>
      <c r="J30" s="51">
        <f t="shared" si="0"/>
        <v>0</v>
      </c>
      <c r="K30" s="51">
        <f t="shared" si="1"/>
        <v>20.87</v>
      </c>
      <c r="L30" s="51">
        <f t="shared" si="2"/>
        <v>20.87</v>
      </c>
      <c r="M30" s="51">
        <f t="shared" si="3"/>
        <v>20.87</v>
      </c>
    </row>
    <row r="31" spans="1:13" ht="23.1" customHeight="1" x14ac:dyDescent="0.2">
      <c r="A31" s="14">
        <f t="shared" si="4"/>
        <v>28</v>
      </c>
      <c r="B31" s="8" t="s">
        <v>43</v>
      </c>
      <c r="C31" s="8" t="s">
        <v>24</v>
      </c>
      <c r="D31" s="15">
        <v>1</v>
      </c>
      <c r="E31" s="50">
        <v>24.5</v>
      </c>
      <c r="F31" s="51"/>
      <c r="G31" s="52">
        <v>24.5</v>
      </c>
      <c r="H31" s="51">
        <v>46.8</v>
      </c>
      <c r="I31" s="53">
        <v>1</v>
      </c>
      <c r="J31" s="51">
        <f t="shared" si="0"/>
        <v>0</v>
      </c>
      <c r="K31" s="51">
        <f t="shared" si="1"/>
        <v>24.5</v>
      </c>
      <c r="L31" s="51">
        <f t="shared" si="2"/>
        <v>24.5</v>
      </c>
      <c r="M31" s="51">
        <f t="shared" si="3"/>
        <v>46.8</v>
      </c>
    </row>
    <row r="32" spans="1:13" ht="23.1" customHeight="1" x14ac:dyDescent="0.2">
      <c r="A32" s="14">
        <f t="shared" si="4"/>
        <v>29</v>
      </c>
      <c r="B32" s="8" t="s">
        <v>44</v>
      </c>
      <c r="C32" s="8" t="s">
        <v>13</v>
      </c>
      <c r="D32" s="15">
        <v>5</v>
      </c>
      <c r="E32" s="50"/>
      <c r="F32" s="51">
        <v>35.049999999999997</v>
      </c>
      <c r="G32" s="52">
        <v>40.64</v>
      </c>
      <c r="H32" s="51">
        <v>35.049999999999997</v>
      </c>
      <c r="I32" s="53">
        <v>1</v>
      </c>
      <c r="J32" s="51">
        <f t="shared" si="0"/>
        <v>35.049999999999997</v>
      </c>
      <c r="K32" s="51">
        <f t="shared" si="1"/>
        <v>0</v>
      </c>
      <c r="L32" s="51">
        <f t="shared" si="2"/>
        <v>40.64</v>
      </c>
      <c r="M32" s="51">
        <f t="shared" si="3"/>
        <v>35.049999999999997</v>
      </c>
    </row>
    <row r="33" spans="1:13" ht="20.100000000000001" customHeight="1" x14ac:dyDescent="0.2">
      <c r="A33" s="14">
        <f t="shared" si="4"/>
        <v>30</v>
      </c>
      <c r="B33" s="8" t="s">
        <v>45</v>
      </c>
      <c r="C33" s="8" t="s">
        <v>24</v>
      </c>
      <c r="D33" s="15">
        <v>1</v>
      </c>
      <c r="E33" s="50">
        <v>12.47</v>
      </c>
      <c r="F33" s="51"/>
      <c r="G33" s="52">
        <v>12.47</v>
      </c>
      <c r="H33" s="51">
        <v>132.9</v>
      </c>
      <c r="I33" s="53">
        <v>1</v>
      </c>
      <c r="J33" s="51">
        <f t="shared" si="0"/>
        <v>0</v>
      </c>
      <c r="K33" s="51">
        <f t="shared" si="1"/>
        <v>12.47</v>
      </c>
      <c r="L33" s="51">
        <f t="shared" si="2"/>
        <v>12.47</v>
      </c>
      <c r="M33" s="51">
        <f t="shared" si="3"/>
        <v>132.9</v>
      </c>
    </row>
    <row r="34" spans="1:13" ht="20.100000000000001" customHeight="1" x14ac:dyDescent="0.2">
      <c r="A34" s="14">
        <f t="shared" si="4"/>
        <v>31</v>
      </c>
      <c r="B34" s="8" t="s">
        <v>46</v>
      </c>
      <c r="C34" s="8" t="s">
        <v>24</v>
      </c>
      <c r="D34" s="15">
        <v>1</v>
      </c>
      <c r="E34" s="50">
        <v>16.5</v>
      </c>
      <c r="F34" s="51"/>
      <c r="G34" s="52">
        <v>16.5</v>
      </c>
      <c r="H34" s="51">
        <v>149.9</v>
      </c>
      <c r="I34" s="53">
        <v>1</v>
      </c>
      <c r="J34" s="51">
        <f t="shared" si="0"/>
        <v>0</v>
      </c>
      <c r="K34" s="51">
        <f t="shared" si="1"/>
        <v>16.5</v>
      </c>
      <c r="L34" s="51">
        <f t="shared" si="2"/>
        <v>16.5</v>
      </c>
      <c r="M34" s="51">
        <f t="shared" si="3"/>
        <v>149.9</v>
      </c>
    </row>
    <row r="35" spans="1:13" ht="20.100000000000001" customHeight="1" x14ac:dyDescent="0.2">
      <c r="A35" s="14">
        <f t="shared" si="4"/>
        <v>32</v>
      </c>
      <c r="B35" s="8" t="s">
        <v>47</v>
      </c>
      <c r="C35" s="8" t="s">
        <v>24</v>
      </c>
      <c r="D35" s="15">
        <v>1</v>
      </c>
      <c r="E35" s="50">
        <v>52.44</v>
      </c>
      <c r="F35" s="54"/>
      <c r="G35" s="52">
        <v>52.44</v>
      </c>
      <c r="H35" s="54">
        <v>52.44</v>
      </c>
      <c r="I35" s="55">
        <v>1</v>
      </c>
      <c r="J35" s="51">
        <f t="shared" si="0"/>
        <v>0</v>
      </c>
      <c r="K35" s="51">
        <f t="shared" si="1"/>
        <v>52.44</v>
      </c>
      <c r="L35" s="51">
        <f t="shared" si="2"/>
        <v>52.44</v>
      </c>
      <c r="M35" s="51">
        <f t="shared" si="3"/>
        <v>52.44</v>
      </c>
    </row>
    <row r="36" spans="1:13" ht="20.100000000000001" customHeight="1" x14ac:dyDescent="0.2">
      <c r="A36" s="14">
        <f t="shared" si="4"/>
        <v>33</v>
      </c>
      <c r="B36" s="8" t="s">
        <v>48</v>
      </c>
      <c r="C36" s="8" t="s">
        <v>11</v>
      </c>
      <c r="D36" s="15">
        <v>12</v>
      </c>
      <c r="E36" s="50">
        <v>46.02</v>
      </c>
      <c r="F36" s="51"/>
      <c r="G36" s="52">
        <v>46.02</v>
      </c>
      <c r="H36" s="51">
        <v>48.34</v>
      </c>
      <c r="I36" s="53">
        <v>1</v>
      </c>
      <c r="J36" s="51">
        <f t="shared" si="0"/>
        <v>0</v>
      </c>
      <c r="K36" s="51">
        <f t="shared" si="1"/>
        <v>46.02</v>
      </c>
      <c r="L36" s="51">
        <f t="shared" si="2"/>
        <v>46.02</v>
      </c>
      <c r="M36" s="51">
        <f t="shared" si="3"/>
        <v>48.34</v>
      </c>
    </row>
    <row r="37" spans="1:13" ht="20.100000000000001" customHeight="1" x14ac:dyDescent="0.2">
      <c r="A37" s="14">
        <f t="shared" si="4"/>
        <v>34</v>
      </c>
      <c r="B37" s="8" t="s">
        <v>49</v>
      </c>
      <c r="C37" s="8" t="s">
        <v>11</v>
      </c>
      <c r="D37" s="15">
        <v>4</v>
      </c>
      <c r="E37" s="50">
        <v>18.5</v>
      </c>
      <c r="F37" s="51"/>
      <c r="G37" s="52">
        <v>18.5</v>
      </c>
      <c r="H37" s="51">
        <v>18.59</v>
      </c>
      <c r="I37" s="53">
        <v>1</v>
      </c>
      <c r="J37" s="51">
        <f t="shared" si="0"/>
        <v>0</v>
      </c>
      <c r="K37" s="51">
        <f t="shared" si="1"/>
        <v>18.5</v>
      </c>
      <c r="L37" s="51">
        <f t="shared" si="2"/>
        <v>18.5</v>
      </c>
      <c r="M37" s="51">
        <f t="shared" si="3"/>
        <v>18.59</v>
      </c>
    </row>
    <row r="38" spans="1:13" ht="23.1" customHeight="1" x14ac:dyDescent="0.2">
      <c r="A38" s="14">
        <f t="shared" si="4"/>
        <v>35</v>
      </c>
      <c r="B38" s="8" t="s">
        <v>50</v>
      </c>
      <c r="C38" s="8" t="s">
        <v>51</v>
      </c>
      <c r="D38" s="15">
        <v>1</v>
      </c>
      <c r="E38" s="50">
        <v>10.33</v>
      </c>
      <c r="F38" s="51"/>
      <c r="G38" s="52">
        <v>10.33</v>
      </c>
      <c r="H38" s="51">
        <v>38.97</v>
      </c>
      <c r="I38" s="53">
        <v>1</v>
      </c>
      <c r="J38" s="51">
        <f t="shared" si="0"/>
        <v>0</v>
      </c>
      <c r="K38" s="51">
        <f t="shared" si="1"/>
        <v>10.33</v>
      </c>
      <c r="L38" s="51">
        <f t="shared" si="2"/>
        <v>10.33</v>
      </c>
      <c r="M38" s="51">
        <f t="shared" si="3"/>
        <v>38.97</v>
      </c>
    </row>
    <row r="39" spans="1:13" ht="20.100000000000001" customHeight="1" x14ac:dyDescent="0.2">
      <c r="A39" s="14">
        <f t="shared" si="4"/>
        <v>36</v>
      </c>
      <c r="B39" s="8" t="s">
        <v>52</v>
      </c>
      <c r="C39" s="8" t="s">
        <v>24</v>
      </c>
      <c r="D39" s="15">
        <v>1</v>
      </c>
      <c r="E39" s="50">
        <v>22.38</v>
      </c>
      <c r="F39" s="51"/>
      <c r="G39" s="52">
        <v>22.38</v>
      </c>
      <c r="H39" s="51">
        <v>146.75</v>
      </c>
      <c r="I39" s="53">
        <v>6</v>
      </c>
      <c r="J39" s="51">
        <f t="shared" si="0"/>
        <v>0</v>
      </c>
      <c r="K39" s="51">
        <f t="shared" si="1"/>
        <v>134.28</v>
      </c>
      <c r="L39" s="51">
        <f t="shared" si="2"/>
        <v>134.28</v>
      </c>
      <c r="M39" s="51">
        <f t="shared" si="3"/>
        <v>880.5</v>
      </c>
    </row>
    <row r="40" spans="1:13" ht="20.100000000000001" customHeight="1" x14ac:dyDescent="0.2">
      <c r="A40" s="14">
        <f t="shared" si="4"/>
        <v>37</v>
      </c>
      <c r="B40" s="8" t="s">
        <v>53</v>
      </c>
      <c r="C40" s="8" t="s">
        <v>24</v>
      </c>
      <c r="D40" s="15">
        <v>1</v>
      </c>
      <c r="E40" s="50">
        <v>7.74</v>
      </c>
      <c r="F40" s="54"/>
      <c r="G40" s="52">
        <v>7.74</v>
      </c>
      <c r="H40" s="54">
        <v>7.74</v>
      </c>
      <c r="I40" s="55">
        <v>6</v>
      </c>
      <c r="J40" s="51">
        <f t="shared" si="0"/>
        <v>0</v>
      </c>
      <c r="K40" s="51">
        <f t="shared" si="1"/>
        <v>46.44</v>
      </c>
      <c r="L40" s="51">
        <f t="shared" si="2"/>
        <v>46.44</v>
      </c>
      <c r="M40" s="51">
        <f t="shared" si="3"/>
        <v>46.44</v>
      </c>
    </row>
    <row r="41" spans="1:13" ht="23.1" customHeight="1" x14ac:dyDescent="0.2">
      <c r="A41" s="14">
        <f t="shared" si="4"/>
        <v>38</v>
      </c>
      <c r="B41" s="8" t="s">
        <v>54</v>
      </c>
      <c r="C41" s="8" t="s">
        <v>24</v>
      </c>
      <c r="D41" s="15">
        <v>1</v>
      </c>
      <c r="E41" s="50">
        <v>14.51</v>
      </c>
      <c r="F41" s="54"/>
      <c r="G41" s="52">
        <v>14.51</v>
      </c>
      <c r="H41" s="54">
        <v>14.51</v>
      </c>
      <c r="I41" s="55">
        <v>6</v>
      </c>
      <c r="J41" s="51">
        <f t="shared" si="0"/>
        <v>0</v>
      </c>
      <c r="K41" s="51">
        <f t="shared" si="1"/>
        <v>87.06</v>
      </c>
      <c r="L41" s="51">
        <f t="shared" si="2"/>
        <v>87.06</v>
      </c>
      <c r="M41" s="51">
        <f t="shared" si="3"/>
        <v>87.06</v>
      </c>
    </row>
    <row r="42" spans="1:13" ht="20.100000000000001" customHeight="1" x14ac:dyDescent="0.2">
      <c r="A42" s="14">
        <f t="shared" si="4"/>
        <v>39</v>
      </c>
      <c r="B42" s="8" t="s">
        <v>55</v>
      </c>
      <c r="C42" s="8" t="s">
        <v>24</v>
      </c>
      <c r="D42" s="15">
        <v>1</v>
      </c>
      <c r="E42" s="50">
        <v>14.19</v>
      </c>
      <c r="F42" s="51"/>
      <c r="G42" s="52">
        <v>14.19</v>
      </c>
      <c r="H42" s="51">
        <v>112.2</v>
      </c>
      <c r="I42" s="53">
        <v>1</v>
      </c>
      <c r="J42" s="51">
        <f t="shared" si="0"/>
        <v>0</v>
      </c>
      <c r="K42" s="51">
        <f t="shared" si="1"/>
        <v>14.19</v>
      </c>
      <c r="L42" s="51">
        <f t="shared" si="2"/>
        <v>14.19</v>
      </c>
      <c r="M42" s="51">
        <f t="shared" si="3"/>
        <v>112.2</v>
      </c>
    </row>
    <row r="43" spans="1:13" ht="23.1" customHeight="1" x14ac:dyDescent="0.2">
      <c r="A43" s="14">
        <f t="shared" si="4"/>
        <v>40</v>
      </c>
      <c r="B43" s="8" t="s">
        <v>56</v>
      </c>
      <c r="C43" s="8" t="s">
        <v>24</v>
      </c>
      <c r="D43" s="15">
        <v>1</v>
      </c>
      <c r="E43" s="50">
        <v>21.28</v>
      </c>
      <c r="F43" s="51"/>
      <c r="G43" s="52">
        <v>21.28</v>
      </c>
      <c r="H43" s="51">
        <v>198.8</v>
      </c>
      <c r="I43" s="53">
        <v>1</v>
      </c>
      <c r="J43" s="51">
        <f t="shared" si="0"/>
        <v>0</v>
      </c>
      <c r="K43" s="51">
        <f t="shared" si="1"/>
        <v>21.28</v>
      </c>
      <c r="L43" s="51">
        <f t="shared" si="2"/>
        <v>21.28</v>
      </c>
      <c r="M43" s="51">
        <f t="shared" si="3"/>
        <v>198.8</v>
      </c>
    </row>
    <row r="44" spans="1:13" ht="20.100000000000001" customHeight="1" x14ac:dyDescent="0.2">
      <c r="A44" s="14">
        <f t="shared" si="4"/>
        <v>41</v>
      </c>
      <c r="B44" s="8" t="s">
        <v>57</v>
      </c>
      <c r="C44" s="8" t="s">
        <v>24</v>
      </c>
      <c r="D44" s="15">
        <v>1</v>
      </c>
      <c r="E44" s="50">
        <v>14.21</v>
      </c>
      <c r="F44" s="51"/>
      <c r="G44" s="52">
        <v>14.21</v>
      </c>
      <c r="H44" s="51">
        <v>98.3</v>
      </c>
      <c r="I44" s="53">
        <v>1</v>
      </c>
      <c r="J44" s="51">
        <f t="shared" si="0"/>
        <v>0</v>
      </c>
      <c r="K44" s="51">
        <f t="shared" si="1"/>
        <v>14.21</v>
      </c>
      <c r="L44" s="51">
        <f t="shared" si="2"/>
        <v>14.21</v>
      </c>
      <c r="M44" s="51">
        <f t="shared" si="3"/>
        <v>98.3</v>
      </c>
    </row>
    <row r="45" spans="1:13" ht="20.100000000000001" customHeight="1" x14ac:dyDescent="0.2">
      <c r="A45" s="14">
        <f t="shared" si="4"/>
        <v>42</v>
      </c>
      <c r="B45" s="8" t="s">
        <v>58</v>
      </c>
      <c r="C45" s="8" t="s">
        <v>11</v>
      </c>
      <c r="D45" s="15">
        <v>12</v>
      </c>
      <c r="E45" s="50">
        <v>0</v>
      </c>
      <c r="F45" s="54"/>
      <c r="G45" s="52">
        <v>0</v>
      </c>
      <c r="H45" s="54"/>
      <c r="I45" s="55">
        <v>1</v>
      </c>
      <c r="J45" s="51">
        <f t="shared" si="0"/>
        <v>0</v>
      </c>
      <c r="K45" s="51">
        <f t="shared" si="1"/>
        <v>0</v>
      </c>
      <c r="L45" s="51">
        <f t="shared" si="2"/>
        <v>0</v>
      </c>
      <c r="M45" s="51">
        <f t="shared" si="3"/>
        <v>0</v>
      </c>
    </row>
    <row r="46" spans="1:13" ht="20.100000000000001" customHeight="1" x14ac:dyDescent="0.2">
      <c r="A46" s="14">
        <f t="shared" si="4"/>
        <v>43</v>
      </c>
      <c r="B46" s="8" t="s">
        <v>59</v>
      </c>
      <c r="C46" s="8" t="s">
        <v>15</v>
      </c>
      <c r="D46" s="15">
        <v>1</v>
      </c>
      <c r="E46" s="50">
        <v>66.2</v>
      </c>
      <c r="F46" s="54"/>
      <c r="G46" s="52">
        <v>66.2</v>
      </c>
      <c r="H46" s="54">
        <v>66.2</v>
      </c>
      <c r="I46" s="55">
        <v>8</v>
      </c>
      <c r="J46" s="51">
        <f t="shared" si="0"/>
        <v>0</v>
      </c>
      <c r="K46" s="51">
        <f t="shared" si="1"/>
        <v>529.6</v>
      </c>
      <c r="L46" s="51">
        <f t="shared" si="2"/>
        <v>529.6</v>
      </c>
      <c r="M46" s="51">
        <f t="shared" si="3"/>
        <v>529.6</v>
      </c>
    </row>
    <row r="47" spans="1:13" ht="23.1" customHeight="1" x14ac:dyDescent="0.2">
      <c r="A47" s="14">
        <f t="shared" si="4"/>
        <v>44</v>
      </c>
      <c r="B47" s="8" t="s">
        <v>60</v>
      </c>
      <c r="C47" s="8" t="s">
        <v>24</v>
      </c>
      <c r="D47" s="15">
        <v>1</v>
      </c>
      <c r="E47" s="50">
        <v>52.99</v>
      </c>
      <c r="F47" s="54"/>
      <c r="G47" s="52">
        <v>52.99</v>
      </c>
      <c r="H47" s="54">
        <v>52.99</v>
      </c>
      <c r="I47" s="55">
        <v>4</v>
      </c>
      <c r="J47" s="51">
        <f t="shared" si="0"/>
        <v>0</v>
      </c>
      <c r="K47" s="51">
        <f t="shared" si="1"/>
        <v>211.96</v>
      </c>
      <c r="L47" s="51">
        <f t="shared" si="2"/>
        <v>211.96</v>
      </c>
      <c r="M47" s="51">
        <f t="shared" si="3"/>
        <v>211.96</v>
      </c>
    </row>
    <row r="48" spans="1:13" ht="20.100000000000001" customHeight="1" x14ac:dyDescent="0.2">
      <c r="A48" s="14">
        <f t="shared" si="4"/>
        <v>45</v>
      </c>
      <c r="B48" s="8" t="s">
        <v>61</v>
      </c>
      <c r="C48" s="8" t="s">
        <v>11</v>
      </c>
      <c r="D48" s="15">
        <v>6</v>
      </c>
      <c r="E48" s="50">
        <v>56.65</v>
      </c>
      <c r="F48" s="51"/>
      <c r="G48" s="52">
        <v>56.65</v>
      </c>
      <c r="H48" s="51">
        <v>71.37</v>
      </c>
      <c r="I48" s="53">
        <v>1</v>
      </c>
      <c r="J48" s="51">
        <f t="shared" si="0"/>
        <v>0</v>
      </c>
      <c r="K48" s="51">
        <f t="shared" si="1"/>
        <v>56.65</v>
      </c>
      <c r="L48" s="51">
        <f t="shared" si="2"/>
        <v>56.65</v>
      </c>
      <c r="M48" s="51">
        <f t="shared" si="3"/>
        <v>71.37</v>
      </c>
    </row>
    <row r="49" spans="1:13" ht="23.1" customHeight="1" x14ac:dyDescent="0.2">
      <c r="A49" s="14">
        <f t="shared" si="4"/>
        <v>46</v>
      </c>
      <c r="B49" s="8" t="s">
        <v>62</v>
      </c>
      <c r="C49" s="8" t="s">
        <v>63</v>
      </c>
      <c r="D49" s="15">
        <v>3</v>
      </c>
      <c r="E49" s="50"/>
      <c r="F49" s="51">
        <v>23.85</v>
      </c>
      <c r="G49" s="52">
        <v>23.04</v>
      </c>
      <c r="H49" s="51">
        <v>23.85</v>
      </c>
      <c r="I49" s="53">
        <v>10</v>
      </c>
      <c r="J49" s="51">
        <f t="shared" si="0"/>
        <v>238.5</v>
      </c>
      <c r="K49" s="51">
        <f t="shared" si="1"/>
        <v>0</v>
      </c>
      <c r="L49" s="51">
        <f t="shared" si="2"/>
        <v>230.39999999999998</v>
      </c>
      <c r="M49" s="51">
        <f t="shared" si="3"/>
        <v>238.5</v>
      </c>
    </row>
    <row r="50" spans="1:13" ht="23.1" customHeight="1" x14ac:dyDescent="0.2">
      <c r="A50" s="14">
        <f t="shared" si="4"/>
        <v>47</v>
      </c>
      <c r="B50" s="8" t="s">
        <v>64</v>
      </c>
      <c r="C50" s="8" t="s">
        <v>63</v>
      </c>
      <c r="D50" s="15">
        <v>3</v>
      </c>
      <c r="E50" s="50">
        <v>35.06</v>
      </c>
      <c r="F50" s="51"/>
      <c r="G50" s="52">
        <v>35.06</v>
      </c>
      <c r="H50" s="51">
        <v>36.5</v>
      </c>
      <c r="I50" s="53">
        <v>10</v>
      </c>
      <c r="J50" s="51">
        <f t="shared" si="0"/>
        <v>0</v>
      </c>
      <c r="K50" s="51">
        <f t="shared" si="1"/>
        <v>350.6</v>
      </c>
      <c r="L50" s="51">
        <f t="shared" si="2"/>
        <v>350.6</v>
      </c>
      <c r="M50" s="51">
        <f t="shared" si="3"/>
        <v>365</v>
      </c>
    </row>
    <row r="51" spans="1:13" ht="23.1" customHeight="1" x14ac:dyDescent="0.2">
      <c r="A51" s="14">
        <f t="shared" si="4"/>
        <v>48</v>
      </c>
      <c r="B51" s="8" t="s">
        <v>65</v>
      </c>
      <c r="C51" s="8" t="s">
        <v>66</v>
      </c>
      <c r="D51" s="15">
        <v>3</v>
      </c>
      <c r="E51" s="50">
        <v>36.770000000000003</v>
      </c>
      <c r="F51" s="51"/>
      <c r="G51" s="52">
        <v>36.770000000000003</v>
      </c>
      <c r="H51" s="51">
        <v>37.799999999999997</v>
      </c>
      <c r="I51" s="53">
        <v>10</v>
      </c>
      <c r="J51" s="51">
        <f t="shared" si="0"/>
        <v>0</v>
      </c>
      <c r="K51" s="51">
        <f t="shared" si="1"/>
        <v>367.70000000000005</v>
      </c>
      <c r="L51" s="51">
        <f t="shared" si="2"/>
        <v>367.70000000000005</v>
      </c>
      <c r="M51" s="51">
        <f t="shared" si="3"/>
        <v>378</v>
      </c>
    </row>
    <row r="52" spans="1:13" ht="23.1" customHeight="1" x14ac:dyDescent="0.2">
      <c r="A52" s="14">
        <f t="shared" si="4"/>
        <v>49</v>
      </c>
      <c r="B52" s="8" t="s">
        <v>67</v>
      </c>
      <c r="C52" s="8" t="s">
        <v>63</v>
      </c>
      <c r="D52" s="15">
        <v>6</v>
      </c>
      <c r="E52" s="50">
        <v>55.99</v>
      </c>
      <c r="F52" s="51"/>
      <c r="G52" s="52">
        <v>55.99</v>
      </c>
      <c r="H52" s="51">
        <v>64</v>
      </c>
      <c r="I52" s="53">
        <v>6</v>
      </c>
      <c r="J52" s="51">
        <f t="shared" si="0"/>
        <v>0</v>
      </c>
      <c r="K52" s="51">
        <f t="shared" si="1"/>
        <v>335.94</v>
      </c>
      <c r="L52" s="51">
        <f t="shared" si="2"/>
        <v>335.94</v>
      </c>
      <c r="M52" s="51">
        <f t="shared" si="3"/>
        <v>384</v>
      </c>
    </row>
    <row r="53" spans="1:13" ht="20.100000000000001" customHeight="1" x14ac:dyDescent="0.2">
      <c r="A53" s="14">
        <f t="shared" si="4"/>
        <v>50</v>
      </c>
      <c r="B53" s="8" t="s">
        <v>68</v>
      </c>
      <c r="C53" s="8" t="s">
        <v>24</v>
      </c>
      <c r="D53" s="15">
        <v>6</v>
      </c>
      <c r="E53" s="50">
        <v>45.63</v>
      </c>
      <c r="F53" s="54"/>
      <c r="G53" s="52">
        <v>45.63</v>
      </c>
      <c r="H53" s="54">
        <v>45.63</v>
      </c>
      <c r="I53" s="55">
        <v>10</v>
      </c>
      <c r="J53" s="51">
        <f t="shared" si="0"/>
        <v>0</v>
      </c>
      <c r="K53" s="51">
        <f t="shared" si="1"/>
        <v>456.3</v>
      </c>
      <c r="L53" s="51">
        <f t="shared" si="2"/>
        <v>456.3</v>
      </c>
      <c r="M53" s="51">
        <f t="shared" si="3"/>
        <v>456.3</v>
      </c>
    </row>
    <row r="54" spans="1:13" ht="20.100000000000001" customHeight="1" x14ac:dyDescent="0.2">
      <c r="A54" s="14">
        <f t="shared" si="4"/>
        <v>51</v>
      </c>
      <c r="B54" s="8" t="s">
        <v>69</v>
      </c>
      <c r="C54" s="8" t="s">
        <v>66</v>
      </c>
      <c r="D54" s="15">
        <v>1</v>
      </c>
      <c r="E54" s="50">
        <v>49.89</v>
      </c>
      <c r="F54" s="54"/>
      <c r="G54" s="52">
        <v>49.89</v>
      </c>
      <c r="H54" s="54">
        <v>49.89</v>
      </c>
      <c r="I54" s="55">
        <v>4</v>
      </c>
      <c r="J54" s="51">
        <f t="shared" si="0"/>
        <v>0</v>
      </c>
      <c r="K54" s="51">
        <f t="shared" si="1"/>
        <v>199.56</v>
      </c>
      <c r="L54" s="51">
        <f t="shared" si="2"/>
        <v>199.56</v>
      </c>
      <c r="M54" s="51">
        <f t="shared" si="3"/>
        <v>199.56</v>
      </c>
    </row>
    <row r="55" spans="1:13" ht="23.1" customHeight="1" x14ac:dyDescent="0.2">
      <c r="A55" s="14">
        <f t="shared" si="4"/>
        <v>52</v>
      </c>
      <c r="B55" s="8" t="s">
        <v>70</v>
      </c>
      <c r="C55" s="8" t="s">
        <v>24</v>
      </c>
      <c r="D55" s="15">
        <v>1</v>
      </c>
      <c r="E55" s="50">
        <v>37.700000000000003</v>
      </c>
      <c r="F55" s="54"/>
      <c r="G55" s="52">
        <v>37.700000000000003</v>
      </c>
      <c r="H55" s="54">
        <v>37.700000000000003</v>
      </c>
      <c r="I55" s="55">
        <v>4</v>
      </c>
      <c r="J55" s="51">
        <f t="shared" si="0"/>
        <v>0</v>
      </c>
      <c r="K55" s="51">
        <f t="shared" si="1"/>
        <v>150.80000000000001</v>
      </c>
      <c r="L55" s="51">
        <f t="shared" si="2"/>
        <v>150.80000000000001</v>
      </c>
      <c r="M55" s="51">
        <f t="shared" si="3"/>
        <v>150.80000000000001</v>
      </c>
    </row>
    <row r="56" spans="1:13" ht="23.1" customHeight="1" x14ac:dyDescent="0.2">
      <c r="A56" s="14">
        <f t="shared" si="4"/>
        <v>53</v>
      </c>
      <c r="B56" s="8" t="s">
        <v>71</v>
      </c>
      <c r="C56" s="8" t="s">
        <v>24</v>
      </c>
      <c r="D56" s="15">
        <v>1</v>
      </c>
      <c r="E56" s="50">
        <v>36.06</v>
      </c>
      <c r="F56" s="54"/>
      <c r="G56" s="52">
        <v>36.06</v>
      </c>
      <c r="H56" s="54">
        <v>36.06</v>
      </c>
      <c r="I56" s="55">
        <v>4</v>
      </c>
      <c r="J56" s="51">
        <f t="shared" si="0"/>
        <v>0</v>
      </c>
      <c r="K56" s="51">
        <f t="shared" si="1"/>
        <v>144.24</v>
      </c>
      <c r="L56" s="51">
        <f t="shared" si="2"/>
        <v>144.24</v>
      </c>
      <c r="M56" s="51">
        <f t="shared" si="3"/>
        <v>144.24</v>
      </c>
    </row>
    <row r="57" spans="1:13" ht="20.100000000000001" customHeight="1" x14ac:dyDescent="0.2">
      <c r="A57" s="14">
        <f t="shared" si="4"/>
        <v>54</v>
      </c>
      <c r="B57" s="8" t="s">
        <v>72</v>
      </c>
      <c r="C57" s="8" t="s">
        <v>11</v>
      </c>
      <c r="D57" s="15">
        <v>1</v>
      </c>
      <c r="E57" s="50">
        <v>24.82</v>
      </c>
      <c r="F57" s="51"/>
      <c r="G57" s="52">
        <v>24.82</v>
      </c>
      <c r="H57" s="51">
        <v>26.77</v>
      </c>
      <c r="I57" s="53">
        <v>6</v>
      </c>
      <c r="J57" s="51">
        <f t="shared" si="0"/>
        <v>0</v>
      </c>
      <c r="K57" s="51">
        <f t="shared" si="1"/>
        <v>148.92000000000002</v>
      </c>
      <c r="L57" s="51">
        <f t="shared" si="2"/>
        <v>148.92000000000002</v>
      </c>
      <c r="M57" s="51">
        <f t="shared" si="3"/>
        <v>160.62</v>
      </c>
    </row>
    <row r="58" spans="1:13" ht="20.100000000000001" customHeight="1" x14ac:dyDescent="0.2">
      <c r="A58" s="14">
        <f t="shared" si="4"/>
        <v>55</v>
      </c>
      <c r="B58" s="8" t="s">
        <v>73</v>
      </c>
      <c r="C58" s="8" t="s">
        <v>24</v>
      </c>
      <c r="D58" s="15">
        <v>6</v>
      </c>
      <c r="E58" s="50">
        <v>47.02</v>
      </c>
      <c r="F58" s="51"/>
      <c r="G58" s="52">
        <v>47.02</v>
      </c>
      <c r="H58" s="51">
        <v>58.82</v>
      </c>
      <c r="I58" s="53">
        <v>2</v>
      </c>
      <c r="J58" s="51">
        <f t="shared" si="0"/>
        <v>0</v>
      </c>
      <c r="K58" s="51">
        <f t="shared" si="1"/>
        <v>94.04</v>
      </c>
      <c r="L58" s="51">
        <f t="shared" si="2"/>
        <v>94.04</v>
      </c>
      <c r="M58" s="51">
        <f t="shared" si="3"/>
        <v>117.64</v>
      </c>
    </row>
    <row r="59" spans="1:13" ht="23.1" customHeight="1" x14ac:dyDescent="0.2">
      <c r="A59" s="14">
        <f t="shared" si="4"/>
        <v>56</v>
      </c>
      <c r="B59" s="8" t="s">
        <v>74</v>
      </c>
      <c r="C59" s="8" t="s">
        <v>66</v>
      </c>
      <c r="D59" s="15">
        <v>1</v>
      </c>
      <c r="E59" s="50">
        <v>41.82</v>
      </c>
      <c r="F59" s="54"/>
      <c r="G59" s="52">
        <v>41.82</v>
      </c>
      <c r="H59" s="54">
        <v>41.82</v>
      </c>
      <c r="I59" s="55">
        <v>6</v>
      </c>
      <c r="J59" s="51">
        <f t="shared" si="0"/>
        <v>0</v>
      </c>
      <c r="K59" s="51">
        <f t="shared" si="1"/>
        <v>250.92000000000002</v>
      </c>
      <c r="L59" s="51">
        <f t="shared" si="2"/>
        <v>250.92000000000002</v>
      </c>
      <c r="M59" s="51">
        <f t="shared" si="3"/>
        <v>250.92000000000002</v>
      </c>
    </row>
    <row r="60" spans="1:13" ht="20.100000000000001" customHeight="1" x14ac:dyDescent="0.2">
      <c r="A60" s="14">
        <f t="shared" si="4"/>
        <v>57</v>
      </c>
      <c r="B60" s="8" t="s">
        <v>75</v>
      </c>
      <c r="C60" s="8" t="s">
        <v>63</v>
      </c>
      <c r="D60" s="15">
        <v>6</v>
      </c>
      <c r="E60" s="50">
        <v>27.71</v>
      </c>
      <c r="F60" s="51"/>
      <c r="G60" s="52">
        <v>27.71</v>
      </c>
      <c r="H60" s="51">
        <v>28.69</v>
      </c>
      <c r="I60" s="53">
        <v>1</v>
      </c>
      <c r="J60" s="51">
        <f t="shared" si="0"/>
        <v>0</v>
      </c>
      <c r="K60" s="51">
        <f t="shared" si="1"/>
        <v>27.71</v>
      </c>
      <c r="L60" s="51">
        <f t="shared" si="2"/>
        <v>27.71</v>
      </c>
      <c r="M60" s="51">
        <f t="shared" si="3"/>
        <v>28.69</v>
      </c>
    </row>
    <row r="61" spans="1:13" ht="20.100000000000001" customHeight="1" x14ac:dyDescent="0.2">
      <c r="A61" s="14">
        <f t="shared" si="4"/>
        <v>58</v>
      </c>
      <c r="B61" s="8" t="s">
        <v>76</v>
      </c>
      <c r="C61" s="8" t="s">
        <v>63</v>
      </c>
      <c r="D61" s="15">
        <v>6</v>
      </c>
      <c r="E61" s="50"/>
      <c r="F61" s="51">
        <v>43.48</v>
      </c>
      <c r="G61" s="52">
        <v>44.55</v>
      </c>
      <c r="H61" s="51">
        <v>43.48</v>
      </c>
      <c r="I61" s="53">
        <v>1</v>
      </c>
      <c r="J61" s="51">
        <f t="shared" si="0"/>
        <v>43.48</v>
      </c>
      <c r="K61" s="51">
        <f t="shared" si="1"/>
        <v>0</v>
      </c>
      <c r="L61" s="51">
        <f t="shared" si="2"/>
        <v>44.55</v>
      </c>
      <c r="M61" s="51">
        <f t="shared" si="3"/>
        <v>43.48</v>
      </c>
    </row>
    <row r="62" spans="1:13" ht="20.100000000000001" customHeight="1" x14ac:dyDescent="0.2">
      <c r="A62" s="14">
        <f t="shared" si="4"/>
        <v>59</v>
      </c>
      <c r="B62" s="8" t="s">
        <v>77</v>
      </c>
      <c r="C62" s="8" t="s">
        <v>15</v>
      </c>
      <c r="D62" s="15">
        <v>6</v>
      </c>
      <c r="E62" s="50">
        <v>61</v>
      </c>
      <c r="F62" s="54"/>
      <c r="G62" s="52">
        <v>61</v>
      </c>
      <c r="H62" s="54">
        <v>61</v>
      </c>
      <c r="I62" s="55">
        <v>6</v>
      </c>
      <c r="J62" s="51">
        <f t="shared" si="0"/>
        <v>0</v>
      </c>
      <c r="K62" s="51">
        <f t="shared" si="1"/>
        <v>366</v>
      </c>
      <c r="L62" s="51">
        <f t="shared" si="2"/>
        <v>366</v>
      </c>
      <c r="M62" s="51">
        <f t="shared" si="3"/>
        <v>366</v>
      </c>
    </row>
    <row r="63" spans="1:13" ht="20.100000000000001" customHeight="1" x14ac:dyDescent="0.2">
      <c r="A63" s="14">
        <f t="shared" si="4"/>
        <v>60</v>
      </c>
      <c r="B63" s="8" t="s">
        <v>78</v>
      </c>
      <c r="C63" s="8" t="s">
        <v>15</v>
      </c>
      <c r="D63" s="15">
        <v>1</v>
      </c>
      <c r="E63" s="50">
        <v>59.1</v>
      </c>
      <c r="F63" s="51"/>
      <c r="G63" s="52">
        <v>59.1</v>
      </c>
      <c r="H63" s="51">
        <v>60.85</v>
      </c>
      <c r="I63" s="53">
        <v>4</v>
      </c>
      <c r="J63" s="51">
        <f t="shared" si="0"/>
        <v>0</v>
      </c>
      <c r="K63" s="51">
        <f t="shared" si="1"/>
        <v>236.4</v>
      </c>
      <c r="L63" s="51">
        <f t="shared" si="2"/>
        <v>236.4</v>
      </c>
      <c r="M63" s="51">
        <f t="shared" si="3"/>
        <v>243.4</v>
      </c>
    </row>
    <row r="64" spans="1:13" ht="20.100000000000001" customHeight="1" x14ac:dyDescent="0.2">
      <c r="A64" s="14">
        <f t="shared" si="4"/>
        <v>61</v>
      </c>
      <c r="B64" s="8" t="s">
        <v>79</v>
      </c>
      <c r="C64" s="8" t="s">
        <v>80</v>
      </c>
      <c r="D64" s="15">
        <v>6</v>
      </c>
      <c r="E64" s="50">
        <v>11.45</v>
      </c>
      <c r="F64" s="51"/>
      <c r="G64" s="52">
        <v>11.45</v>
      </c>
      <c r="H64" s="51">
        <v>23.75</v>
      </c>
      <c r="I64" s="53">
        <v>6</v>
      </c>
      <c r="J64" s="51">
        <f t="shared" si="0"/>
        <v>0</v>
      </c>
      <c r="K64" s="51">
        <f t="shared" si="1"/>
        <v>68.699999999999989</v>
      </c>
      <c r="L64" s="51">
        <f t="shared" si="2"/>
        <v>68.699999999999989</v>
      </c>
      <c r="M64" s="51">
        <f t="shared" si="3"/>
        <v>142.5</v>
      </c>
    </row>
    <row r="65" spans="1:13" ht="20.100000000000001" customHeight="1" x14ac:dyDescent="0.2">
      <c r="A65" s="14">
        <f t="shared" si="4"/>
        <v>62</v>
      </c>
      <c r="B65" s="8" t="s">
        <v>347</v>
      </c>
      <c r="C65" s="8" t="s">
        <v>82</v>
      </c>
      <c r="D65" s="15">
        <v>1</v>
      </c>
      <c r="E65" s="50">
        <v>17.7</v>
      </c>
      <c r="F65" s="51"/>
      <c r="G65" s="52">
        <v>17.7</v>
      </c>
      <c r="H65" s="51">
        <v>18.97</v>
      </c>
      <c r="I65" s="53">
        <v>30</v>
      </c>
      <c r="J65" s="51">
        <f t="shared" si="0"/>
        <v>0</v>
      </c>
      <c r="K65" s="51">
        <f t="shared" si="1"/>
        <v>531</v>
      </c>
      <c r="L65" s="51">
        <f t="shared" si="2"/>
        <v>531</v>
      </c>
      <c r="M65" s="51">
        <f t="shared" si="3"/>
        <v>569.09999999999991</v>
      </c>
    </row>
    <row r="66" spans="1:13" ht="23.1" customHeight="1" x14ac:dyDescent="0.2">
      <c r="A66" s="14">
        <f t="shared" si="4"/>
        <v>63</v>
      </c>
      <c r="B66" s="8" t="s">
        <v>83</v>
      </c>
      <c r="C66" s="8" t="s">
        <v>15</v>
      </c>
      <c r="D66" s="15">
        <v>1</v>
      </c>
      <c r="E66" s="50">
        <v>18.63</v>
      </c>
      <c r="F66" s="54"/>
      <c r="G66" s="52">
        <v>18.63</v>
      </c>
      <c r="H66" s="54">
        <v>18.63</v>
      </c>
      <c r="I66" s="55">
        <v>20</v>
      </c>
      <c r="J66" s="51">
        <f t="shared" si="0"/>
        <v>0</v>
      </c>
      <c r="K66" s="51">
        <f t="shared" si="1"/>
        <v>372.59999999999997</v>
      </c>
      <c r="L66" s="51">
        <f t="shared" si="2"/>
        <v>372.59999999999997</v>
      </c>
      <c r="M66" s="51">
        <f t="shared" si="3"/>
        <v>372.59999999999997</v>
      </c>
    </row>
    <row r="67" spans="1:13" ht="20.100000000000001" customHeight="1" x14ac:dyDescent="0.2">
      <c r="A67" s="14">
        <f t="shared" si="4"/>
        <v>64</v>
      </c>
      <c r="B67" s="8" t="s">
        <v>84</v>
      </c>
      <c r="C67" s="8" t="s">
        <v>85</v>
      </c>
      <c r="D67" s="15">
        <v>25</v>
      </c>
      <c r="E67" s="50">
        <v>17.54</v>
      </c>
      <c r="F67" s="54"/>
      <c r="G67" s="52">
        <v>17.54</v>
      </c>
      <c r="H67" s="54">
        <v>17.54</v>
      </c>
      <c r="I67" s="55">
        <v>20</v>
      </c>
      <c r="J67" s="51">
        <f t="shared" si="0"/>
        <v>0</v>
      </c>
      <c r="K67" s="51">
        <f t="shared" si="1"/>
        <v>350.79999999999995</v>
      </c>
      <c r="L67" s="51">
        <f t="shared" si="2"/>
        <v>350.79999999999995</v>
      </c>
      <c r="M67" s="51">
        <f t="shared" si="3"/>
        <v>350.79999999999995</v>
      </c>
    </row>
    <row r="68" spans="1:13" ht="23.1" customHeight="1" x14ac:dyDescent="0.2">
      <c r="A68" s="14">
        <f t="shared" si="4"/>
        <v>65</v>
      </c>
      <c r="B68" s="8" t="s">
        <v>86</v>
      </c>
      <c r="C68" s="8" t="s">
        <v>15</v>
      </c>
      <c r="D68" s="15">
        <v>1</v>
      </c>
      <c r="E68" s="50">
        <v>23.4</v>
      </c>
      <c r="F68" s="54"/>
      <c r="G68" s="52">
        <v>23.4</v>
      </c>
      <c r="H68" s="54">
        <v>23.4</v>
      </c>
      <c r="I68" s="55">
        <v>20</v>
      </c>
      <c r="J68" s="51">
        <f t="shared" ref="J68:J131" si="5">I68*F68</f>
        <v>0</v>
      </c>
      <c r="K68" s="51">
        <f t="shared" ref="K68:K131" si="6">I68*E68</f>
        <v>468</v>
      </c>
      <c r="L68" s="51">
        <f t="shared" ref="L68:L131" si="7">I68*G68</f>
        <v>468</v>
      </c>
      <c r="M68" s="51">
        <f t="shared" ref="M68:M131" si="8">I68*H68</f>
        <v>468</v>
      </c>
    </row>
    <row r="69" spans="1:13" ht="20.100000000000001" customHeight="1" x14ac:dyDescent="0.2">
      <c r="A69" s="14">
        <f t="shared" ref="A69:A132" si="9">A68+1</f>
        <v>66</v>
      </c>
      <c r="B69" s="8" t="s">
        <v>87</v>
      </c>
      <c r="C69" s="8" t="s">
        <v>24</v>
      </c>
      <c r="D69" s="15">
        <v>5</v>
      </c>
      <c r="E69" s="50">
        <v>20.94</v>
      </c>
      <c r="F69" s="51"/>
      <c r="G69" s="52">
        <v>20.94</v>
      </c>
      <c r="H69" s="51">
        <v>41.35</v>
      </c>
      <c r="I69" s="53">
        <v>4</v>
      </c>
      <c r="J69" s="51">
        <f t="shared" si="5"/>
        <v>0</v>
      </c>
      <c r="K69" s="51">
        <f t="shared" si="6"/>
        <v>83.76</v>
      </c>
      <c r="L69" s="51">
        <f t="shared" si="7"/>
        <v>83.76</v>
      </c>
      <c r="M69" s="51">
        <f t="shared" si="8"/>
        <v>165.4</v>
      </c>
    </row>
    <row r="70" spans="1:13" ht="20.100000000000001" customHeight="1" x14ac:dyDescent="0.2">
      <c r="A70" s="14">
        <f t="shared" si="9"/>
        <v>67</v>
      </c>
      <c r="B70" s="8" t="s">
        <v>88</v>
      </c>
      <c r="C70" s="8" t="s">
        <v>13</v>
      </c>
      <c r="D70" s="15">
        <v>20</v>
      </c>
      <c r="E70" s="50">
        <v>16.78</v>
      </c>
      <c r="F70" s="51"/>
      <c r="G70" s="52">
        <v>16.78</v>
      </c>
      <c r="H70" s="51">
        <v>18</v>
      </c>
      <c r="I70" s="53">
        <v>4</v>
      </c>
      <c r="J70" s="51">
        <f t="shared" si="5"/>
        <v>0</v>
      </c>
      <c r="K70" s="51">
        <f t="shared" si="6"/>
        <v>67.12</v>
      </c>
      <c r="L70" s="51">
        <f t="shared" si="7"/>
        <v>67.12</v>
      </c>
      <c r="M70" s="51">
        <f t="shared" si="8"/>
        <v>72</v>
      </c>
    </row>
    <row r="71" spans="1:13" ht="20.100000000000001" customHeight="1" x14ac:dyDescent="0.2">
      <c r="A71" s="14">
        <f t="shared" si="9"/>
        <v>68</v>
      </c>
      <c r="B71" s="8" t="s">
        <v>89</v>
      </c>
      <c r="C71" s="8" t="s">
        <v>13</v>
      </c>
      <c r="D71" s="15">
        <v>20</v>
      </c>
      <c r="E71" s="50">
        <v>25.95</v>
      </c>
      <c r="F71" s="51"/>
      <c r="G71" s="52">
        <v>25.95</v>
      </c>
      <c r="H71" s="51">
        <v>28.04</v>
      </c>
      <c r="I71" s="53">
        <v>2</v>
      </c>
      <c r="J71" s="51">
        <f t="shared" si="5"/>
        <v>0</v>
      </c>
      <c r="K71" s="51">
        <f t="shared" si="6"/>
        <v>51.9</v>
      </c>
      <c r="L71" s="51">
        <f t="shared" si="7"/>
        <v>51.9</v>
      </c>
      <c r="M71" s="51">
        <f t="shared" si="8"/>
        <v>56.08</v>
      </c>
    </row>
    <row r="72" spans="1:13" ht="20.100000000000001" customHeight="1" x14ac:dyDescent="0.2">
      <c r="A72" s="14">
        <f t="shared" si="9"/>
        <v>69</v>
      </c>
      <c r="B72" s="8" t="s">
        <v>90</v>
      </c>
      <c r="C72" s="8" t="s">
        <v>13</v>
      </c>
      <c r="D72" s="15">
        <v>20</v>
      </c>
      <c r="E72" s="50">
        <v>22.19</v>
      </c>
      <c r="F72" s="51"/>
      <c r="G72" s="52">
        <v>22.19</v>
      </c>
      <c r="H72" s="51">
        <v>23.61</v>
      </c>
      <c r="I72" s="53">
        <v>2</v>
      </c>
      <c r="J72" s="51">
        <f t="shared" si="5"/>
        <v>0</v>
      </c>
      <c r="K72" s="51">
        <f t="shared" si="6"/>
        <v>44.38</v>
      </c>
      <c r="L72" s="51">
        <f t="shared" si="7"/>
        <v>44.38</v>
      </c>
      <c r="M72" s="51">
        <f t="shared" si="8"/>
        <v>47.22</v>
      </c>
    </row>
    <row r="73" spans="1:13" ht="20.100000000000001" customHeight="1" x14ac:dyDescent="0.2">
      <c r="A73" s="14">
        <f t="shared" si="9"/>
        <v>70</v>
      </c>
      <c r="B73" s="8" t="s">
        <v>91</v>
      </c>
      <c r="C73" s="8" t="s">
        <v>13</v>
      </c>
      <c r="D73" s="15">
        <v>1</v>
      </c>
      <c r="E73" s="50">
        <v>0.01</v>
      </c>
      <c r="F73" s="54"/>
      <c r="G73" s="52">
        <v>0.01</v>
      </c>
      <c r="H73" s="54"/>
      <c r="I73" s="55"/>
      <c r="J73" s="51">
        <f t="shared" si="5"/>
        <v>0</v>
      </c>
      <c r="K73" s="51">
        <f t="shared" si="6"/>
        <v>0</v>
      </c>
      <c r="L73" s="51">
        <f t="shared" si="7"/>
        <v>0</v>
      </c>
      <c r="M73" s="51">
        <f t="shared" si="8"/>
        <v>0</v>
      </c>
    </row>
    <row r="74" spans="1:13" ht="20.100000000000001" customHeight="1" x14ac:dyDescent="0.2">
      <c r="A74" s="14">
        <f t="shared" si="9"/>
        <v>71</v>
      </c>
      <c r="B74" s="8" t="s">
        <v>92</v>
      </c>
      <c r="C74" s="8" t="s">
        <v>13</v>
      </c>
      <c r="D74" s="15">
        <v>50</v>
      </c>
      <c r="E74" s="50"/>
      <c r="F74" s="51">
        <v>22.76</v>
      </c>
      <c r="G74" s="52">
        <v>33.71</v>
      </c>
      <c r="H74" s="51">
        <v>22.76</v>
      </c>
      <c r="I74" s="53">
        <v>1</v>
      </c>
      <c r="J74" s="51">
        <f t="shared" si="5"/>
        <v>22.76</v>
      </c>
      <c r="K74" s="51">
        <f t="shared" si="6"/>
        <v>0</v>
      </c>
      <c r="L74" s="51">
        <f t="shared" si="7"/>
        <v>33.71</v>
      </c>
      <c r="M74" s="51">
        <f t="shared" si="8"/>
        <v>22.76</v>
      </c>
    </row>
    <row r="75" spans="1:13" ht="20.100000000000001" customHeight="1" x14ac:dyDescent="0.2">
      <c r="A75" s="14">
        <f t="shared" si="9"/>
        <v>72</v>
      </c>
      <c r="B75" s="8" t="s">
        <v>93</v>
      </c>
      <c r="C75" s="8" t="s">
        <v>13</v>
      </c>
      <c r="D75" s="15">
        <v>5</v>
      </c>
      <c r="E75" s="50">
        <v>29.42</v>
      </c>
      <c r="F75" s="51"/>
      <c r="G75" s="52">
        <v>29.42</v>
      </c>
      <c r="H75" s="51">
        <v>177.2</v>
      </c>
      <c r="I75" s="53">
        <v>5</v>
      </c>
      <c r="J75" s="51">
        <f t="shared" si="5"/>
        <v>0</v>
      </c>
      <c r="K75" s="51">
        <f t="shared" si="6"/>
        <v>147.10000000000002</v>
      </c>
      <c r="L75" s="51">
        <f t="shared" si="7"/>
        <v>147.10000000000002</v>
      </c>
      <c r="M75" s="51">
        <f t="shared" si="8"/>
        <v>886</v>
      </c>
    </row>
    <row r="76" spans="1:13" ht="20.100000000000001" customHeight="1" x14ac:dyDescent="0.2">
      <c r="A76" s="14">
        <f t="shared" si="9"/>
        <v>73</v>
      </c>
      <c r="B76" s="8" t="s">
        <v>94</v>
      </c>
      <c r="C76" s="8" t="s">
        <v>13</v>
      </c>
      <c r="D76" s="15">
        <v>10</v>
      </c>
      <c r="E76" s="50">
        <v>14.83</v>
      </c>
      <c r="F76" s="51"/>
      <c r="G76" s="52">
        <v>14.83</v>
      </c>
      <c r="H76" s="51">
        <v>24.15</v>
      </c>
      <c r="I76" s="53">
        <v>2</v>
      </c>
      <c r="J76" s="51">
        <f t="shared" si="5"/>
        <v>0</v>
      </c>
      <c r="K76" s="51">
        <f t="shared" si="6"/>
        <v>29.66</v>
      </c>
      <c r="L76" s="51">
        <f t="shared" si="7"/>
        <v>29.66</v>
      </c>
      <c r="M76" s="51">
        <f t="shared" si="8"/>
        <v>48.3</v>
      </c>
    </row>
    <row r="77" spans="1:13" ht="20.100000000000001" customHeight="1" x14ac:dyDescent="0.2">
      <c r="A77" s="14">
        <f t="shared" si="9"/>
        <v>74</v>
      </c>
      <c r="B77" s="8" t="s">
        <v>95</v>
      </c>
      <c r="C77" s="8" t="s">
        <v>13</v>
      </c>
      <c r="D77" s="15">
        <v>25</v>
      </c>
      <c r="E77" s="50"/>
      <c r="F77" s="54">
        <v>179.32</v>
      </c>
      <c r="G77" s="52">
        <v>179.32</v>
      </c>
      <c r="H77" s="54">
        <v>179.32</v>
      </c>
      <c r="I77" s="55">
        <v>1</v>
      </c>
      <c r="J77" s="51">
        <f t="shared" si="5"/>
        <v>179.32</v>
      </c>
      <c r="K77" s="51">
        <f t="shared" si="6"/>
        <v>0</v>
      </c>
      <c r="L77" s="51">
        <f t="shared" si="7"/>
        <v>179.32</v>
      </c>
      <c r="M77" s="51">
        <f t="shared" si="8"/>
        <v>179.32</v>
      </c>
    </row>
    <row r="78" spans="1:13" ht="20.100000000000001" customHeight="1" x14ac:dyDescent="0.2">
      <c r="A78" s="14">
        <f t="shared" si="9"/>
        <v>75</v>
      </c>
      <c r="B78" s="8" t="s">
        <v>96</v>
      </c>
      <c r="C78" s="8" t="s">
        <v>13</v>
      </c>
      <c r="D78" s="15">
        <v>8</v>
      </c>
      <c r="E78" s="50">
        <v>22.12</v>
      </c>
      <c r="F78" s="51"/>
      <c r="G78" s="52">
        <v>22.12</v>
      </c>
      <c r="H78" s="51">
        <v>107.2</v>
      </c>
      <c r="I78" s="53">
        <v>1</v>
      </c>
      <c r="J78" s="51">
        <f t="shared" si="5"/>
        <v>0</v>
      </c>
      <c r="K78" s="51">
        <f t="shared" si="6"/>
        <v>22.12</v>
      </c>
      <c r="L78" s="51">
        <f t="shared" si="7"/>
        <v>22.12</v>
      </c>
      <c r="M78" s="51">
        <f t="shared" si="8"/>
        <v>107.2</v>
      </c>
    </row>
    <row r="79" spans="1:13" ht="23.1" customHeight="1" x14ac:dyDescent="0.2">
      <c r="A79" s="14">
        <f t="shared" si="9"/>
        <v>76</v>
      </c>
      <c r="B79" s="8" t="s">
        <v>97</v>
      </c>
      <c r="C79" s="8" t="s">
        <v>13</v>
      </c>
      <c r="D79" s="15">
        <v>50</v>
      </c>
      <c r="E79" s="50"/>
      <c r="F79" s="51">
        <v>15.95</v>
      </c>
      <c r="G79" s="52">
        <v>45.36</v>
      </c>
      <c r="H79" s="51">
        <v>15.95</v>
      </c>
      <c r="I79" s="53">
        <v>1</v>
      </c>
      <c r="J79" s="51">
        <f t="shared" si="5"/>
        <v>15.95</v>
      </c>
      <c r="K79" s="51">
        <f t="shared" si="6"/>
        <v>0</v>
      </c>
      <c r="L79" s="51">
        <f t="shared" si="7"/>
        <v>45.36</v>
      </c>
      <c r="M79" s="51">
        <f t="shared" si="8"/>
        <v>15.95</v>
      </c>
    </row>
    <row r="80" spans="1:13" ht="23.1" customHeight="1" x14ac:dyDescent="0.2">
      <c r="A80" s="14">
        <f t="shared" si="9"/>
        <v>77</v>
      </c>
      <c r="B80" s="8" t="s">
        <v>98</v>
      </c>
      <c r="C80" s="8" t="s">
        <v>11</v>
      </c>
      <c r="D80" s="15">
        <v>6</v>
      </c>
      <c r="E80" s="50">
        <v>52.77</v>
      </c>
      <c r="F80" s="51"/>
      <c r="G80" s="52">
        <v>52.77</v>
      </c>
      <c r="H80" s="51">
        <v>54.57</v>
      </c>
      <c r="I80" s="53">
        <v>1</v>
      </c>
      <c r="J80" s="51">
        <f t="shared" si="5"/>
        <v>0</v>
      </c>
      <c r="K80" s="51">
        <f t="shared" si="6"/>
        <v>52.77</v>
      </c>
      <c r="L80" s="51">
        <f t="shared" si="7"/>
        <v>52.77</v>
      </c>
      <c r="M80" s="51">
        <f t="shared" si="8"/>
        <v>54.57</v>
      </c>
    </row>
    <row r="81" spans="1:13" ht="20.100000000000001" customHeight="1" x14ac:dyDescent="0.2">
      <c r="A81" s="14">
        <f t="shared" si="9"/>
        <v>78</v>
      </c>
      <c r="B81" s="8" t="s">
        <v>99</v>
      </c>
      <c r="C81" s="8" t="s">
        <v>31</v>
      </c>
      <c r="D81" s="15">
        <v>10</v>
      </c>
      <c r="E81" s="50">
        <v>44.99</v>
      </c>
      <c r="F81" s="51"/>
      <c r="G81" s="52">
        <v>44.99</v>
      </c>
      <c r="H81" s="51">
        <v>46.9</v>
      </c>
      <c r="I81" s="53">
        <v>2</v>
      </c>
      <c r="J81" s="51">
        <f t="shared" si="5"/>
        <v>0</v>
      </c>
      <c r="K81" s="51">
        <f t="shared" si="6"/>
        <v>89.98</v>
      </c>
      <c r="L81" s="51">
        <f t="shared" si="7"/>
        <v>89.98</v>
      </c>
      <c r="M81" s="51">
        <f t="shared" si="8"/>
        <v>93.8</v>
      </c>
    </row>
    <row r="82" spans="1:13" ht="20.100000000000001" customHeight="1" x14ac:dyDescent="0.2">
      <c r="A82" s="14">
        <f t="shared" si="9"/>
        <v>79</v>
      </c>
      <c r="B82" s="8" t="s">
        <v>100</v>
      </c>
      <c r="C82" s="8" t="s">
        <v>13</v>
      </c>
      <c r="D82" s="15">
        <v>5</v>
      </c>
      <c r="E82" s="50">
        <v>24.88</v>
      </c>
      <c r="F82" s="51"/>
      <c r="G82" s="52">
        <v>24.88</v>
      </c>
      <c r="H82" s="51">
        <v>104.5</v>
      </c>
      <c r="I82" s="53">
        <v>2</v>
      </c>
      <c r="J82" s="51">
        <f t="shared" si="5"/>
        <v>0</v>
      </c>
      <c r="K82" s="51">
        <f t="shared" si="6"/>
        <v>49.76</v>
      </c>
      <c r="L82" s="51">
        <f t="shared" si="7"/>
        <v>49.76</v>
      </c>
      <c r="M82" s="51">
        <f t="shared" si="8"/>
        <v>209</v>
      </c>
    </row>
    <row r="83" spans="1:13" ht="20.100000000000001" customHeight="1" x14ac:dyDescent="0.2">
      <c r="A83" s="14">
        <f t="shared" si="9"/>
        <v>80</v>
      </c>
      <c r="B83" s="8" t="s">
        <v>101</v>
      </c>
      <c r="C83" s="8" t="s">
        <v>24</v>
      </c>
      <c r="D83" s="15">
        <v>1</v>
      </c>
      <c r="E83" s="50">
        <v>36.32</v>
      </c>
      <c r="F83" s="51"/>
      <c r="G83" s="52">
        <v>36.32</v>
      </c>
      <c r="H83" s="51">
        <v>146.94999999999999</v>
      </c>
      <c r="I83" s="53">
        <v>1</v>
      </c>
      <c r="J83" s="51">
        <f t="shared" si="5"/>
        <v>0</v>
      </c>
      <c r="K83" s="51">
        <f t="shared" si="6"/>
        <v>36.32</v>
      </c>
      <c r="L83" s="51">
        <f t="shared" si="7"/>
        <v>36.32</v>
      </c>
      <c r="M83" s="51">
        <f t="shared" si="8"/>
        <v>146.94999999999999</v>
      </c>
    </row>
    <row r="84" spans="1:13" ht="20.100000000000001" customHeight="1" x14ac:dyDescent="0.2">
      <c r="A84" s="14">
        <f t="shared" si="9"/>
        <v>81</v>
      </c>
      <c r="B84" s="8" t="s">
        <v>102</v>
      </c>
      <c r="C84" s="8" t="s">
        <v>24</v>
      </c>
      <c r="D84" s="15">
        <v>1</v>
      </c>
      <c r="E84" s="50">
        <v>7.54</v>
      </c>
      <c r="F84" s="51"/>
      <c r="G84" s="52">
        <v>7.54</v>
      </c>
      <c r="H84" s="51">
        <v>27.5</v>
      </c>
      <c r="I84" s="53">
        <v>6</v>
      </c>
      <c r="J84" s="51">
        <f t="shared" si="5"/>
        <v>0</v>
      </c>
      <c r="K84" s="51">
        <f t="shared" si="6"/>
        <v>45.24</v>
      </c>
      <c r="L84" s="51">
        <f t="shared" si="7"/>
        <v>45.24</v>
      </c>
      <c r="M84" s="51">
        <f t="shared" si="8"/>
        <v>165</v>
      </c>
    </row>
    <row r="85" spans="1:13" ht="20.100000000000001" customHeight="1" x14ac:dyDescent="0.2">
      <c r="A85" s="14">
        <f t="shared" si="9"/>
        <v>82</v>
      </c>
      <c r="B85" s="8" t="s">
        <v>103</v>
      </c>
      <c r="C85" s="8" t="s">
        <v>24</v>
      </c>
      <c r="D85" s="15">
        <v>5</v>
      </c>
      <c r="E85" s="50">
        <v>76.11</v>
      </c>
      <c r="F85" s="51"/>
      <c r="G85" s="52">
        <v>76.11</v>
      </c>
      <c r="H85" s="51">
        <v>92.75</v>
      </c>
      <c r="I85" s="53">
        <v>1</v>
      </c>
      <c r="J85" s="51">
        <f t="shared" si="5"/>
        <v>0</v>
      </c>
      <c r="K85" s="51">
        <f t="shared" si="6"/>
        <v>76.11</v>
      </c>
      <c r="L85" s="51">
        <f t="shared" si="7"/>
        <v>76.11</v>
      </c>
      <c r="M85" s="51">
        <f t="shared" si="8"/>
        <v>92.75</v>
      </c>
    </row>
    <row r="86" spans="1:13" ht="20.100000000000001" customHeight="1" x14ac:dyDescent="0.2">
      <c r="A86" s="14">
        <f t="shared" si="9"/>
        <v>83</v>
      </c>
      <c r="B86" s="8" t="s">
        <v>104</v>
      </c>
      <c r="C86" s="8" t="s">
        <v>24</v>
      </c>
      <c r="D86" s="15">
        <v>1</v>
      </c>
      <c r="E86" s="50">
        <v>11.22</v>
      </c>
      <c r="F86" s="51"/>
      <c r="G86" s="52">
        <v>11.22</v>
      </c>
      <c r="H86" s="51">
        <v>37.78</v>
      </c>
      <c r="I86" s="53">
        <v>6</v>
      </c>
      <c r="J86" s="51">
        <f t="shared" si="5"/>
        <v>0</v>
      </c>
      <c r="K86" s="51">
        <f t="shared" si="6"/>
        <v>67.320000000000007</v>
      </c>
      <c r="L86" s="51">
        <f t="shared" si="7"/>
        <v>67.320000000000007</v>
      </c>
      <c r="M86" s="51">
        <f t="shared" si="8"/>
        <v>226.68</v>
      </c>
    </row>
    <row r="87" spans="1:13" ht="23.1" customHeight="1" x14ac:dyDescent="0.2">
      <c r="A87" s="14">
        <f t="shared" si="9"/>
        <v>84</v>
      </c>
      <c r="B87" s="8" t="s">
        <v>106</v>
      </c>
      <c r="C87" s="8" t="s">
        <v>24</v>
      </c>
      <c r="D87" s="15">
        <v>4</v>
      </c>
      <c r="E87" s="50">
        <v>49.89</v>
      </c>
      <c r="F87" s="51"/>
      <c r="G87" s="52">
        <v>49.89</v>
      </c>
      <c r="H87" s="51">
        <v>56.88</v>
      </c>
      <c r="I87" s="53"/>
      <c r="J87" s="51">
        <f t="shared" si="5"/>
        <v>0</v>
      </c>
      <c r="K87" s="51">
        <f t="shared" si="6"/>
        <v>0</v>
      </c>
      <c r="L87" s="51">
        <f t="shared" si="7"/>
        <v>0</v>
      </c>
      <c r="M87" s="51">
        <f t="shared" si="8"/>
        <v>0</v>
      </c>
    </row>
    <row r="88" spans="1:13" ht="20.100000000000001" customHeight="1" x14ac:dyDescent="0.2">
      <c r="A88" s="14">
        <f t="shared" si="9"/>
        <v>85</v>
      </c>
      <c r="B88" s="8" t="s">
        <v>107</v>
      </c>
      <c r="C88" s="8" t="s">
        <v>24</v>
      </c>
      <c r="D88" s="15">
        <v>1</v>
      </c>
      <c r="E88" s="50">
        <v>9.51</v>
      </c>
      <c r="F88" s="51"/>
      <c r="G88" s="52">
        <v>9.51</v>
      </c>
      <c r="H88" s="51">
        <v>83.05</v>
      </c>
      <c r="I88" s="53">
        <v>1</v>
      </c>
      <c r="J88" s="51">
        <f t="shared" si="5"/>
        <v>0</v>
      </c>
      <c r="K88" s="51">
        <f t="shared" si="6"/>
        <v>9.51</v>
      </c>
      <c r="L88" s="51">
        <f t="shared" si="7"/>
        <v>9.51</v>
      </c>
      <c r="M88" s="51">
        <f t="shared" si="8"/>
        <v>83.05</v>
      </c>
    </row>
    <row r="89" spans="1:13" ht="20.100000000000001" customHeight="1" x14ac:dyDescent="0.2">
      <c r="A89" s="14">
        <f t="shared" si="9"/>
        <v>86</v>
      </c>
      <c r="B89" s="8" t="s">
        <v>108</v>
      </c>
      <c r="C89" s="8" t="s">
        <v>24</v>
      </c>
      <c r="D89" s="15">
        <v>1</v>
      </c>
      <c r="E89" s="50">
        <v>12.44</v>
      </c>
      <c r="F89" s="51"/>
      <c r="G89" s="52">
        <v>12.44</v>
      </c>
      <c r="H89" s="51">
        <v>107.65</v>
      </c>
      <c r="I89" s="53">
        <v>6</v>
      </c>
      <c r="J89" s="51">
        <f t="shared" si="5"/>
        <v>0</v>
      </c>
      <c r="K89" s="51">
        <f t="shared" si="6"/>
        <v>74.64</v>
      </c>
      <c r="L89" s="51">
        <f t="shared" si="7"/>
        <v>74.64</v>
      </c>
      <c r="M89" s="51">
        <f t="shared" si="8"/>
        <v>645.90000000000009</v>
      </c>
    </row>
    <row r="90" spans="1:13" ht="20.100000000000001" customHeight="1" x14ac:dyDescent="0.2">
      <c r="A90" s="14">
        <f t="shared" si="9"/>
        <v>87</v>
      </c>
      <c r="B90" s="8" t="s">
        <v>109</v>
      </c>
      <c r="C90" s="8" t="s">
        <v>85</v>
      </c>
      <c r="D90" s="15">
        <v>50</v>
      </c>
      <c r="E90" s="50"/>
      <c r="F90" s="51">
        <v>14.66</v>
      </c>
      <c r="G90" s="52">
        <v>27.28</v>
      </c>
      <c r="H90" s="51">
        <v>14.66</v>
      </c>
      <c r="I90" s="53">
        <v>1</v>
      </c>
      <c r="J90" s="51">
        <f t="shared" si="5"/>
        <v>14.66</v>
      </c>
      <c r="K90" s="51">
        <f t="shared" si="6"/>
        <v>0</v>
      </c>
      <c r="L90" s="51">
        <f t="shared" si="7"/>
        <v>27.28</v>
      </c>
      <c r="M90" s="51">
        <f t="shared" si="8"/>
        <v>14.66</v>
      </c>
    </row>
    <row r="91" spans="1:13" ht="20.100000000000001" customHeight="1" x14ac:dyDescent="0.2">
      <c r="A91" s="14">
        <f t="shared" si="9"/>
        <v>88</v>
      </c>
      <c r="B91" s="8" t="s">
        <v>110</v>
      </c>
      <c r="C91" s="8" t="s">
        <v>51</v>
      </c>
      <c r="D91" s="15">
        <v>4</v>
      </c>
      <c r="E91" s="50">
        <v>25.63</v>
      </c>
      <c r="F91" s="51"/>
      <c r="G91" s="52">
        <v>25.63</v>
      </c>
      <c r="H91" s="51">
        <v>37.799999999999997</v>
      </c>
      <c r="I91" s="53">
        <v>2</v>
      </c>
      <c r="J91" s="51">
        <f t="shared" si="5"/>
        <v>0</v>
      </c>
      <c r="K91" s="51">
        <f t="shared" si="6"/>
        <v>51.26</v>
      </c>
      <c r="L91" s="51">
        <f t="shared" si="7"/>
        <v>51.26</v>
      </c>
      <c r="M91" s="51">
        <f t="shared" si="8"/>
        <v>75.599999999999994</v>
      </c>
    </row>
    <row r="92" spans="1:13" ht="20.100000000000001" customHeight="1" x14ac:dyDescent="0.2">
      <c r="A92" s="14">
        <f t="shared" si="9"/>
        <v>89</v>
      </c>
      <c r="B92" s="8" t="s">
        <v>111</v>
      </c>
      <c r="C92" s="8" t="s">
        <v>51</v>
      </c>
      <c r="D92" s="15">
        <v>4</v>
      </c>
      <c r="E92" s="50">
        <v>27.31</v>
      </c>
      <c r="F92" s="51"/>
      <c r="G92" s="52">
        <v>27.31</v>
      </c>
      <c r="H92" s="51">
        <v>68.650000000000006</v>
      </c>
      <c r="I92" s="53">
        <v>2</v>
      </c>
      <c r="J92" s="51">
        <f t="shared" si="5"/>
        <v>0</v>
      </c>
      <c r="K92" s="51">
        <f t="shared" si="6"/>
        <v>54.62</v>
      </c>
      <c r="L92" s="51">
        <f t="shared" si="7"/>
        <v>54.62</v>
      </c>
      <c r="M92" s="51">
        <f t="shared" si="8"/>
        <v>137.30000000000001</v>
      </c>
    </row>
    <row r="93" spans="1:13" ht="23.1" customHeight="1" x14ac:dyDescent="0.2">
      <c r="A93" s="14">
        <f t="shared" si="9"/>
        <v>90</v>
      </c>
      <c r="B93" s="8" t="s">
        <v>112</v>
      </c>
      <c r="C93" s="8" t="s">
        <v>51</v>
      </c>
      <c r="D93" s="15">
        <v>4</v>
      </c>
      <c r="E93" s="50">
        <v>33.450000000000003</v>
      </c>
      <c r="F93" s="51"/>
      <c r="G93" s="52">
        <v>33.450000000000003</v>
      </c>
      <c r="H93" s="51">
        <v>47.88</v>
      </c>
      <c r="I93" s="53">
        <v>1</v>
      </c>
      <c r="J93" s="51">
        <f t="shared" si="5"/>
        <v>0</v>
      </c>
      <c r="K93" s="51">
        <f t="shared" si="6"/>
        <v>33.450000000000003</v>
      </c>
      <c r="L93" s="51">
        <f t="shared" si="7"/>
        <v>33.450000000000003</v>
      </c>
      <c r="M93" s="51">
        <f t="shared" si="8"/>
        <v>47.88</v>
      </c>
    </row>
    <row r="94" spans="1:13" ht="20.100000000000001" customHeight="1" x14ac:dyDescent="0.2">
      <c r="A94" s="14">
        <f t="shared" si="9"/>
        <v>91</v>
      </c>
      <c r="B94" s="8" t="s">
        <v>113</v>
      </c>
      <c r="C94" s="8" t="s">
        <v>11</v>
      </c>
      <c r="D94" s="15">
        <v>6</v>
      </c>
      <c r="E94" s="50"/>
      <c r="F94" s="51">
        <v>68.08</v>
      </c>
      <c r="G94" s="52">
        <v>69.88</v>
      </c>
      <c r="H94" s="51">
        <v>68.08</v>
      </c>
      <c r="I94" s="53">
        <v>1</v>
      </c>
      <c r="J94" s="51">
        <f t="shared" si="5"/>
        <v>68.08</v>
      </c>
      <c r="K94" s="51">
        <f t="shared" si="6"/>
        <v>0</v>
      </c>
      <c r="L94" s="51">
        <f t="shared" si="7"/>
        <v>69.88</v>
      </c>
      <c r="M94" s="51">
        <f t="shared" si="8"/>
        <v>68.08</v>
      </c>
    </row>
    <row r="95" spans="1:13" ht="20.100000000000001" customHeight="1" x14ac:dyDescent="0.2">
      <c r="A95" s="14">
        <f t="shared" si="9"/>
        <v>92</v>
      </c>
      <c r="B95" s="8" t="s">
        <v>114</v>
      </c>
      <c r="C95" s="8" t="s">
        <v>80</v>
      </c>
      <c r="D95" s="15">
        <v>20</v>
      </c>
      <c r="E95" s="50">
        <v>31.36</v>
      </c>
      <c r="F95" s="51"/>
      <c r="G95" s="52">
        <v>31.36</v>
      </c>
      <c r="H95" s="51">
        <v>32.85</v>
      </c>
      <c r="I95" s="53">
        <v>2</v>
      </c>
      <c r="J95" s="51">
        <f t="shared" si="5"/>
        <v>0</v>
      </c>
      <c r="K95" s="51">
        <f t="shared" si="6"/>
        <v>62.72</v>
      </c>
      <c r="L95" s="51">
        <f t="shared" si="7"/>
        <v>62.72</v>
      </c>
      <c r="M95" s="51">
        <f t="shared" si="8"/>
        <v>65.7</v>
      </c>
    </row>
    <row r="96" spans="1:13" ht="20.100000000000001" customHeight="1" x14ac:dyDescent="0.2">
      <c r="A96" s="14">
        <f t="shared" si="9"/>
        <v>93</v>
      </c>
      <c r="B96" s="8" t="s">
        <v>115</v>
      </c>
      <c r="C96" s="8" t="s">
        <v>11</v>
      </c>
      <c r="D96" s="15">
        <v>6</v>
      </c>
      <c r="E96" s="50">
        <v>26.39</v>
      </c>
      <c r="F96" s="51"/>
      <c r="G96" s="52">
        <v>26.39</v>
      </c>
      <c r="H96" s="51">
        <v>28.97</v>
      </c>
      <c r="I96" s="53">
        <v>1</v>
      </c>
      <c r="J96" s="51">
        <f t="shared" si="5"/>
        <v>0</v>
      </c>
      <c r="K96" s="51">
        <f t="shared" si="6"/>
        <v>26.39</v>
      </c>
      <c r="L96" s="51">
        <f t="shared" si="7"/>
        <v>26.39</v>
      </c>
      <c r="M96" s="51">
        <f t="shared" si="8"/>
        <v>28.97</v>
      </c>
    </row>
    <row r="97" spans="1:13" ht="20.100000000000001" customHeight="1" x14ac:dyDescent="0.2">
      <c r="A97" s="14">
        <f t="shared" si="9"/>
        <v>94</v>
      </c>
      <c r="B97" s="8" t="s">
        <v>116</v>
      </c>
      <c r="C97" s="8" t="s">
        <v>24</v>
      </c>
      <c r="D97" s="15">
        <v>6</v>
      </c>
      <c r="E97" s="50">
        <v>73.38</v>
      </c>
      <c r="F97" s="51"/>
      <c r="G97" s="52">
        <v>73.38</v>
      </c>
      <c r="H97" s="51">
        <v>78.989999999999995</v>
      </c>
      <c r="I97" s="53">
        <v>1</v>
      </c>
      <c r="J97" s="51">
        <f t="shared" si="5"/>
        <v>0</v>
      </c>
      <c r="K97" s="51">
        <f t="shared" si="6"/>
        <v>73.38</v>
      </c>
      <c r="L97" s="51">
        <f t="shared" si="7"/>
        <v>73.38</v>
      </c>
      <c r="M97" s="51">
        <f t="shared" si="8"/>
        <v>78.989999999999995</v>
      </c>
    </row>
    <row r="98" spans="1:13" ht="23.1" customHeight="1" x14ac:dyDescent="0.2">
      <c r="A98" s="14">
        <f t="shared" si="9"/>
        <v>95</v>
      </c>
      <c r="B98" s="8" t="s">
        <v>348</v>
      </c>
      <c r="C98" s="8" t="s">
        <v>24</v>
      </c>
      <c r="D98" s="15">
        <v>1</v>
      </c>
      <c r="E98" s="50">
        <v>15.12</v>
      </c>
      <c r="F98" s="51"/>
      <c r="G98" s="52">
        <v>15.12</v>
      </c>
      <c r="H98" s="51">
        <v>63.75</v>
      </c>
      <c r="I98" s="53">
        <v>4</v>
      </c>
      <c r="J98" s="51">
        <f t="shared" si="5"/>
        <v>0</v>
      </c>
      <c r="K98" s="51">
        <f t="shared" si="6"/>
        <v>60.48</v>
      </c>
      <c r="L98" s="51">
        <f t="shared" si="7"/>
        <v>60.48</v>
      </c>
      <c r="M98" s="51">
        <f t="shared" si="8"/>
        <v>255</v>
      </c>
    </row>
    <row r="99" spans="1:13" ht="20.100000000000001" customHeight="1" x14ac:dyDescent="0.2">
      <c r="A99" s="14">
        <f t="shared" si="9"/>
        <v>96</v>
      </c>
      <c r="B99" s="8" t="s">
        <v>118</v>
      </c>
      <c r="C99" s="8" t="s">
        <v>24</v>
      </c>
      <c r="D99" s="15">
        <v>12</v>
      </c>
      <c r="E99" s="50"/>
      <c r="F99" s="51">
        <v>21.54</v>
      </c>
      <c r="G99" s="52">
        <v>22.8</v>
      </c>
      <c r="H99" s="51">
        <v>21.54</v>
      </c>
      <c r="I99" s="53">
        <v>1</v>
      </c>
      <c r="J99" s="51">
        <f t="shared" si="5"/>
        <v>21.54</v>
      </c>
      <c r="K99" s="51">
        <f t="shared" si="6"/>
        <v>0</v>
      </c>
      <c r="L99" s="51">
        <f t="shared" si="7"/>
        <v>22.8</v>
      </c>
      <c r="M99" s="51">
        <f t="shared" si="8"/>
        <v>21.54</v>
      </c>
    </row>
    <row r="100" spans="1:13" ht="20.100000000000001" customHeight="1" x14ac:dyDescent="0.2">
      <c r="A100" s="14">
        <f t="shared" si="9"/>
        <v>97</v>
      </c>
      <c r="B100" s="8" t="s">
        <v>119</v>
      </c>
      <c r="C100" s="8" t="s">
        <v>24</v>
      </c>
      <c r="D100" s="15">
        <v>1</v>
      </c>
      <c r="E100" s="50">
        <v>8.76</v>
      </c>
      <c r="F100" s="51"/>
      <c r="G100" s="52">
        <v>8.76</v>
      </c>
      <c r="H100" s="51">
        <v>72.150000000000006</v>
      </c>
      <c r="I100" s="53">
        <v>1</v>
      </c>
      <c r="J100" s="51">
        <f t="shared" si="5"/>
        <v>0</v>
      </c>
      <c r="K100" s="51">
        <f t="shared" si="6"/>
        <v>8.76</v>
      </c>
      <c r="L100" s="51">
        <f t="shared" si="7"/>
        <v>8.76</v>
      </c>
      <c r="M100" s="51">
        <f t="shared" si="8"/>
        <v>72.150000000000006</v>
      </c>
    </row>
    <row r="101" spans="1:13" ht="20.100000000000001" customHeight="1" x14ac:dyDescent="0.2">
      <c r="A101" s="14">
        <f t="shared" si="9"/>
        <v>98</v>
      </c>
      <c r="B101" s="8" t="s">
        <v>349</v>
      </c>
      <c r="C101" s="8" t="s">
        <v>24</v>
      </c>
      <c r="D101" s="15">
        <v>1</v>
      </c>
      <c r="E101" s="50">
        <v>49.91</v>
      </c>
      <c r="F101" s="51"/>
      <c r="G101" s="52">
        <v>49.91</v>
      </c>
      <c r="H101" s="51">
        <v>81.400000000000006</v>
      </c>
      <c r="I101" s="53">
        <v>1</v>
      </c>
      <c r="J101" s="51">
        <f t="shared" si="5"/>
        <v>0</v>
      </c>
      <c r="K101" s="51">
        <f t="shared" si="6"/>
        <v>49.91</v>
      </c>
      <c r="L101" s="51">
        <f t="shared" si="7"/>
        <v>49.91</v>
      </c>
      <c r="M101" s="51">
        <f t="shared" si="8"/>
        <v>81.400000000000006</v>
      </c>
    </row>
    <row r="102" spans="1:13" ht="20.100000000000001" customHeight="1" x14ac:dyDescent="0.2">
      <c r="A102" s="14">
        <f t="shared" si="9"/>
        <v>99</v>
      </c>
      <c r="B102" s="8" t="s">
        <v>122</v>
      </c>
      <c r="C102" s="8" t="s">
        <v>24</v>
      </c>
      <c r="D102" s="15">
        <v>1</v>
      </c>
      <c r="E102" s="50">
        <v>6.45</v>
      </c>
      <c r="F102" s="51"/>
      <c r="G102" s="52">
        <v>6.45</v>
      </c>
      <c r="H102" s="51">
        <v>44.32</v>
      </c>
      <c r="I102" s="53">
        <v>6</v>
      </c>
      <c r="J102" s="51">
        <f t="shared" si="5"/>
        <v>0</v>
      </c>
      <c r="K102" s="51">
        <f t="shared" si="6"/>
        <v>38.700000000000003</v>
      </c>
      <c r="L102" s="51">
        <f t="shared" si="7"/>
        <v>38.700000000000003</v>
      </c>
      <c r="M102" s="51">
        <f t="shared" si="8"/>
        <v>265.92</v>
      </c>
    </row>
    <row r="103" spans="1:13" ht="23.1" customHeight="1" x14ac:dyDescent="0.2">
      <c r="A103" s="14">
        <f t="shared" si="9"/>
        <v>100</v>
      </c>
      <c r="B103" s="8" t="s">
        <v>123</v>
      </c>
      <c r="C103" s="8" t="s">
        <v>24</v>
      </c>
      <c r="D103" s="15">
        <v>1</v>
      </c>
      <c r="E103" s="50">
        <v>0</v>
      </c>
      <c r="F103" s="54"/>
      <c r="G103" s="52">
        <v>0</v>
      </c>
      <c r="H103" s="54"/>
      <c r="I103" s="55">
        <v>1</v>
      </c>
      <c r="J103" s="51">
        <f t="shared" si="5"/>
        <v>0</v>
      </c>
      <c r="K103" s="51">
        <f t="shared" si="6"/>
        <v>0</v>
      </c>
      <c r="L103" s="51">
        <f t="shared" si="7"/>
        <v>0</v>
      </c>
      <c r="M103" s="51">
        <f t="shared" si="8"/>
        <v>0</v>
      </c>
    </row>
    <row r="104" spans="1:13" ht="20.100000000000001" customHeight="1" x14ac:dyDescent="0.2">
      <c r="A104" s="14">
        <f t="shared" si="9"/>
        <v>101</v>
      </c>
      <c r="B104" s="8" t="s">
        <v>124</v>
      </c>
      <c r="C104" s="8" t="s">
        <v>24</v>
      </c>
      <c r="D104" s="15">
        <v>6</v>
      </c>
      <c r="E104" s="50"/>
      <c r="F104" s="51">
        <v>20.350000000000001</v>
      </c>
      <c r="G104" s="52">
        <v>22.34</v>
      </c>
      <c r="H104" s="51">
        <v>20.350000000000001</v>
      </c>
      <c r="I104" s="53">
        <v>1</v>
      </c>
      <c r="J104" s="51">
        <f t="shared" si="5"/>
        <v>20.350000000000001</v>
      </c>
      <c r="K104" s="51">
        <f t="shared" si="6"/>
        <v>0</v>
      </c>
      <c r="L104" s="51">
        <f t="shared" si="7"/>
        <v>22.34</v>
      </c>
      <c r="M104" s="51">
        <f t="shared" si="8"/>
        <v>20.350000000000001</v>
      </c>
    </row>
    <row r="105" spans="1:13" ht="20.100000000000001" customHeight="1" x14ac:dyDescent="0.2">
      <c r="A105" s="14">
        <f t="shared" si="9"/>
        <v>102</v>
      </c>
      <c r="B105" s="8" t="s">
        <v>125</v>
      </c>
      <c r="C105" s="8" t="s">
        <v>51</v>
      </c>
      <c r="D105" s="15">
        <v>4</v>
      </c>
      <c r="E105" s="50">
        <v>24.98</v>
      </c>
      <c r="F105" s="51"/>
      <c r="G105" s="52">
        <v>24.98</v>
      </c>
      <c r="H105" s="51">
        <v>32.549999999999997</v>
      </c>
      <c r="I105" s="53">
        <v>2</v>
      </c>
      <c r="J105" s="51">
        <f t="shared" si="5"/>
        <v>0</v>
      </c>
      <c r="K105" s="51">
        <f t="shared" si="6"/>
        <v>49.96</v>
      </c>
      <c r="L105" s="51">
        <f t="shared" si="7"/>
        <v>49.96</v>
      </c>
      <c r="M105" s="51">
        <f t="shared" si="8"/>
        <v>65.099999999999994</v>
      </c>
    </row>
    <row r="106" spans="1:13" ht="20.100000000000001" customHeight="1" x14ac:dyDescent="0.2">
      <c r="A106" s="14">
        <f t="shared" si="9"/>
        <v>103</v>
      </c>
      <c r="B106" s="8" t="s">
        <v>126</v>
      </c>
      <c r="C106" s="8" t="s">
        <v>11</v>
      </c>
      <c r="D106" s="15">
        <v>4</v>
      </c>
      <c r="E106" s="50">
        <v>36.51</v>
      </c>
      <c r="F106" s="51"/>
      <c r="G106" s="52">
        <v>36.51</v>
      </c>
      <c r="H106" s="51">
        <v>40.1</v>
      </c>
      <c r="I106" s="53">
        <v>1</v>
      </c>
      <c r="J106" s="51">
        <f t="shared" si="5"/>
        <v>0</v>
      </c>
      <c r="K106" s="51">
        <f t="shared" si="6"/>
        <v>36.51</v>
      </c>
      <c r="L106" s="51">
        <f t="shared" si="7"/>
        <v>36.51</v>
      </c>
      <c r="M106" s="51">
        <f t="shared" si="8"/>
        <v>40.1</v>
      </c>
    </row>
    <row r="107" spans="1:13" ht="20.100000000000001" customHeight="1" x14ac:dyDescent="0.2">
      <c r="A107" s="14">
        <f t="shared" si="9"/>
        <v>104</v>
      </c>
      <c r="B107" s="8" t="s">
        <v>127</v>
      </c>
      <c r="C107" s="8" t="s">
        <v>51</v>
      </c>
      <c r="D107" s="15">
        <v>4</v>
      </c>
      <c r="E107" s="50">
        <v>20.98</v>
      </c>
      <c r="F107" s="51"/>
      <c r="G107" s="52">
        <v>20.98</v>
      </c>
      <c r="H107" s="51">
        <v>31.56</v>
      </c>
      <c r="I107" s="53">
        <v>2</v>
      </c>
      <c r="J107" s="51">
        <f t="shared" si="5"/>
        <v>0</v>
      </c>
      <c r="K107" s="51">
        <f t="shared" si="6"/>
        <v>41.96</v>
      </c>
      <c r="L107" s="51">
        <f t="shared" si="7"/>
        <v>41.96</v>
      </c>
      <c r="M107" s="51">
        <f t="shared" si="8"/>
        <v>63.12</v>
      </c>
    </row>
    <row r="108" spans="1:13" ht="20.100000000000001" customHeight="1" x14ac:dyDescent="0.2">
      <c r="A108" s="14">
        <f t="shared" si="9"/>
        <v>105</v>
      </c>
      <c r="B108" s="8" t="s">
        <v>128</v>
      </c>
      <c r="C108" s="8" t="s">
        <v>51</v>
      </c>
      <c r="D108" s="15">
        <v>4</v>
      </c>
      <c r="E108" s="50">
        <v>39.07</v>
      </c>
      <c r="F108" s="51"/>
      <c r="G108" s="52">
        <v>39.07</v>
      </c>
      <c r="H108" s="51">
        <v>42.73</v>
      </c>
      <c r="I108" s="53">
        <v>2</v>
      </c>
      <c r="J108" s="51">
        <f t="shared" si="5"/>
        <v>0</v>
      </c>
      <c r="K108" s="51">
        <f t="shared" si="6"/>
        <v>78.14</v>
      </c>
      <c r="L108" s="51">
        <f t="shared" si="7"/>
        <v>78.14</v>
      </c>
      <c r="M108" s="51">
        <f t="shared" si="8"/>
        <v>85.46</v>
      </c>
    </row>
    <row r="109" spans="1:13" ht="20.100000000000001" customHeight="1" x14ac:dyDescent="0.2">
      <c r="A109" s="14">
        <f t="shared" si="9"/>
        <v>106</v>
      </c>
      <c r="B109" s="8" t="s">
        <v>129</v>
      </c>
      <c r="C109" s="8" t="s">
        <v>51</v>
      </c>
      <c r="D109" s="15">
        <v>6</v>
      </c>
      <c r="E109" s="50">
        <v>0</v>
      </c>
      <c r="F109" s="51">
        <v>54.96</v>
      </c>
      <c r="G109" s="52">
        <v>0</v>
      </c>
      <c r="H109" s="51">
        <v>54.96</v>
      </c>
      <c r="I109" s="53">
        <v>2</v>
      </c>
      <c r="J109" s="51">
        <f t="shared" si="5"/>
        <v>109.92</v>
      </c>
      <c r="K109" s="51">
        <f t="shared" si="6"/>
        <v>0</v>
      </c>
      <c r="L109" s="51">
        <f t="shared" si="7"/>
        <v>0</v>
      </c>
      <c r="M109" s="51">
        <f t="shared" si="8"/>
        <v>109.92</v>
      </c>
    </row>
    <row r="110" spans="1:13" ht="20.100000000000001" customHeight="1" x14ac:dyDescent="0.2">
      <c r="A110" s="14">
        <f t="shared" si="9"/>
        <v>107</v>
      </c>
      <c r="B110" s="8" t="s">
        <v>130</v>
      </c>
      <c r="C110" s="8" t="s">
        <v>51</v>
      </c>
      <c r="D110" s="15">
        <v>4</v>
      </c>
      <c r="E110" s="50">
        <v>10.88</v>
      </c>
      <c r="F110" s="51"/>
      <c r="G110" s="52">
        <v>10.88</v>
      </c>
      <c r="H110" s="51">
        <v>11.48</v>
      </c>
      <c r="I110" s="53">
        <v>1</v>
      </c>
      <c r="J110" s="51">
        <f t="shared" si="5"/>
        <v>0</v>
      </c>
      <c r="K110" s="51">
        <f t="shared" si="6"/>
        <v>10.88</v>
      </c>
      <c r="L110" s="51">
        <f t="shared" si="7"/>
        <v>10.88</v>
      </c>
      <c r="M110" s="51">
        <f t="shared" si="8"/>
        <v>11.48</v>
      </c>
    </row>
    <row r="111" spans="1:13" ht="23.1" customHeight="1" x14ac:dyDescent="0.2">
      <c r="A111" s="14">
        <f t="shared" si="9"/>
        <v>108</v>
      </c>
      <c r="B111" s="8" t="s">
        <v>131</v>
      </c>
      <c r="C111" s="8" t="s">
        <v>51</v>
      </c>
      <c r="D111" s="15">
        <v>4</v>
      </c>
      <c r="E111" s="50"/>
      <c r="F111" s="51">
        <v>26.48</v>
      </c>
      <c r="G111" s="52">
        <v>27.6</v>
      </c>
      <c r="H111" s="51">
        <v>26.48</v>
      </c>
      <c r="I111" s="53">
        <v>1</v>
      </c>
      <c r="J111" s="51">
        <f t="shared" si="5"/>
        <v>26.48</v>
      </c>
      <c r="K111" s="51">
        <f t="shared" si="6"/>
        <v>0</v>
      </c>
      <c r="L111" s="51">
        <f t="shared" si="7"/>
        <v>27.6</v>
      </c>
      <c r="M111" s="51">
        <f t="shared" si="8"/>
        <v>26.48</v>
      </c>
    </row>
    <row r="112" spans="1:13" ht="23.1" customHeight="1" x14ac:dyDescent="0.2">
      <c r="A112" s="14">
        <f t="shared" si="9"/>
        <v>109</v>
      </c>
      <c r="B112" s="8" t="s">
        <v>132</v>
      </c>
      <c r="C112" s="8" t="s">
        <v>51</v>
      </c>
      <c r="D112" s="15">
        <v>4</v>
      </c>
      <c r="E112" s="50">
        <v>19.34</v>
      </c>
      <c r="F112" s="51"/>
      <c r="G112" s="52">
        <v>19.34</v>
      </c>
      <c r="H112" s="51">
        <v>28.97</v>
      </c>
      <c r="I112" s="53">
        <v>1</v>
      </c>
      <c r="J112" s="51">
        <f t="shared" si="5"/>
        <v>0</v>
      </c>
      <c r="K112" s="51">
        <f t="shared" si="6"/>
        <v>19.34</v>
      </c>
      <c r="L112" s="51">
        <f t="shared" si="7"/>
        <v>19.34</v>
      </c>
      <c r="M112" s="51">
        <f t="shared" si="8"/>
        <v>28.97</v>
      </c>
    </row>
    <row r="113" spans="1:13" ht="20.100000000000001" customHeight="1" x14ac:dyDescent="0.2">
      <c r="A113" s="14">
        <f t="shared" si="9"/>
        <v>110</v>
      </c>
      <c r="B113" s="8" t="s">
        <v>133</v>
      </c>
      <c r="C113" s="8" t="s">
        <v>31</v>
      </c>
      <c r="D113" s="15">
        <v>1</v>
      </c>
      <c r="E113" s="50">
        <v>73.95</v>
      </c>
      <c r="F113" s="51"/>
      <c r="G113" s="52">
        <v>73.95</v>
      </c>
      <c r="H113" s="51">
        <v>73.95</v>
      </c>
      <c r="I113" s="53">
        <v>30</v>
      </c>
      <c r="J113" s="51">
        <f t="shared" si="5"/>
        <v>0</v>
      </c>
      <c r="K113" s="51">
        <f t="shared" si="6"/>
        <v>2218.5</v>
      </c>
      <c r="L113" s="51">
        <f t="shared" si="7"/>
        <v>2218.5</v>
      </c>
      <c r="M113" s="51">
        <f t="shared" si="8"/>
        <v>2218.5</v>
      </c>
    </row>
    <row r="114" spans="1:13" ht="23.1" customHeight="1" x14ac:dyDescent="0.2">
      <c r="A114" s="14">
        <f t="shared" si="9"/>
        <v>111</v>
      </c>
      <c r="B114" s="8" t="s">
        <v>134</v>
      </c>
      <c r="C114" s="8" t="s">
        <v>24</v>
      </c>
      <c r="D114" s="15">
        <v>1</v>
      </c>
      <c r="E114" s="50"/>
      <c r="F114" s="51">
        <v>38.299999999999997</v>
      </c>
      <c r="G114" s="52">
        <v>38.549999999999997</v>
      </c>
      <c r="H114" s="51">
        <v>38.299999999999997</v>
      </c>
      <c r="I114" s="53">
        <v>4</v>
      </c>
      <c r="J114" s="51">
        <f t="shared" si="5"/>
        <v>153.19999999999999</v>
      </c>
      <c r="K114" s="51">
        <f t="shared" si="6"/>
        <v>0</v>
      </c>
      <c r="L114" s="51">
        <f t="shared" si="7"/>
        <v>154.19999999999999</v>
      </c>
      <c r="M114" s="51">
        <f t="shared" si="8"/>
        <v>153.19999999999999</v>
      </c>
    </row>
    <row r="115" spans="1:13" ht="20.100000000000001" customHeight="1" x14ac:dyDescent="0.2">
      <c r="A115" s="14">
        <f t="shared" si="9"/>
        <v>112</v>
      </c>
      <c r="B115" s="8" t="s">
        <v>135</v>
      </c>
      <c r="C115" s="8" t="s">
        <v>24</v>
      </c>
      <c r="D115" s="15">
        <v>1</v>
      </c>
      <c r="E115" s="50">
        <v>6.77</v>
      </c>
      <c r="F115" s="51"/>
      <c r="G115" s="52">
        <v>6.77</v>
      </c>
      <c r="H115" s="51">
        <v>45.82</v>
      </c>
      <c r="I115" s="53">
        <v>6</v>
      </c>
      <c r="J115" s="51">
        <f t="shared" si="5"/>
        <v>0</v>
      </c>
      <c r="K115" s="51">
        <f t="shared" si="6"/>
        <v>40.619999999999997</v>
      </c>
      <c r="L115" s="51">
        <f t="shared" si="7"/>
        <v>40.619999999999997</v>
      </c>
      <c r="M115" s="51">
        <f t="shared" si="8"/>
        <v>274.92</v>
      </c>
    </row>
    <row r="116" spans="1:13" ht="20.100000000000001" customHeight="1" x14ac:dyDescent="0.2">
      <c r="A116" s="14">
        <f t="shared" si="9"/>
        <v>113</v>
      </c>
      <c r="B116" s="8" t="s">
        <v>136</v>
      </c>
      <c r="C116" s="8" t="s">
        <v>11</v>
      </c>
      <c r="D116" s="15">
        <v>6</v>
      </c>
      <c r="E116" s="50">
        <v>0</v>
      </c>
      <c r="F116" s="51"/>
      <c r="G116" s="52">
        <v>0</v>
      </c>
      <c r="H116" s="51">
        <v>102.8</v>
      </c>
      <c r="I116" s="53">
        <v>1</v>
      </c>
      <c r="J116" s="51">
        <f t="shared" si="5"/>
        <v>0</v>
      </c>
      <c r="K116" s="51">
        <f t="shared" si="6"/>
        <v>0</v>
      </c>
      <c r="L116" s="51">
        <f t="shared" si="7"/>
        <v>0</v>
      </c>
      <c r="M116" s="51">
        <f t="shared" si="8"/>
        <v>102.8</v>
      </c>
    </row>
    <row r="117" spans="1:13" ht="23.1" customHeight="1" x14ac:dyDescent="0.2">
      <c r="A117" s="14">
        <f t="shared" si="9"/>
        <v>114</v>
      </c>
      <c r="B117" s="8" t="s">
        <v>137</v>
      </c>
      <c r="C117" s="8" t="s">
        <v>24</v>
      </c>
      <c r="D117" s="15">
        <v>1</v>
      </c>
      <c r="E117" s="50">
        <v>11.92</v>
      </c>
      <c r="F117" s="54"/>
      <c r="G117" s="52">
        <v>11.92</v>
      </c>
      <c r="H117" s="54">
        <v>11.92</v>
      </c>
      <c r="I117" s="55">
        <v>1</v>
      </c>
      <c r="J117" s="51">
        <f t="shared" si="5"/>
        <v>0</v>
      </c>
      <c r="K117" s="51">
        <f t="shared" si="6"/>
        <v>11.92</v>
      </c>
      <c r="L117" s="51">
        <f t="shared" si="7"/>
        <v>11.92</v>
      </c>
      <c r="M117" s="51">
        <f t="shared" si="8"/>
        <v>11.92</v>
      </c>
    </row>
    <row r="118" spans="1:13" ht="20.100000000000001" customHeight="1" x14ac:dyDescent="0.2">
      <c r="A118" s="14">
        <f t="shared" si="9"/>
        <v>115</v>
      </c>
      <c r="B118" s="8" t="s">
        <v>138</v>
      </c>
      <c r="C118" s="8" t="s">
        <v>24</v>
      </c>
      <c r="D118" s="15">
        <v>1</v>
      </c>
      <c r="E118" s="50">
        <v>58.21</v>
      </c>
      <c r="F118" s="51"/>
      <c r="G118" s="52">
        <v>58.21</v>
      </c>
      <c r="H118" s="51">
        <v>65.25</v>
      </c>
      <c r="I118" s="53">
        <v>1</v>
      </c>
      <c r="J118" s="51">
        <f t="shared" si="5"/>
        <v>0</v>
      </c>
      <c r="K118" s="51">
        <f t="shared" si="6"/>
        <v>58.21</v>
      </c>
      <c r="L118" s="51">
        <f t="shared" si="7"/>
        <v>58.21</v>
      </c>
      <c r="M118" s="51">
        <f t="shared" si="8"/>
        <v>65.25</v>
      </c>
    </row>
    <row r="119" spans="1:13" ht="23.1" customHeight="1" x14ac:dyDescent="0.2">
      <c r="A119" s="14">
        <f t="shared" si="9"/>
        <v>116</v>
      </c>
      <c r="B119" s="8" t="s">
        <v>139</v>
      </c>
      <c r="C119" s="8" t="s">
        <v>13</v>
      </c>
      <c r="D119" s="15">
        <v>50</v>
      </c>
      <c r="E119" s="50">
        <v>0</v>
      </c>
      <c r="F119" s="54"/>
      <c r="G119" s="52">
        <v>0</v>
      </c>
      <c r="H119" s="54"/>
      <c r="I119" s="55"/>
      <c r="J119" s="51">
        <f t="shared" si="5"/>
        <v>0</v>
      </c>
      <c r="K119" s="51">
        <f t="shared" si="6"/>
        <v>0</v>
      </c>
      <c r="L119" s="51">
        <f t="shared" si="7"/>
        <v>0</v>
      </c>
      <c r="M119" s="51">
        <f t="shared" si="8"/>
        <v>0</v>
      </c>
    </row>
    <row r="120" spans="1:13" ht="20.100000000000001" customHeight="1" x14ac:dyDescent="0.2">
      <c r="A120" s="14">
        <f t="shared" si="9"/>
        <v>117</v>
      </c>
      <c r="B120" s="8" t="s">
        <v>140</v>
      </c>
      <c r="C120" s="8" t="s">
        <v>24</v>
      </c>
      <c r="D120" s="15">
        <v>6</v>
      </c>
      <c r="E120" s="50">
        <v>54.52</v>
      </c>
      <c r="F120" s="51"/>
      <c r="G120" s="52">
        <v>54.52</v>
      </c>
      <c r="H120" s="51">
        <v>56.56</v>
      </c>
      <c r="I120" s="53">
        <v>2</v>
      </c>
      <c r="J120" s="51">
        <f t="shared" si="5"/>
        <v>0</v>
      </c>
      <c r="K120" s="51">
        <f t="shared" si="6"/>
        <v>109.04</v>
      </c>
      <c r="L120" s="51">
        <f t="shared" si="7"/>
        <v>109.04</v>
      </c>
      <c r="M120" s="51">
        <f t="shared" si="8"/>
        <v>113.12</v>
      </c>
    </row>
    <row r="121" spans="1:13" ht="20.100000000000001" customHeight="1" x14ac:dyDescent="0.2">
      <c r="A121" s="14">
        <f t="shared" si="9"/>
        <v>118</v>
      </c>
      <c r="B121" s="8" t="s">
        <v>141</v>
      </c>
      <c r="C121" s="8" t="s">
        <v>51</v>
      </c>
      <c r="D121" s="15">
        <v>4</v>
      </c>
      <c r="E121" s="50"/>
      <c r="F121" s="51">
        <v>32.78</v>
      </c>
      <c r="G121" s="52">
        <v>34.1</v>
      </c>
      <c r="H121" s="51">
        <v>32.78</v>
      </c>
      <c r="I121" s="53">
        <v>4</v>
      </c>
      <c r="J121" s="51">
        <f t="shared" si="5"/>
        <v>131.12</v>
      </c>
      <c r="K121" s="51">
        <f t="shared" si="6"/>
        <v>0</v>
      </c>
      <c r="L121" s="51">
        <f t="shared" si="7"/>
        <v>136.4</v>
      </c>
      <c r="M121" s="51">
        <f t="shared" si="8"/>
        <v>131.12</v>
      </c>
    </row>
    <row r="122" spans="1:13" ht="23.1" customHeight="1" x14ac:dyDescent="0.2">
      <c r="A122" s="14">
        <f t="shared" si="9"/>
        <v>119</v>
      </c>
      <c r="B122" s="8" t="s">
        <v>142</v>
      </c>
      <c r="C122" s="8" t="s">
        <v>80</v>
      </c>
      <c r="D122" s="15">
        <v>6</v>
      </c>
      <c r="E122" s="50">
        <v>22.74</v>
      </c>
      <c r="F122" s="51"/>
      <c r="G122" s="52">
        <v>22.74</v>
      </c>
      <c r="H122" s="51">
        <v>25.22</v>
      </c>
      <c r="I122" s="53">
        <v>6</v>
      </c>
      <c r="J122" s="51">
        <f t="shared" si="5"/>
        <v>0</v>
      </c>
      <c r="K122" s="51">
        <f t="shared" si="6"/>
        <v>136.44</v>
      </c>
      <c r="L122" s="51">
        <f t="shared" si="7"/>
        <v>136.44</v>
      </c>
      <c r="M122" s="51">
        <f t="shared" si="8"/>
        <v>151.32</v>
      </c>
    </row>
    <row r="123" spans="1:13" ht="23.1" customHeight="1" x14ac:dyDescent="0.2">
      <c r="A123" s="14">
        <f t="shared" si="9"/>
        <v>120</v>
      </c>
      <c r="B123" s="8" t="s">
        <v>143</v>
      </c>
      <c r="C123" s="8" t="s">
        <v>144</v>
      </c>
      <c r="D123" s="15">
        <v>4</v>
      </c>
      <c r="E123" s="50">
        <v>38.39</v>
      </c>
      <c r="F123" s="51"/>
      <c r="G123" s="52">
        <v>38.39</v>
      </c>
      <c r="H123" s="51">
        <v>38.92</v>
      </c>
      <c r="I123" s="53">
        <v>10</v>
      </c>
      <c r="J123" s="51">
        <f t="shared" si="5"/>
        <v>0</v>
      </c>
      <c r="K123" s="51">
        <f t="shared" si="6"/>
        <v>383.9</v>
      </c>
      <c r="L123" s="51">
        <f t="shared" si="7"/>
        <v>383.9</v>
      </c>
      <c r="M123" s="51">
        <f t="shared" si="8"/>
        <v>389.20000000000005</v>
      </c>
    </row>
    <row r="124" spans="1:13" ht="20.100000000000001" customHeight="1" x14ac:dyDescent="0.2">
      <c r="A124" s="14">
        <f t="shared" si="9"/>
        <v>121</v>
      </c>
      <c r="B124" s="8" t="s">
        <v>145</v>
      </c>
      <c r="C124" s="8" t="s">
        <v>66</v>
      </c>
      <c r="D124" s="15">
        <v>1</v>
      </c>
      <c r="E124" s="50"/>
      <c r="F124" s="51">
        <v>26.75</v>
      </c>
      <c r="G124" s="52">
        <v>28.31</v>
      </c>
      <c r="H124" s="51">
        <v>26.75</v>
      </c>
      <c r="I124" s="53">
        <v>20</v>
      </c>
      <c r="J124" s="51">
        <f t="shared" si="5"/>
        <v>535</v>
      </c>
      <c r="K124" s="51">
        <f t="shared" si="6"/>
        <v>0</v>
      </c>
      <c r="L124" s="51">
        <f t="shared" si="7"/>
        <v>566.19999999999993</v>
      </c>
      <c r="M124" s="51">
        <f t="shared" si="8"/>
        <v>535</v>
      </c>
    </row>
    <row r="125" spans="1:13" ht="23.1" customHeight="1" x14ac:dyDescent="0.2">
      <c r="A125" s="14">
        <f t="shared" si="9"/>
        <v>122</v>
      </c>
      <c r="B125" s="8" t="s">
        <v>146</v>
      </c>
      <c r="C125" s="8" t="s">
        <v>24</v>
      </c>
      <c r="D125" s="15">
        <v>1</v>
      </c>
      <c r="E125" s="50">
        <v>35.97</v>
      </c>
      <c r="F125" s="51"/>
      <c r="G125" s="52">
        <v>35.97</v>
      </c>
      <c r="H125" s="51">
        <v>85.05</v>
      </c>
      <c r="I125" s="53">
        <v>1</v>
      </c>
      <c r="J125" s="51">
        <f t="shared" si="5"/>
        <v>0</v>
      </c>
      <c r="K125" s="51">
        <f t="shared" si="6"/>
        <v>35.97</v>
      </c>
      <c r="L125" s="51">
        <f t="shared" si="7"/>
        <v>35.97</v>
      </c>
      <c r="M125" s="51">
        <f t="shared" si="8"/>
        <v>85.05</v>
      </c>
    </row>
    <row r="126" spans="1:13" ht="23.1" customHeight="1" x14ac:dyDescent="0.2">
      <c r="A126" s="14">
        <f t="shared" si="9"/>
        <v>123</v>
      </c>
      <c r="B126" s="8" t="s">
        <v>147</v>
      </c>
      <c r="C126" s="8" t="s">
        <v>24</v>
      </c>
      <c r="D126" s="15">
        <v>6</v>
      </c>
      <c r="E126" s="50"/>
      <c r="F126" s="51">
        <v>67.72</v>
      </c>
      <c r="G126" s="52">
        <v>109</v>
      </c>
      <c r="H126" s="51">
        <v>67.72</v>
      </c>
      <c r="I126" s="53">
        <v>1</v>
      </c>
      <c r="J126" s="51">
        <f t="shared" si="5"/>
        <v>67.72</v>
      </c>
      <c r="K126" s="51">
        <f t="shared" si="6"/>
        <v>0</v>
      </c>
      <c r="L126" s="51">
        <f t="shared" si="7"/>
        <v>109</v>
      </c>
      <c r="M126" s="51">
        <f t="shared" si="8"/>
        <v>67.72</v>
      </c>
    </row>
    <row r="127" spans="1:13" ht="20.100000000000001" customHeight="1" x14ac:dyDescent="0.2">
      <c r="A127" s="14">
        <f t="shared" si="9"/>
        <v>124</v>
      </c>
      <c r="B127" s="8" t="s">
        <v>148</v>
      </c>
      <c r="C127" s="8" t="s">
        <v>24</v>
      </c>
      <c r="D127" s="15">
        <v>6</v>
      </c>
      <c r="E127" s="50">
        <v>24.8</v>
      </c>
      <c r="F127" s="51"/>
      <c r="G127" s="52">
        <v>24.8</v>
      </c>
      <c r="H127" s="51">
        <v>30.84</v>
      </c>
      <c r="I127" s="53">
        <v>6</v>
      </c>
      <c r="J127" s="51">
        <f t="shared" si="5"/>
        <v>0</v>
      </c>
      <c r="K127" s="51">
        <f t="shared" si="6"/>
        <v>148.80000000000001</v>
      </c>
      <c r="L127" s="51">
        <f t="shared" si="7"/>
        <v>148.80000000000001</v>
      </c>
      <c r="M127" s="51">
        <f t="shared" si="8"/>
        <v>185.04</v>
      </c>
    </row>
    <row r="128" spans="1:13" ht="23.1" customHeight="1" x14ac:dyDescent="0.2">
      <c r="A128" s="14">
        <f t="shared" si="9"/>
        <v>125</v>
      </c>
      <c r="B128" s="8" t="s">
        <v>149</v>
      </c>
      <c r="C128" s="8" t="s">
        <v>51</v>
      </c>
      <c r="D128" s="15">
        <v>4</v>
      </c>
      <c r="E128" s="50"/>
      <c r="F128" s="51">
        <v>40.72</v>
      </c>
      <c r="G128" s="52">
        <v>49.6</v>
      </c>
      <c r="H128" s="51">
        <v>40.72</v>
      </c>
      <c r="I128" s="53">
        <v>1</v>
      </c>
      <c r="J128" s="51">
        <f t="shared" si="5"/>
        <v>40.72</v>
      </c>
      <c r="K128" s="51">
        <f t="shared" si="6"/>
        <v>0</v>
      </c>
      <c r="L128" s="51">
        <f t="shared" si="7"/>
        <v>49.6</v>
      </c>
      <c r="M128" s="51">
        <f t="shared" si="8"/>
        <v>40.72</v>
      </c>
    </row>
    <row r="129" spans="1:13" ht="20.100000000000001" customHeight="1" x14ac:dyDescent="0.2">
      <c r="A129" s="14">
        <f t="shared" si="9"/>
        <v>126</v>
      </c>
      <c r="B129" s="8" t="s">
        <v>150</v>
      </c>
      <c r="C129" s="8" t="s">
        <v>51</v>
      </c>
      <c r="D129" s="15">
        <v>4</v>
      </c>
      <c r="E129" s="50"/>
      <c r="F129" s="51">
        <v>46.55</v>
      </c>
      <c r="G129" s="52">
        <v>59.46</v>
      </c>
      <c r="H129" s="51">
        <v>46.55</v>
      </c>
      <c r="I129" s="53">
        <v>1</v>
      </c>
      <c r="J129" s="51">
        <f t="shared" si="5"/>
        <v>46.55</v>
      </c>
      <c r="K129" s="51">
        <f t="shared" si="6"/>
        <v>0</v>
      </c>
      <c r="L129" s="51">
        <f t="shared" si="7"/>
        <v>59.46</v>
      </c>
      <c r="M129" s="51">
        <f t="shared" si="8"/>
        <v>46.55</v>
      </c>
    </row>
    <row r="130" spans="1:13" ht="23.1" customHeight="1" x14ac:dyDescent="0.2">
      <c r="A130" s="14">
        <f t="shared" si="9"/>
        <v>127</v>
      </c>
      <c r="B130" s="8" t="s">
        <v>151</v>
      </c>
      <c r="C130" s="8" t="s">
        <v>11</v>
      </c>
      <c r="D130" s="15">
        <v>6</v>
      </c>
      <c r="E130" s="50">
        <v>39.380000000000003</v>
      </c>
      <c r="F130" s="54"/>
      <c r="G130" s="52">
        <v>39.380000000000003</v>
      </c>
      <c r="H130" s="54">
        <v>39.380000000000003</v>
      </c>
      <c r="I130" s="55">
        <v>1</v>
      </c>
      <c r="J130" s="51">
        <f t="shared" si="5"/>
        <v>0</v>
      </c>
      <c r="K130" s="51">
        <f t="shared" si="6"/>
        <v>39.380000000000003</v>
      </c>
      <c r="L130" s="51">
        <f t="shared" si="7"/>
        <v>39.380000000000003</v>
      </c>
      <c r="M130" s="51">
        <f t="shared" si="8"/>
        <v>39.380000000000003</v>
      </c>
    </row>
    <row r="131" spans="1:13" ht="23.1" customHeight="1" x14ac:dyDescent="0.2">
      <c r="A131" s="14">
        <f t="shared" si="9"/>
        <v>128</v>
      </c>
      <c r="B131" s="8" t="s">
        <v>152</v>
      </c>
      <c r="C131" s="8" t="s">
        <v>13</v>
      </c>
      <c r="D131" s="15">
        <v>50</v>
      </c>
      <c r="E131" s="50">
        <v>0</v>
      </c>
      <c r="F131" s="54"/>
      <c r="G131" s="52">
        <v>0</v>
      </c>
      <c r="H131" s="54"/>
      <c r="I131" s="55"/>
      <c r="J131" s="51">
        <f t="shared" si="5"/>
        <v>0</v>
      </c>
      <c r="K131" s="51">
        <f t="shared" si="6"/>
        <v>0</v>
      </c>
      <c r="L131" s="51">
        <f t="shared" si="7"/>
        <v>0</v>
      </c>
      <c r="M131" s="51">
        <f t="shared" si="8"/>
        <v>0</v>
      </c>
    </row>
    <row r="132" spans="1:13" ht="20.100000000000001" customHeight="1" x14ac:dyDescent="0.2">
      <c r="A132" s="14">
        <f t="shared" si="9"/>
        <v>129</v>
      </c>
      <c r="B132" s="8" t="s">
        <v>153</v>
      </c>
      <c r="C132" s="8" t="s">
        <v>24</v>
      </c>
      <c r="D132" s="15">
        <v>6</v>
      </c>
      <c r="E132" s="50"/>
      <c r="F132" s="51">
        <v>38.79</v>
      </c>
      <c r="G132" s="52">
        <v>41.82</v>
      </c>
      <c r="H132" s="51">
        <v>38.79</v>
      </c>
      <c r="I132" s="53">
        <v>2</v>
      </c>
      <c r="J132" s="51">
        <f t="shared" ref="J132:J195" si="10">I132*F132</f>
        <v>77.58</v>
      </c>
      <c r="K132" s="51">
        <f t="shared" ref="K132:K195" si="11">I132*E132</f>
        <v>0</v>
      </c>
      <c r="L132" s="51">
        <f t="shared" ref="L132:L195" si="12">I132*G132</f>
        <v>83.64</v>
      </c>
      <c r="M132" s="51">
        <f t="shared" ref="M132:M195" si="13">I132*H132</f>
        <v>77.58</v>
      </c>
    </row>
    <row r="133" spans="1:13" ht="20.100000000000001" customHeight="1" x14ac:dyDescent="0.2">
      <c r="A133" s="14">
        <f t="shared" ref="A133:A196" si="14">A132+1</f>
        <v>130</v>
      </c>
      <c r="B133" s="8" t="s">
        <v>154</v>
      </c>
      <c r="C133" s="8" t="s">
        <v>24</v>
      </c>
      <c r="D133" s="15">
        <v>9</v>
      </c>
      <c r="E133" s="50"/>
      <c r="F133" s="51">
        <v>14.36</v>
      </c>
      <c r="G133" s="52">
        <v>12.54</v>
      </c>
      <c r="H133" s="51">
        <v>14.36</v>
      </c>
      <c r="I133" s="53">
        <v>4</v>
      </c>
      <c r="J133" s="51">
        <f t="shared" si="10"/>
        <v>57.44</v>
      </c>
      <c r="K133" s="51">
        <f t="shared" si="11"/>
        <v>0</v>
      </c>
      <c r="L133" s="51">
        <f t="shared" si="12"/>
        <v>50.16</v>
      </c>
      <c r="M133" s="51">
        <f t="shared" si="13"/>
        <v>57.44</v>
      </c>
    </row>
    <row r="134" spans="1:13" ht="20.100000000000001" customHeight="1" x14ac:dyDescent="0.2">
      <c r="A134" s="14">
        <f t="shared" si="14"/>
        <v>131</v>
      </c>
      <c r="B134" s="8" t="s">
        <v>155</v>
      </c>
      <c r="C134" s="8" t="s">
        <v>11</v>
      </c>
      <c r="D134" s="15">
        <v>11</v>
      </c>
      <c r="E134" s="50">
        <v>22.15</v>
      </c>
      <c r="F134" s="51"/>
      <c r="G134" s="52">
        <v>22.15</v>
      </c>
      <c r="H134" s="51">
        <v>22.88</v>
      </c>
      <c r="I134" s="53">
        <v>10</v>
      </c>
      <c r="J134" s="51">
        <f t="shared" si="10"/>
        <v>0</v>
      </c>
      <c r="K134" s="51">
        <f t="shared" si="11"/>
        <v>221.5</v>
      </c>
      <c r="L134" s="51">
        <f t="shared" si="12"/>
        <v>221.5</v>
      </c>
      <c r="M134" s="51">
        <f t="shared" si="13"/>
        <v>228.79999999999998</v>
      </c>
    </row>
    <row r="135" spans="1:13" ht="20.100000000000001" customHeight="1" x14ac:dyDescent="0.2">
      <c r="A135" s="14">
        <f t="shared" si="14"/>
        <v>132</v>
      </c>
      <c r="B135" s="8" t="s">
        <v>156</v>
      </c>
      <c r="C135" s="8" t="s">
        <v>11</v>
      </c>
      <c r="D135" s="15">
        <v>1</v>
      </c>
      <c r="E135" s="50">
        <v>12.5</v>
      </c>
      <c r="F135" s="51"/>
      <c r="G135" s="52">
        <v>12.5</v>
      </c>
      <c r="H135" s="51">
        <v>20.9</v>
      </c>
      <c r="I135" s="53">
        <v>4</v>
      </c>
      <c r="J135" s="51">
        <f t="shared" si="10"/>
        <v>0</v>
      </c>
      <c r="K135" s="51">
        <f t="shared" si="11"/>
        <v>50</v>
      </c>
      <c r="L135" s="51">
        <f t="shared" si="12"/>
        <v>50</v>
      </c>
      <c r="M135" s="51">
        <f t="shared" si="13"/>
        <v>83.6</v>
      </c>
    </row>
    <row r="136" spans="1:13" ht="20.100000000000001" customHeight="1" x14ac:dyDescent="0.2">
      <c r="A136" s="14">
        <f t="shared" si="14"/>
        <v>133</v>
      </c>
      <c r="B136" s="8" t="s">
        <v>157</v>
      </c>
      <c r="C136" s="8" t="s">
        <v>11</v>
      </c>
      <c r="D136" s="15">
        <v>1</v>
      </c>
      <c r="E136" s="50"/>
      <c r="F136" s="51">
        <v>25.98</v>
      </c>
      <c r="G136" s="52">
        <v>30.79</v>
      </c>
      <c r="H136" s="51">
        <v>25.98</v>
      </c>
      <c r="I136" s="53">
        <v>2</v>
      </c>
      <c r="J136" s="51">
        <f t="shared" si="10"/>
        <v>51.96</v>
      </c>
      <c r="K136" s="51">
        <f t="shared" si="11"/>
        <v>0</v>
      </c>
      <c r="L136" s="51">
        <f t="shared" si="12"/>
        <v>61.58</v>
      </c>
      <c r="M136" s="51">
        <f t="shared" si="13"/>
        <v>51.96</v>
      </c>
    </row>
    <row r="137" spans="1:13" ht="20.100000000000001" customHeight="1" x14ac:dyDescent="0.2">
      <c r="A137" s="14">
        <f t="shared" si="14"/>
        <v>134</v>
      </c>
      <c r="B137" s="8" t="s">
        <v>158</v>
      </c>
      <c r="C137" s="8" t="s">
        <v>15</v>
      </c>
      <c r="D137" s="15">
        <v>4</v>
      </c>
      <c r="E137" s="50">
        <v>17.649999999999999</v>
      </c>
      <c r="F137" s="51"/>
      <c r="G137" s="52">
        <v>17.649999999999999</v>
      </c>
      <c r="H137" s="51">
        <v>20.2</v>
      </c>
      <c r="I137" s="53">
        <v>4</v>
      </c>
      <c r="J137" s="51">
        <f t="shared" si="10"/>
        <v>0</v>
      </c>
      <c r="K137" s="51">
        <f t="shared" si="11"/>
        <v>70.599999999999994</v>
      </c>
      <c r="L137" s="51">
        <f t="shared" si="12"/>
        <v>70.599999999999994</v>
      </c>
      <c r="M137" s="51">
        <f t="shared" si="13"/>
        <v>80.8</v>
      </c>
    </row>
    <row r="138" spans="1:13" ht="20.100000000000001" customHeight="1" x14ac:dyDescent="0.2">
      <c r="A138" s="14">
        <f t="shared" si="14"/>
        <v>135</v>
      </c>
      <c r="B138" s="8" t="s">
        <v>159</v>
      </c>
      <c r="C138" s="8" t="s">
        <v>15</v>
      </c>
      <c r="D138" s="15">
        <v>24</v>
      </c>
      <c r="E138" s="50">
        <v>45.46</v>
      </c>
      <c r="F138" s="51"/>
      <c r="G138" s="52">
        <v>45.46</v>
      </c>
      <c r="H138" s="51">
        <v>54.44</v>
      </c>
      <c r="I138" s="53">
        <v>2</v>
      </c>
      <c r="J138" s="51">
        <f t="shared" si="10"/>
        <v>0</v>
      </c>
      <c r="K138" s="51">
        <f t="shared" si="11"/>
        <v>90.92</v>
      </c>
      <c r="L138" s="51">
        <f t="shared" si="12"/>
        <v>90.92</v>
      </c>
      <c r="M138" s="51">
        <f t="shared" si="13"/>
        <v>108.88</v>
      </c>
    </row>
    <row r="139" spans="1:13" ht="23.1" customHeight="1" x14ac:dyDescent="0.2">
      <c r="A139" s="14">
        <f t="shared" si="14"/>
        <v>136</v>
      </c>
      <c r="B139" s="8" t="s">
        <v>160</v>
      </c>
      <c r="C139" s="8" t="s">
        <v>11</v>
      </c>
      <c r="D139" s="15">
        <v>1</v>
      </c>
      <c r="E139" s="50">
        <v>0</v>
      </c>
      <c r="F139" s="51">
        <v>24.95</v>
      </c>
      <c r="G139" s="52">
        <v>0</v>
      </c>
      <c r="H139" s="51">
        <v>24.95</v>
      </c>
      <c r="I139" s="53">
        <v>6</v>
      </c>
      <c r="J139" s="51">
        <f t="shared" si="10"/>
        <v>149.69999999999999</v>
      </c>
      <c r="K139" s="51">
        <f t="shared" si="11"/>
        <v>0</v>
      </c>
      <c r="L139" s="51">
        <f t="shared" si="12"/>
        <v>0</v>
      </c>
      <c r="M139" s="51">
        <f t="shared" si="13"/>
        <v>149.69999999999999</v>
      </c>
    </row>
    <row r="140" spans="1:13" ht="20.100000000000001" customHeight="1" x14ac:dyDescent="0.2">
      <c r="A140" s="14">
        <f t="shared" si="14"/>
        <v>137</v>
      </c>
      <c r="B140" s="8" t="s">
        <v>161</v>
      </c>
      <c r="C140" s="8" t="s">
        <v>15</v>
      </c>
      <c r="D140" s="15">
        <v>4</v>
      </c>
      <c r="E140" s="50">
        <v>23.51</v>
      </c>
      <c r="F140" s="51"/>
      <c r="G140" s="52">
        <v>23.51</v>
      </c>
      <c r="H140" s="51">
        <v>29.98</v>
      </c>
      <c r="I140" s="53">
        <v>4</v>
      </c>
      <c r="J140" s="51">
        <f t="shared" si="10"/>
        <v>0</v>
      </c>
      <c r="K140" s="51">
        <f t="shared" si="11"/>
        <v>94.04</v>
      </c>
      <c r="L140" s="51">
        <f t="shared" si="12"/>
        <v>94.04</v>
      </c>
      <c r="M140" s="51">
        <f t="shared" si="13"/>
        <v>119.92</v>
      </c>
    </row>
    <row r="141" spans="1:13" ht="20.100000000000001" customHeight="1" x14ac:dyDescent="0.2">
      <c r="A141" s="14">
        <f t="shared" si="14"/>
        <v>138</v>
      </c>
      <c r="B141" s="8" t="s">
        <v>162</v>
      </c>
      <c r="C141" s="8" t="s">
        <v>11</v>
      </c>
      <c r="D141" s="15">
        <v>1</v>
      </c>
      <c r="E141" s="50"/>
      <c r="F141" s="51">
        <v>29.85</v>
      </c>
      <c r="G141" s="52">
        <v>33.99</v>
      </c>
      <c r="H141" s="51">
        <v>29.85</v>
      </c>
      <c r="I141" s="53">
        <v>2</v>
      </c>
      <c r="J141" s="51">
        <f t="shared" si="10"/>
        <v>59.7</v>
      </c>
      <c r="K141" s="51">
        <f t="shared" si="11"/>
        <v>0</v>
      </c>
      <c r="L141" s="51">
        <f t="shared" si="12"/>
        <v>67.98</v>
      </c>
      <c r="M141" s="51">
        <f t="shared" si="13"/>
        <v>59.7</v>
      </c>
    </row>
    <row r="142" spans="1:13" ht="20.100000000000001" customHeight="1" x14ac:dyDescent="0.2">
      <c r="A142" s="14">
        <f t="shared" si="14"/>
        <v>139</v>
      </c>
      <c r="B142" s="8" t="s">
        <v>163</v>
      </c>
      <c r="C142" s="8" t="s">
        <v>11</v>
      </c>
      <c r="D142" s="15">
        <v>25</v>
      </c>
      <c r="E142" s="50">
        <v>24.92</v>
      </c>
      <c r="F142" s="51"/>
      <c r="G142" s="52">
        <v>24.92</v>
      </c>
      <c r="H142" s="51">
        <v>26.57</v>
      </c>
      <c r="I142" s="53">
        <v>2</v>
      </c>
      <c r="J142" s="51">
        <f t="shared" si="10"/>
        <v>0</v>
      </c>
      <c r="K142" s="51">
        <f t="shared" si="11"/>
        <v>49.84</v>
      </c>
      <c r="L142" s="51">
        <f t="shared" si="12"/>
        <v>49.84</v>
      </c>
      <c r="M142" s="51">
        <f t="shared" si="13"/>
        <v>53.14</v>
      </c>
    </row>
    <row r="143" spans="1:13" ht="20.100000000000001" customHeight="1" x14ac:dyDescent="0.2">
      <c r="A143" s="14">
        <f t="shared" si="14"/>
        <v>140</v>
      </c>
      <c r="B143" s="8" t="s">
        <v>164</v>
      </c>
      <c r="C143" s="8" t="s">
        <v>11</v>
      </c>
      <c r="D143" s="15">
        <v>1</v>
      </c>
      <c r="E143" s="50"/>
      <c r="F143" s="51">
        <v>17.7</v>
      </c>
      <c r="G143" s="52">
        <v>25.21</v>
      </c>
      <c r="H143" s="51">
        <v>17.7</v>
      </c>
      <c r="I143" s="53">
        <v>1</v>
      </c>
      <c r="J143" s="51">
        <f t="shared" si="10"/>
        <v>17.7</v>
      </c>
      <c r="K143" s="51">
        <f t="shared" si="11"/>
        <v>0</v>
      </c>
      <c r="L143" s="51">
        <f t="shared" si="12"/>
        <v>25.21</v>
      </c>
      <c r="M143" s="51">
        <f t="shared" si="13"/>
        <v>17.7</v>
      </c>
    </row>
    <row r="144" spans="1:13" ht="20.100000000000001" customHeight="1" x14ac:dyDescent="0.2">
      <c r="A144" s="14">
        <f t="shared" si="14"/>
        <v>141</v>
      </c>
      <c r="B144" s="8" t="s">
        <v>165</v>
      </c>
      <c r="C144" s="8" t="s">
        <v>11</v>
      </c>
      <c r="D144" s="15">
        <v>20</v>
      </c>
      <c r="E144" s="50">
        <v>23.99</v>
      </c>
      <c r="F144" s="51"/>
      <c r="G144" s="52">
        <v>23.99</v>
      </c>
      <c r="H144" s="51">
        <v>35.47</v>
      </c>
      <c r="I144" s="53">
        <v>10</v>
      </c>
      <c r="J144" s="51">
        <f t="shared" si="10"/>
        <v>0</v>
      </c>
      <c r="K144" s="51">
        <f t="shared" si="11"/>
        <v>239.89999999999998</v>
      </c>
      <c r="L144" s="51">
        <f t="shared" si="12"/>
        <v>239.89999999999998</v>
      </c>
      <c r="M144" s="51">
        <f t="shared" si="13"/>
        <v>354.7</v>
      </c>
    </row>
    <row r="145" spans="1:13" ht="20.100000000000001" customHeight="1" x14ac:dyDescent="0.2">
      <c r="A145" s="14">
        <f t="shared" si="14"/>
        <v>142</v>
      </c>
      <c r="B145" s="8" t="s">
        <v>166</v>
      </c>
      <c r="C145" s="8" t="s">
        <v>24</v>
      </c>
      <c r="D145" s="15">
        <v>36</v>
      </c>
      <c r="E145" s="50">
        <v>23.28</v>
      </c>
      <c r="F145" s="51"/>
      <c r="G145" s="52">
        <v>23.28</v>
      </c>
      <c r="H145" s="51">
        <v>23.49</v>
      </c>
      <c r="I145" s="53">
        <v>4</v>
      </c>
      <c r="J145" s="51">
        <f t="shared" si="10"/>
        <v>0</v>
      </c>
      <c r="K145" s="51">
        <f t="shared" si="11"/>
        <v>93.12</v>
      </c>
      <c r="L145" s="51">
        <f t="shared" si="12"/>
        <v>93.12</v>
      </c>
      <c r="M145" s="51">
        <f t="shared" si="13"/>
        <v>93.96</v>
      </c>
    </row>
    <row r="146" spans="1:13" ht="23.1" customHeight="1" x14ac:dyDescent="0.2">
      <c r="A146" s="14">
        <f t="shared" si="14"/>
        <v>143</v>
      </c>
      <c r="B146" s="8" t="s">
        <v>167</v>
      </c>
      <c r="C146" s="8" t="s">
        <v>11</v>
      </c>
      <c r="D146" s="15">
        <v>1</v>
      </c>
      <c r="E146" s="50">
        <v>17.149999999999999</v>
      </c>
      <c r="F146" s="51"/>
      <c r="G146" s="52">
        <v>17.149999999999999</v>
      </c>
      <c r="H146" s="51">
        <v>19.75</v>
      </c>
      <c r="I146" s="53">
        <v>20</v>
      </c>
      <c r="J146" s="51">
        <f t="shared" si="10"/>
        <v>0</v>
      </c>
      <c r="K146" s="51">
        <f t="shared" si="11"/>
        <v>343</v>
      </c>
      <c r="L146" s="51">
        <f t="shared" si="12"/>
        <v>343</v>
      </c>
      <c r="M146" s="51">
        <f t="shared" si="13"/>
        <v>395</v>
      </c>
    </row>
    <row r="147" spans="1:13" ht="23.1" customHeight="1" x14ac:dyDescent="0.2">
      <c r="A147" s="14">
        <f t="shared" si="14"/>
        <v>144</v>
      </c>
      <c r="B147" s="8" t="s">
        <v>350</v>
      </c>
      <c r="C147" s="8" t="s">
        <v>11</v>
      </c>
      <c r="D147" s="15">
        <v>10</v>
      </c>
      <c r="E147" s="50">
        <v>17.53</v>
      </c>
      <c r="F147" s="51"/>
      <c r="G147" s="52">
        <v>17.53</v>
      </c>
      <c r="H147" s="51">
        <v>20.9</v>
      </c>
      <c r="I147" s="53">
        <v>10</v>
      </c>
      <c r="J147" s="51">
        <f t="shared" si="10"/>
        <v>0</v>
      </c>
      <c r="K147" s="51">
        <f t="shared" si="11"/>
        <v>175.3</v>
      </c>
      <c r="L147" s="51">
        <f t="shared" si="12"/>
        <v>175.3</v>
      </c>
      <c r="M147" s="51">
        <f t="shared" si="13"/>
        <v>209</v>
      </c>
    </row>
    <row r="148" spans="1:13" ht="20.100000000000001" customHeight="1" x14ac:dyDescent="0.2">
      <c r="A148" s="14">
        <f t="shared" si="14"/>
        <v>145</v>
      </c>
      <c r="B148" s="8" t="s">
        <v>169</v>
      </c>
      <c r="C148" s="8" t="s">
        <v>11</v>
      </c>
      <c r="D148" s="15">
        <v>1</v>
      </c>
      <c r="E148" s="50">
        <v>35.520000000000003</v>
      </c>
      <c r="F148" s="51"/>
      <c r="G148" s="52">
        <v>35.520000000000003</v>
      </c>
      <c r="H148" s="51">
        <v>38.97</v>
      </c>
      <c r="I148" s="53">
        <v>6</v>
      </c>
      <c r="J148" s="51">
        <f t="shared" si="10"/>
        <v>0</v>
      </c>
      <c r="K148" s="51">
        <f t="shared" si="11"/>
        <v>213.12</v>
      </c>
      <c r="L148" s="51">
        <f t="shared" si="12"/>
        <v>213.12</v>
      </c>
      <c r="M148" s="51">
        <f t="shared" si="13"/>
        <v>233.82</v>
      </c>
    </row>
    <row r="149" spans="1:13" ht="20.100000000000001" customHeight="1" x14ac:dyDescent="0.2">
      <c r="A149" s="14">
        <f t="shared" si="14"/>
        <v>146</v>
      </c>
      <c r="B149" s="8" t="s">
        <v>170</v>
      </c>
      <c r="C149" s="8" t="s">
        <v>11</v>
      </c>
      <c r="D149" s="15">
        <v>1</v>
      </c>
      <c r="E149" s="50"/>
      <c r="F149" s="51">
        <v>19.98</v>
      </c>
      <c r="G149" s="52">
        <v>22.16</v>
      </c>
      <c r="H149" s="51">
        <v>19.98</v>
      </c>
      <c r="I149" s="53">
        <v>4</v>
      </c>
      <c r="J149" s="51">
        <f t="shared" si="10"/>
        <v>79.92</v>
      </c>
      <c r="K149" s="51">
        <f t="shared" si="11"/>
        <v>0</v>
      </c>
      <c r="L149" s="51">
        <f t="shared" si="12"/>
        <v>88.64</v>
      </c>
      <c r="M149" s="51">
        <f t="shared" si="13"/>
        <v>79.92</v>
      </c>
    </row>
    <row r="150" spans="1:13" ht="20.100000000000001" customHeight="1" x14ac:dyDescent="0.2">
      <c r="A150" s="14">
        <f t="shared" si="14"/>
        <v>147</v>
      </c>
      <c r="B150" s="8" t="s">
        <v>171</v>
      </c>
      <c r="C150" s="8" t="s">
        <v>11</v>
      </c>
      <c r="D150" s="15">
        <v>1</v>
      </c>
      <c r="E150" s="50">
        <v>21.8</v>
      </c>
      <c r="F150" s="51"/>
      <c r="G150" s="52">
        <v>21.8</v>
      </c>
      <c r="H150" s="51">
        <v>22.77</v>
      </c>
      <c r="I150" s="53">
        <v>4</v>
      </c>
      <c r="J150" s="51">
        <f t="shared" si="10"/>
        <v>0</v>
      </c>
      <c r="K150" s="51">
        <f t="shared" si="11"/>
        <v>87.2</v>
      </c>
      <c r="L150" s="51">
        <f t="shared" si="12"/>
        <v>87.2</v>
      </c>
      <c r="M150" s="51">
        <f t="shared" si="13"/>
        <v>91.08</v>
      </c>
    </row>
    <row r="151" spans="1:13" ht="20.100000000000001" customHeight="1" x14ac:dyDescent="0.2">
      <c r="A151" s="14">
        <f t="shared" si="14"/>
        <v>148</v>
      </c>
      <c r="B151" s="8" t="s">
        <v>172</v>
      </c>
      <c r="C151" s="8" t="s">
        <v>31</v>
      </c>
      <c r="D151" s="15">
        <v>1</v>
      </c>
      <c r="E151" s="50"/>
      <c r="F151" s="51">
        <v>42.97</v>
      </c>
      <c r="G151" s="52">
        <v>44.55</v>
      </c>
      <c r="H151" s="51">
        <v>42.97</v>
      </c>
      <c r="I151" s="53">
        <v>1</v>
      </c>
      <c r="J151" s="51">
        <f t="shared" si="10"/>
        <v>42.97</v>
      </c>
      <c r="K151" s="51">
        <f t="shared" si="11"/>
        <v>0</v>
      </c>
      <c r="L151" s="51">
        <f t="shared" si="12"/>
        <v>44.55</v>
      </c>
      <c r="M151" s="51">
        <f t="shared" si="13"/>
        <v>42.97</v>
      </c>
    </row>
    <row r="152" spans="1:13" ht="20.100000000000001" customHeight="1" x14ac:dyDescent="0.2">
      <c r="A152" s="14">
        <f t="shared" si="14"/>
        <v>149</v>
      </c>
      <c r="B152" s="8" t="s">
        <v>173</v>
      </c>
      <c r="C152" s="8" t="s">
        <v>11</v>
      </c>
      <c r="D152" s="15">
        <v>2</v>
      </c>
      <c r="E152" s="50">
        <v>17.649999999999999</v>
      </c>
      <c r="F152" s="54"/>
      <c r="G152" s="52">
        <v>17.649999999999999</v>
      </c>
      <c r="H152" s="54">
        <v>17.649999999999999</v>
      </c>
      <c r="I152" s="55">
        <v>20</v>
      </c>
      <c r="J152" s="51">
        <f t="shared" si="10"/>
        <v>0</v>
      </c>
      <c r="K152" s="51">
        <f t="shared" si="11"/>
        <v>353</v>
      </c>
      <c r="L152" s="51">
        <f t="shared" si="12"/>
        <v>353</v>
      </c>
      <c r="M152" s="51">
        <f t="shared" si="13"/>
        <v>353</v>
      </c>
    </row>
    <row r="153" spans="1:13" ht="20.100000000000001" customHeight="1" x14ac:dyDescent="0.2">
      <c r="A153" s="14">
        <f t="shared" si="14"/>
        <v>150</v>
      </c>
      <c r="B153" s="8" t="s">
        <v>174</v>
      </c>
      <c r="C153" s="8" t="s">
        <v>11</v>
      </c>
      <c r="D153" s="15">
        <v>1</v>
      </c>
      <c r="E153" s="50">
        <v>14.75</v>
      </c>
      <c r="F153" s="51"/>
      <c r="G153" s="52">
        <v>14.75</v>
      </c>
      <c r="H153" s="51">
        <v>19.239999999999998</v>
      </c>
      <c r="I153" s="53">
        <v>2</v>
      </c>
      <c r="J153" s="51">
        <f t="shared" si="10"/>
        <v>0</v>
      </c>
      <c r="K153" s="51">
        <f t="shared" si="11"/>
        <v>29.5</v>
      </c>
      <c r="L153" s="51">
        <f t="shared" si="12"/>
        <v>29.5</v>
      </c>
      <c r="M153" s="51">
        <f t="shared" si="13"/>
        <v>38.479999999999997</v>
      </c>
    </row>
    <row r="154" spans="1:13" ht="20.100000000000001" customHeight="1" x14ac:dyDescent="0.2">
      <c r="A154" s="14">
        <f t="shared" si="14"/>
        <v>151</v>
      </c>
      <c r="B154" s="8" t="s">
        <v>175</v>
      </c>
      <c r="C154" s="8" t="s">
        <v>11</v>
      </c>
      <c r="D154" s="15">
        <v>1</v>
      </c>
      <c r="E154" s="50">
        <v>0</v>
      </c>
      <c r="F154" s="51">
        <v>18.8</v>
      </c>
      <c r="G154" s="52">
        <v>0</v>
      </c>
      <c r="H154" s="51">
        <v>18.8</v>
      </c>
      <c r="I154" s="53"/>
      <c r="J154" s="51">
        <f t="shared" si="10"/>
        <v>0</v>
      </c>
      <c r="K154" s="51">
        <f t="shared" si="11"/>
        <v>0</v>
      </c>
      <c r="L154" s="51">
        <f t="shared" si="12"/>
        <v>0</v>
      </c>
      <c r="M154" s="51">
        <f t="shared" si="13"/>
        <v>0</v>
      </c>
    </row>
    <row r="155" spans="1:13" ht="20.100000000000001" customHeight="1" x14ac:dyDescent="0.2">
      <c r="A155" s="14">
        <f t="shared" si="14"/>
        <v>152</v>
      </c>
      <c r="B155" s="8" t="s">
        <v>176</v>
      </c>
      <c r="C155" s="8" t="s">
        <v>31</v>
      </c>
      <c r="D155" s="15">
        <v>1</v>
      </c>
      <c r="E155" s="50"/>
      <c r="F155" s="51">
        <v>28.95</v>
      </c>
      <c r="G155" s="52">
        <v>29.99</v>
      </c>
      <c r="H155" s="51">
        <v>28.95</v>
      </c>
      <c r="I155" s="53">
        <v>4</v>
      </c>
      <c r="J155" s="51">
        <f t="shared" si="10"/>
        <v>115.8</v>
      </c>
      <c r="K155" s="51">
        <f t="shared" si="11"/>
        <v>0</v>
      </c>
      <c r="L155" s="51">
        <f t="shared" si="12"/>
        <v>119.96</v>
      </c>
      <c r="M155" s="51">
        <f t="shared" si="13"/>
        <v>115.8</v>
      </c>
    </row>
    <row r="156" spans="1:13" ht="20.100000000000001" customHeight="1" x14ac:dyDescent="0.2">
      <c r="A156" s="14">
        <f t="shared" si="14"/>
        <v>153</v>
      </c>
      <c r="B156" s="8" t="s">
        <v>177</v>
      </c>
      <c r="C156" s="8" t="s">
        <v>31</v>
      </c>
      <c r="D156" s="15">
        <v>1</v>
      </c>
      <c r="E156" s="50"/>
      <c r="F156" s="51">
        <v>28.96</v>
      </c>
      <c r="G156" s="52">
        <v>28.49</v>
      </c>
      <c r="H156" s="51">
        <v>28.96</v>
      </c>
      <c r="I156" s="53">
        <v>4</v>
      </c>
      <c r="J156" s="51">
        <f t="shared" si="10"/>
        <v>115.84</v>
      </c>
      <c r="K156" s="51">
        <f t="shared" si="11"/>
        <v>0</v>
      </c>
      <c r="L156" s="51">
        <f t="shared" si="12"/>
        <v>113.96</v>
      </c>
      <c r="M156" s="51">
        <f t="shared" si="13"/>
        <v>115.84</v>
      </c>
    </row>
    <row r="157" spans="1:13" ht="23.1" customHeight="1" x14ac:dyDescent="0.2">
      <c r="A157" s="14">
        <f t="shared" si="14"/>
        <v>154</v>
      </c>
      <c r="B157" s="8" t="s">
        <v>178</v>
      </c>
      <c r="C157" s="8" t="s">
        <v>24</v>
      </c>
      <c r="D157" s="15">
        <v>48</v>
      </c>
      <c r="E157" s="50">
        <v>17.78</v>
      </c>
      <c r="F157" s="51"/>
      <c r="G157" s="52">
        <v>17.78</v>
      </c>
      <c r="H157" s="51">
        <v>19.989999999999998</v>
      </c>
      <c r="I157" s="53">
        <v>20</v>
      </c>
      <c r="J157" s="51">
        <f t="shared" si="10"/>
        <v>0</v>
      </c>
      <c r="K157" s="51">
        <f t="shared" si="11"/>
        <v>355.6</v>
      </c>
      <c r="L157" s="51">
        <f t="shared" si="12"/>
        <v>355.6</v>
      </c>
      <c r="M157" s="51">
        <f t="shared" si="13"/>
        <v>399.79999999999995</v>
      </c>
    </row>
    <row r="158" spans="1:13" ht="20.100000000000001" customHeight="1" x14ac:dyDescent="0.2">
      <c r="A158" s="14">
        <f t="shared" si="14"/>
        <v>155</v>
      </c>
      <c r="B158" s="8" t="s">
        <v>351</v>
      </c>
      <c r="C158" s="8" t="s">
        <v>11</v>
      </c>
      <c r="D158" s="15">
        <v>1</v>
      </c>
      <c r="E158" s="50"/>
      <c r="F158" s="51">
        <v>10.97</v>
      </c>
      <c r="G158" s="52">
        <v>16.39</v>
      </c>
      <c r="H158" s="51">
        <v>10.97</v>
      </c>
      <c r="I158" s="53">
        <v>10</v>
      </c>
      <c r="J158" s="51">
        <f t="shared" si="10"/>
        <v>109.7</v>
      </c>
      <c r="K158" s="51">
        <f t="shared" si="11"/>
        <v>0</v>
      </c>
      <c r="L158" s="51">
        <f t="shared" si="12"/>
        <v>163.9</v>
      </c>
      <c r="M158" s="51">
        <f t="shared" si="13"/>
        <v>109.7</v>
      </c>
    </row>
    <row r="159" spans="1:13" ht="20.100000000000001" customHeight="1" x14ac:dyDescent="0.2">
      <c r="A159" s="14">
        <f t="shared" si="14"/>
        <v>156</v>
      </c>
      <c r="B159" s="8" t="s">
        <v>352</v>
      </c>
      <c r="C159" s="8" t="s">
        <v>11</v>
      </c>
      <c r="D159" s="15">
        <v>1</v>
      </c>
      <c r="E159" s="50">
        <v>19.309999999999999</v>
      </c>
      <c r="F159" s="51"/>
      <c r="G159" s="52">
        <v>19.309999999999999</v>
      </c>
      <c r="H159" s="51">
        <v>20.09</v>
      </c>
      <c r="I159" s="53">
        <v>10</v>
      </c>
      <c r="J159" s="51">
        <f t="shared" si="10"/>
        <v>0</v>
      </c>
      <c r="K159" s="51">
        <f t="shared" si="11"/>
        <v>193.1</v>
      </c>
      <c r="L159" s="51">
        <f t="shared" si="12"/>
        <v>193.1</v>
      </c>
      <c r="M159" s="51">
        <f t="shared" si="13"/>
        <v>200.9</v>
      </c>
    </row>
    <row r="160" spans="1:13" ht="20.100000000000001" customHeight="1" x14ac:dyDescent="0.2">
      <c r="A160" s="14">
        <f t="shared" si="14"/>
        <v>157</v>
      </c>
      <c r="B160" s="8" t="s">
        <v>182</v>
      </c>
      <c r="C160" s="8" t="s">
        <v>11</v>
      </c>
      <c r="D160" s="15">
        <v>1</v>
      </c>
      <c r="E160" s="50">
        <v>19.54</v>
      </c>
      <c r="F160" s="54"/>
      <c r="G160" s="52">
        <v>19.54</v>
      </c>
      <c r="H160" s="54">
        <v>19.54</v>
      </c>
      <c r="I160" s="55"/>
      <c r="J160" s="51">
        <f t="shared" si="10"/>
        <v>0</v>
      </c>
      <c r="K160" s="51">
        <f t="shared" si="11"/>
        <v>0</v>
      </c>
      <c r="L160" s="51">
        <f t="shared" si="12"/>
        <v>0</v>
      </c>
      <c r="M160" s="51">
        <f t="shared" si="13"/>
        <v>0</v>
      </c>
    </row>
    <row r="161" spans="1:13" ht="20.100000000000001" customHeight="1" x14ac:dyDescent="0.2">
      <c r="A161" s="14">
        <f t="shared" si="14"/>
        <v>158</v>
      </c>
      <c r="B161" s="8" t="s">
        <v>183</v>
      </c>
      <c r="C161" s="8" t="s">
        <v>11</v>
      </c>
      <c r="D161" s="15">
        <v>1</v>
      </c>
      <c r="E161" s="50">
        <v>19.63</v>
      </c>
      <c r="F161" s="51"/>
      <c r="G161" s="52">
        <v>19.63</v>
      </c>
      <c r="H161" s="51">
        <v>25.94</v>
      </c>
      <c r="I161" s="53"/>
      <c r="J161" s="51">
        <f t="shared" si="10"/>
        <v>0</v>
      </c>
      <c r="K161" s="51">
        <f t="shared" si="11"/>
        <v>0</v>
      </c>
      <c r="L161" s="51">
        <f t="shared" si="12"/>
        <v>0</v>
      </c>
      <c r="M161" s="51">
        <f t="shared" si="13"/>
        <v>0</v>
      </c>
    </row>
    <row r="162" spans="1:13" ht="20.100000000000001" customHeight="1" x14ac:dyDescent="0.2">
      <c r="A162" s="14">
        <f t="shared" si="14"/>
        <v>159</v>
      </c>
      <c r="B162" s="8" t="s">
        <v>184</v>
      </c>
      <c r="C162" s="8" t="s">
        <v>15</v>
      </c>
      <c r="D162" s="15">
        <v>50</v>
      </c>
      <c r="E162" s="50"/>
      <c r="F162" s="51">
        <v>15.98</v>
      </c>
      <c r="G162" s="52">
        <v>18.45</v>
      </c>
      <c r="H162" s="51">
        <v>15.98</v>
      </c>
      <c r="I162" s="53">
        <v>4</v>
      </c>
      <c r="J162" s="51">
        <f t="shared" si="10"/>
        <v>63.92</v>
      </c>
      <c r="K162" s="51">
        <f t="shared" si="11"/>
        <v>0</v>
      </c>
      <c r="L162" s="51">
        <f t="shared" si="12"/>
        <v>73.8</v>
      </c>
      <c r="M162" s="51">
        <f t="shared" si="13"/>
        <v>63.92</v>
      </c>
    </row>
    <row r="163" spans="1:13" ht="20.100000000000001" customHeight="1" x14ac:dyDescent="0.2">
      <c r="A163" s="14">
        <f t="shared" si="14"/>
        <v>160</v>
      </c>
      <c r="B163" s="8" t="s">
        <v>185</v>
      </c>
      <c r="C163" s="8" t="s">
        <v>15</v>
      </c>
      <c r="D163" s="15">
        <v>50</v>
      </c>
      <c r="E163" s="50">
        <v>25.1</v>
      </c>
      <c r="F163" s="51"/>
      <c r="G163" s="52">
        <v>25.1</v>
      </c>
      <c r="H163" s="51">
        <v>35.65</v>
      </c>
      <c r="I163" s="53">
        <v>1</v>
      </c>
      <c r="J163" s="51">
        <f t="shared" si="10"/>
        <v>0</v>
      </c>
      <c r="K163" s="51">
        <f t="shared" si="11"/>
        <v>25.1</v>
      </c>
      <c r="L163" s="51">
        <f t="shared" si="12"/>
        <v>25.1</v>
      </c>
      <c r="M163" s="51">
        <f t="shared" si="13"/>
        <v>35.65</v>
      </c>
    </row>
    <row r="164" spans="1:13" ht="20.100000000000001" customHeight="1" x14ac:dyDescent="0.2">
      <c r="A164" s="14">
        <f t="shared" si="14"/>
        <v>161</v>
      </c>
      <c r="B164" s="8" t="s">
        <v>186</v>
      </c>
      <c r="C164" s="8" t="s">
        <v>11</v>
      </c>
      <c r="D164" s="15">
        <v>1</v>
      </c>
      <c r="E164" s="50"/>
      <c r="F164" s="51">
        <v>16.95</v>
      </c>
      <c r="G164" s="52">
        <v>19.23</v>
      </c>
      <c r="H164" s="51">
        <v>16.95</v>
      </c>
      <c r="I164" s="53">
        <v>4</v>
      </c>
      <c r="J164" s="51">
        <f t="shared" si="10"/>
        <v>67.8</v>
      </c>
      <c r="K164" s="51">
        <f t="shared" si="11"/>
        <v>0</v>
      </c>
      <c r="L164" s="51">
        <f t="shared" si="12"/>
        <v>76.92</v>
      </c>
      <c r="M164" s="51">
        <f t="shared" si="13"/>
        <v>67.8</v>
      </c>
    </row>
    <row r="165" spans="1:13" ht="20.100000000000001" customHeight="1" x14ac:dyDescent="0.2">
      <c r="A165" s="14">
        <f t="shared" si="14"/>
        <v>162</v>
      </c>
      <c r="B165" s="8" t="s">
        <v>187</v>
      </c>
      <c r="C165" s="8" t="s">
        <v>15</v>
      </c>
      <c r="D165" s="15">
        <v>8</v>
      </c>
      <c r="E165" s="50">
        <v>21.16</v>
      </c>
      <c r="F165" s="51"/>
      <c r="G165" s="52">
        <v>21.16</v>
      </c>
      <c r="H165" s="51">
        <v>29.97</v>
      </c>
      <c r="I165" s="53">
        <v>2</v>
      </c>
      <c r="J165" s="51">
        <f t="shared" si="10"/>
        <v>0</v>
      </c>
      <c r="K165" s="51">
        <f t="shared" si="11"/>
        <v>42.32</v>
      </c>
      <c r="L165" s="51">
        <f t="shared" si="12"/>
        <v>42.32</v>
      </c>
      <c r="M165" s="51">
        <f t="shared" si="13"/>
        <v>59.94</v>
      </c>
    </row>
    <row r="166" spans="1:13" ht="20.100000000000001" customHeight="1" x14ac:dyDescent="0.2">
      <c r="A166" s="14">
        <f t="shared" si="14"/>
        <v>163</v>
      </c>
      <c r="B166" s="8" t="s">
        <v>188</v>
      </c>
      <c r="C166" s="8" t="s">
        <v>13</v>
      </c>
      <c r="D166" s="15">
        <v>12</v>
      </c>
      <c r="E166" s="50"/>
      <c r="F166" s="51">
        <v>17.09</v>
      </c>
      <c r="G166" s="52">
        <v>18.45</v>
      </c>
      <c r="H166" s="51">
        <v>17.09</v>
      </c>
      <c r="I166" s="53"/>
      <c r="J166" s="51">
        <f t="shared" si="10"/>
        <v>0</v>
      </c>
      <c r="K166" s="51">
        <f t="shared" si="11"/>
        <v>0</v>
      </c>
      <c r="L166" s="51">
        <f t="shared" si="12"/>
        <v>0</v>
      </c>
      <c r="M166" s="51">
        <f t="shared" si="13"/>
        <v>0</v>
      </c>
    </row>
    <row r="167" spans="1:13" ht="20.100000000000001" customHeight="1" x14ac:dyDescent="0.2">
      <c r="A167" s="14">
        <f t="shared" si="14"/>
        <v>164</v>
      </c>
      <c r="B167" s="8" t="s">
        <v>189</v>
      </c>
      <c r="C167" s="8" t="s">
        <v>11</v>
      </c>
      <c r="D167" s="15">
        <v>1</v>
      </c>
      <c r="E167" s="50">
        <v>14.64</v>
      </c>
      <c r="F167" s="51"/>
      <c r="G167" s="52">
        <v>14.64</v>
      </c>
      <c r="H167" s="51">
        <v>16.96</v>
      </c>
      <c r="I167" s="53">
        <v>4</v>
      </c>
      <c r="J167" s="51">
        <f t="shared" si="10"/>
        <v>0</v>
      </c>
      <c r="K167" s="51">
        <f t="shared" si="11"/>
        <v>58.56</v>
      </c>
      <c r="L167" s="51">
        <f t="shared" si="12"/>
        <v>58.56</v>
      </c>
      <c r="M167" s="51">
        <f t="shared" si="13"/>
        <v>67.84</v>
      </c>
    </row>
    <row r="168" spans="1:13" ht="23.1" customHeight="1" x14ac:dyDescent="0.2">
      <c r="A168" s="14">
        <f t="shared" si="14"/>
        <v>165</v>
      </c>
      <c r="B168" s="8" t="s">
        <v>190</v>
      </c>
      <c r="C168" s="8" t="s">
        <v>11</v>
      </c>
      <c r="D168" s="15">
        <v>50</v>
      </c>
      <c r="E168" s="50">
        <v>17.739999999999998</v>
      </c>
      <c r="F168" s="51"/>
      <c r="G168" s="52">
        <v>17.739999999999998</v>
      </c>
      <c r="H168" s="51">
        <v>19.489999999999998</v>
      </c>
      <c r="I168" s="53">
        <v>6</v>
      </c>
      <c r="J168" s="51">
        <f t="shared" si="10"/>
        <v>0</v>
      </c>
      <c r="K168" s="51">
        <f t="shared" si="11"/>
        <v>106.44</v>
      </c>
      <c r="L168" s="51">
        <f t="shared" si="12"/>
        <v>106.44</v>
      </c>
      <c r="M168" s="51">
        <f t="shared" si="13"/>
        <v>116.94</v>
      </c>
    </row>
    <row r="169" spans="1:13" ht="20.100000000000001" customHeight="1" x14ac:dyDescent="0.2">
      <c r="A169" s="14">
        <f t="shared" si="14"/>
        <v>166</v>
      </c>
      <c r="B169" s="8" t="s">
        <v>191</v>
      </c>
      <c r="C169" s="8" t="s">
        <v>11</v>
      </c>
      <c r="D169" s="15">
        <v>1</v>
      </c>
      <c r="E169" s="50">
        <v>0</v>
      </c>
      <c r="F169" s="51">
        <v>17.68</v>
      </c>
      <c r="G169" s="52">
        <v>0</v>
      </c>
      <c r="H169" s="51">
        <v>17.68</v>
      </c>
      <c r="I169" s="53">
        <v>2</v>
      </c>
      <c r="J169" s="51">
        <f t="shared" si="10"/>
        <v>35.36</v>
      </c>
      <c r="K169" s="51">
        <f t="shared" si="11"/>
        <v>0</v>
      </c>
      <c r="L169" s="51">
        <f t="shared" si="12"/>
        <v>0</v>
      </c>
      <c r="M169" s="51">
        <f t="shared" si="13"/>
        <v>35.36</v>
      </c>
    </row>
    <row r="170" spans="1:13" ht="20.100000000000001" customHeight="1" x14ac:dyDescent="0.2">
      <c r="A170" s="14">
        <f t="shared" si="14"/>
        <v>167</v>
      </c>
      <c r="B170" s="8" t="s">
        <v>192</v>
      </c>
      <c r="C170" s="8" t="s">
        <v>11</v>
      </c>
      <c r="D170" s="15">
        <v>1</v>
      </c>
      <c r="E170" s="50">
        <v>21.14</v>
      </c>
      <c r="F170" s="51"/>
      <c r="G170" s="52">
        <v>21.14</v>
      </c>
      <c r="H170" s="51">
        <v>26.86</v>
      </c>
      <c r="I170" s="53">
        <v>50</v>
      </c>
      <c r="J170" s="51">
        <f t="shared" si="10"/>
        <v>0</v>
      </c>
      <c r="K170" s="51">
        <f t="shared" si="11"/>
        <v>1057</v>
      </c>
      <c r="L170" s="51">
        <f t="shared" si="12"/>
        <v>1057</v>
      </c>
      <c r="M170" s="51">
        <f t="shared" si="13"/>
        <v>1343</v>
      </c>
    </row>
    <row r="171" spans="1:13" ht="20.100000000000001" customHeight="1" x14ac:dyDescent="0.2">
      <c r="A171" s="14">
        <f t="shared" si="14"/>
        <v>168</v>
      </c>
      <c r="B171" s="8" t="s">
        <v>193</v>
      </c>
      <c r="C171" s="8" t="s">
        <v>11</v>
      </c>
      <c r="D171" s="15">
        <v>1</v>
      </c>
      <c r="E171" s="50">
        <v>13.9</v>
      </c>
      <c r="F171" s="51"/>
      <c r="G171" s="52">
        <v>13.9</v>
      </c>
      <c r="H171" s="51">
        <v>21.4</v>
      </c>
      <c r="I171" s="53">
        <v>4</v>
      </c>
      <c r="J171" s="51">
        <f t="shared" si="10"/>
        <v>0</v>
      </c>
      <c r="K171" s="51">
        <f t="shared" si="11"/>
        <v>55.6</v>
      </c>
      <c r="L171" s="51">
        <f t="shared" si="12"/>
        <v>55.6</v>
      </c>
      <c r="M171" s="51">
        <f t="shared" si="13"/>
        <v>85.6</v>
      </c>
    </row>
    <row r="172" spans="1:13" ht="20.100000000000001" customHeight="1" x14ac:dyDescent="0.2">
      <c r="A172" s="14">
        <f t="shared" si="14"/>
        <v>169</v>
      </c>
      <c r="B172" s="8" t="s">
        <v>194</v>
      </c>
      <c r="C172" s="8" t="s">
        <v>13</v>
      </c>
      <c r="D172" s="15">
        <v>50</v>
      </c>
      <c r="E172" s="50">
        <v>19.329999999999998</v>
      </c>
      <c r="F172" s="51"/>
      <c r="G172" s="52">
        <v>19.329999999999998</v>
      </c>
      <c r="H172" s="51">
        <v>19.899999999999999</v>
      </c>
      <c r="I172" s="53">
        <v>2</v>
      </c>
      <c r="J172" s="51">
        <f t="shared" si="10"/>
        <v>0</v>
      </c>
      <c r="K172" s="51">
        <f t="shared" si="11"/>
        <v>38.659999999999997</v>
      </c>
      <c r="L172" s="51">
        <f t="shared" si="12"/>
        <v>38.659999999999997</v>
      </c>
      <c r="M172" s="51">
        <f t="shared" si="13"/>
        <v>39.799999999999997</v>
      </c>
    </row>
    <row r="173" spans="1:13" ht="20.100000000000001" customHeight="1" x14ac:dyDescent="0.2">
      <c r="A173" s="14">
        <f t="shared" si="14"/>
        <v>170</v>
      </c>
      <c r="B173" s="8" t="s">
        <v>195</v>
      </c>
      <c r="C173" s="8" t="s">
        <v>66</v>
      </c>
      <c r="D173" s="15">
        <v>4</v>
      </c>
      <c r="E173" s="50">
        <v>23.49</v>
      </c>
      <c r="F173" s="51"/>
      <c r="G173" s="52">
        <v>23.49</v>
      </c>
      <c r="H173" s="51">
        <v>23.5</v>
      </c>
      <c r="I173" s="53">
        <v>4</v>
      </c>
      <c r="J173" s="51">
        <f t="shared" si="10"/>
        <v>0</v>
      </c>
      <c r="K173" s="51">
        <f t="shared" si="11"/>
        <v>93.96</v>
      </c>
      <c r="L173" s="51">
        <f t="shared" si="12"/>
        <v>93.96</v>
      </c>
      <c r="M173" s="51">
        <f t="shared" si="13"/>
        <v>94</v>
      </c>
    </row>
    <row r="174" spans="1:13" ht="20.100000000000001" customHeight="1" x14ac:dyDescent="0.2">
      <c r="A174" s="14">
        <f t="shared" si="14"/>
        <v>171</v>
      </c>
      <c r="B174" s="8" t="s">
        <v>196</v>
      </c>
      <c r="C174" s="8" t="s">
        <v>24</v>
      </c>
      <c r="D174" s="15">
        <v>12</v>
      </c>
      <c r="E174" s="50">
        <v>24.97</v>
      </c>
      <c r="F174" s="51"/>
      <c r="G174" s="52">
        <v>24.97</v>
      </c>
      <c r="H174" s="51">
        <v>26.45</v>
      </c>
      <c r="I174" s="53">
        <v>2</v>
      </c>
      <c r="J174" s="51">
        <f t="shared" si="10"/>
        <v>0</v>
      </c>
      <c r="K174" s="51">
        <f t="shared" si="11"/>
        <v>49.94</v>
      </c>
      <c r="L174" s="51">
        <f t="shared" si="12"/>
        <v>49.94</v>
      </c>
      <c r="M174" s="51">
        <f t="shared" si="13"/>
        <v>52.9</v>
      </c>
    </row>
    <row r="175" spans="1:13" ht="23.1" customHeight="1" x14ac:dyDescent="0.2">
      <c r="A175" s="14">
        <f t="shared" si="14"/>
        <v>172</v>
      </c>
      <c r="B175" s="8" t="s">
        <v>197</v>
      </c>
      <c r="C175" s="8" t="s">
        <v>11</v>
      </c>
      <c r="D175" s="15">
        <v>4</v>
      </c>
      <c r="E175" s="50">
        <v>55.99</v>
      </c>
      <c r="F175" s="51"/>
      <c r="G175" s="52">
        <v>55.99</v>
      </c>
      <c r="H175" s="51">
        <v>60.99</v>
      </c>
      <c r="I175" s="53">
        <v>1</v>
      </c>
      <c r="J175" s="51">
        <f t="shared" si="10"/>
        <v>0</v>
      </c>
      <c r="K175" s="51">
        <f t="shared" si="11"/>
        <v>55.99</v>
      </c>
      <c r="L175" s="51">
        <f t="shared" si="12"/>
        <v>55.99</v>
      </c>
      <c r="M175" s="51">
        <f t="shared" si="13"/>
        <v>60.99</v>
      </c>
    </row>
    <row r="176" spans="1:13" ht="20.100000000000001" customHeight="1" x14ac:dyDescent="0.2">
      <c r="A176" s="14">
        <f t="shared" si="14"/>
        <v>173</v>
      </c>
      <c r="B176" s="8" t="s">
        <v>198</v>
      </c>
      <c r="C176" s="8" t="s">
        <v>24</v>
      </c>
      <c r="D176" s="15">
        <v>6</v>
      </c>
      <c r="E176" s="50"/>
      <c r="F176" s="54">
        <v>32.83</v>
      </c>
      <c r="G176" s="52">
        <v>32.83</v>
      </c>
      <c r="H176" s="54">
        <v>32.83</v>
      </c>
      <c r="I176" s="55">
        <v>4</v>
      </c>
      <c r="J176" s="51">
        <f t="shared" si="10"/>
        <v>131.32</v>
      </c>
      <c r="K176" s="51">
        <f t="shared" si="11"/>
        <v>0</v>
      </c>
      <c r="L176" s="51">
        <f t="shared" si="12"/>
        <v>131.32</v>
      </c>
      <c r="M176" s="51">
        <f t="shared" si="13"/>
        <v>131.32</v>
      </c>
    </row>
    <row r="177" spans="1:13" ht="20.100000000000001" customHeight="1" x14ac:dyDescent="0.2">
      <c r="A177" s="14">
        <f t="shared" si="14"/>
        <v>174</v>
      </c>
      <c r="B177" s="8" t="s">
        <v>199</v>
      </c>
      <c r="C177" s="8" t="s">
        <v>51</v>
      </c>
      <c r="D177" s="15">
        <v>4</v>
      </c>
      <c r="E177" s="50"/>
      <c r="F177" s="51">
        <v>25.23</v>
      </c>
      <c r="G177" s="52">
        <v>29.55</v>
      </c>
      <c r="H177" s="51">
        <v>25.23</v>
      </c>
      <c r="I177" s="53">
        <v>4</v>
      </c>
      <c r="J177" s="51">
        <f t="shared" si="10"/>
        <v>100.92</v>
      </c>
      <c r="K177" s="51">
        <f t="shared" si="11"/>
        <v>0</v>
      </c>
      <c r="L177" s="51">
        <f t="shared" si="12"/>
        <v>118.2</v>
      </c>
      <c r="M177" s="51">
        <f t="shared" si="13"/>
        <v>100.92</v>
      </c>
    </row>
    <row r="178" spans="1:13" ht="20.100000000000001" customHeight="1" x14ac:dyDescent="0.2">
      <c r="A178" s="14">
        <f t="shared" si="14"/>
        <v>175</v>
      </c>
      <c r="B178" s="8" t="s">
        <v>200</v>
      </c>
      <c r="C178" s="8" t="s">
        <v>51</v>
      </c>
      <c r="D178" s="15">
        <v>4</v>
      </c>
      <c r="E178" s="50"/>
      <c r="F178" s="51">
        <v>25.23</v>
      </c>
      <c r="G178" s="52">
        <v>25.98</v>
      </c>
      <c r="H178" s="51">
        <v>25.23</v>
      </c>
      <c r="I178" s="53">
        <v>4</v>
      </c>
      <c r="J178" s="51">
        <f t="shared" si="10"/>
        <v>100.92</v>
      </c>
      <c r="K178" s="51">
        <f t="shared" si="11"/>
        <v>0</v>
      </c>
      <c r="L178" s="51">
        <f t="shared" si="12"/>
        <v>103.92</v>
      </c>
      <c r="M178" s="51">
        <f t="shared" si="13"/>
        <v>100.92</v>
      </c>
    </row>
    <row r="179" spans="1:13" ht="20.100000000000001" customHeight="1" x14ac:dyDescent="0.2">
      <c r="A179" s="14">
        <f t="shared" si="14"/>
        <v>176</v>
      </c>
      <c r="B179" s="8" t="s">
        <v>201</v>
      </c>
      <c r="C179" s="8" t="s">
        <v>51</v>
      </c>
      <c r="D179" s="15">
        <v>4</v>
      </c>
      <c r="E179" s="50"/>
      <c r="F179" s="51">
        <v>52.49</v>
      </c>
      <c r="G179" s="52">
        <v>54.89</v>
      </c>
      <c r="H179" s="51">
        <v>52.49</v>
      </c>
      <c r="I179" s="53">
        <v>2</v>
      </c>
      <c r="J179" s="51">
        <f t="shared" si="10"/>
        <v>104.98</v>
      </c>
      <c r="K179" s="51">
        <f t="shared" si="11"/>
        <v>0</v>
      </c>
      <c r="L179" s="51">
        <f t="shared" si="12"/>
        <v>109.78</v>
      </c>
      <c r="M179" s="51">
        <f t="shared" si="13"/>
        <v>104.98</v>
      </c>
    </row>
    <row r="180" spans="1:13" ht="20.100000000000001" customHeight="1" x14ac:dyDescent="0.2">
      <c r="A180" s="14">
        <f t="shared" si="14"/>
        <v>177</v>
      </c>
      <c r="B180" s="8" t="s">
        <v>202</v>
      </c>
      <c r="C180" s="8" t="s">
        <v>51</v>
      </c>
      <c r="D180" s="15">
        <v>4</v>
      </c>
      <c r="E180" s="50">
        <v>15.48</v>
      </c>
      <c r="F180" s="51"/>
      <c r="G180" s="52">
        <v>15.48</v>
      </c>
      <c r="H180" s="51">
        <v>18.87</v>
      </c>
      <c r="I180" s="53">
        <v>2</v>
      </c>
      <c r="J180" s="51">
        <f t="shared" si="10"/>
        <v>0</v>
      </c>
      <c r="K180" s="51">
        <f t="shared" si="11"/>
        <v>30.96</v>
      </c>
      <c r="L180" s="51">
        <f t="shared" si="12"/>
        <v>30.96</v>
      </c>
      <c r="M180" s="51">
        <f t="shared" si="13"/>
        <v>37.74</v>
      </c>
    </row>
    <row r="181" spans="1:13" ht="20.100000000000001" customHeight="1" x14ac:dyDescent="0.2">
      <c r="A181" s="14">
        <f t="shared" si="14"/>
        <v>178</v>
      </c>
      <c r="B181" s="8" t="s">
        <v>203</v>
      </c>
      <c r="C181" s="8" t="s">
        <v>24</v>
      </c>
      <c r="D181" s="15">
        <v>6</v>
      </c>
      <c r="E181" s="50">
        <v>49.17</v>
      </c>
      <c r="F181" s="51"/>
      <c r="G181" s="52">
        <v>49.17</v>
      </c>
      <c r="H181" s="51">
        <v>77.849999999999994</v>
      </c>
      <c r="I181" s="53">
        <v>1</v>
      </c>
      <c r="J181" s="51">
        <f t="shared" si="10"/>
        <v>0</v>
      </c>
      <c r="K181" s="51">
        <f t="shared" si="11"/>
        <v>49.17</v>
      </c>
      <c r="L181" s="51">
        <f t="shared" si="12"/>
        <v>49.17</v>
      </c>
      <c r="M181" s="51">
        <f t="shared" si="13"/>
        <v>77.849999999999994</v>
      </c>
    </row>
    <row r="182" spans="1:13" ht="23.1" customHeight="1" x14ac:dyDescent="0.2">
      <c r="A182" s="14">
        <f t="shared" si="14"/>
        <v>179</v>
      </c>
      <c r="B182" s="8" t="s">
        <v>204</v>
      </c>
      <c r="C182" s="8" t="s">
        <v>51</v>
      </c>
      <c r="D182" s="15">
        <v>4</v>
      </c>
      <c r="E182" s="50">
        <v>32.6</v>
      </c>
      <c r="F182" s="51"/>
      <c r="G182" s="52">
        <v>32.6</v>
      </c>
      <c r="H182" s="51">
        <v>33.270000000000003</v>
      </c>
      <c r="I182" s="53">
        <v>4</v>
      </c>
      <c r="J182" s="51">
        <f t="shared" si="10"/>
        <v>0</v>
      </c>
      <c r="K182" s="51">
        <f t="shared" si="11"/>
        <v>130.4</v>
      </c>
      <c r="L182" s="51">
        <f t="shared" si="12"/>
        <v>130.4</v>
      </c>
      <c r="M182" s="51">
        <f t="shared" si="13"/>
        <v>133.08000000000001</v>
      </c>
    </row>
    <row r="183" spans="1:13" ht="20.100000000000001" customHeight="1" x14ac:dyDescent="0.2">
      <c r="A183" s="14">
        <f t="shared" si="14"/>
        <v>180</v>
      </c>
      <c r="B183" s="8" t="s">
        <v>361</v>
      </c>
      <c r="C183" s="8" t="s">
        <v>66</v>
      </c>
      <c r="D183" s="15">
        <v>1</v>
      </c>
      <c r="E183" s="50">
        <v>73.27</v>
      </c>
      <c r="F183" s="51"/>
      <c r="G183" s="52">
        <v>73.27</v>
      </c>
      <c r="H183" s="51">
        <v>107.5</v>
      </c>
      <c r="I183" s="53">
        <v>1</v>
      </c>
      <c r="J183" s="51">
        <f t="shared" si="10"/>
        <v>0</v>
      </c>
      <c r="K183" s="51">
        <f t="shared" si="11"/>
        <v>73.27</v>
      </c>
      <c r="L183" s="51">
        <f t="shared" si="12"/>
        <v>73.27</v>
      </c>
      <c r="M183" s="51">
        <f t="shared" si="13"/>
        <v>107.5</v>
      </c>
    </row>
    <row r="184" spans="1:13" ht="20.100000000000001" customHeight="1" x14ac:dyDescent="0.2">
      <c r="A184" s="14">
        <f t="shared" si="14"/>
        <v>181</v>
      </c>
      <c r="B184" s="8" t="s">
        <v>207</v>
      </c>
      <c r="C184" s="8" t="s">
        <v>13</v>
      </c>
      <c r="D184" s="15">
        <v>20</v>
      </c>
      <c r="E184" s="50">
        <v>44.97</v>
      </c>
      <c r="F184" s="51"/>
      <c r="G184" s="52">
        <v>44.97</v>
      </c>
      <c r="H184" s="51">
        <v>45.6</v>
      </c>
      <c r="I184" s="53">
        <v>10</v>
      </c>
      <c r="J184" s="51">
        <f t="shared" si="10"/>
        <v>0</v>
      </c>
      <c r="K184" s="51">
        <f t="shared" si="11"/>
        <v>449.7</v>
      </c>
      <c r="L184" s="51">
        <f t="shared" si="12"/>
        <v>449.7</v>
      </c>
      <c r="M184" s="51">
        <f t="shared" si="13"/>
        <v>456</v>
      </c>
    </row>
    <row r="185" spans="1:13" ht="23.1" customHeight="1" x14ac:dyDescent="0.2">
      <c r="A185" s="14">
        <f t="shared" si="14"/>
        <v>182</v>
      </c>
      <c r="B185" s="8" t="s">
        <v>208</v>
      </c>
      <c r="C185" s="8" t="s">
        <v>13</v>
      </c>
      <c r="D185" s="15">
        <v>20</v>
      </c>
      <c r="E185" s="50"/>
      <c r="F185" s="51">
        <v>61.85</v>
      </c>
      <c r="G185" s="52">
        <v>45.62</v>
      </c>
      <c r="H185" s="51">
        <v>61.85</v>
      </c>
      <c r="I185" s="53">
        <v>6</v>
      </c>
      <c r="J185" s="51">
        <f t="shared" si="10"/>
        <v>371.1</v>
      </c>
      <c r="K185" s="51">
        <f t="shared" si="11"/>
        <v>0</v>
      </c>
      <c r="L185" s="51">
        <f t="shared" si="12"/>
        <v>273.71999999999997</v>
      </c>
      <c r="M185" s="51">
        <f t="shared" si="13"/>
        <v>371.1</v>
      </c>
    </row>
    <row r="186" spans="1:13" ht="20.100000000000001" customHeight="1" x14ac:dyDescent="0.2">
      <c r="A186" s="14">
        <f t="shared" si="14"/>
        <v>183</v>
      </c>
      <c r="B186" s="8" t="s">
        <v>209</v>
      </c>
      <c r="C186" s="8" t="s">
        <v>13</v>
      </c>
      <c r="D186" s="15">
        <v>20</v>
      </c>
      <c r="E186" s="50">
        <v>45.51</v>
      </c>
      <c r="F186" s="51"/>
      <c r="G186" s="52">
        <v>45.51</v>
      </c>
      <c r="H186" s="51">
        <v>46.55</v>
      </c>
      <c r="I186" s="53">
        <v>10</v>
      </c>
      <c r="J186" s="51">
        <f t="shared" si="10"/>
        <v>0</v>
      </c>
      <c r="K186" s="51">
        <f t="shared" si="11"/>
        <v>455.09999999999997</v>
      </c>
      <c r="L186" s="51">
        <f t="shared" si="12"/>
        <v>455.09999999999997</v>
      </c>
      <c r="M186" s="51">
        <f t="shared" si="13"/>
        <v>465.5</v>
      </c>
    </row>
    <row r="187" spans="1:13" ht="20.100000000000001" customHeight="1" x14ac:dyDescent="0.2">
      <c r="A187" s="14">
        <f t="shared" si="14"/>
        <v>184</v>
      </c>
      <c r="B187" s="8" t="s">
        <v>210</v>
      </c>
      <c r="C187" s="8" t="s">
        <v>13</v>
      </c>
      <c r="D187" s="15">
        <v>20</v>
      </c>
      <c r="E187" s="50"/>
      <c r="F187" s="51">
        <v>35.64</v>
      </c>
      <c r="G187" s="52">
        <v>88.31</v>
      </c>
      <c r="H187" s="51">
        <v>35.64</v>
      </c>
      <c r="I187" s="53">
        <v>8</v>
      </c>
      <c r="J187" s="51">
        <f t="shared" si="10"/>
        <v>285.12</v>
      </c>
      <c r="K187" s="51">
        <f t="shared" si="11"/>
        <v>0</v>
      </c>
      <c r="L187" s="51">
        <f t="shared" si="12"/>
        <v>706.48</v>
      </c>
      <c r="M187" s="51">
        <f t="shared" si="13"/>
        <v>285.12</v>
      </c>
    </row>
    <row r="188" spans="1:13" ht="20.100000000000001" customHeight="1" x14ac:dyDescent="0.2">
      <c r="A188" s="14">
        <f t="shared" si="14"/>
        <v>185</v>
      </c>
      <c r="B188" s="8" t="s">
        <v>211</v>
      </c>
      <c r="C188" s="8" t="s">
        <v>13</v>
      </c>
      <c r="D188" s="15">
        <v>5</v>
      </c>
      <c r="E188" s="50">
        <v>44.09</v>
      </c>
      <c r="F188" s="51"/>
      <c r="G188" s="52">
        <v>44.09</v>
      </c>
      <c r="H188" s="51">
        <v>54.55</v>
      </c>
      <c r="I188" s="53">
        <v>1</v>
      </c>
      <c r="J188" s="51">
        <f t="shared" si="10"/>
        <v>0</v>
      </c>
      <c r="K188" s="51">
        <f t="shared" si="11"/>
        <v>44.09</v>
      </c>
      <c r="L188" s="51">
        <f t="shared" si="12"/>
        <v>44.09</v>
      </c>
      <c r="M188" s="51">
        <f t="shared" si="13"/>
        <v>54.55</v>
      </c>
    </row>
    <row r="189" spans="1:13" ht="20.100000000000001" customHeight="1" x14ac:dyDescent="0.2">
      <c r="A189" s="14">
        <f t="shared" si="14"/>
        <v>186</v>
      </c>
      <c r="B189" s="8" t="s">
        <v>212</v>
      </c>
      <c r="C189" s="8" t="s">
        <v>13</v>
      </c>
      <c r="D189" s="15">
        <v>10</v>
      </c>
      <c r="E189" s="50">
        <v>13.14</v>
      </c>
      <c r="F189" s="51"/>
      <c r="G189" s="52">
        <v>13.14</v>
      </c>
      <c r="H189" s="51">
        <v>23.88</v>
      </c>
      <c r="I189" s="53">
        <v>1</v>
      </c>
      <c r="J189" s="51">
        <f t="shared" si="10"/>
        <v>0</v>
      </c>
      <c r="K189" s="51">
        <f t="shared" si="11"/>
        <v>13.14</v>
      </c>
      <c r="L189" s="51">
        <f t="shared" si="12"/>
        <v>13.14</v>
      </c>
      <c r="M189" s="51">
        <f t="shared" si="13"/>
        <v>23.88</v>
      </c>
    </row>
    <row r="190" spans="1:13" ht="20.100000000000001" customHeight="1" x14ac:dyDescent="0.2">
      <c r="A190" s="14">
        <f t="shared" si="14"/>
        <v>187</v>
      </c>
      <c r="B190" s="8" t="s">
        <v>213</v>
      </c>
      <c r="C190" s="8" t="s">
        <v>13</v>
      </c>
      <c r="D190" s="13"/>
      <c r="E190" s="50">
        <v>0</v>
      </c>
      <c r="F190" s="51">
        <v>24.21</v>
      </c>
      <c r="G190" s="52">
        <v>0</v>
      </c>
      <c r="H190" s="51">
        <v>24.21</v>
      </c>
      <c r="I190" s="53">
        <v>1</v>
      </c>
      <c r="J190" s="51">
        <f t="shared" si="10"/>
        <v>24.21</v>
      </c>
      <c r="K190" s="51">
        <f t="shared" si="11"/>
        <v>0</v>
      </c>
      <c r="L190" s="51">
        <f t="shared" si="12"/>
        <v>0</v>
      </c>
      <c r="M190" s="51">
        <f t="shared" si="13"/>
        <v>24.21</v>
      </c>
    </row>
    <row r="191" spans="1:13" ht="20.100000000000001" customHeight="1" x14ac:dyDescent="0.2">
      <c r="A191" s="14">
        <f t="shared" si="14"/>
        <v>188</v>
      </c>
      <c r="B191" s="8" t="s">
        <v>214</v>
      </c>
      <c r="C191" s="8" t="s">
        <v>105</v>
      </c>
      <c r="D191" s="15">
        <v>8</v>
      </c>
      <c r="E191" s="50">
        <v>5.99</v>
      </c>
      <c r="F191" s="51"/>
      <c r="G191" s="52">
        <v>5.99</v>
      </c>
      <c r="H191" s="51">
        <v>11.1</v>
      </c>
      <c r="I191" s="53">
        <v>1</v>
      </c>
      <c r="J191" s="51">
        <f t="shared" si="10"/>
        <v>0</v>
      </c>
      <c r="K191" s="51">
        <f t="shared" si="11"/>
        <v>5.99</v>
      </c>
      <c r="L191" s="51">
        <f t="shared" si="12"/>
        <v>5.99</v>
      </c>
      <c r="M191" s="51">
        <f t="shared" si="13"/>
        <v>11.1</v>
      </c>
    </row>
    <row r="192" spans="1:13" ht="20.100000000000001" customHeight="1" x14ac:dyDescent="0.2">
      <c r="A192" s="14">
        <f t="shared" si="14"/>
        <v>189</v>
      </c>
      <c r="B192" s="8" t="s">
        <v>215</v>
      </c>
      <c r="C192" s="8" t="s">
        <v>24</v>
      </c>
      <c r="D192" s="15">
        <v>1</v>
      </c>
      <c r="E192" s="50">
        <v>19.989999999999998</v>
      </c>
      <c r="F192" s="51"/>
      <c r="G192" s="52">
        <v>19.989999999999998</v>
      </c>
      <c r="H192" s="51">
        <v>29.75</v>
      </c>
      <c r="I192" s="53">
        <v>1</v>
      </c>
      <c r="J192" s="51">
        <f t="shared" si="10"/>
        <v>0</v>
      </c>
      <c r="K192" s="51">
        <f t="shared" si="11"/>
        <v>19.989999999999998</v>
      </c>
      <c r="L192" s="51">
        <f t="shared" si="12"/>
        <v>19.989999999999998</v>
      </c>
      <c r="M192" s="51">
        <f t="shared" si="13"/>
        <v>29.75</v>
      </c>
    </row>
    <row r="193" spans="1:13" ht="20.100000000000001" customHeight="1" x14ac:dyDescent="0.2">
      <c r="A193" s="14">
        <f t="shared" si="14"/>
        <v>190</v>
      </c>
      <c r="B193" s="8" t="s">
        <v>216</v>
      </c>
      <c r="C193" s="8" t="s">
        <v>11</v>
      </c>
      <c r="D193" s="15">
        <v>1</v>
      </c>
      <c r="E193" s="50"/>
      <c r="F193" s="51">
        <v>11.89</v>
      </c>
      <c r="G193" s="52">
        <v>12.96</v>
      </c>
      <c r="H193" s="51">
        <v>11.89</v>
      </c>
      <c r="I193" s="53">
        <v>1</v>
      </c>
      <c r="J193" s="51">
        <f t="shared" si="10"/>
        <v>11.89</v>
      </c>
      <c r="K193" s="51">
        <f t="shared" si="11"/>
        <v>0</v>
      </c>
      <c r="L193" s="51">
        <f t="shared" si="12"/>
        <v>12.96</v>
      </c>
      <c r="M193" s="51">
        <f t="shared" si="13"/>
        <v>11.89</v>
      </c>
    </row>
    <row r="194" spans="1:13" ht="20.100000000000001" customHeight="1" x14ac:dyDescent="0.2">
      <c r="A194" s="14">
        <f t="shared" si="14"/>
        <v>191</v>
      </c>
      <c r="B194" s="8" t="s">
        <v>217</v>
      </c>
      <c r="C194" s="8" t="s">
        <v>24</v>
      </c>
      <c r="D194" s="15">
        <v>4</v>
      </c>
      <c r="E194" s="50">
        <v>64.47</v>
      </c>
      <c r="F194" s="51"/>
      <c r="G194" s="52">
        <v>64.47</v>
      </c>
      <c r="H194" s="51">
        <v>130.9</v>
      </c>
      <c r="I194" s="53">
        <v>1</v>
      </c>
      <c r="J194" s="51">
        <f t="shared" si="10"/>
        <v>0</v>
      </c>
      <c r="K194" s="51">
        <f t="shared" si="11"/>
        <v>64.47</v>
      </c>
      <c r="L194" s="51">
        <f t="shared" si="12"/>
        <v>64.47</v>
      </c>
      <c r="M194" s="51">
        <f t="shared" si="13"/>
        <v>130.9</v>
      </c>
    </row>
    <row r="195" spans="1:13" ht="20.100000000000001" customHeight="1" x14ac:dyDescent="0.2">
      <c r="A195" s="14">
        <f t="shared" si="14"/>
        <v>192</v>
      </c>
      <c r="B195" s="8" t="s">
        <v>218</v>
      </c>
      <c r="C195" s="8" t="s">
        <v>24</v>
      </c>
      <c r="D195" s="15">
        <v>1</v>
      </c>
      <c r="E195" s="50">
        <v>29.48</v>
      </c>
      <c r="F195" s="51"/>
      <c r="G195" s="52">
        <v>29.48</v>
      </c>
      <c r="H195" s="51">
        <v>51.75</v>
      </c>
      <c r="I195" s="53">
        <v>1</v>
      </c>
      <c r="J195" s="51">
        <f t="shared" si="10"/>
        <v>0</v>
      </c>
      <c r="K195" s="51">
        <f t="shared" si="11"/>
        <v>29.48</v>
      </c>
      <c r="L195" s="51">
        <f t="shared" si="12"/>
        <v>29.48</v>
      </c>
      <c r="M195" s="51">
        <f t="shared" si="13"/>
        <v>51.75</v>
      </c>
    </row>
    <row r="196" spans="1:13" ht="20.100000000000001" customHeight="1" x14ac:dyDescent="0.2">
      <c r="A196" s="14">
        <f t="shared" si="14"/>
        <v>193</v>
      </c>
      <c r="B196" s="8" t="s">
        <v>219</v>
      </c>
      <c r="C196" s="8" t="s">
        <v>24</v>
      </c>
      <c r="D196" s="15">
        <v>1</v>
      </c>
      <c r="E196" s="50">
        <v>8.86</v>
      </c>
      <c r="F196" s="51"/>
      <c r="G196" s="52">
        <v>8.86</v>
      </c>
      <c r="H196" s="51">
        <v>75.45</v>
      </c>
      <c r="I196" s="53">
        <v>1</v>
      </c>
      <c r="J196" s="51">
        <f t="shared" ref="J196:J259" si="15">I196*F196</f>
        <v>0</v>
      </c>
      <c r="K196" s="51">
        <f t="shared" ref="K196:K259" si="16">I196*E196</f>
        <v>8.86</v>
      </c>
      <c r="L196" s="51">
        <f t="shared" ref="L196:L259" si="17">I196*G196</f>
        <v>8.86</v>
      </c>
      <c r="M196" s="51">
        <f t="shared" ref="M196:M259" si="18">I196*H196</f>
        <v>75.45</v>
      </c>
    </row>
    <row r="197" spans="1:13" ht="20.100000000000001" customHeight="1" x14ac:dyDescent="0.2">
      <c r="A197" s="14">
        <f t="shared" ref="A197:A260" si="19">A196+1</f>
        <v>194</v>
      </c>
      <c r="B197" s="8" t="s">
        <v>220</v>
      </c>
      <c r="C197" s="8" t="s">
        <v>24</v>
      </c>
      <c r="D197" s="15">
        <v>6</v>
      </c>
      <c r="E197" s="50">
        <v>46.99</v>
      </c>
      <c r="F197" s="51"/>
      <c r="G197" s="52">
        <v>46.99</v>
      </c>
      <c r="H197" s="51">
        <v>47.05</v>
      </c>
      <c r="I197" s="53">
        <v>3</v>
      </c>
      <c r="J197" s="51">
        <f t="shared" si="15"/>
        <v>0</v>
      </c>
      <c r="K197" s="51">
        <f t="shared" si="16"/>
        <v>140.97</v>
      </c>
      <c r="L197" s="51">
        <f t="shared" si="17"/>
        <v>140.97</v>
      </c>
      <c r="M197" s="51">
        <f t="shared" si="18"/>
        <v>141.14999999999998</v>
      </c>
    </row>
    <row r="198" spans="1:13" ht="20.100000000000001" customHeight="1" x14ac:dyDescent="0.2">
      <c r="A198" s="14">
        <f t="shared" si="19"/>
        <v>195</v>
      </c>
      <c r="B198" s="8" t="s">
        <v>221</v>
      </c>
      <c r="C198" s="8" t="s">
        <v>222</v>
      </c>
      <c r="D198" s="15">
        <v>12</v>
      </c>
      <c r="E198" s="50"/>
      <c r="F198" s="51">
        <v>102.04</v>
      </c>
      <c r="G198" s="52">
        <v>102.58</v>
      </c>
      <c r="H198" s="51">
        <v>102.04</v>
      </c>
      <c r="I198" s="53">
        <v>3</v>
      </c>
      <c r="J198" s="51">
        <f t="shared" si="15"/>
        <v>306.12</v>
      </c>
      <c r="K198" s="51">
        <f t="shared" si="16"/>
        <v>0</v>
      </c>
      <c r="L198" s="51">
        <f t="shared" si="17"/>
        <v>307.74</v>
      </c>
      <c r="M198" s="51">
        <f t="shared" si="18"/>
        <v>306.12</v>
      </c>
    </row>
    <row r="199" spans="1:13" ht="20.100000000000001" customHeight="1" x14ac:dyDescent="0.2">
      <c r="A199" s="14">
        <f t="shared" si="19"/>
        <v>196</v>
      </c>
      <c r="B199" s="8" t="s">
        <v>223</v>
      </c>
      <c r="C199" s="8" t="s">
        <v>24</v>
      </c>
      <c r="D199" s="15">
        <v>6</v>
      </c>
      <c r="E199" s="50"/>
      <c r="F199" s="51">
        <v>24.69</v>
      </c>
      <c r="G199" s="52">
        <v>25.94</v>
      </c>
      <c r="H199" s="51">
        <v>24.69</v>
      </c>
      <c r="I199" s="53">
        <v>3</v>
      </c>
      <c r="J199" s="51">
        <f t="shared" si="15"/>
        <v>74.070000000000007</v>
      </c>
      <c r="K199" s="51">
        <f t="shared" si="16"/>
        <v>0</v>
      </c>
      <c r="L199" s="51">
        <f t="shared" si="17"/>
        <v>77.820000000000007</v>
      </c>
      <c r="M199" s="51">
        <f t="shared" si="18"/>
        <v>74.070000000000007</v>
      </c>
    </row>
    <row r="200" spans="1:13" ht="20.100000000000001" customHeight="1" x14ac:dyDescent="0.2">
      <c r="A200" s="14">
        <f t="shared" si="19"/>
        <v>197</v>
      </c>
      <c r="B200" s="8" t="s">
        <v>224</v>
      </c>
      <c r="C200" s="8" t="s">
        <v>225</v>
      </c>
      <c r="D200" s="15">
        <v>6</v>
      </c>
      <c r="E200" s="50">
        <v>19.989999999999998</v>
      </c>
      <c r="F200" s="51"/>
      <c r="G200" s="52">
        <v>19.989999999999998</v>
      </c>
      <c r="H200" s="51">
        <v>23.45</v>
      </c>
      <c r="I200" s="53">
        <v>3</v>
      </c>
      <c r="J200" s="51">
        <f t="shared" si="15"/>
        <v>0</v>
      </c>
      <c r="K200" s="51">
        <f t="shared" si="16"/>
        <v>59.97</v>
      </c>
      <c r="L200" s="51">
        <f t="shared" si="17"/>
        <v>59.97</v>
      </c>
      <c r="M200" s="51">
        <f t="shared" si="18"/>
        <v>70.349999999999994</v>
      </c>
    </row>
    <row r="201" spans="1:13" ht="23.1" customHeight="1" x14ac:dyDescent="0.2">
      <c r="A201" s="14">
        <f t="shared" si="19"/>
        <v>198</v>
      </c>
      <c r="B201" s="8" t="s">
        <v>226</v>
      </c>
      <c r="C201" s="8" t="s">
        <v>24</v>
      </c>
      <c r="D201" s="15">
        <v>6</v>
      </c>
      <c r="E201" s="50">
        <v>47.6</v>
      </c>
      <c r="F201" s="51"/>
      <c r="G201" s="52">
        <v>47.6</v>
      </c>
      <c r="H201" s="51">
        <v>51.64</v>
      </c>
      <c r="I201" s="53">
        <v>3</v>
      </c>
      <c r="J201" s="51">
        <f t="shared" si="15"/>
        <v>0</v>
      </c>
      <c r="K201" s="51">
        <f t="shared" si="16"/>
        <v>142.80000000000001</v>
      </c>
      <c r="L201" s="51">
        <f t="shared" si="17"/>
        <v>142.80000000000001</v>
      </c>
      <c r="M201" s="51">
        <f t="shared" si="18"/>
        <v>154.92000000000002</v>
      </c>
    </row>
    <row r="202" spans="1:13" ht="20.100000000000001" customHeight="1" x14ac:dyDescent="0.2">
      <c r="A202" s="14">
        <f t="shared" si="19"/>
        <v>199</v>
      </c>
      <c r="B202" s="8" t="s">
        <v>227</v>
      </c>
      <c r="C202" s="8" t="s">
        <v>24</v>
      </c>
      <c r="D202" s="15">
        <v>1</v>
      </c>
      <c r="E202" s="50">
        <v>13.65</v>
      </c>
      <c r="F202" s="54"/>
      <c r="G202" s="52">
        <v>13.65</v>
      </c>
      <c r="H202" s="54">
        <v>13.65</v>
      </c>
      <c r="I202" s="55">
        <v>1</v>
      </c>
      <c r="J202" s="51">
        <f t="shared" si="15"/>
        <v>0</v>
      </c>
      <c r="K202" s="51">
        <f t="shared" si="16"/>
        <v>13.65</v>
      </c>
      <c r="L202" s="51">
        <f t="shared" si="17"/>
        <v>13.65</v>
      </c>
      <c r="M202" s="51">
        <f t="shared" si="18"/>
        <v>13.65</v>
      </c>
    </row>
    <row r="203" spans="1:13" ht="23.1" customHeight="1" x14ac:dyDescent="0.2">
      <c r="A203" s="14">
        <f t="shared" si="19"/>
        <v>200</v>
      </c>
      <c r="B203" s="8" t="s">
        <v>228</v>
      </c>
      <c r="C203" s="8" t="s">
        <v>24</v>
      </c>
      <c r="D203" s="15">
        <v>6</v>
      </c>
      <c r="E203" s="50">
        <v>21.84</v>
      </c>
      <c r="F203" s="51"/>
      <c r="G203" s="52">
        <v>21.84</v>
      </c>
      <c r="H203" s="51">
        <v>34.619999999999997</v>
      </c>
      <c r="I203" s="53"/>
      <c r="J203" s="51">
        <f t="shared" si="15"/>
        <v>0</v>
      </c>
      <c r="K203" s="51">
        <f t="shared" si="16"/>
        <v>0</v>
      </c>
      <c r="L203" s="51">
        <f t="shared" si="17"/>
        <v>0</v>
      </c>
      <c r="M203" s="51">
        <f t="shared" si="18"/>
        <v>0</v>
      </c>
    </row>
    <row r="204" spans="1:13" ht="23.1" customHeight="1" x14ac:dyDescent="0.2">
      <c r="A204" s="14">
        <f t="shared" si="19"/>
        <v>201</v>
      </c>
      <c r="B204" s="8" t="s">
        <v>229</v>
      </c>
      <c r="C204" s="8" t="s">
        <v>24</v>
      </c>
      <c r="D204" s="15">
        <v>6</v>
      </c>
      <c r="E204" s="50">
        <v>35.479999999999997</v>
      </c>
      <c r="F204" s="51"/>
      <c r="G204" s="52">
        <v>35.479999999999997</v>
      </c>
      <c r="H204" s="51">
        <v>40.49</v>
      </c>
      <c r="I204" s="53">
        <v>1</v>
      </c>
      <c r="J204" s="51">
        <f t="shared" si="15"/>
        <v>0</v>
      </c>
      <c r="K204" s="51">
        <f t="shared" si="16"/>
        <v>35.479999999999997</v>
      </c>
      <c r="L204" s="51">
        <f t="shared" si="17"/>
        <v>35.479999999999997</v>
      </c>
      <c r="M204" s="51">
        <f t="shared" si="18"/>
        <v>40.49</v>
      </c>
    </row>
    <row r="205" spans="1:13" ht="23.1" customHeight="1" x14ac:dyDescent="0.2">
      <c r="A205" s="14">
        <f t="shared" si="19"/>
        <v>202</v>
      </c>
      <c r="B205" s="8" t="s">
        <v>230</v>
      </c>
      <c r="C205" s="8" t="s">
        <v>24</v>
      </c>
      <c r="D205" s="15">
        <v>6</v>
      </c>
      <c r="E205" s="50">
        <v>26.89</v>
      </c>
      <c r="F205" s="51"/>
      <c r="G205" s="52">
        <v>26.89</v>
      </c>
      <c r="H205" s="51">
        <v>29.01</v>
      </c>
      <c r="I205" s="53">
        <v>1</v>
      </c>
      <c r="J205" s="51">
        <f t="shared" si="15"/>
        <v>0</v>
      </c>
      <c r="K205" s="51">
        <f t="shared" si="16"/>
        <v>26.89</v>
      </c>
      <c r="L205" s="51">
        <f t="shared" si="17"/>
        <v>26.89</v>
      </c>
      <c r="M205" s="51">
        <f t="shared" si="18"/>
        <v>29.01</v>
      </c>
    </row>
    <row r="206" spans="1:13" ht="20.100000000000001" customHeight="1" x14ac:dyDescent="0.2">
      <c r="A206" s="14">
        <f t="shared" si="19"/>
        <v>203</v>
      </c>
      <c r="B206" s="8" t="s">
        <v>231</v>
      </c>
      <c r="C206" s="8" t="s">
        <v>63</v>
      </c>
      <c r="D206" s="15">
        <v>6</v>
      </c>
      <c r="E206" s="50"/>
      <c r="F206" s="51">
        <v>20.75</v>
      </c>
      <c r="G206" s="52">
        <v>22.44</v>
      </c>
      <c r="H206" s="51">
        <v>20.75</v>
      </c>
      <c r="I206" s="53">
        <v>1</v>
      </c>
      <c r="J206" s="51">
        <f t="shared" si="15"/>
        <v>20.75</v>
      </c>
      <c r="K206" s="51">
        <f t="shared" si="16"/>
        <v>0</v>
      </c>
      <c r="L206" s="51">
        <f t="shared" si="17"/>
        <v>22.44</v>
      </c>
      <c r="M206" s="51">
        <f t="shared" si="18"/>
        <v>20.75</v>
      </c>
    </row>
    <row r="207" spans="1:13" ht="20.100000000000001" customHeight="1" x14ac:dyDescent="0.2">
      <c r="A207" s="14">
        <f t="shared" si="19"/>
        <v>204</v>
      </c>
      <c r="B207" s="8" t="s">
        <v>232</v>
      </c>
      <c r="C207" s="8" t="s">
        <v>11</v>
      </c>
      <c r="D207" s="15">
        <v>6</v>
      </c>
      <c r="E207" s="50">
        <v>24.44</v>
      </c>
      <c r="F207" s="51"/>
      <c r="G207" s="52">
        <v>24.44</v>
      </c>
      <c r="H207" s="51">
        <v>29.48</v>
      </c>
      <c r="I207" s="53">
        <v>3</v>
      </c>
      <c r="J207" s="51">
        <f t="shared" si="15"/>
        <v>0</v>
      </c>
      <c r="K207" s="51">
        <f t="shared" si="16"/>
        <v>73.320000000000007</v>
      </c>
      <c r="L207" s="51">
        <f t="shared" si="17"/>
        <v>73.320000000000007</v>
      </c>
      <c r="M207" s="51">
        <f t="shared" si="18"/>
        <v>88.44</v>
      </c>
    </row>
    <row r="208" spans="1:13" ht="20.100000000000001" customHeight="1" x14ac:dyDescent="0.2">
      <c r="A208" s="14">
        <f t="shared" si="19"/>
        <v>205</v>
      </c>
      <c r="B208" s="8" t="s">
        <v>233</v>
      </c>
      <c r="C208" s="8" t="s">
        <v>11</v>
      </c>
      <c r="D208" s="15">
        <v>6</v>
      </c>
      <c r="E208" s="50">
        <v>26.37</v>
      </c>
      <c r="F208" s="51"/>
      <c r="G208" s="52">
        <v>26.37</v>
      </c>
      <c r="H208" s="51">
        <v>29.1</v>
      </c>
      <c r="I208" s="53">
        <v>3</v>
      </c>
      <c r="J208" s="51">
        <f t="shared" si="15"/>
        <v>0</v>
      </c>
      <c r="K208" s="51">
        <f t="shared" si="16"/>
        <v>79.11</v>
      </c>
      <c r="L208" s="51">
        <f t="shared" si="17"/>
        <v>79.11</v>
      </c>
      <c r="M208" s="51">
        <f t="shared" si="18"/>
        <v>87.300000000000011</v>
      </c>
    </row>
    <row r="209" spans="1:13" ht="20.100000000000001" customHeight="1" x14ac:dyDescent="0.2">
      <c r="A209" s="14">
        <f t="shared" si="19"/>
        <v>206</v>
      </c>
      <c r="B209" s="8" t="s">
        <v>234</v>
      </c>
      <c r="C209" s="8" t="s">
        <v>13</v>
      </c>
      <c r="D209" s="15">
        <v>1</v>
      </c>
      <c r="E209" s="50">
        <v>1.06</v>
      </c>
      <c r="F209" s="51"/>
      <c r="G209" s="52">
        <v>1.06</v>
      </c>
      <c r="H209" s="51">
        <v>1.0660000000000001</v>
      </c>
      <c r="I209" s="53">
        <v>10</v>
      </c>
      <c r="J209" s="51">
        <f t="shared" si="15"/>
        <v>0</v>
      </c>
      <c r="K209" s="51">
        <f t="shared" si="16"/>
        <v>10.600000000000001</v>
      </c>
      <c r="L209" s="51">
        <f t="shared" si="17"/>
        <v>10.600000000000001</v>
      </c>
      <c r="M209" s="51">
        <f t="shared" si="18"/>
        <v>10.66</v>
      </c>
    </row>
    <row r="210" spans="1:13" ht="20.100000000000001" customHeight="1" x14ac:dyDescent="0.2">
      <c r="A210" s="14">
        <f t="shared" si="19"/>
        <v>207</v>
      </c>
      <c r="B210" s="8" t="s">
        <v>235</v>
      </c>
      <c r="C210" s="8" t="s">
        <v>11</v>
      </c>
      <c r="D210" s="15">
        <v>1</v>
      </c>
      <c r="E210" s="50">
        <v>46.3</v>
      </c>
      <c r="F210" s="51"/>
      <c r="G210" s="52">
        <v>46.3</v>
      </c>
      <c r="H210" s="51">
        <v>57.6</v>
      </c>
      <c r="I210" s="53">
        <v>5</v>
      </c>
      <c r="J210" s="51">
        <f t="shared" si="15"/>
        <v>0</v>
      </c>
      <c r="K210" s="51">
        <f t="shared" si="16"/>
        <v>231.5</v>
      </c>
      <c r="L210" s="51">
        <f t="shared" si="17"/>
        <v>231.5</v>
      </c>
      <c r="M210" s="51">
        <f t="shared" si="18"/>
        <v>288</v>
      </c>
    </row>
    <row r="211" spans="1:13" ht="20.100000000000001" customHeight="1" x14ac:dyDescent="0.2">
      <c r="A211" s="14">
        <f t="shared" si="19"/>
        <v>208</v>
      </c>
      <c r="B211" s="8" t="s">
        <v>236</v>
      </c>
      <c r="C211" s="8" t="s">
        <v>13</v>
      </c>
      <c r="D211" s="15">
        <v>1</v>
      </c>
      <c r="E211" s="50"/>
      <c r="F211" s="54">
        <v>3.14</v>
      </c>
      <c r="G211" s="52">
        <v>3.14</v>
      </c>
      <c r="H211" s="54">
        <v>3.14</v>
      </c>
      <c r="I211" s="55">
        <v>15</v>
      </c>
      <c r="J211" s="51">
        <f t="shared" si="15"/>
        <v>47.1</v>
      </c>
      <c r="K211" s="51">
        <f t="shared" si="16"/>
        <v>0</v>
      </c>
      <c r="L211" s="51">
        <f t="shared" si="17"/>
        <v>47.1</v>
      </c>
      <c r="M211" s="51">
        <f t="shared" si="18"/>
        <v>47.1</v>
      </c>
    </row>
    <row r="212" spans="1:13" ht="20.100000000000001" customHeight="1" x14ac:dyDescent="0.2">
      <c r="A212" s="14">
        <f t="shared" si="19"/>
        <v>209</v>
      </c>
      <c r="B212" s="8" t="s">
        <v>237</v>
      </c>
      <c r="C212" s="8" t="s">
        <v>11</v>
      </c>
      <c r="D212" s="15">
        <v>60</v>
      </c>
      <c r="E212" s="50"/>
      <c r="F212" s="51">
        <v>40</v>
      </c>
      <c r="G212" s="52">
        <v>71.58</v>
      </c>
      <c r="H212" s="51">
        <v>40</v>
      </c>
      <c r="I212" s="53"/>
      <c r="J212" s="51">
        <f t="shared" si="15"/>
        <v>0</v>
      </c>
      <c r="K212" s="51">
        <f t="shared" si="16"/>
        <v>0</v>
      </c>
      <c r="L212" s="51">
        <f t="shared" si="17"/>
        <v>0</v>
      </c>
      <c r="M212" s="51">
        <f t="shared" si="18"/>
        <v>0</v>
      </c>
    </row>
    <row r="213" spans="1:13" ht="20.100000000000001" customHeight="1" x14ac:dyDescent="0.2">
      <c r="A213" s="14">
        <f t="shared" si="19"/>
        <v>210</v>
      </c>
      <c r="B213" s="8" t="s">
        <v>238</v>
      </c>
      <c r="C213" s="8" t="s">
        <v>63</v>
      </c>
      <c r="D213" s="15">
        <v>6</v>
      </c>
      <c r="E213" s="50">
        <v>48.78</v>
      </c>
      <c r="F213" s="51"/>
      <c r="G213" s="52">
        <v>48.78</v>
      </c>
      <c r="H213" s="51">
        <v>52.8</v>
      </c>
      <c r="I213" s="53">
        <v>20</v>
      </c>
      <c r="J213" s="51">
        <f t="shared" si="15"/>
        <v>0</v>
      </c>
      <c r="K213" s="51">
        <f t="shared" si="16"/>
        <v>975.6</v>
      </c>
      <c r="L213" s="51">
        <f t="shared" si="17"/>
        <v>975.6</v>
      </c>
      <c r="M213" s="51">
        <f t="shared" si="18"/>
        <v>1056</v>
      </c>
    </row>
    <row r="214" spans="1:13" ht="23.1" customHeight="1" x14ac:dyDescent="0.2">
      <c r="A214" s="14">
        <f t="shared" si="19"/>
        <v>211</v>
      </c>
      <c r="B214" s="8" t="s">
        <v>239</v>
      </c>
      <c r="C214" s="8" t="s">
        <v>11</v>
      </c>
      <c r="D214" s="15">
        <v>6</v>
      </c>
      <c r="E214" s="50"/>
      <c r="F214" s="51">
        <v>56.09</v>
      </c>
      <c r="G214" s="52">
        <v>56.16</v>
      </c>
      <c r="H214" s="51">
        <v>56.09</v>
      </c>
      <c r="I214" s="53">
        <v>20</v>
      </c>
      <c r="J214" s="51">
        <f t="shared" si="15"/>
        <v>1121.8000000000002</v>
      </c>
      <c r="K214" s="51">
        <f t="shared" si="16"/>
        <v>0</v>
      </c>
      <c r="L214" s="51">
        <f t="shared" si="17"/>
        <v>1123.1999999999998</v>
      </c>
      <c r="M214" s="51">
        <f t="shared" si="18"/>
        <v>1121.8000000000002</v>
      </c>
    </row>
    <row r="215" spans="1:13" ht="23.1" customHeight="1" x14ac:dyDescent="0.2">
      <c r="A215" s="14">
        <f t="shared" si="19"/>
        <v>212</v>
      </c>
      <c r="B215" s="8" t="s">
        <v>354</v>
      </c>
      <c r="C215" s="8" t="s">
        <v>85</v>
      </c>
      <c r="D215" s="15">
        <v>1</v>
      </c>
      <c r="E215" s="50"/>
      <c r="F215" s="54">
        <v>6.45</v>
      </c>
      <c r="G215" s="52">
        <v>6.45</v>
      </c>
      <c r="H215" s="54">
        <v>6.45</v>
      </c>
      <c r="I215" s="55">
        <v>10</v>
      </c>
      <c r="J215" s="51">
        <f t="shared" si="15"/>
        <v>64.5</v>
      </c>
      <c r="K215" s="51">
        <f t="shared" si="16"/>
        <v>0</v>
      </c>
      <c r="L215" s="51">
        <f t="shared" si="17"/>
        <v>64.5</v>
      </c>
      <c r="M215" s="51">
        <f t="shared" si="18"/>
        <v>64.5</v>
      </c>
    </row>
    <row r="216" spans="1:13" ht="23.1" customHeight="1" x14ac:dyDescent="0.2">
      <c r="A216" s="14">
        <f t="shared" si="19"/>
        <v>213</v>
      </c>
      <c r="B216" s="8" t="s">
        <v>241</v>
      </c>
      <c r="C216" s="8" t="s">
        <v>355</v>
      </c>
      <c r="D216" s="15">
        <v>12</v>
      </c>
      <c r="E216" s="50"/>
      <c r="F216" s="51">
        <v>15.83</v>
      </c>
      <c r="G216" s="52">
        <v>28.52</v>
      </c>
      <c r="H216" s="51">
        <v>15.83</v>
      </c>
      <c r="I216" s="53">
        <v>4</v>
      </c>
      <c r="J216" s="51">
        <f t="shared" si="15"/>
        <v>63.32</v>
      </c>
      <c r="K216" s="51">
        <f t="shared" si="16"/>
        <v>0</v>
      </c>
      <c r="L216" s="51">
        <f t="shared" si="17"/>
        <v>114.08</v>
      </c>
      <c r="M216" s="51">
        <f t="shared" si="18"/>
        <v>63.32</v>
      </c>
    </row>
    <row r="217" spans="1:13" ht="20.100000000000001" customHeight="1" x14ac:dyDescent="0.2">
      <c r="A217" s="14">
        <f t="shared" si="19"/>
        <v>214</v>
      </c>
      <c r="B217" s="8" t="s">
        <v>242</v>
      </c>
      <c r="C217" s="8" t="s">
        <v>11</v>
      </c>
      <c r="D217" s="15">
        <v>1</v>
      </c>
      <c r="E217" s="50">
        <v>26.79</v>
      </c>
      <c r="F217" s="51"/>
      <c r="G217" s="52">
        <v>26.79</v>
      </c>
      <c r="H217" s="51">
        <v>28.56</v>
      </c>
      <c r="I217" s="53"/>
      <c r="J217" s="51">
        <f t="shared" si="15"/>
        <v>0</v>
      </c>
      <c r="K217" s="51">
        <f t="shared" si="16"/>
        <v>0</v>
      </c>
      <c r="L217" s="51">
        <f t="shared" si="17"/>
        <v>0</v>
      </c>
      <c r="M217" s="51">
        <f t="shared" si="18"/>
        <v>0</v>
      </c>
    </row>
    <row r="218" spans="1:13" ht="20.100000000000001" customHeight="1" x14ac:dyDescent="0.2">
      <c r="A218" s="14">
        <f t="shared" si="19"/>
        <v>215</v>
      </c>
      <c r="B218" s="8" t="s">
        <v>243</v>
      </c>
      <c r="C218" s="8" t="s">
        <v>11</v>
      </c>
      <c r="D218" s="15">
        <v>20</v>
      </c>
      <c r="E218" s="50">
        <v>28.48</v>
      </c>
      <c r="F218" s="51"/>
      <c r="G218" s="52">
        <v>28.48</v>
      </c>
      <c r="H218" s="51">
        <v>29.98</v>
      </c>
      <c r="I218" s="53">
        <v>2</v>
      </c>
      <c r="J218" s="51">
        <f t="shared" si="15"/>
        <v>0</v>
      </c>
      <c r="K218" s="51">
        <f t="shared" si="16"/>
        <v>56.96</v>
      </c>
      <c r="L218" s="51">
        <f t="shared" si="17"/>
        <v>56.96</v>
      </c>
      <c r="M218" s="51">
        <f t="shared" si="18"/>
        <v>59.96</v>
      </c>
    </row>
    <row r="219" spans="1:13" ht="20.100000000000001" customHeight="1" x14ac:dyDescent="0.2">
      <c r="A219" s="14">
        <f t="shared" si="19"/>
        <v>216</v>
      </c>
      <c r="B219" s="8" t="s">
        <v>244</v>
      </c>
      <c r="C219" s="8" t="s">
        <v>13</v>
      </c>
      <c r="D219" s="15">
        <v>30</v>
      </c>
      <c r="E219" s="50">
        <v>74.55</v>
      </c>
      <c r="F219" s="51"/>
      <c r="G219" s="52">
        <v>74.55</v>
      </c>
      <c r="H219" s="51">
        <v>74.55</v>
      </c>
      <c r="I219" s="53">
        <v>2</v>
      </c>
      <c r="J219" s="51">
        <f t="shared" si="15"/>
        <v>0</v>
      </c>
      <c r="K219" s="51">
        <f t="shared" si="16"/>
        <v>149.1</v>
      </c>
      <c r="L219" s="51">
        <f t="shared" si="17"/>
        <v>149.1</v>
      </c>
      <c r="M219" s="51">
        <f t="shared" si="18"/>
        <v>149.1</v>
      </c>
    </row>
    <row r="220" spans="1:13" ht="20.100000000000001" customHeight="1" x14ac:dyDescent="0.2">
      <c r="A220" s="14">
        <f t="shared" si="19"/>
        <v>217</v>
      </c>
      <c r="B220" s="8" t="s">
        <v>245</v>
      </c>
      <c r="C220" s="8" t="s">
        <v>11</v>
      </c>
      <c r="D220" s="15">
        <v>1</v>
      </c>
      <c r="E220" s="50">
        <v>146.96</v>
      </c>
      <c r="F220" s="54"/>
      <c r="G220" s="52">
        <v>146.96</v>
      </c>
      <c r="H220" s="54">
        <v>146.96</v>
      </c>
      <c r="I220" s="55">
        <v>6</v>
      </c>
      <c r="J220" s="51">
        <f t="shared" si="15"/>
        <v>0</v>
      </c>
      <c r="K220" s="51">
        <f t="shared" si="16"/>
        <v>881.76</v>
      </c>
      <c r="L220" s="51">
        <f t="shared" si="17"/>
        <v>881.76</v>
      </c>
      <c r="M220" s="51">
        <f t="shared" si="18"/>
        <v>881.76</v>
      </c>
    </row>
    <row r="221" spans="1:13" ht="23.1" customHeight="1" x14ac:dyDescent="0.2">
      <c r="A221" s="14">
        <f t="shared" si="19"/>
        <v>218</v>
      </c>
      <c r="B221" s="8" t="s">
        <v>246</v>
      </c>
      <c r="C221" s="8" t="s">
        <v>11</v>
      </c>
      <c r="D221" s="15">
        <v>1</v>
      </c>
      <c r="E221" s="50">
        <v>38.71</v>
      </c>
      <c r="F221" s="54"/>
      <c r="G221" s="52">
        <v>38.71</v>
      </c>
      <c r="H221" s="54">
        <v>38.71</v>
      </c>
      <c r="I221" s="55">
        <v>4</v>
      </c>
      <c r="J221" s="51">
        <f t="shared" si="15"/>
        <v>0</v>
      </c>
      <c r="K221" s="51">
        <f t="shared" si="16"/>
        <v>154.84</v>
      </c>
      <c r="L221" s="51">
        <f t="shared" si="17"/>
        <v>154.84</v>
      </c>
      <c r="M221" s="51">
        <f t="shared" si="18"/>
        <v>154.84</v>
      </c>
    </row>
    <row r="222" spans="1:13" ht="20.100000000000001" customHeight="1" x14ac:dyDescent="0.2">
      <c r="A222" s="14">
        <f t="shared" si="19"/>
        <v>219</v>
      </c>
      <c r="B222" s="8" t="s">
        <v>247</v>
      </c>
      <c r="C222" s="8" t="s">
        <v>11</v>
      </c>
      <c r="D222" s="15">
        <v>1</v>
      </c>
      <c r="E222" s="50"/>
      <c r="F222" s="51">
        <v>41.25</v>
      </c>
      <c r="G222" s="52">
        <v>61.08</v>
      </c>
      <c r="H222" s="51">
        <v>41.25</v>
      </c>
      <c r="I222" s="53">
        <v>4</v>
      </c>
      <c r="J222" s="51">
        <f t="shared" si="15"/>
        <v>165</v>
      </c>
      <c r="K222" s="51">
        <f t="shared" si="16"/>
        <v>0</v>
      </c>
      <c r="L222" s="51">
        <f t="shared" si="17"/>
        <v>244.32</v>
      </c>
      <c r="M222" s="51">
        <f t="shared" si="18"/>
        <v>165</v>
      </c>
    </row>
    <row r="223" spans="1:13" ht="20.100000000000001" customHeight="1" x14ac:dyDescent="0.2">
      <c r="A223" s="14">
        <f t="shared" si="19"/>
        <v>220</v>
      </c>
      <c r="B223" s="8" t="s">
        <v>248</v>
      </c>
      <c r="C223" s="8" t="s">
        <v>11</v>
      </c>
      <c r="D223" s="15">
        <v>1</v>
      </c>
      <c r="E223" s="50">
        <v>35.229999999999997</v>
      </c>
      <c r="F223" s="51"/>
      <c r="G223" s="52">
        <v>35.229999999999997</v>
      </c>
      <c r="H223" s="51">
        <v>40.380000000000003</v>
      </c>
      <c r="I223" s="53">
        <v>4</v>
      </c>
      <c r="J223" s="51">
        <f t="shared" si="15"/>
        <v>0</v>
      </c>
      <c r="K223" s="51">
        <f t="shared" si="16"/>
        <v>140.91999999999999</v>
      </c>
      <c r="L223" s="51">
        <f t="shared" si="17"/>
        <v>140.91999999999999</v>
      </c>
      <c r="M223" s="51">
        <f t="shared" si="18"/>
        <v>161.52000000000001</v>
      </c>
    </row>
    <row r="224" spans="1:13" ht="23.1" customHeight="1" x14ac:dyDescent="0.2">
      <c r="A224" s="14">
        <f t="shared" si="19"/>
        <v>221</v>
      </c>
      <c r="B224" s="8" t="s">
        <v>249</v>
      </c>
      <c r="C224" s="8" t="s">
        <v>24</v>
      </c>
      <c r="D224" s="15">
        <v>20</v>
      </c>
      <c r="E224" s="50"/>
      <c r="F224" s="51">
        <v>26.8</v>
      </c>
      <c r="G224" s="52">
        <v>29.64</v>
      </c>
      <c r="H224" s="51">
        <v>26.8</v>
      </c>
      <c r="I224" s="53">
        <v>2</v>
      </c>
      <c r="J224" s="51">
        <f t="shared" si="15"/>
        <v>53.6</v>
      </c>
      <c r="K224" s="51">
        <f t="shared" si="16"/>
        <v>0</v>
      </c>
      <c r="L224" s="51">
        <f t="shared" si="17"/>
        <v>59.28</v>
      </c>
      <c r="M224" s="51">
        <f t="shared" si="18"/>
        <v>53.6</v>
      </c>
    </row>
    <row r="225" spans="1:13" ht="20.100000000000001" customHeight="1" x14ac:dyDescent="0.2">
      <c r="A225" s="14">
        <f t="shared" si="19"/>
        <v>222</v>
      </c>
      <c r="B225" s="8" t="s">
        <v>250</v>
      </c>
      <c r="C225" s="8" t="s">
        <v>80</v>
      </c>
      <c r="D225" s="15">
        <v>8</v>
      </c>
      <c r="E225" s="50">
        <v>22.3</v>
      </c>
      <c r="F225" s="51"/>
      <c r="G225" s="52">
        <v>22.3</v>
      </c>
      <c r="H225" s="51">
        <v>31.88</v>
      </c>
      <c r="I225" s="53">
        <v>1</v>
      </c>
      <c r="J225" s="51">
        <f t="shared" si="15"/>
        <v>0</v>
      </c>
      <c r="K225" s="51">
        <f t="shared" si="16"/>
        <v>22.3</v>
      </c>
      <c r="L225" s="51">
        <f t="shared" si="17"/>
        <v>22.3</v>
      </c>
      <c r="M225" s="51">
        <f t="shared" si="18"/>
        <v>31.88</v>
      </c>
    </row>
    <row r="226" spans="1:13" ht="20.100000000000001" customHeight="1" x14ac:dyDescent="0.2">
      <c r="A226" s="14">
        <f t="shared" si="19"/>
        <v>223</v>
      </c>
      <c r="B226" s="8" t="s">
        <v>362</v>
      </c>
      <c r="C226" s="8" t="s">
        <v>15</v>
      </c>
      <c r="D226" s="15">
        <v>2</v>
      </c>
      <c r="E226" s="50"/>
      <c r="F226" s="51">
        <v>29.97</v>
      </c>
      <c r="G226" s="52">
        <v>31.88</v>
      </c>
      <c r="H226" s="51">
        <v>29.97</v>
      </c>
      <c r="I226" s="53">
        <v>1</v>
      </c>
      <c r="J226" s="51">
        <f t="shared" si="15"/>
        <v>29.97</v>
      </c>
      <c r="K226" s="51">
        <f t="shared" si="16"/>
        <v>0</v>
      </c>
      <c r="L226" s="51">
        <f t="shared" si="17"/>
        <v>31.88</v>
      </c>
      <c r="M226" s="51">
        <f t="shared" si="18"/>
        <v>29.97</v>
      </c>
    </row>
    <row r="227" spans="1:13" ht="20.100000000000001" customHeight="1" x14ac:dyDescent="0.2">
      <c r="A227" s="14">
        <f t="shared" si="19"/>
        <v>224</v>
      </c>
      <c r="B227" s="8" t="s">
        <v>252</v>
      </c>
      <c r="C227" s="8" t="s">
        <v>11</v>
      </c>
      <c r="D227" s="15">
        <v>1</v>
      </c>
      <c r="E227" s="50">
        <v>21.6</v>
      </c>
      <c r="F227" s="51"/>
      <c r="G227" s="52">
        <v>21.6</v>
      </c>
      <c r="H227" s="51">
        <v>23.45</v>
      </c>
      <c r="I227" s="53"/>
      <c r="J227" s="51">
        <f t="shared" si="15"/>
        <v>0</v>
      </c>
      <c r="K227" s="51">
        <f t="shared" si="16"/>
        <v>0</v>
      </c>
      <c r="L227" s="51">
        <f t="shared" si="17"/>
        <v>0</v>
      </c>
      <c r="M227" s="51">
        <f t="shared" si="18"/>
        <v>0</v>
      </c>
    </row>
    <row r="228" spans="1:13" ht="20.100000000000001" customHeight="1" x14ac:dyDescent="0.2">
      <c r="A228" s="14">
        <f t="shared" si="19"/>
        <v>225</v>
      </c>
      <c r="B228" s="8" t="s">
        <v>253</v>
      </c>
      <c r="C228" s="8" t="s">
        <v>15</v>
      </c>
      <c r="D228" s="15">
        <v>2</v>
      </c>
      <c r="E228" s="50"/>
      <c r="F228" s="51">
        <v>80</v>
      </c>
      <c r="G228" s="52">
        <v>18.73</v>
      </c>
      <c r="H228" s="51">
        <v>80</v>
      </c>
      <c r="I228" s="53">
        <v>10</v>
      </c>
      <c r="J228" s="51">
        <f t="shared" si="15"/>
        <v>800</v>
      </c>
      <c r="K228" s="51">
        <f t="shared" si="16"/>
        <v>0</v>
      </c>
      <c r="L228" s="51">
        <f t="shared" si="17"/>
        <v>187.3</v>
      </c>
      <c r="M228" s="51">
        <f t="shared" si="18"/>
        <v>800</v>
      </c>
    </row>
    <row r="229" spans="1:13" ht="20.100000000000001" customHeight="1" x14ac:dyDescent="0.2">
      <c r="A229" s="14">
        <f t="shared" si="19"/>
        <v>226</v>
      </c>
      <c r="B229" s="8" t="s">
        <v>254</v>
      </c>
      <c r="C229" s="8" t="s">
        <v>11</v>
      </c>
      <c r="D229" s="15">
        <v>10</v>
      </c>
      <c r="E229" s="50">
        <v>42</v>
      </c>
      <c r="F229" s="51"/>
      <c r="G229" s="52">
        <v>42</v>
      </c>
      <c r="H229" s="51">
        <v>43.05</v>
      </c>
      <c r="I229" s="53">
        <v>50</v>
      </c>
      <c r="J229" s="51">
        <f t="shared" si="15"/>
        <v>0</v>
      </c>
      <c r="K229" s="51">
        <f t="shared" si="16"/>
        <v>2100</v>
      </c>
      <c r="L229" s="51">
        <f t="shared" si="17"/>
        <v>2100</v>
      </c>
      <c r="M229" s="51">
        <f t="shared" si="18"/>
        <v>2152.5</v>
      </c>
    </row>
    <row r="230" spans="1:13" ht="20.100000000000001" customHeight="1" x14ac:dyDescent="0.2">
      <c r="A230" s="14">
        <f t="shared" si="19"/>
        <v>227</v>
      </c>
      <c r="B230" s="8" t="s">
        <v>255</v>
      </c>
      <c r="C230" s="8" t="s">
        <v>11</v>
      </c>
      <c r="D230" s="15">
        <v>1</v>
      </c>
      <c r="E230" s="50">
        <v>57.39</v>
      </c>
      <c r="F230" s="54"/>
      <c r="G230" s="52">
        <v>57.39</v>
      </c>
      <c r="H230" s="54">
        <v>57.39</v>
      </c>
      <c r="I230" s="55"/>
      <c r="J230" s="51">
        <f t="shared" si="15"/>
        <v>0</v>
      </c>
      <c r="K230" s="51">
        <f t="shared" si="16"/>
        <v>0</v>
      </c>
      <c r="L230" s="51">
        <f t="shared" si="17"/>
        <v>0</v>
      </c>
      <c r="M230" s="51">
        <f t="shared" si="18"/>
        <v>0</v>
      </c>
    </row>
    <row r="231" spans="1:13" ht="23.1" customHeight="1" x14ac:dyDescent="0.2">
      <c r="A231" s="14">
        <f t="shared" si="19"/>
        <v>228</v>
      </c>
      <c r="B231" s="8" t="s">
        <v>256</v>
      </c>
      <c r="C231" s="8" t="s">
        <v>11</v>
      </c>
      <c r="D231" s="15">
        <v>1</v>
      </c>
      <c r="E231" s="50">
        <v>0</v>
      </c>
      <c r="F231" s="51">
        <v>80.8</v>
      </c>
      <c r="G231" s="52">
        <v>0</v>
      </c>
      <c r="H231" s="51">
        <v>80.8</v>
      </c>
      <c r="I231" s="53">
        <v>20</v>
      </c>
      <c r="J231" s="51">
        <f t="shared" si="15"/>
        <v>1616</v>
      </c>
      <c r="K231" s="51">
        <f t="shared" si="16"/>
        <v>0</v>
      </c>
      <c r="L231" s="51">
        <f t="shared" si="17"/>
        <v>0</v>
      </c>
      <c r="M231" s="51">
        <f t="shared" si="18"/>
        <v>1616</v>
      </c>
    </row>
    <row r="232" spans="1:13" ht="20.100000000000001" customHeight="1" x14ac:dyDescent="0.2">
      <c r="A232" s="14">
        <f t="shared" si="19"/>
        <v>229</v>
      </c>
      <c r="B232" s="8" t="s">
        <v>258</v>
      </c>
      <c r="C232" s="8" t="s">
        <v>80</v>
      </c>
      <c r="D232" s="15">
        <v>10</v>
      </c>
      <c r="E232" s="50">
        <v>18.89</v>
      </c>
      <c r="F232" s="51"/>
      <c r="G232" s="52">
        <v>18.89</v>
      </c>
      <c r="H232" s="51">
        <v>18.690000000000001</v>
      </c>
      <c r="I232" s="53">
        <v>20</v>
      </c>
      <c r="J232" s="51">
        <f t="shared" si="15"/>
        <v>0</v>
      </c>
      <c r="K232" s="51">
        <f t="shared" si="16"/>
        <v>377.8</v>
      </c>
      <c r="L232" s="51">
        <f t="shared" si="17"/>
        <v>377.8</v>
      </c>
      <c r="M232" s="51">
        <f t="shared" si="18"/>
        <v>373.8</v>
      </c>
    </row>
    <row r="233" spans="1:13" ht="23.1" customHeight="1" x14ac:dyDescent="0.2">
      <c r="A233" s="14">
        <f t="shared" si="19"/>
        <v>230</v>
      </c>
      <c r="B233" s="8" t="s">
        <v>356</v>
      </c>
      <c r="C233" s="8" t="s">
        <v>11</v>
      </c>
      <c r="D233" s="15">
        <v>1</v>
      </c>
      <c r="E233" s="50"/>
      <c r="F233" s="51">
        <v>12.19</v>
      </c>
      <c r="G233" s="52">
        <v>13</v>
      </c>
      <c r="H233" s="51">
        <v>12.19</v>
      </c>
      <c r="I233" s="53">
        <v>50</v>
      </c>
      <c r="J233" s="51">
        <f t="shared" si="15"/>
        <v>609.5</v>
      </c>
      <c r="K233" s="51">
        <f t="shared" si="16"/>
        <v>0</v>
      </c>
      <c r="L233" s="51">
        <f t="shared" si="17"/>
        <v>650</v>
      </c>
      <c r="M233" s="51">
        <f t="shared" si="18"/>
        <v>609.5</v>
      </c>
    </row>
    <row r="234" spans="1:13" ht="20.100000000000001" customHeight="1" x14ac:dyDescent="0.2">
      <c r="A234" s="14">
        <f t="shared" si="19"/>
        <v>231</v>
      </c>
      <c r="B234" s="8" t="s">
        <v>260</v>
      </c>
      <c r="C234" s="8" t="s">
        <v>11</v>
      </c>
      <c r="D234" s="15">
        <v>1</v>
      </c>
      <c r="E234" s="50">
        <v>15.4</v>
      </c>
      <c r="F234" s="51"/>
      <c r="G234" s="52">
        <v>15.4</v>
      </c>
      <c r="H234" s="51">
        <v>17.059999999999999</v>
      </c>
      <c r="I234" s="53">
        <v>50</v>
      </c>
      <c r="J234" s="51">
        <f t="shared" si="15"/>
        <v>0</v>
      </c>
      <c r="K234" s="51">
        <f t="shared" si="16"/>
        <v>770</v>
      </c>
      <c r="L234" s="51">
        <f t="shared" si="17"/>
        <v>770</v>
      </c>
      <c r="M234" s="51">
        <f t="shared" si="18"/>
        <v>852.99999999999989</v>
      </c>
    </row>
    <row r="235" spans="1:13" ht="23.1" customHeight="1" x14ac:dyDescent="0.2">
      <c r="A235" s="14">
        <f t="shared" si="19"/>
        <v>232</v>
      </c>
      <c r="B235" s="8" t="s">
        <v>261</v>
      </c>
      <c r="C235" s="8" t="s">
        <v>24</v>
      </c>
      <c r="D235" s="15">
        <v>1</v>
      </c>
      <c r="E235" s="50">
        <v>12.16</v>
      </c>
      <c r="F235" s="51"/>
      <c r="G235" s="52">
        <v>12.16</v>
      </c>
      <c r="H235" s="51">
        <v>14.185</v>
      </c>
      <c r="I235" s="53">
        <v>2</v>
      </c>
      <c r="J235" s="51">
        <f t="shared" si="15"/>
        <v>0</v>
      </c>
      <c r="K235" s="51">
        <f t="shared" si="16"/>
        <v>24.32</v>
      </c>
      <c r="L235" s="51">
        <f t="shared" si="17"/>
        <v>24.32</v>
      </c>
      <c r="M235" s="51">
        <f t="shared" si="18"/>
        <v>28.37</v>
      </c>
    </row>
    <row r="236" spans="1:13" ht="20.100000000000001" customHeight="1" x14ac:dyDescent="0.2">
      <c r="A236" s="14">
        <f t="shared" si="19"/>
        <v>233</v>
      </c>
      <c r="B236" s="8" t="s">
        <v>262</v>
      </c>
      <c r="C236" s="8" t="s">
        <v>24</v>
      </c>
      <c r="D236" s="15">
        <v>1</v>
      </c>
      <c r="E236" s="50">
        <v>14.16</v>
      </c>
      <c r="F236" s="51"/>
      <c r="G236" s="52">
        <v>14.16</v>
      </c>
      <c r="H236" s="51">
        <v>14.627000000000001</v>
      </c>
      <c r="I236" s="53">
        <v>2</v>
      </c>
      <c r="J236" s="51">
        <f t="shared" si="15"/>
        <v>0</v>
      </c>
      <c r="K236" s="51">
        <f t="shared" si="16"/>
        <v>28.32</v>
      </c>
      <c r="L236" s="51">
        <f t="shared" si="17"/>
        <v>28.32</v>
      </c>
      <c r="M236" s="51">
        <f t="shared" si="18"/>
        <v>29.254000000000001</v>
      </c>
    </row>
    <row r="237" spans="1:13" ht="20.100000000000001" customHeight="1" x14ac:dyDescent="0.2">
      <c r="A237" s="14">
        <f t="shared" si="19"/>
        <v>234</v>
      </c>
      <c r="B237" s="8" t="s">
        <v>263</v>
      </c>
      <c r="C237" s="8" t="s">
        <v>24</v>
      </c>
      <c r="D237" s="15">
        <v>30</v>
      </c>
      <c r="E237" s="50">
        <v>19.079999999999998</v>
      </c>
      <c r="F237" s="51"/>
      <c r="G237" s="52">
        <v>19.079999999999998</v>
      </c>
      <c r="H237" s="51">
        <v>22.56</v>
      </c>
      <c r="I237" s="53">
        <v>10</v>
      </c>
      <c r="J237" s="51">
        <f t="shared" si="15"/>
        <v>0</v>
      </c>
      <c r="K237" s="51">
        <f t="shared" si="16"/>
        <v>190.79999999999998</v>
      </c>
      <c r="L237" s="51">
        <f t="shared" si="17"/>
        <v>190.79999999999998</v>
      </c>
      <c r="M237" s="51">
        <f t="shared" si="18"/>
        <v>225.6</v>
      </c>
    </row>
    <row r="238" spans="1:13" ht="20.100000000000001" customHeight="1" x14ac:dyDescent="0.2">
      <c r="A238" s="14">
        <f t="shared" si="19"/>
        <v>235</v>
      </c>
      <c r="B238" s="8" t="s">
        <v>264</v>
      </c>
      <c r="C238" s="8" t="s">
        <v>24</v>
      </c>
      <c r="D238" s="15">
        <v>36</v>
      </c>
      <c r="E238" s="50">
        <v>101.87</v>
      </c>
      <c r="F238" s="51"/>
      <c r="G238" s="52">
        <v>101.87</v>
      </c>
      <c r="H238" s="51">
        <v>104.42</v>
      </c>
      <c r="I238" s="53">
        <v>10</v>
      </c>
      <c r="J238" s="51">
        <f t="shared" si="15"/>
        <v>0</v>
      </c>
      <c r="K238" s="51">
        <f t="shared" si="16"/>
        <v>1018.7</v>
      </c>
      <c r="L238" s="51">
        <f t="shared" si="17"/>
        <v>1018.7</v>
      </c>
      <c r="M238" s="51">
        <f t="shared" si="18"/>
        <v>1044.2</v>
      </c>
    </row>
    <row r="239" spans="1:13" ht="20.100000000000001" customHeight="1" x14ac:dyDescent="0.2">
      <c r="A239" s="14">
        <f t="shared" si="19"/>
        <v>236</v>
      </c>
      <c r="B239" s="8" t="s">
        <v>265</v>
      </c>
      <c r="C239" s="8" t="s">
        <v>11</v>
      </c>
      <c r="D239" s="15">
        <v>24</v>
      </c>
      <c r="E239" s="50">
        <v>180.01</v>
      </c>
      <c r="F239" s="51"/>
      <c r="G239" s="52">
        <v>180.01</v>
      </c>
      <c r="H239" s="51">
        <v>244.99</v>
      </c>
      <c r="I239" s="53"/>
      <c r="J239" s="51">
        <f t="shared" si="15"/>
        <v>0</v>
      </c>
      <c r="K239" s="51">
        <f t="shared" si="16"/>
        <v>0</v>
      </c>
      <c r="L239" s="51">
        <f t="shared" si="17"/>
        <v>0</v>
      </c>
      <c r="M239" s="51">
        <f t="shared" si="18"/>
        <v>0</v>
      </c>
    </row>
    <row r="240" spans="1:13" ht="20.100000000000001" customHeight="1" x14ac:dyDescent="0.2">
      <c r="A240" s="14">
        <f t="shared" si="19"/>
        <v>237</v>
      </c>
      <c r="B240" s="8" t="s">
        <v>182</v>
      </c>
      <c r="C240" s="8" t="s">
        <v>11</v>
      </c>
      <c r="D240" s="15">
        <v>1</v>
      </c>
      <c r="E240" s="50"/>
      <c r="F240" s="51">
        <v>18.96</v>
      </c>
      <c r="G240" s="52">
        <v>20.6</v>
      </c>
      <c r="H240" s="51">
        <v>18.96</v>
      </c>
      <c r="I240" s="53"/>
      <c r="J240" s="51">
        <f t="shared" si="15"/>
        <v>0</v>
      </c>
      <c r="K240" s="51">
        <f t="shared" si="16"/>
        <v>0</v>
      </c>
      <c r="L240" s="51">
        <f t="shared" si="17"/>
        <v>0</v>
      </c>
      <c r="M240" s="51">
        <f t="shared" si="18"/>
        <v>0</v>
      </c>
    </row>
    <row r="241" spans="1:13" ht="20.100000000000001" customHeight="1" x14ac:dyDescent="0.2">
      <c r="A241" s="14">
        <f t="shared" si="19"/>
        <v>238</v>
      </c>
      <c r="B241" s="8" t="s">
        <v>266</v>
      </c>
      <c r="C241" s="8" t="s">
        <v>80</v>
      </c>
      <c r="D241" s="15">
        <v>12</v>
      </c>
      <c r="E241" s="50"/>
      <c r="F241" s="51">
        <v>34.450000000000003</v>
      </c>
      <c r="G241" s="52">
        <v>56.69</v>
      </c>
      <c r="H241" s="51">
        <v>34.450000000000003</v>
      </c>
      <c r="I241" s="53"/>
      <c r="J241" s="51">
        <f t="shared" si="15"/>
        <v>0</v>
      </c>
      <c r="K241" s="51">
        <f t="shared" si="16"/>
        <v>0</v>
      </c>
      <c r="L241" s="51">
        <f t="shared" si="17"/>
        <v>0</v>
      </c>
      <c r="M241" s="51">
        <f t="shared" si="18"/>
        <v>0</v>
      </c>
    </row>
    <row r="242" spans="1:13" ht="20.100000000000001" customHeight="1" x14ac:dyDescent="0.2">
      <c r="A242" s="14">
        <f t="shared" si="19"/>
        <v>239</v>
      </c>
      <c r="B242" s="8" t="s">
        <v>267</v>
      </c>
      <c r="C242" s="8" t="s">
        <v>80</v>
      </c>
      <c r="D242" s="15">
        <v>10</v>
      </c>
      <c r="E242" s="50">
        <v>23.39</v>
      </c>
      <c r="F242" s="51"/>
      <c r="G242" s="52">
        <v>23.39</v>
      </c>
      <c r="H242" s="51">
        <v>28.21</v>
      </c>
      <c r="I242" s="53">
        <v>1</v>
      </c>
      <c r="J242" s="51">
        <f t="shared" si="15"/>
        <v>0</v>
      </c>
      <c r="K242" s="51">
        <f t="shared" si="16"/>
        <v>23.39</v>
      </c>
      <c r="L242" s="51">
        <f t="shared" si="17"/>
        <v>23.39</v>
      </c>
      <c r="M242" s="51">
        <f t="shared" si="18"/>
        <v>28.21</v>
      </c>
    </row>
    <row r="243" spans="1:13" ht="20.100000000000001" customHeight="1" x14ac:dyDescent="0.2">
      <c r="A243" s="14">
        <f t="shared" si="19"/>
        <v>240</v>
      </c>
      <c r="B243" s="8" t="s">
        <v>268</v>
      </c>
      <c r="C243" s="8" t="s">
        <v>24</v>
      </c>
      <c r="D243" s="15">
        <v>8</v>
      </c>
      <c r="E243" s="50">
        <v>22.05</v>
      </c>
      <c r="F243" s="51"/>
      <c r="G243" s="52">
        <v>22.05</v>
      </c>
      <c r="H243" s="51">
        <v>31.76</v>
      </c>
      <c r="I243" s="53">
        <v>1</v>
      </c>
      <c r="J243" s="51">
        <f t="shared" si="15"/>
        <v>0</v>
      </c>
      <c r="K243" s="51">
        <f t="shared" si="16"/>
        <v>22.05</v>
      </c>
      <c r="L243" s="51">
        <f t="shared" si="17"/>
        <v>22.05</v>
      </c>
      <c r="M243" s="51">
        <f t="shared" si="18"/>
        <v>31.76</v>
      </c>
    </row>
    <row r="244" spans="1:13" ht="20.100000000000001" customHeight="1" x14ac:dyDescent="0.2">
      <c r="A244" s="14">
        <f t="shared" si="19"/>
        <v>241</v>
      </c>
      <c r="B244" s="8" t="s">
        <v>269</v>
      </c>
      <c r="C244" s="8" t="s">
        <v>24</v>
      </c>
      <c r="D244" s="15">
        <v>80</v>
      </c>
      <c r="E244" s="50">
        <v>27.7</v>
      </c>
      <c r="F244" s="51"/>
      <c r="G244" s="52">
        <v>27.7</v>
      </c>
      <c r="H244" s="51">
        <v>30</v>
      </c>
      <c r="I244" s="53">
        <v>1</v>
      </c>
      <c r="J244" s="51">
        <f t="shared" si="15"/>
        <v>0</v>
      </c>
      <c r="K244" s="51">
        <f t="shared" si="16"/>
        <v>27.7</v>
      </c>
      <c r="L244" s="51">
        <f t="shared" si="17"/>
        <v>27.7</v>
      </c>
      <c r="M244" s="51">
        <f t="shared" si="18"/>
        <v>30</v>
      </c>
    </row>
    <row r="245" spans="1:13" ht="20.100000000000001" customHeight="1" x14ac:dyDescent="0.2">
      <c r="A245" s="14">
        <f t="shared" si="19"/>
        <v>242</v>
      </c>
      <c r="B245" s="8" t="s">
        <v>270</v>
      </c>
      <c r="C245" s="8" t="s">
        <v>13</v>
      </c>
      <c r="D245" s="15">
        <v>50</v>
      </c>
      <c r="E245" s="50"/>
      <c r="F245" s="51">
        <v>153</v>
      </c>
      <c r="G245" s="52">
        <v>263.64</v>
      </c>
      <c r="H245" s="51">
        <v>153</v>
      </c>
      <c r="I245" s="53">
        <v>10</v>
      </c>
      <c r="J245" s="51">
        <f t="shared" si="15"/>
        <v>1530</v>
      </c>
      <c r="K245" s="51">
        <f t="shared" si="16"/>
        <v>0</v>
      </c>
      <c r="L245" s="51">
        <f t="shared" si="17"/>
        <v>2636.3999999999996</v>
      </c>
      <c r="M245" s="51">
        <f t="shared" si="18"/>
        <v>1530</v>
      </c>
    </row>
    <row r="246" spans="1:13" ht="20.100000000000001" customHeight="1" x14ac:dyDescent="0.2">
      <c r="A246" s="14">
        <f t="shared" si="19"/>
        <v>243</v>
      </c>
      <c r="B246" s="8" t="s">
        <v>271</v>
      </c>
      <c r="C246" s="8" t="s">
        <v>11</v>
      </c>
      <c r="D246" s="15">
        <v>1</v>
      </c>
      <c r="E246" s="50">
        <v>23.36</v>
      </c>
      <c r="F246" s="51"/>
      <c r="G246" s="52">
        <v>23.36</v>
      </c>
      <c r="H246" s="51">
        <v>27.27</v>
      </c>
      <c r="I246" s="53">
        <v>20</v>
      </c>
      <c r="J246" s="51">
        <f t="shared" si="15"/>
        <v>0</v>
      </c>
      <c r="K246" s="51">
        <f t="shared" si="16"/>
        <v>467.2</v>
      </c>
      <c r="L246" s="51">
        <f t="shared" si="17"/>
        <v>467.2</v>
      </c>
      <c r="M246" s="51">
        <f t="shared" si="18"/>
        <v>545.4</v>
      </c>
    </row>
    <row r="247" spans="1:13" ht="20.100000000000001" customHeight="1" x14ac:dyDescent="0.2">
      <c r="A247" s="14">
        <f t="shared" si="19"/>
        <v>244</v>
      </c>
      <c r="B247" s="8" t="s">
        <v>272</v>
      </c>
      <c r="C247" s="8" t="s">
        <v>11</v>
      </c>
      <c r="D247" s="15">
        <v>1</v>
      </c>
      <c r="E247" s="50"/>
      <c r="F247" s="54">
        <v>139.69999999999999</v>
      </c>
      <c r="G247" s="52">
        <v>139.69999999999999</v>
      </c>
      <c r="H247" s="54">
        <v>139.69999999999999</v>
      </c>
      <c r="I247" s="55">
        <v>20</v>
      </c>
      <c r="J247" s="51">
        <f t="shared" si="15"/>
        <v>2794</v>
      </c>
      <c r="K247" s="51">
        <f t="shared" si="16"/>
        <v>0</v>
      </c>
      <c r="L247" s="51">
        <f t="shared" si="17"/>
        <v>2794</v>
      </c>
      <c r="M247" s="51">
        <f t="shared" si="18"/>
        <v>2794</v>
      </c>
    </row>
    <row r="248" spans="1:13" ht="20.100000000000001" customHeight="1" x14ac:dyDescent="0.2">
      <c r="A248" s="14">
        <f t="shared" si="19"/>
        <v>245</v>
      </c>
      <c r="B248" s="8" t="s">
        <v>273</v>
      </c>
      <c r="C248" s="8" t="s">
        <v>11</v>
      </c>
      <c r="D248" s="15">
        <v>45</v>
      </c>
      <c r="E248" s="50"/>
      <c r="F248" s="51">
        <v>75</v>
      </c>
      <c r="G248" s="52">
        <v>99.9</v>
      </c>
      <c r="H248" s="51">
        <v>75</v>
      </c>
      <c r="I248" s="53">
        <v>10</v>
      </c>
      <c r="J248" s="51">
        <f t="shared" si="15"/>
        <v>750</v>
      </c>
      <c r="K248" s="51">
        <f t="shared" si="16"/>
        <v>0</v>
      </c>
      <c r="L248" s="51">
        <f t="shared" si="17"/>
        <v>999</v>
      </c>
      <c r="M248" s="51">
        <f t="shared" si="18"/>
        <v>750</v>
      </c>
    </row>
    <row r="249" spans="1:13" ht="20.100000000000001" customHeight="1" x14ac:dyDescent="0.2">
      <c r="A249" s="14">
        <f t="shared" si="19"/>
        <v>246</v>
      </c>
      <c r="B249" s="8" t="s">
        <v>274</v>
      </c>
      <c r="C249" s="8" t="s">
        <v>13</v>
      </c>
      <c r="D249" s="15">
        <v>1</v>
      </c>
      <c r="E249" s="50"/>
      <c r="F249" s="51">
        <v>1.28</v>
      </c>
      <c r="G249" s="52">
        <v>1.4</v>
      </c>
      <c r="H249" s="51">
        <v>1.28</v>
      </c>
      <c r="I249" s="53">
        <v>300</v>
      </c>
      <c r="J249" s="51">
        <f t="shared" si="15"/>
        <v>384</v>
      </c>
      <c r="K249" s="51">
        <f t="shared" si="16"/>
        <v>0</v>
      </c>
      <c r="L249" s="51">
        <f t="shared" si="17"/>
        <v>420</v>
      </c>
      <c r="M249" s="51">
        <f t="shared" si="18"/>
        <v>384</v>
      </c>
    </row>
    <row r="250" spans="1:13" ht="20.100000000000001" customHeight="1" x14ac:dyDescent="0.2">
      <c r="A250" s="14">
        <f t="shared" si="19"/>
        <v>247</v>
      </c>
      <c r="B250" s="8" t="s">
        <v>275</v>
      </c>
      <c r="C250" s="8" t="s">
        <v>13</v>
      </c>
      <c r="D250" s="15">
        <v>1</v>
      </c>
      <c r="E250" s="50"/>
      <c r="F250" s="51">
        <v>1.45</v>
      </c>
      <c r="G250" s="52">
        <v>1.49</v>
      </c>
      <c r="H250" s="51">
        <v>1.45</v>
      </c>
      <c r="I250" s="53">
        <v>300</v>
      </c>
      <c r="J250" s="51">
        <f t="shared" si="15"/>
        <v>435</v>
      </c>
      <c r="K250" s="51">
        <f t="shared" si="16"/>
        <v>0</v>
      </c>
      <c r="L250" s="51">
        <f t="shared" si="17"/>
        <v>447</v>
      </c>
      <c r="M250" s="51">
        <f t="shared" si="18"/>
        <v>435</v>
      </c>
    </row>
    <row r="251" spans="1:13" ht="20.100000000000001" customHeight="1" x14ac:dyDescent="0.2">
      <c r="A251" s="14">
        <f t="shared" si="19"/>
        <v>248</v>
      </c>
      <c r="B251" s="8" t="s">
        <v>276</v>
      </c>
      <c r="C251" s="8" t="s">
        <v>13</v>
      </c>
      <c r="D251" s="15">
        <v>1</v>
      </c>
      <c r="E251" s="50">
        <v>1.5</v>
      </c>
      <c r="F251" s="51"/>
      <c r="G251" s="52">
        <v>1.5</v>
      </c>
      <c r="H251" s="51">
        <v>1.75</v>
      </c>
      <c r="I251" s="53">
        <v>600</v>
      </c>
      <c r="J251" s="51">
        <f t="shared" si="15"/>
        <v>0</v>
      </c>
      <c r="K251" s="51">
        <f t="shared" si="16"/>
        <v>900</v>
      </c>
      <c r="L251" s="51">
        <f t="shared" si="17"/>
        <v>900</v>
      </c>
      <c r="M251" s="51">
        <f t="shared" si="18"/>
        <v>1050</v>
      </c>
    </row>
    <row r="252" spans="1:13" ht="20.100000000000001" customHeight="1" x14ac:dyDescent="0.2">
      <c r="A252" s="14">
        <f t="shared" si="19"/>
        <v>249</v>
      </c>
      <c r="B252" s="8" t="s">
        <v>277</v>
      </c>
      <c r="C252" s="8" t="s">
        <v>11</v>
      </c>
      <c r="D252" s="15">
        <v>48</v>
      </c>
      <c r="E252" s="50">
        <v>1.19</v>
      </c>
      <c r="F252" s="51"/>
      <c r="G252" s="52">
        <v>1.19</v>
      </c>
      <c r="H252" s="51">
        <v>1.35</v>
      </c>
      <c r="I252" s="53">
        <v>5</v>
      </c>
      <c r="J252" s="51">
        <f t="shared" si="15"/>
        <v>0</v>
      </c>
      <c r="K252" s="51">
        <f t="shared" si="16"/>
        <v>5.9499999999999993</v>
      </c>
      <c r="L252" s="51">
        <f t="shared" si="17"/>
        <v>5.9499999999999993</v>
      </c>
      <c r="M252" s="51">
        <f t="shared" si="18"/>
        <v>6.75</v>
      </c>
    </row>
    <row r="253" spans="1:13" ht="20.100000000000001" customHeight="1" x14ac:dyDescent="0.2">
      <c r="A253" s="14">
        <f t="shared" si="19"/>
        <v>250</v>
      </c>
      <c r="B253" s="8" t="s">
        <v>278</v>
      </c>
      <c r="C253" s="8" t="s">
        <v>11</v>
      </c>
      <c r="D253" s="15">
        <v>1</v>
      </c>
      <c r="E253" s="50"/>
      <c r="F253" s="51">
        <v>24.5</v>
      </c>
      <c r="G253" s="52">
        <v>24.78</v>
      </c>
      <c r="H253" s="51">
        <v>24.5</v>
      </c>
      <c r="I253" s="53">
        <v>30</v>
      </c>
      <c r="J253" s="51">
        <f t="shared" si="15"/>
        <v>735</v>
      </c>
      <c r="K253" s="51">
        <f t="shared" si="16"/>
        <v>0</v>
      </c>
      <c r="L253" s="51">
        <f t="shared" si="17"/>
        <v>743.40000000000009</v>
      </c>
      <c r="M253" s="51">
        <f t="shared" si="18"/>
        <v>735</v>
      </c>
    </row>
    <row r="254" spans="1:13" ht="23.1" customHeight="1" x14ac:dyDescent="0.2">
      <c r="A254" s="14">
        <f t="shared" si="19"/>
        <v>251</v>
      </c>
      <c r="B254" s="8" t="s">
        <v>279</v>
      </c>
      <c r="C254" s="8" t="s">
        <v>280</v>
      </c>
      <c r="D254" s="15">
        <v>10</v>
      </c>
      <c r="E254" s="50"/>
      <c r="F254" s="51">
        <v>111.1</v>
      </c>
      <c r="G254" s="52">
        <v>118</v>
      </c>
      <c r="H254" s="51">
        <v>111.1</v>
      </c>
      <c r="I254" s="53">
        <v>2</v>
      </c>
      <c r="J254" s="51">
        <f t="shared" si="15"/>
        <v>222.2</v>
      </c>
      <c r="K254" s="51">
        <f t="shared" si="16"/>
        <v>0</v>
      </c>
      <c r="L254" s="51">
        <f t="shared" si="17"/>
        <v>236</v>
      </c>
      <c r="M254" s="51">
        <f t="shared" si="18"/>
        <v>222.2</v>
      </c>
    </row>
    <row r="255" spans="1:13" ht="20.100000000000001" customHeight="1" x14ac:dyDescent="0.2">
      <c r="A255" s="14">
        <f t="shared" si="19"/>
        <v>252</v>
      </c>
      <c r="B255" s="8" t="s">
        <v>281</v>
      </c>
      <c r="C255" s="8" t="s">
        <v>11</v>
      </c>
      <c r="D255" s="15">
        <v>6</v>
      </c>
      <c r="E255" s="50"/>
      <c r="F255" s="51"/>
      <c r="G255" s="52">
        <v>105</v>
      </c>
      <c r="H255" s="51">
        <v>156</v>
      </c>
      <c r="I255" s="53"/>
      <c r="J255" s="51">
        <f t="shared" si="15"/>
        <v>0</v>
      </c>
      <c r="K255" s="51">
        <f t="shared" si="16"/>
        <v>0</v>
      </c>
      <c r="L255" s="51">
        <f t="shared" si="17"/>
        <v>0</v>
      </c>
      <c r="M255" s="51">
        <f t="shared" si="18"/>
        <v>0</v>
      </c>
    </row>
    <row r="256" spans="1:13" ht="23.1" customHeight="1" x14ac:dyDescent="0.2">
      <c r="A256" s="14">
        <f t="shared" si="19"/>
        <v>253</v>
      </c>
      <c r="B256" s="8" t="s">
        <v>282</v>
      </c>
      <c r="C256" s="8" t="s">
        <v>11</v>
      </c>
      <c r="D256" s="15">
        <v>30</v>
      </c>
      <c r="E256" s="50"/>
      <c r="F256" s="51">
        <v>169.5</v>
      </c>
      <c r="G256" s="52">
        <v>172.5</v>
      </c>
      <c r="H256" s="51">
        <v>169.5</v>
      </c>
      <c r="I256" s="53">
        <v>30</v>
      </c>
      <c r="J256" s="51">
        <f t="shared" si="15"/>
        <v>5085</v>
      </c>
      <c r="K256" s="51">
        <f t="shared" si="16"/>
        <v>0</v>
      </c>
      <c r="L256" s="51">
        <f t="shared" si="17"/>
        <v>5175</v>
      </c>
      <c r="M256" s="51">
        <f t="shared" si="18"/>
        <v>5085</v>
      </c>
    </row>
    <row r="257" spans="1:13" ht="23.1" customHeight="1" x14ac:dyDescent="0.2">
      <c r="A257" s="14">
        <f t="shared" si="19"/>
        <v>254</v>
      </c>
      <c r="B257" s="8" t="s">
        <v>283</v>
      </c>
      <c r="C257" s="8" t="s">
        <v>13</v>
      </c>
      <c r="D257" s="15">
        <v>50</v>
      </c>
      <c r="E257" s="50">
        <v>150</v>
      </c>
      <c r="F257" s="51"/>
      <c r="G257" s="52">
        <v>150</v>
      </c>
      <c r="H257" s="51">
        <v>168.88</v>
      </c>
      <c r="I257" s="53">
        <v>25</v>
      </c>
      <c r="J257" s="51">
        <f t="shared" si="15"/>
        <v>0</v>
      </c>
      <c r="K257" s="51">
        <f t="shared" si="16"/>
        <v>3750</v>
      </c>
      <c r="L257" s="51">
        <f t="shared" si="17"/>
        <v>3750</v>
      </c>
      <c r="M257" s="51">
        <f t="shared" si="18"/>
        <v>4222</v>
      </c>
    </row>
    <row r="258" spans="1:13" ht="23.1" customHeight="1" x14ac:dyDescent="0.2">
      <c r="A258" s="14">
        <f t="shared" si="19"/>
        <v>255</v>
      </c>
      <c r="B258" s="8" t="s">
        <v>284</v>
      </c>
      <c r="C258" s="8" t="s">
        <v>11</v>
      </c>
      <c r="D258" s="15">
        <v>1</v>
      </c>
      <c r="E258" s="50"/>
      <c r="F258" s="54">
        <v>210</v>
      </c>
      <c r="G258" s="52">
        <v>210.45</v>
      </c>
      <c r="H258" s="54">
        <v>210</v>
      </c>
      <c r="I258" s="55">
        <v>25</v>
      </c>
      <c r="J258" s="51">
        <f t="shared" si="15"/>
        <v>5250</v>
      </c>
      <c r="K258" s="51">
        <f t="shared" si="16"/>
        <v>0</v>
      </c>
      <c r="L258" s="51">
        <f t="shared" si="17"/>
        <v>5261.25</v>
      </c>
      <c r="M258" s="51">
        <f t="shared" si="18"/>
        <v>5250</v>
      </c>
    </row>
    <row r="259" spans="1:13" ht="23.1" customHeight="1" x14ac:dyDescent="0.2">
      <c r="A259" s="14">
        <f t="shared" si="19"/>
        <v>256</v>
      </c>
      <c r="B259" s="8" t="s">
        <v>285</v>
      </c>
      <c r="C259" s="8" t="s">
        <v>13</v>
      </c>
      <c r="D259" s="15">
        <v>10</v>
      </c>
      <c r="E259" s="50"/>
      <c r="F259" s="51">
        <v>47.5</v>
      </c>
      <c r="G259" s="52">
        <v>100.74</v>
      </c>
      <c r="H259" s="51">
        <v>47.5</v>
      </c>
      <c r="I259" s="53">
        <v>40</v>
      </c>
      <c r="J259" s="51">
        <f t="shared" si="15"/>
        <v>1900</v>
      </c>
      <c r="K259" s="51">
        <f t="shared" si="16"/>
        <v>0</v>
      </c>
      <c r="L259" s="51">
        <f t="shared" si="17"/>
        <v>4029.6</v>
      </c>
      <c r="M259" s="51">
        <f t="shared" si="18"/>
        <v>1900</v>
      </c>
    </row>
    <row r="260" spans="1:13" ht="23.1" customHeight="1" x14ac:dyDescent="0.2">
      <c r="A260" s="14">
        <f t="shared" si="19"/>
        <v>257</v>
      </c>
      <c r="B260" s="8" t="s">
        <v>286</v>
      </c>
      <c r="C260" s="8" t="s">
        <v>13</v>
      </c>
      <c r="D260" s="15">
        <v>30</v>
      </c>
      <c r="E260" s="50"/>
      <c r="F260" s="51">
        <v>15.69</v>
      </c>
      <c r="G260" s="52">
        <v>49.47</v>
      </c>
      <c r="H260" s="51">
        <v>15.69</v>
      </c>
      <c r="I260" s="53">
        <v>50</v>
      </c>
      <c r="J260" s="51">
        <f t="shared" ref="J260:J277" si="20">I260*F260</f>
        <v>784.5</v>
      </c>
      <c r="K260" s="51">
        <f t="shared" ref="K260:K277" si="21">I260*E260</f>
        <v>0</v>
      </c>
      <c r="L260" s="51">
        <f t="shared" ref="L260:L277" si="22">I260*G260</f>
        <v>2473.5</v>
      </c>
      <c r="M260" s="51">
        <f t="shared" ref="M260:M277" si="23">I260*H260</f>
        <v>784.5</v>
      </c>
    </row>
    <row r="261" spans="1:13" ht="23.1" customHeight="1" x14ac:dyDescent="0.2">
      <c r="A261" s="14">
        <f t="shared" ref="A261:A280" si="24">A260+1</f>
        <v>258</v>
      </c>
      <c r="B261" s="8" t="s">
        <v>287</v>
      </c>
      <c r="C261" s="8" t="s">
        <v>13</v>
      </c>
      <c r="D261" s="15">
        <v>24</v>
      </c>
      <c r="E261" s="50"/>
      <c r="F261" s="54">
        <v>135</v>
      </c>
      <c r="G261" s="52">
        <v>135</v>
      </c>
      <c r="H261" s="54">
        <v>135</v>
      </c>
      <c r="I261" s="55">
        <v>25</v>
      </c>
      <c r="J261" s="51">
        <f t="shared" si="20"/>
        <v>3375</v>
      </c>
      <c r="K261" s="51">
        <f t="shared" si="21"/>
        <v>0</v>
      </c>
      <c r="L261" s="51">
        <f t="shared" si="22"/>
        <v>3375</v>
      </c>
      <c r="M261" s="51">
        <f t="shared" si="23"/>
        <v>3375</v>
      </c>
    </row>
    <row r="262" spans="1:13" ht="23.1" customHeight="1" x14ac:dyDescent="0.2">
      <c r="A262" s="14">
        <f t="shared" si="24"/>
        <v>259</v>
      </c>
      <c r="B262" s="8" t="s">
        <v>288</v>
      </c>
      <c r="C262" s="8" t="s">
        <v>13</v>
      </c>
      <c r="D262" s="15">
        <v>25</v>
      </c>
      <c r="E262" s="50"/>
      <c r="F262" s="51">
        <v>182.5</v>
      </c>
      <c r="G262" s="52">
        <v>183.75</v>
      </c>
      <c r="H262" s="51">
        <v>182.5</v>
      </c>
      <c r="I262" s="53">
        <v>50</v>
      </c>
      <c r="J262" s="51">
        <f t="shared" si="20"/>
        <v>9125</v>
      </c>
      <c r="K262" s="51">
        <f t="shared" si="21"/>
        <v>0</v>
      </c>
      <c r="L262" s="51">
        <f t="shared" si="22"/>
        <v>9187.5</v>
      </c>
      <c r="M262" s="51">
        <f t="shared" si="23"/>
        <v>9125</v>
      </c>
    </row>
    <row r="263" spans="1:13" ht="23.1" customHeight="1" x14ac:dyDescent="0.2">
      <c r="A263" s="14">
        <f t="shared" si="24"/>
        <v>260</v>
      </c>
      <c r="B263" s="8" t="s">
        <v>363</v>
      </c>
      <c r="C263" s="8" t="s">
        <v>13</v>
      </c>
      <c r="D263" s="15">
        <v>1</v>
      </c>
      <c r="E263" s="50">
        <v>243.5</v>
      </c>
      <c r="F263" s="54"/>
      <c r="G263" s="52">
        <v>243.5</v>
      </c>
      <c r="H263" s="54">
        <v>243.5</v>
      </c>
      <c r="I263" s="55"/>
      <c r="J263" s="51">
        <f t="shared" si="20"/>
        <v>0</v>
      </c>
      <c r="K263" s="51">
        <f t="shared" si="21"/>
        <v>0</v>
      </c>
      <c r="L263" s="51">
        <f t="shared" si="22"/>
        <v>0</v>
      </c>
      <c r="M263" s="51">
        <f t="shared" si="23"/>
        <v>0</v>
      </c>
    </row>
    <row r="264" spans="1:13" ht="20.100000000000001" customHeight="1" x14ac:dyDescent="0.2">
      <c r="A264" s="14">
        <f t="shared" si="24"/>
        <v>261</v>
      </c>
      <c r="B264" s="8" t="s">
        <v>290</v>
      </c>
      <c r="C264" s="8" t="s">
        <v>13</v>
      </c>
      <c r="D264" s="15">
        <v>1</v>
      </c>
      <c r="E264" s="50">
        <v>352</v>
      </c>
      <c r="F264" s="54"/>
      <c r="G264" s="52">
        <v>352</v>
      </c>
      <c r="H264" s="54">
        <v>352</v>
      </c>
      <c r="I264" s="55"/>
      <c r="J264" s="51">
        <f t="shared" si="20"/>
        <v>0</v>
      </c>
      <c r="K264" s="51">
        <f t="shared" si="21"/>
        <v>0</v>
      </c>
      <c r="L264" s="51">
        <f t="shared" si="22"/>
        <v>0</v>
      </c>
      <c r="M264" s="51">
        <f t="shared" si="23"/>
        <v>0</v>
      </c>
    </row>
    <row r="265" spans="1:13" ht="20.100000000000001" customHeight="1" x14ac:dyDescent="0.2">
      <c r="A265" s="14">
        <f t="shared" si="24"/>
        <v>262</v>
      </c>
      <c r="B265" s="8" t="s">
        <v>291</v>
      </c>
      <c r="C265" s="8" t="s">
        <v>11</v>
      </c>
      <c r="D265" s="15">
        <v>1</v>
      </c>
      <c r="E265" s="50"/>
      <c r="F265" s="51">
        <v>15.76</v>
      </c>
      <c r="G265" s="52">
        <v>16.88</v>
      </c>
      <c r="H265" s="51">
        <v>15.76</v>
      </c>
      <c r="I265" s="53">
        <v>2</v>
      </c>
      <c r="J265" s="51">
        <f t="shared" si="20"/>
        <v>31.52</v>
      </c>
      <c r="K265" s="51">
        <f t="shared" si="21"/>
        <v>0</v>
      </c>
      <c r="L265" s="51">
        <f t="shared" si="22"/>
        <v>33.76</v>
      </c>
      <c r="M265" s="51">
        <f t="shared" si="23"/>
        <v>31.52</v>
      </c>
    </row>
    <row r="266" spans="1:13" ht="23.1" customHeight="1" x14ac:dyDescent="0.2">
      <c r="A266" s="14">
        <f t="shared" si="24"/>
        <v>263</v>
      </c>
      <c r="B266" s="8" t="s">
        <v>292</v>
      </c>
      <c r="C266" s="8" t="s">
        <v>11</v>
      </c>
      <c r="D266" s="15">
        <v>1</v>
      </c>
      <c r="E266" s="50"/>
      <c r="F266" s="51">
        <v>12</v>
      </c>
      <c r="G266" s="52">
        <v>12.42</v>
      </c>
      <c r="H266" s="51">
        <v>12</v>
      </c>
      <c r="I266" s="53">
        <v>2</v>
      </c>
      <c r="J266" s="51">
        <f t="shared" si="20"/>
        <v>24</v>
      </c>
      <c r="K266" s="51">
        <f t="shared" si="21"/>
        <v>0</v>
      </c>
      <c r="L266" s="51">
        <f t="shared" si="22"/>
        <v>24.84</v>
      </c>
      <c r="M266" s="51">
        <f t="shared" si="23"/>
        <v>24</v>
      </c>
    </row>
    <row r="267" spans="1:13" ht="23.1" customHeight="1" x14ac:dyDescent="0.2">
      <c r="A267" s="14">
        <f t="shared" si="24"/>
        <v>264</v>
      </c>
      <c r="B267" s="8" t="s">
        <v>293</v>
      </c>
      <c r="C267" s="8" t="s">
        <v>51</v>
      </c>
      <c r="D267" s="15">
        <v>2</v>
      </c>
      <c r="E267" s="50">
        <v>25.57</v>
      </c>
      <c r="F267" s="51"/>
      <c r="G267" s="52">
        <v>25.57</v>
      </c>
      <c r="H267" s="51">
        <v>46.6</v>
      </c>
      <c r="I267" s="53">
        <v>1</v>
      </c>
      <c r="J267" s="51">
        <f t="shared" si="20"/>
        <v>0</v>
      </c>
      <c r="K267" s="51">
        <f t="shared" si="21"/>
        <v>25.57</v>
      </c>
      <c r="L267" s="51">
        <f t="shared" si="22"/>
        <v>25.57</v>
      </c>
      <c r="M267" s="51">
        <f t="shared" si="23"/>
        <v>46.6</v>
      </c>
    </row>
    <row r="268" spans="1:13" ht="23.1" customHeight="1" x14ac:dyDescent="0.2">
      <c r="A268" s="14">
        <f t="shared" si="24"/>
        <v>265</v>
      </c>
      <c r="B268" s="8" t="s">
        <v>294</v>
      </c>
      <c r="C268" s="8" t="s">
        <v>15</v>
      </c>
      <c r="D268" s="15">
        <v>8</v>
      </c>
      <c r="E268" s="50">
        <v>37.82</v>
      </c>
      <c r="F268" s="51"/>
      <c r="G268" s="52">
        <v>37.82</v>
      </c>
      <c r="H268" s="51">
        <v>46.44</v>
      </c>
      <c r="I268" s="53">
        <v>1</v>
      </c>
      <c r="J268" s="51">
        <f t="shared" si="20"/>
        <v>0</v>
      </c>
      <c r="K268" s="51">
        <f t="shared" si="21"/>
        <v>37.82</v>
      </c>
      <c r="L268" s="51">
        <f t="shared" si="22"/>
        <v>37.82</v>
      </c>
      <c r="M268" s="51">
        <f t="shared" si="23"/>
        <v>46.44</v>
      </c>
    </row>
    <row r="269" spans="1:13" ht="23.1" customHeight="1" x14ac:dyDescent="0.2">
      <c r="A269" s="14">
        <f t="shared" si="24"/>
        <v>266</v>
      </c>
      <c r="B269" s="8" t="s">
        <v>364</v>
      </c>
      <c r="C269" s="8" t="s">
        <v>24</v>
      </c>
      <c r="D269" s="15">
        <v>4</v>
      </c>
      <c r="E269" s="50"/>
      <c r="F269" s="51">
        <v>16.87</v>
      </c>
      <c r="G269" s="52">
        <v>27.2</v>
      </c>
      <c r="H269" s="51">
        <v>16.87</v>
      </c>
      <c r="I269" s="53">
        <v>1</v>
      </c>
      <c r="J269" s="51">
        <f t="shared" si="20"/>
        <v>16.87</v>
      </c>
      <c r="K269" s="51">
        <f t="shared" si="21"/>
        <v>0</v>
      </c>
      <c r="L269" s="51">
        <f t="shared" si="22"/>
        <v>27.2</v>
      </c>
      <c r="M269" s="51">
        <f t="shared" si="23"/>
        <v>16.87</v>
      </c>
    </row>
    <row r="270" spans="1:13" ht="20.100000000000001" customHeight="1" x14ac:dyDescent="0.2">
      <c r="A270" s="14">
        <f t="shared" si="24"/>
        <v>267</v>
      </c>
      <c r="B270" s="8" t="s">
        <v>296</v>
      </c>
      <c r="C270" s="8" t="s">
        <v>11</v>
      </c>
      <c r="D270" s="15">
        <v>1</v>
      </c>
      <c r="E270" s="50">
        <v>20.99</v>
      </c>
      <c r="F270" s="51"/>
      <c r="G270" s="52">
        <v>20.99</v>
      </c>
      <c r="H270" s="51">
        <v>22.38</v>
      </c>
      <c r="I270" s="53">
        <v>1</v>
      </c>
      <c r="J270" s="51">
        <f t="shared" si="20"/>
        <v>0</v>
      </c>
      <c r="K270" s="51">
        <f t="shared" si="21"/>
        <v>20.99</v>
      </c>
      <c r="L270" s="51">
        <f t="shared" si="22"/>
        <v>20.99</v>
      </c>
      <c r="M270" s="51">
        <f t="shared" si="23"/>
        <v>22.38</v>
      </c>
    </row>
    <row r="271" spans="1:13" ht="20.100000000000001" customHeight="1" x14ac:dyDescent="0.2">
      <c r="A271" s="14">
        <f t="shared" si="24"/>
        <v>268</v>
      </c>
      <c r="B271" s="10"/>
      <c r="C271" s="8" t="s">
        <v>51</v>
      </c>
      <c r="D271" s="15">
        <v>4</v>
      </c>
      <c r="E271" s="50"/>
      <c r="F271" s="51">
        <v>38.880000000000003</v>
      </c>
      <c r="G271" s="52">
        <v>39.82</v>
      </c>
      <c r="H271" s="51">
        <v>38.880000000000003</v>
      </c>
      <c r="I271" s="53">
        <v>1</v>
      </c>
      <c r="J271" s="51">
        <f t="shared" si="20"/>
        <v>38.880000000000003</v>
      </c>
      <c r="K271" s="51">
        <f t="shared" si="21"/>
        <v>0</v>
      </c>
      <c r="L271" s="51">
        <f t="shared" si="22"/>
        <v>39.82</v>
      </c>
      <c r="M271" s="51">
        <f t="shared" si="23"/>
        <v>38.880000000000003</v>
      </c>
    </row>
    <row r="272" spans="1:13" ht="23.1" customHeight="1" x14ac:dyDescent="0.2">
      <c r="A272" s="14">
        <f t="shared" si="24"/>
        <v>269</v>
      </c>
      <c r="B272" s="8" t="s">
        <v>297</v>
      </c>
      <c r="C272" s="8" t="s">
        <v>51</v>
      </c>
      <c r="D272" s="15">
        <v>4</v>
      </c>
      <c r="E272" s="50"/>
      <c r="F272" s="51">
        <v>44.45</v>
      </c>
      <c r="G272" s="52">
        <v>47.86</v>
      </c>
      <c r="H272" s="51">
        <v>44.45</v>
      </c>
      <c r="I272" s="53">
        <v>1</v>
      </c>
      <c r="J272" s="51">
        <f t="shared" si="20"/>
        <v>44.45</v>
      </c>
      <c r="K272" s="51">
        <f t="shared" si="21"/>
        <v>0</v>
      </c>
      <c r="L272" s="51">
        <f t="shared" si="22"/>
        <v>47.86</v>
      </c>
      <c r="M272" s="51">
        <f t="shared" si="23"/>
        <v>44.45</v>
      </c>
    </row>
    <row r="273" spans="1:13" ht="20.100000000000001" customHeight="1" x14ac:dyDescent="0.2">
      <c r="A273" s="14">
        <f t="shared" si="24"/>
        <v>270</v>
      </c>
      <c r="B273" s="8" t="s">
        <v>298</v>
      </c>
      <c r="C273" s="8" t="s">
        <v>51</v>
      </c>
      <c r="D273" s="15">
        <v>4</v>
      </c>
      <c r="E273" s="50"/>
      <c r="F273" s="51">
        <v>34.56</v>
      </c>
      <c r="G273" s="52">
        <v>36.549999999999997</v>
      </c>
      <c r="H273" s="51">
        <v>34.56</v>
      </c>
      <c r="I273" s="53">
        <v>1</v>
      </c>
      <c r="J273" s="51">
        <f t="shared" si="20"/>
        <v>34.56</v>
      </c>
      <c r="K273" s="51">
        <f t="shared" si="21"/>
        <v>0</v>
      </c>
      <c r="L273" s="51">
        <f t="shared" si="22"/>
        <v>36.549999999999997</v>
      </c>
      <c r="M273" s="51">
        <f t="shared" si="23"/>
        <v>34.56</v>
      </c>
    </row>
    <row r="274" spans="1:13" ht="23.1" customHeight="1" x14ac:dyDescent="0.2">
      <c r="A274" s="14">
        <f t="shared" si="24"/>
        <v>271</v>
      </c>
      <c r="B274" s="8" t="s">
        <v>299</v>
      </c>
      <c r="C274" s="8" t="s">
        <v>13</v>
      </c>
      <c r="D274" s="15">
        <v>10</v>
      </c>
      <c r="E274" s="50">
        <v>56.03</v>
      </c>
      <c r="F274" s="51"/>
      <c r="G274" s="52">
        <v>56.03</v>
      </c>
      <c r="H274" s="51">
        <v>69.25</v>
      </c>
      <c r="I274" s="53">
        <v>1</v>
      </c>
      <c r="J274" s="51">
        <f t="shared" si="20"/>
        <v>0</v>
      </c>
      <c r="K274" s="51">
        <f t="shared" si="21"/>
        <v>56.03</v>
      </c>
      <c r="L274" s="51">
        <f t="shared" si="22"/>
        <v>56.03</v>
      </c>
      <c r="M274" s="51">
        <f t="shared" si="23"/>
        <v>69.25</v>
      </c>
    </row>
    <row r="275" spans="1:13" ht="20.100000000000001" customHeight="1" x14ac:dyDescent="0.2">
      <c r="A275" s="14">
        <f t="shared" si="24"/>
        <v>272</v>
      </c>
      <c r="B275" s="8" t="s">
        <v>300</v>
      </c>
      <c r="C275" s="8" t="s">
        <v>301</v>
      </c>
      <c r="D275" s="15">
        <v>18</v>
      </c>
      <c r="E275" s="50">
        <v>41.63</v>
      </c>
      <c r="F275" s="51"/>
      <c r="G275" s="52">
        <v>41.63</v>
      </c>
      <c r="H275" s="51">
        <v>45.28</v>
      </c>
      <c r="I275" s="53">
        <v>1</v>
      </c>
      <c r="J275" s="51">
        <f t="shared" si="20"/>
        <v>0</v>
      </c>
      <c r="K275" s="51">
        <f t="shared" si="21"/>
        <v>41.63</v>
      </c>
      <c r="L275" s="51">
        <f t="shared" si="22"/>
        <v>41.63</v>
      </c>
      <c r="M275" s="51">
        <f t="shared" si="23"/>
        <v>45.28</v>
      </c>
    </row>
    <row r="276" spans="1:13" ht="20.100000000000001" customHeight="1" x14ac:dyDescent="0.2">
      <c r="A276" s="14">
        <f t="shared" si="24"/>
        <v>273</v>
      </c>
      <c r="B276" s="8" t="s">
        <v>302</v>
      </c>
      <c r="C276" s="8" t="s">
        <v>66</v>
      </c>
      <c r="D276" s="15">
        <v>1</v>
      </c>
      <c r="E276" s="50"/>
      <c r="F276" s="51">
        <v>28.97</v>
      </c>
      <c r="G276" s="52">
        <v>29.13</v>
      </c>
      <c r="H276" s="51">
        <v>28.97</v>
      </c>
      <c r="I276" s="53">
        <v>1</v>
      </c>
      <c r="J276" s="51">
        <f t="shared" si="20"/>
        <v>28.97</v>
      </c>
      <c r="K276" s="51">
        <f t="shared" si="21"/>
        <v>0</v>
      </c>
      <c r="L276" s="51">
        <f t="shared" si="22"/>
        <v>29.13</v>
      </c>
      <c r="M276" s="51">
        <f t="shared" si="23"/>
        <v>28.97</v>
      </c>
    </row>
    <row r="277" spans="1:13" ht="23.1" customHeight="1" x14ac:dyDescent="0.2">
      <c r="A277" s="14">
        <f t="shared" si="24"/>
        <v>274</v>
      </c>
      <c r="B277" s="8" t="s">
        <v>303</v>
      </c>
      <c r="C277" s="8" t="s">
        <v>66</v>
      </c>
      <c r="D277" s="15">
        <v>1</v>
      </c>
      <c r="E277" s="50"/>
      <c r="F277" s="51">
        <v>20.9</v>
      </c>
      <c r="G277" s="52">
        <v>21.34</v>
      </c>
      <c r="H277" s="51">
        <v>20.9</v>
      </c>
      <c r="I277" s="53">
        <v>1</v>
      </c>
      <c r="J277" s="51">
        <f t="shared" si="20"/>
        <v>20.9</v>
      </c>
      <c r="K277" s="51">
        <f t="shared" si="21"/>
        <v>0</v>
      </c>
      <c r="L277" s="51">
        <f t="shared" si="22"/>
        <v>21.34</v>
      </c>
      <c r="M277" s="51">
        <f t="shared" si="23"/>
        <v>20.9</v>
      </c>
    </row>
    <row r="278" spans="1:13" ht="20.100000000000001" customHeight="1" x14ac:dyDescent="0.2">
      <c r="A278" s="14">
        <f t="shared" si="24"/>
        <v>275</v>
      </c>
      <c r="B278" s="8" t="s">
        <v>304</v>
      </c>
      <c r="C278" s="8" t="s">
        <v>13</v>
      </c>
      <c r="D278" s="15">
        <v>10</v>
      </c>
      <c r="E278" s="50">
        <v>22.05</v>
      </c>
      <c r="F278" s="51"/>
      <c r="G278" s="52">
        <v>22.05</v>
      </c>
      <c r="H278" s="51">
        <v>21.75</v>
      </c>
      <c r="I278" s="53">
        <v>1</v>
      </c>
      <c r="J278" s="51"/>
      <c r="K278" s="51"/>
      <c r="L278" s="51"/>
      <c r="M278" s="51"/>
    </row>
    <row r="279" spans="1:13" ht="20.100000000000001" customHeight="1" x14ac:dyDescent="0.2">
      <c r="A279" s="14">
        <f t="shared" si="24"/>
        <v>276</v>
      </c>
      <c r="B279" s="10"/>
      <c r="C279" s="10"/>
      <c r="D279" s="13"/>
      <c r="E279" s="50">
        <f>SUM(E4:E278)</f>
        <v>6469.3099999999977</v>
      </c>
      <c r="F279" s="51">
        <f>SUM(F4:F278)</f>
        <v>3792.0499999999997</v>
      </c>
      <c r="G279" s="53">
        <f>SUM(G4:G278)</f>
        <v>10644.169999999996</v>
      </c>
      <c r="H279" s="53">
        <f>SUM(H4:H278)</f>
        <v>13176.227999999994</v>
      </c>
      <c r="I279" s="53"/>
      <c r="J279" s="51">
        <f>SUM(J4:J278)</f>
        <v>43272.17</v>
      </c>
      <c r="K279" s="51">
        <f>SUM(K4:K278)</f>
        <v>33209.039999999979</v>
      </c>
      <c r="L279" s="51">
        <f>SUM(L4:L278)</f>
        <v>80288.2</v>
      </c>
      <c r="M279" s="51">
        <f>SUM(M4:M278)</f>
        <v>83891.183999999994</v>
      </c>
    </row>
    <row r="280" spans="1:13" ht="20.100000000000001" customHeight="1" x14ac:dyDescent="0.2">
      <c r="A280" s="14">
        <f t="shared" si="24"/>
        <v>277</v>
      </c>
      <c r="B280" s="10"/>
      <c r="C280" s="10"/>
      <c r="D280" s="13"/>
      <c r="E280" s="50"/>
      <c r="F280" s="51"/>
      <c r="G280" s="53"/>
      <c r="H280" s="53"/>
      <c r="I280" s="53"/>
      <c r="J280" s="51"/>
      <c r="K280" s="51">
        <f>K279*2%</f>
        <v>664.18079999999964</v>
      </c>
      <c r="L280" s="51"/>
      <c r="M280" s="51"/>
    </row>
    <row r="281" spans="1:13" ht="20.100000000000001" customHeight="1" x14ac:dyDescent="0.2">
      <c r="A281" s="9"/>
      <c r="B281" s="10"/>
      <c r="C281" s="10"/>
      <c r="D281" s="13"/>
      <c r="E281" s="50"/>
      <c r="F281" s="51"/>
      <c r="G281" s="53"/>
      <c r="H281" s="53"/>
      <c r="I281" s="53"/>
      <c r="J281" s="51"/>
      <c r="K281" s="51">
        <f>K279-K280</f>
        <v>32544.859199999981</v>
      </c>
      <c r="L281" s="51"/>
      <c r="M281" s="51"/>
    </row>
    <row r="282" spans="1:13" ht="20.100000000000001" customHeight="1" x14ac:dyDescent="0.2">
      <c r="A282" s="9"/>
      <c r="B282" s="10"/>
      <c r="C282" s="10"/>
      <c r="D282" s="13"/>
      <c r="E282" s="50"/>
      <c r="F282" s="51"/>
      <c r="G282" s="53"/>
      <c r="H282" s="53"/>
      <c r="I282" s="53"/>
      <c r="J282" s="51"/>
      <c r="K282" s="51"/>
      <c r="L282" s="51"/>
      <c r="M282" s="51"/>
    </row>
    <row r="283" spans="1:13" ht="39" customHeight="1" x14ac:dyDescent="0.2">
      <c r="A283" s="14">
        <f>A280+1</f>
        <v>278</v>
      </c>
      <c r="B283" s="10"/>
      <c r="C283" s="10"/>
      <c r="D283" s="13"/>
      <c r="E283" s="50"/>
      <c r="F283" s="51"/>
      <c r="G283" s="53"/>
      <c r="H283" s="53"/>
      <c r="I283" s="56" t="s">
        <v>365</v>
      </c>
      <c r="J283" s="206"/>
      <c r="K283" s="206"/>
      <c r="L283" s="51"/>
      <c r="M283" s="51">
        <f>J279+K281</f>
        <v>75817.029199999975</v>
      </c>
    </row>
    <row r="284" spans="1:13" ht="20.100000000000001" customHeight="1" x14ac:dyDescent="0.2">
      <c r="A284" s="14">
        <f>A283+1</f>
        <v>279</v>
      </c>
      <c r="B284" s="10"/>
      <c r="C284" s="10"/>
      <c r="D284" s="13"/>
      <c r="E284" s="50"/>
      <c r="F284" s="51"/>
      <c r="G284" s="53"/>
      <c r="H284" s="53"/>
      <c r="I284" s="56" t="s">
        <v>359</v>
      </c>
      <c r="J284" s="51"/>
      <c r="K284" s="51">
        <f>L279</f>
        <v>80288.2</v>
      </c>
      <c r="L284" s="51"/>
      <c r="M284" s="51">
        <f>L279</f>
        <v>80288.2</v>
      </c>
    </row>
    <row r="285" spans="1:13" ht="20.100000000000001" customHeight="1" x14ac:dyDescent="0.2">
      <c r="A285" s="9"/>
      <c r="B285" s="10"/>
      <c r="C285" s="10"/>
      <c r="D285" s="13"/>
      <c r="E285" s="50"/>
      <c r="F285" s="51"/>
      <c r="G285" s="53"/>
      <c r="H285" s="53"/>
      <c r="I285" s="56" t="s">
        <v>360</v>
      </c>
      <c r="J285" s="51"/>
      <c r="K285" s="51">
        <f>M279</f>
        <v>83891.183999999994</v>
      </c>
      <c r="L285" s="51">
        <f>K285*2%</f>
        <v>1677.82368</v>
      </c>
      <c r="M285" s="51">
        <f>K285-L285</f>
        <v>82213.360319999992</v>
      </c>
    </row>
  </sheetData>
  <mergeCells count="1">
    <mergeCell ref="J283:K283"/>
  </mergeCells>
  <pageMargins left="1" right="1" top="1" bottom="1" header="0.25" footer="0.25"/>
  <pageSetup paperSize="0" orientation="portrait" horizontalDpi="0" verticalDpi="2048"/>
  <headerFooter alignWithMargins="0"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V321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baseColWidth="10" defaultColWidth="9.140625" defaultRowHeight="18" customHeight="1" x14ac:dyDescent="0.2"/>
  <cols>
    <col min="1" max="1" width="7" style="1" customWidth="1"/>
    <col min="2" max="2" width="47.7109375" style="1" customWidth="1"/>
    <col min="3" max="3" width="13.140625" style="1" customWidth="1"/>
    <col min="4" max="4" width="9.7109375" style="1" customWidth="1"/>
    <col min="5" max="5" width="11" style="1" customWidth="1"/>
    <col min="6" max="6" width="11.7109375" style="1" customWidth="1"/>
    <col min="7" max="7" width="10.5703125" style="1" customWidth="1"/>
    <col min="8" max="9" width="10.42578125" style="1" customWidth="1"/>
    <col min="10" max="11" width="8.5703125" style="1" customWidth="1"/>
    <col min="12" max="12" width="9.85546875" style="1" customWidth="1"/>
    <col min="13" max="256" width="16.28515625" style="1" customWidth="1"/>
  </cols>
  <sheetData>
    <row r="1" spans="1:12" ht="51.6" customHeight="1" x14ac:dyDescent="0.2">
      <c r="A1" s="57"/>
      <c r="B1" s="58"/>
      <c r="C1" s="59"/>
      <c r="D1" s="60" t="s">
        <v>366</v>
      </c>
      <c r="E1" s="61"/>
      <c r="F1" s="62"/>
      <c r="G1" s="60" t="s">
        <v>367</v>
      </c>
      <c r="H1" s="63"/>
      <c r="I1" s="63"/>
      <c r="J1" s="5"/>
      <c r="K1" s="5"/>
      <c r="L1" s="64"/>
    </row>
    <row r="2" spans="1:12" ht="72.95" customHeight="1" x14ac:dyDescent="0.2">
      <c r="A2" s="65"/>
      <c r="B2" s="66" t="s">
        <v>0</v>
      </c>
      <c r="C2" s="67" t="s">
        <v>1</v>
      </c>
      <c r="D2" s="67" t="s">
        <v>2</v>
      </c>
      <c r="E2" s="67" t="s">
        <v>3</v>
      </c>
      <c r="F2" s="67" t="s">
        <v>368</v>
      </c>
      <c r="G2" s="67" t="s">
        <v>2</v>
      </c>
      <c r="H2" s="67" t="s">
        <v>7</v>
      </c>
      <c r="I2" s="67" t="s">
        <v>369</v>
      </c>
      <c r="J2" s="67" t="s">
        <v>2</v>
      </c>
      <c r="K2" s="67" t="s">
        <v>370</v>
      </c>
      <c r="L2" s="68" t="s">
        <v>369</v>
      </c>
    </row>
    <row r="3" spans="1:12" ht="18.95" customHeight="1" x14ac:dyDescent="0.2">
      <c r="A3" s="69"/>
      <c r="B3" s="70"/>
      <c r="C3" s="71"/>
      <c r="D3" s="72"/>
      <c r="E3" s="73"/>
      <c r="F3" s="72"/>
      <c r="G3" s="74"/>
      <c r="H3" s="72"/>
      <c r="I3" s="72"/>
      <c r="J3" s="75"/>
      <c r="K3" s="76"/>
      <c r="L3" s="77"/>
    </row>
    <row r="4" spans="1:12" ht="20.100000000000001" customHeight="1" x14ac:dyDescent="0.2">
      <c r="A4" s="78"/>
      <c r="B4" s="79" t="s">
        <v>10</v>
      </c>
      <c r="C4" s="79" t="s">
        <v>11</v>
      </c>
      <c r="D4" s="80">
        <f>Data!D4</f>
        <v>1</v>
      </c>
      <c r="E4" s="81">
        <f>US_SYS!E4</f>
        <v>32.950000000000003</v>
      </c>
      <c r="F4" s="81">
        <f t="shared" ref="F4:F67" si="0">E4/D4</f>
        <v>32.950000000000003</v>
      </c>
      <c r="G4" s="82">
        <f>Data!L4</f>
        <v>1</v>
      </c>
      <c r="H4" s="81">
        <f>US_SYS!F4</f>
        <v>32.880000000000003</v>
      </c>
      <c r="I4" s="83">
        <f t="shared" ref="I4:I67" si="1">H4/G4</f>
        <v>32.880000000000003</v>
      </c>
      <c r="J4" s="84">
        <v>1</v>
      </c>
      <c r="K4" s="85">
        <v>33.979999999999997</v>
      </c>
      <c r="L4" s="86">
        <f t="shared" ref="L4:L67" si="2">K4/J4</f>
        <v>33.979999999999997</v>
      </c>
    </row>
    <row r="5" spans="1:12" ht="20.100000000000001" customHeight="1" x14ac:dyDescent="0.2">
      <c r="A5" s="78"/>
      <c r="B5" s="79" t="s">
        <v>12</v>
      </c>
      <c r="C5" s="79" t="s">
        <v>13</v>
      </c>
      <c r="D5" s="80">
        <f>Data!D5</f>
        <v>10</v>
      </c>
      <c r="E5" s="81">
        <f>US_SYS!E5</f>
        <v>17.75</v>
      </c>
      <c r="F5" s="81">
        <f t="shared" si="0"/>
        <v>1.7749999999999999</v>
      </c>
      <c r="G5" s="82">
        <f>Data!L5</f>
        <v>10</v>
      </c>
      <c r="H5" s="81">
        <f>US_SYS!F5</f>
        <v>17.98</v>
      </c>
      <c r="I5" s="83">
        <f t="shared" si="1"/>
        <v>1.798</v>
      </c>
      <c r="J5" s="84">
        <v>10</v>
      </c>
      <c r="K5" s="87">
        <v>21.27</v>
      </c>
      <c r="L5" s="88">
        <f t="shared" si="2"/>
        <v>2.1269999999999998</v>
      </c>
    </row>
    <row r="6" spans="1:12" ht="20.100000000000001" customHeight="1" x14ac:dyDescent="0.2">
      <c r="A6" s="78"/>
      <c r="B6" s="79" t="s">
        <v>14</v>
      </c>
      <c r="C6" s="79" t="s">
        <v>15</v>
      </c>
      <c r="D6" s="80">
        <f>Data!D6</f>
        <v>3</v>
      </c>
      <c r="E6" s="81">
        <f>US_SYS!E6</f>
        <v>55.02</v>
      </c>
      <c r="F6" s="81">
        <f t="shared" si="0"/>
        <v>18.34</v>
      </c>
      <c r="G6" s="82">
        <f>Data!L6</f>
        <v>3</v>
      </c>
      <c r="H6" s="81">
        <f>US_SYS!F6</f>
        <v>55</v>
      </c>
      <c r="I6" s="83">
        <f t="shared" si="1"/>
        <v>18.333333333333332</v>
      </c>
      <c r="J6" s="84">
        <v>3</v>
      </c>
      <c r="K6" s="87">
        <v>56.85</v>
      </c>
      <c r="L6" s="88">
        <f t="shared" si="2"/>
        <v>18.95</v>
      </c>
    </row>
    <row r="7" spans="1:12" ht="20.100000000000001" customHeight="1" x14ac:dyDescent="0.2">
      <c r="A7" s="78"/>
      <c r="B7" s="79" t="s">
        <v>16</v>
      </c>
      <c r="C7" s="79" t="s">
        <v>11</v>
      </c>
      <c r="D7" s="80">
        <f>Data!D7</f>
        <v>30</v>
      </c>
      <c r="E7" s="81">
        <f>US_SYS!E7</f>
        <v>56.56</v>
      </c>
      <c r="F7" s="81">
        <f t="shared" si="0"/>
        <v>1.8853333333333333</v>
      </c>
      <c r="G7" s="82">
        <f>Data!L7</f>
        <v>30</v>
      </c>
      <c r="H7" s="81">
        <f>US_SYS!F7</f>
        <v>54.98</v>
      </c>
      <c r="I7" s="83">
        <f t="shared" si="1"/>
        <v>1.8326666666666667</v>
      </c>
      <c r="J7" s="84">
        <v>30</v>
      </c>
      <c r="K7" s="87">
        <v>58.97</v>
      </c>
      <c r="L7" s="88">
        <f t="shared" si="2"/>
        <v>1.9656666666666667</v>
      </c>
    </row>
    <row r="8" spans="1:12" ht="20.100000000000001" customHeight="1" x14ac:dyDescent="0.2">
      <c r="A8" s="78"/>
      <c r="B8" s="79" t="s">
        <v>17</v>
      </c>
      <c r="C8" s="79" t="s">
        <v>13</v>
      </c>
      <c r="D8" s="80">
        <f>Data!D8</f>
        <v>30</v>
      </c>
      <c r="E8" s="81">
        <f>US_SYS!E8</f>
        <v>48.89</v>
      </c>
      <c r="F8" s="81">
        <f t="shared" si="0"/>
        <v>1.6296666666666666</v>
      </c>
      <c r="G8" s="82">
        <f>Data!L8</f>
        <v>30</v>
      </c>
      <c r="H8" s="81">
        <f>US_SYS!F8</f>
        <v>49.4</v>
      </c>
      <c r="I8" s="83">
        <f t="shared" si="1"/>
        <v>1.6466666666666667</v>
      </c>
      <c r="J8" s="84">
        <v>30</v>
      </c>
      <c r="K8" s="87">
        <v>42.46</v>
      </c>
      <c r="L8" s="88">
        <f t="shared" si="2"/>
        <v>1.4153333333333333</v>
      </c>
    </row>
    <row r="9" spans="1:12" ht="20.100000000000001" customHeight="1" x14ac:dyDescent="0.2">
      <c r="A9" s="78"/>
      <c r="B9" s="79" t="s">
        <v>18</v>
      </c>
      <c r="C9" s="79" t="s">
        <v>13</v>
      </c>
      <c r="D9" s="80">
        <f>Data!D9</f>
        <v>30</v>
      </c>
      <c r="E9" s="81">
        <f>US_SYS!E9</f>
        <v>25.57</v>
      </c>
      <c r="F9" s="81">
        <f t="shared" si="0"/>
        <v>0.85233333333333339</v>
      </c>
      <c r="G9" s="82">
        <f>Data!L9</f>
        <v>15</v>
      </c>
      <c r="H9" s="81">
        <f>US_SYS!F9</f>
        <v>25.5</v>
      </c>
      <c r="I9" s="83">
        <f t="shared" si="1"/>
        <v>1.7</v>
      </c>
      <c r="J9" s="84">
        <v>15</v>
      </c>
      <c r="K9" s="87">
        <v>28.23</v>
      </c>
      <c r="L9" s="88">
        <f t="shared" si="2"/>
        <v>1.8820000000000001</v>
      </c>
    </row>
    <row r="10" spans="1:12" ht="20.100000000000001" customHeight="1" x14ac:dyDescent="0.2">
      <c r="A10" s="78"/>
      <c r="B10" s="79" t="s">
        <v>19</v>
      </c>
      <c r="C10" s="79" t="s">
        <v>20</v>
      </c>
      <c r="D10" s="80">
        <f>Data!D10</f>
        <v>12</v>
      </c>
      <c r="E10" s="81">
        <f>US_SYS!E10</f>
        <v>28.69</v>
      </c>
      <c r="F10" s="81">
        <f t="shared" si="0"/>
        <v>2.3908333333333336</v>
      </c>
      <c r="G10" s="82">
        <f>Data!L10</f>
        <v>12</v>
      </c>
      <c r="H10" s="81">
        <f>US_SYS!F10</f>
        <v>28.5</v>
      </c>
      <c r="I10" s="83">
        <f t="shared" si="1"/>
        <v>2.375</v>
      </c>
      <c r="J10" s="84">
        <v>12</v>
      </c>
      <c r="K10" s="87">
        <v>38.619999999999997</v>
      </c>
      <c r="L10" s="88">
        <f t="shared" si="2"/>
        <v>3.2183333333333333</v>
      </c>
    </row>
    <row r="11" spans="1:12" ht="20.100000000000001" customHeight="1" x14ac:dyDescent="0.2">
      <c r="A11" s="78"/>
      <c r="B11" s="79" t="s">
        <v>21</v>
      </c>
      <c r="C11" s="79" t="s">
        <v>13</v>
      </c>
      <c r="D11" s="80">
        <f>Data!D11</f>
        <v>30</v>
      </c>
      <c r="E11" s="81">
        <f>US_SYS!E11</f>
        <v>36.99</v>
      </c>
      <c r="F11" s="81">
        <f t="shared" si="0"/>
        <v>1.2330000000000001</v>
      </c>
      <c r="G11" s="82">
        <f>Data!L11</f>
        <v>15</v>
      </c>
      <c r="H11" s="81">
        <f>US_SYS!F11</f>
        <v>43.18</v>
      </c>
      <c r="I11" s="83">
        <f t="shared" si="1"/>
        <v>2.8786666666666667</v>
      </c>
      <c r="J11" s="84">
        <v>24</v>
      </c>
      <c r="K11" s="87">
        <v>39</v>
      </c>
      <c r="L11" s="88">
        <f t="shared" si="2"/>
        <v>1.625</v>
      </c>
    </row>
    <row r="12" spans="1:12" ht="20.100000000000001" customHeight="1" x14ac:dyDescent="0.2">
      <c r="A12" s="78"/>
      <c r="B12" s="89" t="s">
        <v>22</v>
      </c>
      <c r="C12" s="79" t="s">
        <v>11</v>
      </c>
      <c r="D12" s="80">
        <f>Data!D12</f>
        <v>1</v>
      </c>
      <c r="E12" s="81">
        <f>US_SYS!E12</f>
        <v>39.5</v>
      </c>
      <c r="F12" s="81">
        <f t="shared" si="0"/>
        <v>39.5</v>
      </c>
      <c r="G12" s="82">
        <f>Data!L12</f>
        <v>1</v>
      </c>
      <c r="H12" s="81">
        <f>US_SYS!F12</f>
        <v>0</v>
      </c>
      <c r="I12" s="83">
        <f t="shared" si="1"/>
        <v>0</v>
      </c>
      <c r="J12" s="90"/>
      <c r="K12" s="87">
        <v>28.59</v>
      </c>
      <c r="L12" s="91" t="e">
        <f t="shared" si="2"/>
        <v>#DIV/0!</v>
      </c>
    </row>
    <row r="13" spans="1:12" ht="20.100000000000001" customHeight="1" x14ac:dyDescent="0.2">
      <c r="A13" s="78"/>
      <c r="B13" s="79" t="s">
        <v>23</v>
      </c>
      <c r="C13" s="79" t="s">
        <v>24</v>
      </c>
      <c r="D13" s="80">
        <f>Data!D13</f>
        <v>12</v>
      </c>
      <c r="E13" s="81">
        <f>US_SYS!E13</f>
        <v>38.94</v>
      </c>
      <c r="F13" s="81">
        <f t="shared" si="0"/>
        <v>3.2449999999999997</v>
      </c>
      <c r="G13" s="82">
        <f>Data!L13</f>
        <v>12</v>
      </c>
      <c r="H13" s="81">
        <f>US_SYS!F13</f>
        <v>37.97</v>
      </c>
      <c r="I13" s="83">
        <f t="shared" si="1"/>
        <v>3.1641666666666666</v>
      </c>
      <c r="J13" s="84">
        <v>12</v>
      </c>
      <c r="K13" s="87">
        <v>41.81</v>
      </c>
      <c r="L13" s="88">
        <f t="shared" si="2"/>
        <v>3.4841666666666669</v>
      </c>
    </row>
    <row r="14" spans="1:12" ht="20.100000000000001" customHeight="1" x14ac:dyDescent="0.2">
      <c r="A14" s="78"/>
      <c r="B14" s="79" t="s">
        <v>25</v>
      </c>
      <c r="C14" s="79" t="s">
        <v>24</v>
      </c>
      <c r="D14" s="80">
        <f>Data!D14</f>
        <v>4</v>
      </c>
      <c r="E14" s="81">
        <f>US_SYS!E14</f>
        <v>13.41</v>
      </c>
      <c r="F14" s="81">
        <f t="shared" si="0"/>
        <v>3.3525</v>
      </c>
      <c r="G14" s="82">
        <f>Data!L14</f>
        <v>4</v>
      </c>
      <c r="H14" s="81">
        <f>US_SYS!F14</f>
        <v>12.99</v>
      </c>
      <c r="I14" s="83">
        <f t="shared" si="1"/>
        <v>3.2475000000000001</v>
      </c>
      <c r="J14" s="84">
        <v>4</v>
      </c>
      <c r="K14" s="87">
        <v>13.97</v>
      </c>
      <c r="L14" s="88">
        <f t="shared" si="2"/>
        <v>3.4925000000000002</v>
      </c>
    </row>
    <row r="15" spans="1:12" ht="20.100000000000001" customHeight="1" x14ac:dyDescent="0.2">
      <c r="A15" s="78"/>
      <c r="B15" s="79" t="s">
        <v>26</v>
      </c>
      <c r="C15" s="79" t="s">
        <v>24</v>
      </c>
      <c r="D15" s="80">
        <f>Data!D15</f>
        <v>35</v>
      </c>
      <c r="E15" s="81">
        <f>US_SYS!E15</f>
        <v>66.22</v>
      </c>
      <c r="F15" s="81">
        <f t="shared" si="0"/>
        <v>1.8919999999999999</v>
      </c>
      <c r="G15" s="82">
        <f>Data!L15</f>
        <v>24</v>
      </c>
      <c r="H15" s="81">
        <f>US_SYS!F15</f>
        <v>51.77</v>
      </c>
      <c r="I15" s="83">
        <f t="shared" si="1"/>
        <v>2.1570833333333335</v>
      </c>
      <c r="J15" s="84">
        <v>24</v>
      </c>
      <c r="K15" s="87">
        <v>49.04</v>
      </c>
      <c r="L15" s="88">
        <f t="shared" si="2"/>
        <v>2.0433333333333334</v>
      </c>
    </row>
    <row r="16" spans="1:12" ht="20.100000000000001" customHeight="1" x14ac:dyDescent="0.2">
      <c r="A16" s="78"/>
      <c r="B16" s="79" t="s">
        <v>27</v>
      </c>
      <c r="C16" s="79" t="s">
        <v>24</v>
      </c>
      <c r="D16" s="80">
        <f>Data!D16</f>
        <v>2</v>
      </c>
      <c r="E16" s="81">
        <f>US_SYS!E16</f>
        <v>29.89</v>
      </c>
      <c r="F16" s="81">
        <f t="shared" si="0"/>
        <v>14.945</v>
      </c>
      <c r="G16" s="82">
        <f>Data!L16</f>
        <v>2</v>
      </c>
      <c r="H16" s="81">
        <f>US_SYS!F16</f>
        <v>29.2</v>
      </c>
      <c r="I16" s="83">
        <f t="shared" si="1"/>
        <v>14.6</v>
      </c>
      <c r="J16" s="84">
        <v>2</v>
      </c>
      <c r="K16" s="87">
        <v>38.6</v>
      </c>
      <c r="L16" s="88">
        <f t="shared" si="2"/>
        <v>19.3</v>
      </c>
    </row>
    <row r="17" spans="1:12" ht="20.100000000000001" customHeight="1" x14ac:dyDescent="0.2">
      <c r="A17" s="78"/>
      <c r="B17" s="79" t="s">
        <v>28</v>
      </c>
      <c r="C17" s="79" t="s">
        <v>24</v>
      </c>
      <c r="D17" s="80">
        <f>Data!D17</f>
        <v>2</v>
      </c>
      <c r="E17" s="81">
        <f>US_SYS!E17</f>
        <v>27.1</v>
      </c>
      <c r="F17" s="81">
        <f t="shared" si="0"/>
        <v>13.55</v>
      </c>
      <c r="G17" s="82">
        <f>Data!L17</f>
        <v>2</v>
      </c>
      <c r="H17" s="81">
        <f>US_SYS!F17</f>
        <v>26.8</v>
      </c>
      <c r="I17" s="83">
        <f t="shared" si="1"/>
        <v>13.4</v>
      </c>
      <c r="J17" s="84">
        <v>2</v>
      </c>
      <c r="K17" s="87">
        <v>37.6</v>
      </c>
      <c r="L17" s="88">
        <f t="shared" si="2"/>
        <v>18.8</v>
      </c>
    </row>
    <row r="18" spans="1:12" ht="20.100000000000001" customHeight="1" x14ac:dyDescent="0.2">
      <c r="A18" s="78"/>
      <c r="B18" s="79" t="s">
        <v>29</v>
      </c>
      <c r="C18" s="79" t="s">
        <v>13</v>
      </c>
      <c r="D18" s="80">
        <f>Data!D18</f>
        <v>40</v>
      </c>
      <c r="E18" s="81">
        <f>US_SYS!E18</f>
        <v>20.23</v>
      </c>
      <c r="F18" s="81">
        <f t="shared" si="0"/>
        <v>0.50575000000000003</v>
      </c>
      <c r="G18" s="82">
        <f>Data!L18</f>
        <v>40</v>
      </c>
      <c r="H18" s="81">
        <f>US_SYS!F18</f>
        <v>22.73</v>
      </c>
      <c r="I18" s="83">
        <f t="shared" si="1"/>
        <v>0.56825000000000003</v>
      </c>
      <c r="J18" s="84">
        <v>30</v>
      </c>
      <c r="K18" s="87">
        <v>20.96</v>
      </c>
      <c r="L18" s="88">
        <f t="shared" si="2"/>
        <v>0.69866666666666666</v>
      </c>
    </row>
    <row r="19" spans="1:12" ht="20.100000000000001" customHeight="1" x14ac:dyDescent="0.2">
      <c r="A19" s="78"/>
      <c r="B19" s="79" t="s">
        <v>30</v>
      </c>
      <c r="C19" s="79" t="s">
        <v>31</v>
      </c>
      <c r="D19" s="80">
        <f>Data!D19</f>
        <v>1</v>
      </c>
      <c r="E19" s="81">
        <f>US_SYS!E19</f>
        <v>60.95</v>
      </c>
      <c r="F19" s="81">
        <f t="shared" si="0"/>
        <v>60.95</v>
      </c>
      <c r="G19" s="82">
        <f>Data!L19</f>
        <v>1</v>
      </c>
      <c r="H19" s="81">
        <f>US_SYS!F19</f>
        <v>57.38</v>
      </c>
      <c r="I19" s="83">
        <f t="shared" si="1"/>
        <v>57.38</v>
      </c>
      <c r="J19" s="84">
        <v>30</v>
      </c>
      <c r="K19" s="87">
        <v>59.13</v>
      </c>
      <c r="L19" s="88">
        <f t="shared" si="2"/>
        <v>1.9710000000000001</v>
      </c>
    </row>
    <row r="20" spans="1:12" ht="20.100000000000001" customHeight="1" x14ac:dyDescent="0.2">
      <c r="A20" s="78"/>
      <c r="B20" s="79" t="s">
        <v>32</v>
      </c>
      <c r="C20" s="79" t="s">
        <v>13</v>
      </c>
      <c r="D20" s="80">
        <f>Data!D20</f>
        <v>30</v>
      </c>
      <c r="E20" s="81">
        <f>US_SYS!E20</f>
        <v>125.99</v>
      </c>
      <c r="F20" s="81">
        <f t="shared" si="0"/>
        <v>4.1996666666666664</v>
      </c>
      <c r="G20" s="82">
        <f>Data!L20</f>
        <v>30</v>
      </c>
      <c r="H20" s="81">
        <f>US_SYS!F20</f>
        <v>140.49</v>
      </c>
      <c r="I20" s="83">
        <f t="shared" si="1"/>
        <v>4.6830000000000007</v>
      </c>
      <c r="J20" s="84">
        <v>5</v>
      </c>
      <c r="K20" s="87">
        <v>21.94</v>
      </c>
      <c r="L20" s="88">
        <f t="shared" si="2"/>
        <v>4.3879999999999999</v>
      </c>
    </row>
    <row r="21" spans="1:12" ht="20.100000000000001" customHeight="1" x14ac:dyDescent="0.2">
      <c r="A21" s="78"/>
      <c r="B21" s="79" t="s">
        <v>33</v>
      </c>
      <c r="C21" s="79" t="s">
        <v>13</v>
      </c>
      <c r="D21" s="80">
        <f>Data!D21</f>
        <v>50</v>
      </c>
      <c r="E21" s="81">
        <f>US_SYS!E21</f>
        <v>15.69</v>
      </c>
      <c r="F21" s="81">
        <f t="shared" si="0"/>
        <v>0.31379999999999997</v>
      </c>
      <c r="G21" s="82">
        <f>Data!L21</f>
        <v>25</v>
      </c>
      <c r="H21" s="81">
        <f>US_SYS!F21</f>
        <v>19.87</v>
      </c>
      <c r="I21" s="83">
        <f t="shared" si="1"/>
        <v>0.79480000000000006</v>
      </c>
      <c r="J21" s="84">
        <v>40</v>
      </c>
      <c r="K21" s="87">
        <v>47.87</v>
      </c>
      <c r="L21" s="88">
        <f t="shared" si="2"/>
        <v>1.19675</v>
      </c>
    </row>
    <row r="22" spans="1:12" ht="20.100000000000001" customHeight="1" x14ac:dyDescent="0.2">
      <c r="A22" s="78"/>
      <c r="B22" s="79" t="s">
        <v>34</v>
      </c>
      <c r="C22" s="79" t="s">
        <v>13</v>
      </c>
      <c r="D22" s="80">
        <f>Data!D22</f>
        <v>50</v>
      </c>
      <c r="E22" s="81">
        <f>US_SYS!E22</f>
        <v>14.02</v>
      </c>
      <c r="F22" s="81">
        <f t="shared" si="0"/>
        <v>0.28039999999999998</v>
      </c>
      <c r="G22" s="82">
        <f>Data!L22</f>
        <v>50</v>
      </c>
      <c r="H22" s="81">
        <f>US_SYS!F22</f>
        <v>12.75</v>
      </c>
      <c r="I22" s="83">
        <f t="shared" si="1"/>
        <v>0.255</v>
      </c>
      <c r="J22" s="84">
        <v>50</v>
      </c>
      <c r="K22" s="87">
        <v>15.6</v>
      </c>
      <c r="L22" s="88">
        <f t="shared" si="2"/>
        <v>0.312</v>
      </c>
    </row>
    <row r="23" spans="1:12" ht="20.100000000000001" customHeight="1" x14ac:dyDescent="0.2">
      <c r="A23" s="78"/>
      <c r="B23" s="79" t="s">
        <v>35</v>
      </c>
      <c r="C23" s="79" t="s">
        <v>13</v>
      </c>
      <c r="D23" s="80">
        <f>Data!D23</f>
        <v>50</v>
      </c>
      <c r="E23" s="81">
        <f>US_SYS!E23</f>
        <v>20.260000000000002</v>
      </c>
      <c r="F23" s="81">
        <f t="shared" si="0"/>
        <v>0.4052</v>
      </c>
      <c r="G23" s="82">
        <f>Data!L23</f>
        <v>50</v>
      </c>
      <c r="H23" s="81">
        <f>US_SYS!F23</f>
        <v>21.05</v>
      </c>
      <c r="I23" s="83">
        <f t="shared" si="1"/>
        <v>0.42100000000000004</v>
      </c>
      <c r="J23" s="84">
        <v>50</v>
      </c>
      <c r="K23" s="87">
        <v>26.47</v>
      </c>
      <c r="L23" s="88">
        <f t="shared" si="2"/>
        <v>0.52939999999999998</v>
      </c>
    </row>
    <row r="24" spans="1:12" ht="20.100000000000001" customHeight="1" x14ac:dyDescent="0.2">
      <c r="A24" s="78"/>
      <c r="B24" s="79" t="s">
        <v>36</v>
      </c>
      <c r="C24" s="79" t="s">
        <v>13</v>
      </c>
      <c r="D24" s="80">
        <f>Data!D24</f>
        <v>25</v>
      </c>
      <c r="E24" s="81">
        <f>US_SYS!E24</f>
        <v>42.98</v>
      </c>
      <c r="F24" s="81">
        <f t="shared" si="0"/>
        <v>1.7191999999999998</v>
      </c>
      <c r="G24" s="82">
        <f>Data!L24</f>
        <v>10</v>
      </c>
      <c r="H24" s="81">
        <f>US_SYS!F24</f>
        <v>42.75</v>
      </c>
      <c r="I24" s="83">
        <f t="shared" si="1"/>
        <v>4.2750000000000004</v>
      </c>
      <c r="J24" s="84">
        <v>10</v>
      </c>
      <c r="K24" s="87">
        <v>19.07</v>
      </c>
      <c r="L24" s="88">
        <f t="shared" si="2"/>
        <v>1.907</v>
      </c>
    </row>
    <row r="25" spans="1:12" ht="20.100000000000001" customHeight="1" x14ac:dyDescent="0.2">
      <c r="A25" s="78"/>
      <c r="B25" s="79" t="s">
        <v>37</v>
      </c>
      <c r="C25" s="79" t="s">
        <v>13</v>
      </c>
      <c r="D25" s="80">
        <f>Data!D25</f>
        <v>25</v>
      </c>
      <c r="E25" s="81">
        <f>US_SYS!E25</f>
        <v>13.86</v>
      </c>
      <c r="F25" s="81">
        <f t="shared" si="0"/>
        <v>0.5544</v>
      </c>
      <c r="G25" s="82">
        <f>Data!L25</f>
        <v>25</v>
      </c>
      <c r="H25" s="81">
        <f>US_SYS!F25</f>
        <v>13.57</v>
      </c>
      <c r="I25" s="83">
        <f t="shared" si="1"/>
        <v>0.54280000000000006</v>
      </c>
      <c r="J25" s="84">
        <v>25</v>
      </c>
      <c r="K25" s="87">
        <v>14.05</v>
      </c>
      <c r="L25" s="88">
        <f t="shared" si="2"/>
        <v>0.56200000000000006</v>
      </c>
    </row>
    <row r="26" spans="1:12" ht="20.100000000000001" customHeight="1" x14ac:dyDescent="0.2">
      <c r="A26" s="78"/>
      <c r="B26" s="79" t="s">
        <v>38</v>
      </c>
      <c r="C26" s="79" t="s">
        <v>13</v>
      </c>
      <c r="D26" s="80">
        <f>Data!D26</f>
        <v>24</v>
      </c>
      <c r="E26" s="81">
        <f>US_SYS!E26</f>
        <v>33.99</v>
      </c>
      <c r="F26" s="81">
        <f t="shared" si="0"/>
        <v>1.41625</v>
      </c>
      <c r="G26" s="82">
        <f>Data!L26</f>
        <v>50</v>
      </c>
      <c r="H26" s="81">
        <f>US_SYS!F26</f>
        <v>34.14</v>
      </c>
      <c r="I26" s="83">
        <f t="shared" si="1"/>
        <v>0.68279999999999996</v>
      </c>
      <c r="J26" s="84">
        <v>50</v>
      </c>
      <c r="K26" s="87">
        <v>33.92</v>
      </c>
      <c r="L26" s="88">
        <f t="shared" si="2"/>
        <v>0.6784</v>
      </c>
    </row>
    <row r="27" spans="1:12" ht="20.100000000000001" customHeight="1" x14ac:dyDescent="0.2">
      <c r="A27" s="78"/>
      <c r="B27" s="79" t="s">
        <v>39</v>
      </c>
      <c r="C27" s="79" t="s">
        <v>13</v>
      </c>
      <c r="D27" s="80">
        <f>Data!D27</f>
        <v>50</v>
      </c>
      <c r="E27" s="81">
        <f>US_SYS!E27</f>
        <v>21.99</v>
      </c>
      <c r="F27" s="81">
        <f t="shared" si="0"/>
        <v>0.43979999999999997</v>
      </c>
      <c r="G27" s="82">
        <f>Data!L27</f>
        <v>50</v>
      </c>
      <c r="H27" s="81">
        <f>US_SYS!F27</f>
        <v>24.98</v>
      </c>
      <c r="I27" s="83">
        <f t="shared" si="1"/>
        <v>0.49959999999999999</v>
      </c>
      <c r="J27" s="84">
        <v>50</v>
      </c>
      <c r="K27" s="87">
        <v>24.25</v>
      </c>
      <c r="L27" s="88">
        <f t="shared" si="2"/>
        <v>0.48499999999999999</v>
      </c>
    </row>
    <row r="28" spans="1:12" ht="20.100000000000001" customHeight="1" x14ac:dyDescent="0.2">
      <c r="A28" s="78"/>
      <c r="B28" s="79" t="s">
        <v>40</v>
      </c>
      <c r="C28" s="79" t="s">
        <v>24</v>
      </c>
      <c r="D28" s="80">
        <f>Data!D28</f>
        <v>24</v>
      </c>
      <c r="E28" s="81">
        <f>US_SYS!E28</f>
        <v>54.5</v>
      </c>
      <c r="F28" s="81">
        <f t="shared" si="0"/>
        <v>2.2708333333333335</v>
      </c>
      <c r="G28" s="82">
        <f>Data!L28</f>
        <v>24</v>
      </c>
      <c r="H28" s="81">
        <f>US_SYS!F28</f>
        <v>68.16</v>
      </c>
      <c r="I28" s="83">
        <f t="shared" si="1"/>
        <v>2.84</v>
      </c>
      <c r="J28" s="84">
        <v>24</v>
      </c>
      <c r="K28" s="87">
        <v>63.2</v>
      </c>
      <c r="L28" s="88">
        <f t="shared" si="2"/>
        <v>2.6333333333333333</v>
      </c>
    </row>
    <row r="29" spans="1:12" ht="20.100000000000001" customHeight="1" x14ac:dyDescent="0.2">
      <c r="A29" s="78"/>
      <c r="B29" s="79" t="s">
        <v>41</v>
      </c>
      <c r="C29" s="79" t="s">
        <v>24</v>
      </c>
      <c r="D29" s="80">
        <f>Data!D29</f>
        <v>20</v>
      </c>
      <c r="E29" s="81">
        <f>US_SYS!E29</f>
        <v>48.99</v>
      </c>
      <c r="F29" s="81">
        <f t="shared" si="0"/>
        <v>2.4495</v>
      </c>
      <c r="G29" s="82">
        <f>Data!L29</f>
        <v>2</v>
      </c>
      <c r="H29" s="81">
        <f>US_SYS!F29</f>
        <v>5.81</v>
      </c>
      <c r="I29" s="83">
        <f t="shared" si="1"/>
        <v>2.9049999999999998</v>
      </c>
      <c r="J29" s="84">
        <v>2</v>
      </c>
      <c r="K29" s="87">
        <v>5.86</v>
      </c>
      <c r="L29" s="88">
        <f t="shared" si="2"/>
        <v>2.93</v>
      </c>
    </row>
    <row r="30" spans="1:12" ht="20.100000000000001" customHeight="1" x14ac:dyDescent="0.2">
      <c r="A30" s="78"/>
      <c r="B30" s="79" t="s">
        <v>42</v>
      </c>
      <c r="C30" s="79" t="s">
        <v>24</v>
      </c>
      <c r="D30" s="80">
        <f>Data!D30</f>
        <v>1</v>
      </c>
      <c r="E30" s="81">
        <f>US_SYS!E30</f>
        <v>20.82</v>
      </c>
      <c r="F30" s="81">
        <f t="shared" si="0"/>
        <v>20.82</v>
      </c>
      <c r="G30" s="82">
        <f>Data!L30</f>
        <v>1</v>
      </c>
      <c r="H30" s="81">
        <f>US_SYS!F30</f>
        <v>17.89</v>
      </c>
      <c r="I30" s="83">
        <f t="shared" si="1"/>
        <v>17.89</v>
      </c>
      <c r="J30" s="84">
        <v>1</v>
      </c>
      <c r="K30" s="87">
        <v>27.48</v>
      </c>
      <c r="L30" s="88">
        <f t="shared" si="2"/>
        <v>27.48</v>
      </c>
    </row>
    <row r="31" spans="1:12" ht="20.100000000000001" customHeight="1" x14ac:dyDescent="0.2">
      <c r="A31" s="78"/>
      <c r="B31" s="79" t="s">
        <v>43</v>
      </c>
      <c r="C31" s="79" t="s">
        <v>24</v>
      </c>
      <c r="D31" s="80">
        <f>Data!D31</f>
        <v>1</v>
      </c>
      <c r="E31" s="81">
        <f>US_SYS!E31</f>
        <v>23.99</v>
      </c>
      <c r="F31" s="81">
        <f t="shared" si="0"/>
        <v>23.99</v>
      </c>
      <c r="G31" s="82">
        <f>Data!L31</f>
        <v>1</v>
      </c>
      <c r="H31" s="81">
        <f>US_SYS!F31</f>
        <v>39.479999999999997</v>
      </c>
      <c r="I31" s="83">
        <f t="shared" si="1"/>
        <v>39.479999999999997</v>
      </c>
      <c r="J31" s="84">
        <v>1</v>
      </c>
      <c r="K31" s="92">
        <v>46.8</v>
      </c>
      <c r="L31" s="88">
        <f t="shared" si="2"/>
        <v>46.8</v>
      </c>
    </row>
    <row r="32" spans="1:12" ht="20.100000000000001" customHeight="1" x14ac:dyDescent="0.2">
      <c r="A32" s="78"/>
      <c r="B32" s="79" t="s">
        <v>44</v>
      </c>
      <c r="C32" s="79" t="s">
        <v>13</v>
      </c>
      <c r="D32" s="80">
        <f>Data!D32</f>
        <v>5</v>
      </c>
      <c r="E32" s="81">
        <f>US_SYS!E32</f>
        <v>37.14</v>
      </c>
      <c r="F32" s="81">
        <f t="shared" si="0"/>
        <v>7.4279999999999999</v>
      </c>
      <c r="G32" s="82">
        <f>Data!L32</f>
        <v>1</v>
      </c>
      <c r="H32" s="81">
        <f>US_SYS!F32</f>
        <v>5.62</v>
      </c>
      <c r="I32" s="83">
        <f t="shared" si="1"/>
        <v>5.62</v>
      </c>
      <c r="J32" s="84">
        <v>6.75</v>
      </c>
      <c r="K32" s="87">
        <v>33.979999999999997</v>
      </c>
      <c r="L32" s="88">
        <f t="shared" si="2"/>
        <v>5.0340740740740735</v>
      </c>
    </row>
    <row r="33" spans="1:12" ht="20.100000000000001" customHeight="1" x14ac:dyDescent="0.2">
      <c r="A33" s="78"/>
      <c r="B33" s="79" t="s">
        <v>45</v>
      </c>
      <c r="C33" s="79" t="s">
        <v>24</v>
      </c>
      <c r="D33" s="80">
        <f>Data!D33</f>
        <v>1</v>
      </c>
      <c r="E33" s="81">
        <f>US_SYS!E33</f>
        <v>12.14</v>
      </c>
      <c r="F33" s="81">
        <f t="shared" si="0"/>
        <v>12.14</v>
      </c>
      <c r="G33" s="82">
        <f>Data!L33</f>
        <v>1</v>
      </c>
      <c r="H33" s="81">
        <f>US_SYS!F33</f>
        <v>18.79</v>
      </c>
      <c r="I33" s="83">
        <f t="shared" si="1"/>
        <v>18.79</v>
      </c>
      <c r="J33" s="84">
        <v>1</v>
      </c>
      <c r="K33" s="87">
        <v>15.63</v>
      </c>
      <c r="L33" s="88">
        <f t="shared" si="2"/>
        <v>15.63</v>
      </c>
    </row>
    <row r="34" spans="1:12" ht="20.100000000000001" customHeight="1" x14ac:dyDescent="0.2">
      <c r="A34" s="78"/>
      <c r="B34" s="79" t="s">
        <v>46</v>
      </c>
      <c r="C34" s="79" t="s">
        <v>24</v>
      </c>
      <c r="D34" s="80">
        <f>Data!D34</f>
        <v>1</v>
      </c>
      <c r="E34" s="81">
        <f>US_SYS!E34</f>
        <v>16.5</v>
      </c>
      <c r="F34" s="81">
        <f t="shared" si="0"/>
        <v>16.5</v>
      </c>
      <c r="G34" s="82">
        <f>Data!L34</f>
        <v>1</v>
      </c>
      <c r="H34" s="81">
        <f>US_SYS!F34</f>
        <v>17.43</v>
      </c>
      <c r="I34" s="83">
        <f t="shared" si="1"/>
        <v>17.43</v>
      </c>
      <c r="J34" s="84">
        <v>1</v>
      </c>
      <c r="K34" s="87">
        <v>17.43</v>
      </c>
      <c r="L34" s="88">
        <f t="shared" si="2"/>
        <v>17.43</v>
      </c>
    </row>
    <row r="35" spans="1:12" ht="20.100000000000001" customHeight="1" x14ac:dyDescent="0.2">
      <c r="A35" s="78"/>
      <c r="B35" s="79" t="s">
        <v>47</v>
      </c>
      <c r="C35" s="79" t="s">
        <v>24</v>
      </c>
      <c r="D35" s="80">
        <f>Data!D35</f>
        <v>1</v>
      </c>
      <c r="E35" s="81">
        <f>US_SYS!E35</f>
        <v>52.18</v>
      </c>
      <c r="F35" s="81">
        <f t="shared" si="0"/>
        <v>52.18</v>
      </c>
      <c r="G35" s="82">
        <f>Data!L35</f>
        <v>1</v>
      </c>
      <c r="H35" s="81">
        <f>US_SYS!F35</f>
        <v>0</v>
      </c>
      <c r="I35" s="83">
        <f t="shared" si="1"/>
        <v>0</v>
      </c>
      <c r="J35" s="93"/>
      <c r="K35" s="94"/>
      <c r="L35" s="91" t="e">
        <f t="shared" si="2"/>
        <v>#DIV/0!</v>
      </c>
    </row>
    <row r="36" spans="1:12" ht="20.100000000000001" customHeight="1" x14ac:dyDescent="0.2">
      <c r="A36" s="78"/>
      <c r="B36" s="79" t="s">
        <v>48</v>
      </c>
      <c r="C36" s="79" t="s">
        <v>11</v>
      </c>
      <c r="D36" s="80">
        <f>Data!D36</f>
        <v>12</v>
      </c>
      <c r="E36" s="81">
        <f>US_SYS!E36</f>
        <v>44.99</v>
      </c>
      <c r="F36" s="81">
        <f t="shared" si="0"/>
        <v>3.749166666666667</v>
      </c>
      <c r="G36" s="82">
        <f>Data!L36</f>
        <v>12</v>
      </c>
      <c r="H36" s="81">
        <f>US_SYS!F36</f>
        <v>50.83</v>
      </c>
      <c r="I36" s="83">
        <f t="shared" si="1"/>
        <v>4.2358333333333329</v>
      </c>
      <c r="J36" s="84">
        <v>12</v>
      </c>
      <c r="K36" s="87">
        <v>49.87</v>
      </c>
      <c r="L36" s="88">
        <f t="shared" si="2"/>
        <v>4.1558333333333328</v>
      </c>
    </row>
    <row r="37" spans="1:12" ht="20.100000000000001" customHeight="1" x14ac:dyDescent="0.2">
      <c r="A37" s="78"/>
      <c r="B37" s="79" t="s">
        <v>49</v>
      </c>
      <c r="C37" s="79" t="s">
        <v>11</v>
      </c>
      <c r="D37" s="80">
        <f>Data!D37</f>
        <v>4</v>
      </c>
      <c r="E37" s="81">
        <f>US_SYS!E37</f>
        <v>17.14</v>
      </c>
      <c r="F37" s="81">
        <f t="shared" si="0"/>
        <v>4.2850000000000001</v>
      </c>
      <c r="G37" s="82">
        <f>Data!L37</f>
        <v>4</v>
      </c>
      <c r="H37" s="81">
        <f>US_SYS!F37</f>
        <v>16.13</v>
      </c>
      <c r="I37" s="83">
        <f t="shared" si="1"/>
        <v>4.0324999999999998</v>
      </c>
      <c r="J37" s="84">
        <v>3</v>
      </c>
      <c r="K37" s="87">
        <v>25.69</v>
      </c>
      <c r="L37" s="88">
        <f t="shared" si="2"/>
        <v>8.5633333333333344</v>
      </c>
    </row>
    <row r="38" spans="1:12" ht="20.100000000000001" customHeight="1" x14ac:dyDescent="0.2">
      <c r="A38" s="78"/>
      <c r="B38" s="79" t="s">
        <v>50</v>
      </c>
      <c r="C38" s="79" t="s">
        <v>51</v>
      </c>
      <c r="D38" s="80">
        <f>Data!D38</f>
        <v>1</v>
      </c>
      <c r="E38" s="81">
        <f>US_SYS!E38</f>
        <v>9.94</v>
      </c>
      <c r="F38" s="81">
        <f t="shared" si="0"/>
        <v>9.94</v>
      </c>
      <c r="G38" s="82">
        <f>Data!L38</f>
        <v>4</v>
      </c>
      <c r="H38" s="81">
        <f>US_SYS!F38</f>
        <v>10.37</v>
      </c>
      <c r="I38" s="83">
        <f t="shared" si="1"/>
        <v>2.5924999999999998</v>
      </c>
      <c r="J38" s="84">
        <v>1.5</v>
      </c>
      <c r="K38" s="87">
        <v>36.450000000000003</v>
      </c>
      <c r="L38" s="88">
        <f t="shared" si="2"/>
        <v>24.3</v>
      </c>
    </row>
    <row r="39" spans="1:12" ht="20.100000000000001" customHeight="1" x14ac:dyDescent="0.2">
      <c r="A39" s="78"/>
      <c r="B39" s="79" t="s">
        <v>52</v>
      </c>
      <c r="C39" s="79" t="s">
        <v>24</v>
      </c>
      <c r="D39" s="80">
        <f>Data!D39</f>
        <v>1</v>
      </c>
      <c r="E39" s="81">
        <f>US_SYS!E39</f>
        <v>19.25</v>
      </c>
      <c r="F39" s="81">
        <f t="shared" si="0"/>
        <v>19.25</v>
      </c>
      <c r="G39" s="82">
        <f>Data!L39</f>
        <v>6</v>
      </c>
      <c r="H39" s="81">
        <f>US_SYS!F39</f>
        <v>18.89</v>
      </c>
      <c r="I39" s="83">
        <f t="shared" si="1"/>
        <v>3.1483333333333334</v>
      </c>
      <c r="J39" s="93"/>
      <c r="K39" s="94"/>
      <c r="L39" s="91" t="e">
        <f t="shared" si="2"/>
        <v>#DIV/0!</v>
      </c>
    </row>
    <row r="40" spans="1:12" ht="20.100000000000001" customHeight="1" x14ac:dyDescent="0.2">
      <c r="A40" s="78"/>
      <c r="B40" s="79" t="s">
        <v>53</v>
      </c>
      <c r="C40" s="79" t="s">
        <v>24</v>
      </c>
      <c r="D40" s="80">
        <f>Data!D40</f>
        <v>1</v>
      </c>
      <c r="E40" s="81">
        <f>US_SYS!E40</f>
        <v>7.5</v>
      </c>
      <c r="F40" s="81">
        <f t="shared" si="0"/>
        <v>7.5</v>
      </c>
      <c r="G40" s="82">
        <f>Data!L40</f>
        <v>1</v>
      </c>
      <c r="H40" s="81">
        <f>US_SYS!F40</f>
        <v>0</v>
      </c>
      <c r="I40" s="83">
        <f t="shared" si="1"/>
        <v>0</v>
      </c>
      <c r="J40" s="93"/>
      <c r="K40" s="94"/>
      <c r="L40" s="91" t="e">
        <f t="shared" si="2"/>
        <v>#DIV/0!</v>
      </c>
    </row>
    <row r="41" spans="1:12" ht="20.100000000000001" customHeight="1" x14ac:dyDescent="0.2">
      <c r="A41" s="78"/>
      <c r="B41" s="79" t="s">
        <v>54</v>
      </c>
      <c r="C41" s="79" t="s">
        <v>24</v>
      </c>
      <c r="D41" s="80">
        <f>Data!D41</f>
        <v>1</v>
      </c>
      <c r="E41" s="81">
        <f>US_SYS!E41</f>
        <v>14.83</v>
      </c>
      <c r="F41" s="81">
        <f t="shared" si="0"/>
        <v>14.83</v>
      </c>
      <c r="G41" s="82">
        <f>Data!L41</f>
        <v>1</v>
      </c>
      <c r="H41" s="81">
        <f>US_SYS!F41</f>
        <v>0</v>
      </c>
      <c r="I41" s="83">
        <f t="shared" si="1"/>
        <v>0</v>
      </c>
      <c r="J41" s="93"/>
      <c r="K41" s="94"/>
      <c r="L41" s="91" t="e">
        <f t="shared" si="2"/>
        <v>#DIV/0!</v>
      </c>
    </row>
    <row r="42" spans="1:12" ht="20.100000000000001" customHeight="1" x14ac:dyDescent="0.2">
      <c r="A42" s="78"/>
      <c r="B42" s="79" t="s">
        <v>55</v>
      </c>
      <c r="C42" s="79" t="s">
        <v>24</v>
      </c>
      <c r="D42" s="80">
        <f>Data!D42</f>
        <v>1</v>
      </c>
      <c r="E42" s="81">
        <f>US_SYS!E42</f>
        <v>14.56</v>
      </c>
      <c r="F42" s="81">
        <f t="shared" si="0"/>
        <v>14.56</v>
      </c>
      <c r="G42" s="82">
        <f>Data!L42</f>
        <v>1</v>
      </c>
      <c r="H42" s="81">
        <f>US_SYS!F42</f>
        <v>13.6</v>
      </c>
      <c r="I42" s="83">
        <f t="shared" si="1"/>
        <v>13.6</v>
      </c>
      <c r="J42" s="84">
        <v>1</v>
      </c>
      <c r="K42" s="87">
        <v>16.68</v>
      </c>
      <c r="L42" s="88">
        <f t="shared" si="2"/>
        <v>16.68</v>
      </c>
    </row>
    <row r="43" spans="1:12" ht="20.100000000000001" customHeight="1" x14ac:dyDescent="0.2">
      <c r="A43" s="78"/>
      <c r="B43" s="79" t="s">
        <v>56</v>
      </c>
      <c r="C43" s="79" t="s">
        <v>24</v>
      </c>
      <c r="D43" s="80">
        <f>Data!D43</f>
        <v>1</v>
      </c>
      <c r="E43" s="81">
        <f>US_SYS!E43</f>
        <v>20.5</v>
      </c>
      <c r="F43" s="81">
        <f t="shared" si="0"/>
        <v>20.5</v>
      </c>
      <c r="G43" s="82">
        <f>Data!L43</f>
        <v>6</v>
      </c>
      <c r="H43" s="81">
        <f>US_SYS!F43</f>
        <v>20.99</v>
      </c>
      <c r="I43" s="83">
        <f t="shared" si="1"/>
        <v>3.4983333333333331</v>
      </c>
      <c r="J43" s="84">
        <v>1</v>
      </c>
      <c r="K43" s="87">
        <v>12.64</v>
      </c>
      <c r="L43" s="88">
        <f t="shared" si="2"/>
        <v>12.64</v>
      </c>
    </row>
    <row r="44" spans="1:12" ht="20.100000000000001" customHeight="1" x14ac:dyDescent="0.2">
      <c r="A44" s="78"/>
      <c r="B44" s="79" t="s">
        <v>57</v>
      </c>
      <c r="C44" s="79" t="s">
        <v>24</v>
      </c>
      <c r="D44" s="80">
        <f>Data!D44</f>
        <v>1</v>
      </c>
      <c r="E44" s="81">
        <f>US_SYS!E44</f>
        <v>10.73</v>
      </c>
      <c r="F44" s="81">
        <f t="shared" si="0"/>
        <v>10.73</v>
      </c>
      <c r="G44" s="82">
        <f>Data!L44</f>
        <v>6</v>
      </c>
      <c r="H44" s="81">
        <f>US_SYS!F44</f>
        <v>10.9</v>
      </c>
      <c r="I44" s="83">
        <f t="shared" si="1"/>
        <v>1.8166666666666667</v>
      </c>
      <c r="J44" s="84">
        <v>1</v>
      </c>
      <c r="K44" s="87">
        <v>11.53</v>
      </c>
      <c r="L44" s="88">
        <f t="shared" si="2"/>
        <v>11.53</v>
      </c>
    </row>
    <row r="45" spans="1:12" ht="20.100000000000001" customHeight="1" x14ac:dyDescent="0.2">
      <c r="A45" s="78"/>
      <c r="B45" s="79" t="s">
        <v>58</v>
      </c>
      <c r="C45" s="79" t="s">
        <v>11</v>
      </c>
      <c r="D45" s="80">
        <f>Data!D45</f>
        <v>12</v>
      </c>
      <c r="E45" s="81">
        <f>US_SYS!E45</f>
        <v>29.39</v>
      </c>
      <c r="F45" s="81">
        <f t="shared" si="0"/>
        <v>2.4491666666666667</v>
      </c>
      <c r="G45" s="82">
        <f>Data!L45</f>
        <v>12</v>
      </c>
      <c r="H45" s="81">
        <f>US_SYS!F45</f>
        <v>31.03</v>
      </c>
      <c r="I45" s="83">
        <f t="shared" si="1"/>
        <v>2.5858333333333334</v>
      </c>
      <c r="J45" s="84">
        <v>12</v>
      </c>
      <c r="K45" s="87">
        <v>102.53</v>
      </c>
      <c r="L45" s="88">
        <f t="shared" si="2"/>
        <v>8.5441666666666674</v>
      </c>
    </row>
    <row r="46" spans="1:12" ht="20.100000000000001" customHeight="1" x14ac:dyDescent="0.2">
      <c r="A46" s="78"/>
      <c r="B46" s="79" t="s">
        <v>59</v>
      </c>
      <c r="C46" s="79" t="s">
        <v>15</v>
      </c>
      <c r="D46" s="80">
        <f>Data!D46</f>
        <v>1</v>
      </c>
      <c r="E46" s="81">
        <f>US_SYS!E46</f>
        <v>66.2</v>
      </c>
      <c r="F46" s="81">
        <f t="shared" si="0"/>
        <v>66.2</v>
      </c>
      <c r="G46" s="82">
        <f>Data!L46</f>
        <v>1</v>
      </c>
      <c r="H46" s="81">
        <f>US_SYS!F46</f>
        <v>64.88</v>
      </c>
      <c r="I46" s="83">
        <f t="shared" si="1"/>
        <v>64.88</v>
      </c>
      <c r="J46" s="84">
        <v>50</v>
      </c>
      <c r="K46" s="87">
        <v>66.97</v>
      </c>
      <c r="L46" s="88">
        <f t="shared" si="2"/>
        <v>1.3393999999999999</v>
      </c>
    </row>
    <row r="47" spans="1:12" ht="20.100000000000001" customHeight="1" x14ac:dyDescent="0.2">
      <c r="A47" s="78"/>
      <c r="B47" s="79" t="s">
        <v>60</v>
      </c>
      <c r="C47" s="79" t="s">
        <v>24</v>
      </c>
      <c r="D47" s="80">
        <f>Data!D47</f>
        <v>1</v>
      </c>
      <c r="E47" s="81">
        <f>US_SYS!E47</f>
        <v>56.19</v>
      </c>
      <c r="F47" s="81">
        <f t="shared" si="0"/>
        <v>56.19</v>
      </c>
      <c r="G47" s="82">
        <f>Data!L47</f>
        <v>1</v>
      </c>
      <c r="H47" s="81">
        <f>US_SYS!F47</f>
        <v>0</v>
      </c>
      <c r="I47" s="83">
        <f t="shared" si="1"/>
        <v>0</v>
      </c>
      <c r="J47" s="84">
        <v>1</v>
      </c>
      <c r="K47" s="87">
        <v>53.98</v>
      </c>
      <c r="L47" s="88">
        <f t="shared" si="2"/>
        <v>53.98</v>
      </c>
    </row>
    <row r="48" spans="1:12" ht="20.100000000000001" customHeight="1" x14ac:dyDescent="0.2">
      <c r="A48" s="78"/>
      <c r="B48" s="79" t="s">
        <v>61</v>
      </c>
      <c r="C48" s="79" t="s">
        <v>11</v>
      </c>
      <c r="D48" s="80">
        <f>Data!D48</f>
        <v>6</v>
      </c>
      <c r="E48" s="81">
        <f>US_SYS!E48</f>
        <v>51.67</v>
      </c>
      <c r="F48" s="81">
        <f t="shared" si="0"/>
        <v>8.6116666666666664</v>
      </c>
      <c r="G48" s="82">
        <f>Data!L48</f>
        <v>6</v>
      </c>
      <c r="H48" s="81">
        <f>US_SYS!F48</f>
        <v>54.76</v>
      </c>
      <c r="I48" s="83">
        <f t="shared" si="1"/>
        <v>9.1266666666666669</v>
      </c>
      <c r="J48" s="84">
        <v>6</v>
      </c>
      <c r="K48" s="87">
        <v>50.99</v>
      </c>
      <c r="L48" s="88">
        <f t="shared" si="2"/>
        <v>8.4983333333333331</v>
      </c>
    </row>
    <row r="49" spans="1:12" ht="20.100000000000001" customHeight="1" x14ac:dyDescent="0.2">
      <c r="A49" s="78"/>
      <c r="B49" s="79" t="s">
        <v>62</v>
      </c>
      <c r="C49" s="79" t="s">
        <v>63</v>
      </c>
      <c r="D49" s="80">
        <f>Data!D49</f>
        <v>3</v>
      </c>
      <c r="E49" s="81">
        <f>US_SYS!E49</f>
        <v>23.04</v>
      </c>
      <c r="F49" s="81">
        <f t="shared" si="0"/>
        <v>7.68</v>
      </c>
      <c r="G49" s="82">
        <f>Data!L49</f>
        <v>3</v>
      </c>
      <c r="H49" s="81">
        <f>US_SYS!F49</f>
        <v>23.01</v>
      </c>
      <c r="I49" s="83">
        <f t="shared" si="1"/>
        <v>7.6700000000000008</v>
      </c>
      <c r="J49" s="95">
        <v>3</v>
      </c>
      <c r="K49" s="87">
        <v>23.85</v>
      </c>
      <c r="L49" s="88">
        <f t="shared" si="2"/>
        <v>7.95</v>
      </c>
    </row>
    <row r="50" spans="1:12" ht="20.100000000000001" customHeight="1" x14ac:dyDescent="0.2">
      <c r="A50" s="78"/>
      <c r="B50" s="79" t="s">
        <v>64</v>
      </c>
      <c r="C50" s="79" t="s">
        <v>63</v>
      </c>
      <c r="D50" s="80">
        <f>Data!D50</f>
        <v>3</v>
      </c>
      <c r="E50" s="81">
        <f>US_SYS!E50</f>
        <v>34.94</v>
      </c>
      <c r="F50" s="81">
        <f t="shared" si="0"/>
        <v>11.646666666666667</v>
      </c>
      <c r="G50" s="82">
        <f>Data!L50</f>
        <v>3</v>
      </c>
      <c r="H50" s="81">
        <f>US_SYS!F50</f>
        <v>34.5</v>
      </c>
      <c r="I50" s="83">
        <f t="shared" si="1"/>
        <v>11.5</v>
      </c>
      <c r="J50" s="95">
        <v>3</v>
      </c>
      <c r="K50" s="87">
        <v>36.799999999999997</v>
      </c>
      <c r="L50" s="88">
        <f t="shared" si="2"/>
        <v>12.266666666666666</v>
      </c>
    </row>
    <row r="51" spans="1:12" ht="20.100000000000001" customHeight="1" x14ac:dyDescent="0.2">
      <c r="A51" s="78"/>
      <c r="B51" s="79" t="s">
        <v>65</v>
      </c>
      <c r="C51" s="79" t="s">
        <v>66</v>
      </c>
      <c r="D51" s="80">
        <f>Data!D51</f>
        <v>3</v>
      </c>
      <c r="E51" s="81">
        <f>US_SYS!E51</f>
        <v>34.729999999999997</v>
      </c>
      <c r="F51" s="81">
        <f t="shared" si="0"/>
        <v>11.576666666666666</v>
      </c>
      <c r="G51" s="82">
        <f>Data!L51</f>
        <v>3</v>
      </c>
      <c r="H51" s="81">
        <f>US_SYS!F51</f>
        <v>34.69</v>
      </c>
      <c r="I51" s="83">
        <f t="shared" si="1"/>
        <v>11.563333333333333</v>
      </c>
      <c r="J51" s="95">
        <v>3</v>
      </c>
      <c r="K51" s="87">
        <v>37.81</v>
      </c>
      <c r="L51" s="88">
        <f t="shared" si="2"/>
        <v>12.603333333333333</v>
      </c>
    </row>
    <row r="52" spans="1:12" ht="20.100000000000001" customHeight="1" x14ac:dyDescent="0.2">
      <c r="A52" s="78"/>
      <c r="B52" s="79" t="s">
        <v>67</v>
      </c>
      <c r="C52" s="79" t="s">
        <v>63</v>
      </c>
      <c r="D52" s="80">
        <f>Data!D52</f>
        <v>6</v>
      </c>
      <c r="E52" s="81">
        <f>US_SYS!E52</f>
        <v>53.65</v>
      </c>
      <c r="F52" s="81">
        <f t="shared" si="0"/>
        <v>8.9416666666666664</v>
      </c>
      <c r="G52" s="82">
        <f>Data!L52</f>
        <v>6</v>
      </c>
      <c r="H52" s="81">
        <f>US_SYS!F52</f>
        <v>53.5</v>
      </c>
      <c r="I52" s="83">
        <f t="shared" si="1"/>
        <v>8.9166666666666661</v>
      </c>
      <c r="J52" s="95">
        <v>6</v>
      </c>
      <c r="K52" s="87">
        <v>54</v>
      </c>
      <c r="L52" s="88">
        <f t="shared" si="2"/>
        <v>9</v>
      </c>
    </row>
    <row r="53" spans="1:12" ht="20.100000000000001" customHeight="1" x14ac:dyDescent="0.2">
      <c r="A53" s="78"/>
      <c r="B53" s="79" t="s">
        <v>68</v>
      </c>
      <c r="C53" s="79" t="s">
        <v>24</v>
      </c>
      <c r="D53" s="80">
        <f>Data!D53</f>
        <v>6</v>
      </c>
      <c r="E53" s="81">
        <f>US_SYS!E53</f>
        <v>44.75</v>
      </c>
      <c r="F53" s="81">
        <f t="shared" si="0"/>
        <v>7.458333333333333</v>
      </c>
      <c r="G53" s="82">
        <f>Data!L53</f>
        <v>6</v>
      </c>
      <c r="H53" s="81">
        <f>US_SYS!F53</f>
        <v>44.66</v>
      </c>
      <c r="I53" s="83">
        <f t="shared" si="1"/>
        <v>7.4433333333333325</v>
      </c>
      <c r="J53" s="84">
        <v>6</v>
      </c>
      <c r="K53" s="87">
        <v>46.9</v>
      </c>
      <c r="L53" s="88">
        <f t="shared" si="2"/>
        <v>7.8166666666666664</v>
      </c>
    </row>
    <row r="54" spans="1:12" ht="20.100000000000001" customHeight="1" x14ac:dyDescent="0.2">
      <c r="A54" s="78"/>
      <c r="B54" s="79" t="s">
        <v>69</v>
      </c>
      <c r="C54" s="79" t="s">
        <v>66</v>
      </c>
      <c r="D54" s="80">
        <f>Data!D54</f>
        <v>1</v>
      </c>
      <c r="E54" s="81">
        <f>US_SYS!E54</f>
        <v>49.89</v>
      </c>
      <c r="F54" s="81">
        <f t="shared" si="0"/>
        <v>49.89</v>
      </c>
      <c r="G54" s="82">
        <f>Data!L54</f>
        <v>1</v>
      </c>
      <c r="H54" s="81">
        <f>US_SYS!F54</f>
        <v>47.95</v>
      </c>
      <c r="I54" s="83">
        <f t="shared" si="1"/>
        <v>47.95</v>
      </c>
      <c r="J54" s="84">
        <v>1</v>
      </c>
      <c r="K54" s="87">
        <v>49.55</v>
      </c>
      <c r="L54" s="88">
        <f t="shared" si="2"/>
        <v>49.55</v>
      </c>
    </row>
    <row r="55" spans="1:12" ht="20.100000000000001" customHeight="1" x14ac:dyDescent="0.2">
      <c r="A55" s="78"/>
      <c r="B55" s="79" t="s">
        <v>70</v>
      </c>
      <c r="C55" s="79" t="s">
        <v>24</v>
      </c>
      <c r="D55" s="80">
        <f>Data!D55</f>
        <v>1</v>
      </c>
      <c r="E55" s="81">
        <f>US_SYS!E55</f>
        <v>38.86</v>
      </c>
      <c r="F55" s="81">
        <f t="shared" si="0"/>
        <v>38.86</v>
      </c>
      <c r="G55" s="82">
        <f>Data!L55</f>
        <v>1</v>
      </c>
      <c r="H55" s="81">
        <f>US_SYS!F55</f>
        <v>37.700000000000003</v>
      </c>
      <c r="I55" s="83">
        <f t="shared" si="1"/>
        <v>37.700000000000003</v>
      </c>
      <c r="J55" s="95">
        <v>1</v>
      </c>
      <c r="K55" s="87">
        <v>39.85</v>
      </c>
      <c r="L55" s="88">
        <f t="shared" si="2"/>
        <v>39.85</v>
      </c>
    </row>
    <row r="56" spans="1:12" ht="20.100000000000001" customHeight="1" x14ac:dyDescent="0.2">
      <c r="A56" s="78"/>
      <c r="B56" s="79" t="s">
        <v>71</v>
      </c>
      <c r="C56" s="79" t="s">
        <v>24</v>
      </c>
      <c r="D56" s="80">
        <f>Data!D56</f>
        <v>1</v>
      </c>
      <c r="E56" s="81">
        <f>US_SYS!E56</f>
        <v>38.520000000000003</v>
      </c>
      <c r="F56" s="81">
        <f t="shared" si="0"/>
        <v>38.520000000000003</v>
      </c>
      <c r="G56" s="82">
        <f>Data!L56</f>
        <v>1</v>
      </c>
      <c r="H56" s="81">
        <f>US_SYS!F56</f>
        <v>0</v>
      </c>
      <c r="I56" s="83">
        <f t="shared" si="1"/>
        <v>0</v>
      </c>
      <c r="J56" s="95">
        <v>1</v>
      </c>
      <c r="K56" s="87">
        <v>37.61</v>
      </c>
      <c r="L56" s="88">
        <f t="shared" si="2"/>
        <v>37.61</v>
      </c>
    </row>
    <row r="57" spans="1:12" ht="20.100000000000001" customHeight="1" x14ac:dyDescent="0.2">
      <c r="A57" s="78"/>
      <c r="B57" s="79" t="s">
        <v>72</v>
      </c>
      <c r="C57" s="79" t="s">
        <v>13</v>
      </c>
      <c r="D57" s="80">
        <f>Data!D57</f>
        <v>10</v>
      </c>
      <c r="E57" s="81">
        <f>US_SYS!E57</f>
        <v>23.09</v>
      </c>
      <c r="F57" s="81">
        <f t="shared" si="0"/>
        <v>2.3090000000000002</v>
      </c>
      <c r="G57" s="82">
        <f>Data!L57</f>
        <v>10</v>
      </c>
      <c r="H57" s="81">
        <f>US_SYS!F57</f>
        <v>23.44</v>
      </c>
      <c r="I57" s="83">
        <f t="shared" si="1"/>
        <v>2.3440000000000003</v>
      </c>
      <c r="J57" s="96"/>
      <c r="K57" s="94"/>
      <c r="L57" s="91" t="e">
        <f t="shared" si="2"/>
        <v>#DIV/0!</v>
      </c>
    </row>
    <row r="58" spans="1:12" ht="20.100000000000001" customHeight="1" x14ac:dyDescent="0.2">
      <c r="A58" s="78"/>
      <c r="B58" s="79" t="s">
        <v>73</v>
      </c>
      <c r="C58" s="79" t="s">
        <v>24</v>
      </c>
      <c r="D58" s="80">
        <f>Data!D58</f>
        <v>6</v>
      </c>
      <c r="E58" s="81">
        <f>US_SYS!E58</f>
        <v>48.62</v>
      </c>
      <c r="F58" s="81">
        <f t="shared" si="0"/>
        <v>8.1033333333333335</v>
      </c>
      <c r="G58" s="82">
        <f>Data!L58</f>
        <v>6</v>
      </c>
      <c r="H58" s="81">
        <f>US_SYS!F58</f>
        <v>49.86</v>
      </c>
      <c r="I58" s="83">
        <f t="shared" si="1"/>
        <v>8.31</v>
      </c>
      <c r="J58" s="84">
        <v>6</v>
      </c>
      <c r="K58" s="87">
        <v>59.76</v>
      </c>
      <c r="L58" s="88">
        <f t="shared" si="2"/>
        <v>9.9599999999999991</v>
      </c>
    </row>
    <row r="59" spans="1:12" ht="20.100000000000001" customHeight="1" x14ac:dyDescent="0.2">
      <c r="A59" s="78"/>
      <c r="B59" s="79" t="s">
        <v>74</v>
      </c>
      <c r="C59" s="79" t="s">
        <v>66</v>
      </c>
      <c r="D59" s="80">
        <f>Data!D59</f>
        <v>1</v>
      </c>
      <c r="E59" s="81">
        <f>US_SYS!E59</f>
        <v>41.82</v>
      </c>
      <c r="F59" s="81">
        <f t="shared" si="0"/>
        <v>41.82</v>
      </c>
      <c r="G59" s="82">
        <f>Data!L59</f>
        <v>1</v>
      </c>
      <c r="H59" s="81">
        <f>US_SYS!F59</f>
        <v>0</v>
      </c>
      <c r="I59" s="83">
        <f t="shared" si="1"/>
        <v>0</v>
      </c>
      <c r="J59" s="95">
        <v>1</v>
      </c>
      <c r="K59" s="87">
        <v>43.35</v>
      </c>
      <c r="L59" s="88">
        <f t="shared" si="2"/>
        <v>43.35</v>
      </c>
    </row>
    <row r="60" spans="1:12" ht="20.100000000000001" customHeight="1" x14ac:dyDescent="0.2">
      <c r="A60" s="78"/>
      <c r="B60" s="79" t="s">
        <v>75</v>
      </c>
      <c r="C60" s="79" t="s">
        <v>63</v>
      </c>
      <c r="D60" s="80">
        <f>Data!D60</f>
        <v>6</v>
      </c>
      <c r="E60" s="81">
        <f>US_SYS!E60</f>
        <v>27.15</v>
      </c>
      <c r="F60" s="81">
        <f t="shared" si="0"/>
        <v>4.5249999999999995</v>
      </c>
      <c r="G60" s="82">
        <f>Data!L60</f>
        <v>6</v>
      </c>
      <c r="H60" s="81">
        <f>US_SYS!F60</f>
        <v>27.36</v>
      </c>
      <c r="I60" s="83">
        <f t="shared" si="1"/>
        <v>4.5599999999999996</v>
      </c>
      <c r="J60" s="95">
        <v>6</v>
      </c>
      <c r="K60" s="87">
        <v>30.35</v>
      </c>
      <c r="L60" s="88">
        <f t="shared" si="2"/>
        <v>5.0583333333333336</v>
      </c>
    </row>
    <row r="61" spans="1:12" ht="20.100000000000001" customHeight="1" x14ac:dyDescent="0.2">
      <c r="A61" s="78"/>
      <c r="B61" s="79" t="s">
        <v>76</v>
      </c>
      <c r="C61" s="79" t="s">
        <v>63</v>
      </c>
      <c r="D61" s="80">
        <f>Data!D61</f>
        <v>6</v>
      </c>
      <c r="E61" s="81">
        <f>US_SYS!E61</f>
        <v>41.3</v>
      </c>
      <c r="F61" s="81">
        <f t="shared" si="0"/>
        <v>6.8833333333333329</v>
      </c>
      <c r="G61" s="82">
        <f>Data!L61</f>
        <v>6</v>
      </c>
      <c r="H61" s="81">
        <f>US_SYS!F61</f>
        <v>44.87</v>
      </c>
      <c r="I61" s="83">
        <f t="shared" si="1"/>
        <v>7.4783333333333326</v>
      </c>
      <c r="J61" s="95">
        <v>6</v>
      </c>
      <c r="K61" s="87">
        <v>44.08</v>
      </c>
      <c r="L61" s="88">
        <f t="shared" si="2"/>
        <v>7.3466666666666667</v>
      </c>
    </row>
    <row r="62" spans="1:12" ht="20.100000000000001" customHeight="1" x14ac:dyDescent="0.2">
      <c r="A62" s="78"/>
      <c r="B62" s="79" t="s">
        <v>77</v>
      </c>
      <c r="C62" s="79" t="s">
        <v>15</v>
      </c>
      <c r="D62" s="80">
        <f>Data!D62</f>
        <v>6</v>
      </c>
      <c r="E62" s="81">
        <f>US_SYS!E62</f>
        <v>62.84</v>
      </c>
      <c r="F62" s="81">
        <f t="shared" si="0"/>
        <v>10.473333333333334</v>
      </c>
      <c r="G62" s="82">
        <f>Data!L62</f>
        <v>6</v>
      </c>
      <c r="H62" s="81">
        <f>US_SYS!F62</f>
        <v>0</v>
      </c>
      <c r="I62" s="83">
        <f t="shared" si="1"/>
        <v>0</v>
      </c>
      <c r="J62" s="84">
        <v>6</v>
      </c>
      <c r="K62" s="87">
        <v>61.39</v>
      </c>
      <c r="L62" s="88">
        <f t="shared" si="2"/>
        <v>10.231666666666667</v>
      </c>
    </row>
    <row r="63" spans="1:12" ht="20.100000000000001" customHeight="1" x14ac:dyDescent="0.2">
      <c r="A63" s="78"/>
      <c r="B63" s="79" t="s">
        <v>78</v>
      </c>
      <c r="C63" s="79" t="s">
        <v>11</v>
      </c>
      <c r="D63" s="80">
        <f>Data!D63</f>
        <v>6</v>
      </c>
      <c r="E63" s="81">
        <f>US_SYS!E63</f>
        <v>58.6</v>
      </c>
      <c r="F63" s="81">
        <f t="shared" si="0"/>
        <v>9.7666666666666675</v>
      </c>
      <c r="G63" s="82">
        <f>Data!L63</f>
        <v>6</v>
      </c>
      <c r="H63" s="81">
        <f>US_SYS!F63</f>
        <v>58.44</v>
      </c>
      <c r="I63" s="83">
        <f t="shared" si="1"/>
        <v>9.74</v>
      </c>
      <c r="J63" s="84">
        <v>6</v>
      </c>
      <c r="K63" s="87">
        <v>59.85</v>
      </c>
      <c r="L63" s="88">
        <f t="shared" si="2"/>
        <v>9.9749999999999996</v>
      </c>
    </row>
    <row r="64" spans="1:12" ht="20.100000000000001" customHeight="1" x14ac:dyDescent="0.2">
      <c r="A64" s="78"/>
      <c r="B64" s="79" t="s">
        <v>79</v>
      </c>
      <c r="C64" s="79" t="s">
        <v>80</v>
      </c>
      <c r="D64" s="80">
        <f>Data!D64</f>
        <v>6</v>
      </c>
      <c r="E64" s="81">
        <f>US_SYS!E64</f>
        <v>11.23</v>
      </c>
      <c r="F64" s="81">
        <f t="shared" si="0"/>
        <v>1.8716666666666668</v>
      </c>
      <c r="G64" s="82">
        <f>Data!L64</f>
        <v>12</v>
      </c>
      <c r="H64" s="81">
        <f>US_SYS!F64</f>
        <v>22.82</v>
      </c>
      <c r="I64" s="83">
        <f t="shared" si="1"/>
        <v>1.9016666666666666</v>
      </c>
      <c r="J64" s="84">
        <v>12</v>
      </c>
      <c r="K64" s="87">
        <v>23.75</v>
      </c>
      <c r="L64" s="88">
        <f t="shared" si="2"/>
        <v>1.9791666666666667</v>
      </c>
    </row>
    <row r="65" spans="1:12" ht="20.100000000000001" customHeight="1" x14ac:dyDescent="0.2">
      <c r="A65" s="78"/>
      <c r="B65" s="79" t="s">
        <v>347</v>
      </c>
      <c r="C65" s="79" t="s">
        <v>82</v>
      </c>
      <c r="D65" s="80">
        <f>Data!D65</f>
        <v>1</v>
      </c>
      <c r="E65" s="81">
        <f>US_SYS!E65</f>
        <v>17.75</v>
      </c>
      <c r="F65" s="81">
        <f t="shared" si="0"/>
        <v>17.75</v>
      </c>
      <c r="G65" s="82">
        <f>Data!L65</f>
        <v>1</v>
      </c>
      <c r="H65" s="81">
        <f>US_SYS!F65</f>
        <v>17.45</v>
      </c>
      <c r="I65" s="83">
        <f t="shared" si="1"/>
        <v>17.45</v>
      </c>
      <c r="J65" s="95">
        <v>1</v>
      </c>
      <c r="K65" s="87">
        <v>17.45</v>
      </c>
      <c r="L65" s="88">
        <f t="shared" si="2"/>
        <v>17.45</v>
      </c>
    </row>
    <row r="66" spans="1:12" ht="20.100000000000001" customHeight="1" x14ac:dyDescent="0.2">
      <c r="A66" s="78"/>
      <c r="B66" s="79" t="s">
        <v>83</v>
      </c>
      <c r="C66" s="79" t="s">
        <v>15</v>
      </c>
      <c r="D66" s="80">
        <f>Data!D66</f>
        <v>1</v>
      </c>
      <c r="E66" s="81">
        <f>US_SYS!E66</f>
        <v>18.260000000000002</v>
      </c>
      <c r="F66" s="81">
        <f t="shared" si="0"/>
        <v>18.260000000000002</v>
      </c>
      <c r="G66" s="82">
        <f>Data!L66</f>
        <v>1</v>
      </c>
      <c r="H66" s="81">
        <f>US_SYS!F66</f>
        <v>0</v>
      </c>
      <c r="I66" s="83">
        <f t="shared" si="1"/>
        <v>0</v>
      </c>
      <c r="J66" s="95">
        <v>1</v>
      </c>
      <c r="K66" s="87">
        <v>20.77</v>
      </c>
      <c r="L66" s="88">
        <f t="shared" si="2"/>
        <v>20.77</v>
      </c>
    </row>
    <row r="67" spans="1:12" ht="20.100000000000001" customHeight="1" x14ac:dyDescent="0.2">
      <c r="A67" s="78"/>
      <c r="B67" s="79" t="s">
        <v>84</v>
      </c>
      <c r="C67" s="79" t="s">
        <v>85</v>
      </c>
      <c r="D67" s="80">
        <f>Data!D67</f>
        <v>25</v>
      </c>
      <c r="E67" s="81">
        <f>US_SYS!E67</f>
        <v>17.510000000000002</v>
      </c>
      <c r="F67" s="81">
        <f t="shared" si="0"/>
        <v>0.70040000000000002</v>
      </c>
      <c r="G67" s="82">
        <f>Data!L67</f>
        <v>1</v>
      </c>
      <c r="H67" s="81">
        <f>US_SYS!F67</f>
        <v>17.5</v>
      </c>
      <c r="I67" s="83">
        <f t="shared" si="1"/>
        <v>17.5</v>
      </c>
      <c r="J67" s="95">
        <v>1</v>
      </c>
      <c r="K67" s="87">
        <v>17.7</v>
      </c>
      <c r="L67" s="88">
        <f t="shared" si="2"/>
        <v>17.7</v>
      </c>
    </row>
    <row r="68" spans="1:12" ht="20.100000000000001" customHeight="1" x14ac:dyDescent="0.2">
      <c r="A68" s="78"/>
      <c r="B68" s="79" t="s">
        <v>86</v>
      </c>
      <c r="C68" s="79" t="s">
        <v>15</v>
      </c>
      <c r="D68" s="80">
        <f>Data!D68</f>
        <v>1</v>
      </c>
      <c r="E68" s="81">
        <f>US_SYS!E68</f>
        <v>23.4</v>
      </c>
      <c r="F68" s="81">
        <f t="shared" ref="F68:F131" si="3">E68/D68</f>
        <v>23.4</v>
      </c>
      <c r="G68" s="82">
        <f>Data!L68</f>
        <v>1</v>
      </c>
      <c r="H68" s="81">
        <f>US_SYS!F68</f>
        <v>0</v>
      </c>
      <c r="I68" s="83">
        <f t="shared" ref="I68:I131" si="4">H68/G68</f>
        <v>0</v>
      </c>
      <c r="J68" s="95">
        <v>1</v>
      </c>
      <c r="K68" s="87">
        <v>23.4</v>
      </c>
      <c r="L68" s="88">
        <f t="shared" ref="L68:L131" si="5">K68/J68</f>
        <v>23.4</v>
      </c>
    </row>
    <row r="69" spans="1:12" ht="20.100000000000001" customHeight="1" x14ac:dyDescent="0.2">
      <c r="A69" s="78"/>
      <c r="B69" s="79" t="s">
        <v>87</v>
      </c>
      <c r="C69" s="79" t="s">
        <v>24</v>
      </c>
      <c r="D69" s="80">
        <f>Data!D69</f>
        <v>5</v>
      </c>
      <c r="E69" s="81">
        <f>US_SYS!E69</f>
        <v>18.05</v>
      </c>
      <c r="F69" s="81">
        <f t="shared" si="3"/>
        <v>3.6100000000000003</v>
      </c>
      <c r="G69" s="82">
        <f>Data!L69</f>
        <v>8</v>
      </c>
      <c r="H69" s="81">
        <f>US_SYS!F69</f>
        <v>41.59</v>
      </c>
      <c r="I69" s="83">
        <f t="shared" si="4"/>
        <v>5.1987500000000004</v>
      </c>
      <c r="J69" s="84">
        <v>8</v>
      </c>
      <c r="K69" s="87">
        <v>41.78</v>
      </c>
      <c r="L69" s="88">
        <f t="shared" si="5"/>
        <v>5.2225000000000001</v>
      </c>
    </row>
    <row r="70" spans="1:12" ht="20.100000000000001" customHeight="1" x14ac:dyDescent="0.2">
      <c r="A70" s="78"/>
      <c r="B70" s="79" t="s">
        <v>88</v>
      </c>
      <c r="C70" s="79" t="s">
        <v>13</v>
      </c>
      <c r="D70" s="80">
        <f>Data!D70</f>
        <v>20</v>
      </c>
      <c r="E70" s="81">
        <f>US_SYS!E70</f>
        <v>16.899999999999999</v>
      </c>
      <c r="F70" s="81">
        <f t="shared" si="3"/>
        <v>0.84499999999999997</v>
      </c>
      <c r="G70" s="82">
        <f>Data!L70</f>
        <v>20</v>
      </c>
      <c r="H70" s="81">
        <f>US_SYS!F70</f>
        <v>20.9</v>
      </c>
      <c r="I70" s="83">
        <f t="shared" si="4"/>
        <v>1.0449999999999999</v>
      </c>
      <c r="J70" s="96"/>
      <c r="K70" s="87">
        <v>23.76</v>
      </c>
      <c r="L70" s="91" t="e">
        <f t="shared" si="5"/>
        <v>#DIV/0!</v>
      </c>
    </row>
    <row r="71" spans="1:12" ht="20.100000000000001" customHeight="1" x14ac:dyDescent="0.2">
      <c r="A71" s="78"/>
      <c r="B71" s="79" t="s">
        <v>89</v>
      </c>
      <c r="C71" s="79" t="s">
        <v>13</v>
      </c>
      <c r="D71" s="80">
        <f>Data!D71</f>
        <v>20</v>
      </c>
      <c r="E71" s="81">
        <f>US_SYS!E71</f>
        <v>26.45</v>
      </c>
      <c r="F71" s="81">
        <f t="shared" si="3"/>
        <v>1.3225</v>
      </c>
      <c r="G71" s="82">
        <f>Data!L71</f>
        <v>20</v>
      </c>
      <c r="H71" s="81">
        <f>US_SYS!F71</f>
        <v>30.38</v>
      </c>
      <c r="I71" s="83">
        <f t="shared" si="4"/>
        <v>1.5189999999999999</v>
      </c>
      <c r="J71" s="96"/>
      <c r="K71" s="87">
        <v>26.85</v>
      </c>
      <c r="L71" s="91" t="e">
        <f t="shared" si="5"/>
        <v>#DIV/0!</v>
      </c>
    </row>
    <row r="72" spans="1:12" ht="20.100000000000001" customHeight="1" x14ac:dyDescent="0.2">
      <c r="A72" s="78"/>
      <c r="B72" s="79" t="s">
        <v>90</v>
      </c>
      <c r="C72" s="79" t="s">
        <v>13</v>
      </c>
      <c r="D72" s="80">
        <f>Data!D72</f>
        <v>20</v>
      </c>
      <c r="E72" s="81">
        <f>US_SYS!E72</f>
        <v>19.59</v>
      </c>
      <c r="F72" s="81">
        <f t="shared" si="3"/>
        <v>0.97950000000000004</v>
      </c>
      <c r="G72" s="82">
        <f>Data!L72</f>
        <v>20</v>
      </c>
      <c r="H72" s="81">
        <f>US_SYS!F72</f>
        <v>23.4</v>
      </c>
      <c r="I72" s="83">
        <f t="shared" si="4"/>
        <v>1.17</v>
      </c>
      <c r="J72" s="96"/>
      <c r="K72" s="87">
        <v>23.86</v>
      </c>
      <c r="L72" s="91" t="e">
        <f t="shared" si="5"/>
        <v>#DIV/0!</v>
      </c>
    </row>
    <row r="73" spans="1:12" ht="20.100000000000001" customHeight="1" x14ac:dyDescent="0.2">
      <c r="A73" s="78"/>
      <c r="B73" s="79" t="s">
        <v>91</v>
      </c>
      <c r="C73" s="79" t="s">
        <v>13</v>
      </c>
      <c r="D73" s="80">
        <f>Data!D73</f>
        <v>1</v>
      </c>
      <c r="E73" s="81">
        <f>US_SYS!E73</f>
        <v>0.01</v>
      </c>
      <c r="F73" s="81">
        <f t="shared" si="3"/>
        <v>0.01</v>
      </c>
      <c r="G73" s="82">
        <f>Data!L73</f>
        <v>0</v>
      </c>
      <c r="H73" s="81">
        <f>US_SYS!F73</f>
        <v>0</v>
      </c>
      <c r="I73" s="83" t="e">
        <f t="shared" si="4"/>
        <v>#DIV/0!</v>
      </c>
      <c r="J73" s="96"/>
      <c r="K73" s="94"/>
      <c r="L73" s="91" t="e">
        <f t="shared" si="5"/>
        <v>#DIV/0!</v>
      </c>
    </row>
    <row r="74" spans="1:12" ht="20.100000000000001" customHeight="1" x14ac:dyDescent="0.2">
      <c r="A74" s="78"/>
      <c r="B74" s="79" t="s">
        <v>92</v>
      </c>
      <c r="C74" s="79" t="s">
        <v>13</v>
      </c>
      <c r="D74" s="80">
        <f>Data!D74</f>
        <v>50</v>
      </c>
      <c r="E74" s="81">
        <f>US_SYS!E74</f>
        <v>32.57</v>
      </c>
      <c r="F74" s="81">
        <f t="shared" si="3"/>
        <v>0.65139999999999998</v>
      </c>
      <c r="G74" s="82">
        <f>Data!L74</f>
        <v>25</v>
      </c>
      <c r="H74" s="81">
        <f>US_SYS!F74</f>
        <v>33.549999999999997</v>
      </c>
      <c r="I74" s="83">
        <f t="shared" si="4"/>
        <v>1.3419999999999999</v>
      </c>
      <c r="J74" s="84">
        <v>50</v>
      </c>
      <c r="K74" s="87">
        <v>33.71</v>
      </c>
      <c r="L74" s="88">
        <f t="shared" si="5"/>
        <v>0.67420000000000002</v>
      </c>
    </row>
    <row r="75" spans="1:12" ht="20.100000000000001" customHeight="1" x14ac:dyDescent="0.2">
      <c r="A75" s="78"/>
      <c r="B75" s="79" t="s">
        <v>93</v>
      </c>
      <c r="C75" s="79" t="s">
        <v>13</v>
      </c>
      <c r="D75" s="80">
        <f>Data!D75</f>
        <v>5</v>
      </c>
      <c r="E75" s="81">
        <f>US_SYS!E75</f>
        <v>20.99</v>
      </c>
      <c r="F75" s="81">
        <f t="shared" si="3"/>
        <v>4.1979999999999995</v>
      </c>
      <c r="G75" s="82">
        <f>Data!L75</f>
        <v>5.5</v>
      </c>
      <c r="H75" s="81">
        <f>US_SYS!F75</f>
        <v>29.98</v>
      </c>
      <c r="I75" s="83">
        <f t="shared" si="4"/>
        <v>5.4509090909090911</v>
      </c>
      <c r="J75" s="84">
        <v>6.5</v>
      </c>
      <c r="K75" s="87">
        <v>28.91</v>
      </c>
      <c r="L75" s="88">
        <f t="shared" si="5"/>
        <v>4.4476923076923081</v>
      </c>
    </row>
    <row r="76" spans="1:12" ht="20.100000000000001" customHeight="1" x14ac:dyDescent="0.2">
      <c r="A76" s="78"/>
      <c r="B76" s="79" t="s">
        <v>94</v>
      </c>
      <c r="C76" s="79" t="s">
        <v>13</v>
      </c>
      <c r="D76" s="80">
        <f>Data!D76</f>
        <v>10</v>
      </c>
      <c r="E76" s="81">
        <f>US_SYS!E76</f>
        <v>14.35</v>
      </c>
      <c r="F76" s="81">
        <f t="shared" si="3"/>
        <v>1.4350000000000001</v>
      </c>
      <c r="G76" s="82">
        <f>Data!L76</f>
        <v>20</v>
      </c>
      <c r="H76" s="81">
        <f>US_SYS!F76</f>
        <v>24.43</v>
      </c>
      <c r="I76" s="83">
        <f t="shared" si="4"/>
        <v>1.2215</v>
      </c>
      <c r="J76" s="84">
        <v>20</v>
      </c>
      <c r="K76" s="87">
        <v>24.98</v>
      </c>
      <c r="L76" s="88">
        <f t="shared" si="5"/>
        <v>1.2490000000000001</v>
      </c>
    </row>
    <row r="77" spans="1:12" ht="20.100000000000001" customHeight="1" x14ac:dyDescent="0.2">
      <c r="A77" s="78"/>
      <c r="B77" s="79" t="s">
        <v>95</v>
      </c>
      <c r="C77" s="79" t="s">
        <v>13</v>
      </c>
      <c r="D77" s="80">
        <f>Data!D77</f>
        <v>25</v>
      </c>
      <c r="E77" s="81">
        <f>US_SYS!E77</f>
        <v>154.36000000000001</v>
      </c>
      <c r="F77" s="81">
        <f t="shared" si="3"/>
        <v>6.1744000000000003</v>
      </c>
      <c r="G77" s="82">
        <f>Data!L77</f>
        <v>25</v>
      </c>
      <c r="H77" s="81">
        <f>US_SYS!F77</f>
        <v>98.97</v>
      </c>
      <c r="I77" s="83">
        <f t="shared" si="4"/>
        <v>3.9588000000000001</v>
      </c>
      <c r="J77" s="84">
        <v>16</v>
      </c>
      <c r="K77" s="87">
        <v>115.91</v>
      </c>
      <c r="L77" s="88">
        <f t="shared" si="5"/>
        <v>7.2443749999999998</v>
      </c>
    </row>
    <row r="78" spans="1:12" ht="20.100000000000001" customHeight="1" x14ac:dyDescent="0.2">
      <c r="A78" s="78"/>
      <c r="B78" s="79" t="s">
        <v>96</v>
      </c>
      <c r="C78" s="79" t="s">
        <v>13</v>
      </c>
      <c r="D78" s="80">
        <f>Data!D78</f>
        <v>8</v>
      </c>
      <c r="E78" s="81">
        <f>US_SYS!E78</f>
        <v>22.12</v>
      </c>
      <c r="F78" s="81">
        <f t="shared" si="3"/>
        <v>2.7650000000000001</v>
      </c>
      <c r="G78" s="82">
        <f>Data!L78</f>
        <v>4.5</v>
      </c>
      <c r="H78" s="81">
        <f>US_SYS!F78</f>
        <v>27.31</v>
      </c>
      <c r="I78" s="83">
        <f t="shared" si="4"/>
        <v>6.068888888888889</v>
      </c>
      <c r="J78" s="84">
        <v>1.75</v>
      </c>
      <c r="K78" s="87">
        <v>14.96</v>
      </c>
      <c r="L78" s="88">
        <f t="shared" si="5"/>
        <v>8.5485714285714298</v>
      </c>
    </row>
    <row r="79" spans="1:12" ht="20.100000000000001" customHeight="1" x14ac:dyDescent="0.2">
      <c r="A79" s="78"/>
      <c r="B79" s="79" t="s">
        <v>97</v>
      </c>
      <c r="C79" s="79" t="s">
        <v>13</v>
      </c>
      <c r="D79" s="80">
        <f>Data!D79</f>
        <v>50</v>
      </c>
      <c r="E79" s="81">
        <f>US_SYS!E79</f>
        <v>41.35</v>
      </c>
      <c r="F79" s="81">
        <f t="shared" si="3"/>
        <v>0.82700000000000007</v>
      </c>
      <c r="G79" s="82">
        <f>Data!L79</f>
        <v>15</v>
      </c>
      <c r="H79" s="81">
        <f>US_SYS!F79</f>
        <v>14.34</v>
      </c>
      <c r="I79" s="83">
        <f t="shared" si="4"/>
        <v>0.95599999999999996</v>
      </c>
      <c r="J79" s="84">
        <v>15</v>
      </c>
      <c r="K79" s="87">
        <v>16.239999999999998</v>
      </c>
      <c r="L79" s="88">
        <f t="shared" si="5"/>
        <v>1.0826666666666667</v>
      </c>
    </row>
    <row r="80" spans="1:12" ht="20.100000000000001" customHeight="1" x14ac:dyDescent="0.2">
      <c r="A80" s="78"/>
      <c r="B80" s="79" t="s">
        <v>98</v>
      </c>
      <c r="C80" s="79" t="s">
        <v>11</v>
      </c>
      <c r="D80" s="80">
        <f>Data!D80</f>
        <v>6</v>
      </c>
      <c r="E80" s="81">
        <f>US_SYS!E80</f>
        <v>51.56</v>
      </c>
      <c r="F80" s="81">
        <f t="shared" si="3"/>
        <v>8.5933333333333337</v>
      </c>
      <c r="G80" s="82">
        <f>Data!L80</f>
        <v>6</v>
      </c>
      <c r="H80" s="81">
        <f>US_SYS!F80</f>
        <v>54.57</v>
      </c>
      <c r="I80" s="83">
        <f t="shared" si="4"/>
        <v>9.0950000000000006</v>
      </c>
      <c r="J80" s="84">
        <v>6</v>
      </c>
      <c r="K80" s="87">
        <v>60.58</v>
      </c>
      <c r="L80" s="88">
        <f t="shared" si="5"/>
        <v>10.096666666666666</v>
      </c>
    </row>
    <row r="81" spans="1:12" ht="20.100000000000001" customHeight="1" x14ac:dyDescent="0.2">
      <c r="A81" s="78"/>
      <c r="B81" s="79" t="s">
        <v>99</v>
      </c>
      <c r="C81" s="79" t="s">
        <v>31</v>
      </c>
      <c r="D81" s="80">
        <f>Data!D81</f>
        <v>10</v>
      </c>
      <c r="E81" s="81">
        <f>US_SYS!E81</f>
        <v>45.25</v>
      </c>
      <c r="F81" s="81">
        <f t="shared" si="3"/>
        <v>4.5250000000000004</v>
      </c>
      <c r="G81" s="82">
        <f>Data!L81</f>
        <v>8</v>
      </c>
      <c r="H81" s="81">
        <f>US_SYS!F81</f>
        <v>46.9</v>
      </c>
      <c r="I81" s="83">
        <f t="shared" si="4"/>
        <v>5.8624999999999998</v>
      </c>
      <c r="J81" s="84">
        <v>6</v>
      </c>
      <c r="K81" s="87">
        <v>44.92</v>
      </c>
      <c r="L81" s="88">
        <f t="shared" si="5"/>
        <v>7.4866666666666672</v>
      </c>
    </row>
    <row r="82" spans="1:12" ht="20.100000000000001" customHeight="1" x14ac:dyDescent="0.2">
      <c r="A82" s="78"/>
      <c r="B82" s="79" t="s">
        <v>100</v>
      </c>
      <c r="C82" s="79" t="s">
        <v>13</v>
      </c>
      <c r="D82" s="80">
        <f>Data!D82</f>
        <v>5</v>
      </c>
      <c r="E82" s="81">
        <f>US_SYS!E82</f>
        <v>21.31</v>
      </c>
      <c r="F82" s="81">
        <f t="shared" si="3"/>
        <v>4.2619999999999996</v>
      </c>
      <c r="G82" s="82">
        <f>Data!L82</f>
        <v>1</v>
      </c>
      <c r="H82" s="81">
        <f>US_SYS!F82</f>
        <v>17.05</v>
      </c>
      <c r="I82" s="83">
        <f t="shared" si="4"/>
        <v>17.05</v>
      </c>
      <c r="J82" s="84">
        <v>19.5</v>
      </c>
      <c r="K82" s="87">
        <v>189.48</v>
      </c>
      <c r="L82" s="88">
        <f t="shared" si="5"/>
        <v>9.7169230769230772</v>
      </c>
    </row>
    <row r="83" spans="1:12" ht="20.100000000000001" customHeight="1" x14ac:dyDescent="0.2">
      <c r="A83" s="78"/>
      <c r="B83" s="79" t="s">
        <v>101</v>
      </c>
      <c r="C83" s="79" t="s">
        <v>24</v>
      </c>
      <c r="D83" s="80">
        <f>Data!D83</f>
        <v>1</v>
      </c>
      <c r="E83" s="81">
        <f>US_SYS!E83</f>
        <v>32.549999999999997</v>
      </c>
      <c r="F83" s="81">
        <f t="shared" si="3"/>
        <v>32.549999999999997</v>
      </c>
      <c r="G83" s="82">
        <f>Data!L83</f>
        <v>1</v>
      </c>
      <c r="H83" s="81">
        <f>US_SYS!F83</f>
        <v>31.37</v>
      </c>
      <c r="I83" s="83">
        <f t="shared" si="4"/>
        <v>31.37</v>
      </c>
      <c r="J83" s="84">
        <v>1</v>
      </c>
      <c r="K83" s="87">
        <v>35.51</v>
      </c>
      <c r="L83" s="88">
        <f t="shared" si="5"/>
        <v>35.51</v>
      </c>
    </row>
    <row r="84" spans="1:12" ht="20.100000000000001" customHeight="1" x14ac:dyDescent="0.2">
      <c r="A84" s="78"/>
      <c r="B84" s="79" t="s">
        <v>102</v>
      </c>
      <c r="C84" s="79" t="s">
        <v>24</v>
      </c>
      <c r="D84" s="80">
        <f>Data!D84</f>
        <v>1</v>
      </c>
      <c r="E84" s="81">
        <f>US_SYS!E84</f>
        <v>6.58</v>
      </c>
      <c r="F84" s="81">
        <f t="shared" si="3"/>
        <v>6.58</v>
      </c>
      <c r="G84" s="82">
        <f>Data!L84</f>
        <v>6</v>
      </c>
      <c r="H84" s="81">
        <f>US_SYS!F84</f>
        <v>4.09</v>
      </c>
      <c r="I84" s="83">
        <f t="shared" si="4"/>
        <v>0.68166666666666664</v>
      </c>
      <c r="J84" s="84">
        <v>1</v>
      </c>
      <c r="K84" s="87">
        <v>7.56</v>
      </c>
      <c r="L84" s="88">
        <f t="shared" si="5"/>
        <v>7.56</v>
      </c>
    </row>
    <row r="85" spans="1:12" ht="20.100000000000001" customHeight="1" x14ac:dyDescent="0.2">
      <c r="A85" s="78"/>
      <c r="B85" s="79" t="s">
        <v>103</v>
      </c>
      <c r="C85" s="79" t="s">
        <v>13</v>
      </c>
      <c r="D85" s="80">
        <f>Data!D85</f>
        <v>5</v>
      </c>
      <c r="E85" s="81">
        <f>US_SYS!E85</f>
        <v>69.88</v>
      </c>
      <c r="F85" s="81">
        <f t="shared" si="3"/>
        <v>13.975999999999999</v>
      </c>
      <c r="G85" s="82">
        <v>1</v>
      </c>
      <c r="H85" s="81">
        <f>US_SYS!F85</f>
        <v>17.29</v>
      </c>
      <c r="I85" s="83">
        <f t="shared" si="4"/>
        <v>17.29</v>
      </c>
      <c r="J85" s="84">
        <v>1.1200000000000001</v>
      </c>
      <c r="K85" s="87">
        <v>23.73</v>
      </c>
      <c r="L85" s="88">
        <f t="shared" si="5"/>
        <v>21.1875</v>
      </c>
    </row>
    <row r="86" spans="1:12" ht="20.100000000000001" customHeight="1" x14ac:dyDescent="0.2">
      <c r="A86" s="78"/>
      <c r="B86" s="79" t="s">
        <v>104</v>
      </c>
      <c r="C86" s="79" t="s">
        <v>105</v>
      </c>
      <c r="D86" s="80">
        <f>Data!D86</f>
        <v>29</v>
      </c>
      <c r="E86" s="81">
        <f>US_SYS!E86</f>
        <v>10.75</v>
      </c>
      <c r="F86" s="81">
        <f t="shared" si="3"/>
        <v>0.37068965517241381</v>
      </c>
      <c r="G86" s="82">
        <f>Data!L86</f>
        <v>112</v>
      </c>
      <c r="H86" s="81">
        <f>US_SYS!F86</f>
        <v>38.159999999999997</v>
      </c>
      <c r="I86" s="83">
        <f t="shared" si="4"/>
        <v>0.34071428571428569</v>
      </c>
      <c r="J86" s="97" t="s">
        <v>371</v>
      </c>
      <c r="K86" s="87">
        <v>11.2</v>
      </c>
      <c r="L86" s="91" t="e">
        <f t="shared" si="5"/>
        <v>#VALUE!</v>
      </c>
    </row>
    <row r="87" spans="1:12" ht="20.100000000000001" customHeight="1" x14ac:dyDescent="0.2">
      <c r="A87" s="78"/>
      <c r="B87" s="79" t="s">
        <v>106</v>
      </c>
      <c r="C87" s="79" t="s">
        <v>24</v>
      </c>
      <c r="D87" s="80">
        <f>Data!D87</f>
        <v>4</v>
      </c>
      <c r="E87" s="81">
        <f>US_SYS!E87</f>
        <v>47.88</v>
      </c>
      <c r="F87" s="81">
        <f t="shared" si="3"/>
        <v>11.97</v>
      </c>
      <c r="G87" s="82">
        <f>Data!L87</f>
        <v>4</v>
      </c>
      <c r="H87" s="81">
        <f>US_SYS!F87</f>
        <v>49.24</v>
      </c>
      <c r="I87" s="83">
        <f t="shared" si="4"/>
        <v>12.31</v>
      </c>
      <c r="J87" s="84">
        <v>4</v>
      </c>
      <c r="K87" s="87">
        <v>51.49</v>
      </c>
      <c r="L87" s="88">
        <f t="shared" si="5"/>
        <v>12.8725</v>
      </c>
    </row>
    <row r="88" spans="1:12" ht="20.100000000000001" customHeight="1" x14ac:dyDescent="0.2">
      <c r="A88" s="78"/>
      <c r="B88" s="79" t="s">
        <v>107</v>
      </c>
      <c r="C88" s="79" t="s">
        <v>24</v>
      </c>
      <c r="D88" s="80">
        <f>Data!D88</f>
        <v>1</v>
      </c>
      <c r="E88" s="81">
        <f>US_SYS!E88</f>
        <v>8.99</v>
      </c>
      <c r="F88" s="81">
        <f t="shared" si="3"/>
        <v>8.99</v>
      </c>
      <c r="G88" s="82">
        <f>Data!L88</f>
        <v>6</v>
      </c>
      <c r="H88" s="81">
        <f>US_SYS!F88</f>
        <v>8.1300000000000008</v>
      </c>
      <c r="I88" s="83">
        <f t="shared" si="4"/>
        <v>1.3550000000000002</v>
      </c>
      <c r="J88" s="93"/>
      <c r="K88" s="87">
        <v>8.65</v>
      </c>
      <c r="L88" s="91" t="e">
        <f t="shared" si="5"/>
        <v>#DIV/0!</v>
      </c>
    </row>
    <row r="89" spans="1:12" ht="20.100000000000001" customHeight="1" x14ac:dyDescent="0.2">
      <c r="A89" s="78"/>
      <c r="B89" s="79" t="s">
        <v>108</v>
      </c>
      <c r="C89" s="79" t="s">
        <v>24</v>
      </c>
      <c r="D89" s="80">
        <f>Data!D89</f>
        <v>1</v>
      </c>
      <c r="E89" s="81">
        <f>US_SYS!E89</f>
        <v>12.69</v>
      </c>
      <c r="F89" s="81">
        <f t="shared" si="3"/>
        <v>12.69</v>
      </c>
      <c r="G89" s="82">
        <f>Data!L89</f>
        <v>6</v>
      </c>
      <c r="H89" s="81">
        <f>US_SYS!F89</f>
        <v>11.35</v>
      </c>
      <c r="I89" s="83">
        <f t="shared" si="4"/>
        <v>1.8916666666666666</v>
      </c>
      <c r="J89" s="93"/>
      <c r="K89" s="87">
        <v>12.75</v>
      </c>
      <c r="L89" s="91" t="e">
        <f t="shared" si="5"/>
        <v>#DIV/0!</v>
      </c>
    </row>
    <row r="90" spans="1:12" ht="20.100000000000001" customHeight="1" x14ac:dyDescent="0.2">
      <c r="A90" s="78"/>
      <c r="B90" s="79" t="s">
        <v>109</v>
      </c>
      <c r="C90" s="79" t="s">
        <v>85</v>
      </c>
      <c r="D90" s="80">
        <f>Data!D90</f>
        <v>50</v>
      </c>
      <c r="E90" s="81">
        <f>US_SYS!E90</f>
        <v>15.93</v>
      </c>
      <c r="F90" s="81">
        <f t="shared" si="3"/>
        <v>0.31859999999999999</v>
      </c>
      <c r="G90" s="82">
        <f>Data!L90</f>
        <v>25</v>
      </c>
      <c r="H90" s="81">
        <f>US_SYS!F90</f>
        <v>14.8</v>
      </c>
      <c r="I90" s="83">
        <f t="shared" si="4"/>
        <v>0.59200000000000008</v>
      </c>
      <c r="J90" s="84">
        <v>25</v>
      </c>
      <c r="K90" s="87">
        <v>29.29</v>
      </c>
      <c r="L90" s="88">
        <f t="shared" si="5"/>
        <v>1.1716</v>
      </c>
    </row>
    <row r="91" spans="1:12" ht="20.100000000000001" customHeight="1" x14ac:dyDescent="0.2">
      <c r="A91" s="78"/>
      <c r="B91" s="79" t="s">
        <v>110</v>
      </c>
      <c r="C91" s="79" t="s">
        <v>51</v>
      </c>
      <c r="D91" s="80">
        <f>Data!D91</f>
        <v>4</v>
      </c>
      <c r="E91" s="81">
        <f>US_SYS!E91</f>
        <v>23.99</v>
      </c>
      <c r="F91" s="81">
        <f t="shared" si="3"/>
        <v>5.9974999999999996</v>
      </c>
      <c r="G91" s="82">
        <f>Data!L91</f>
        <v>4</v>
      </c>
      <c r="H91" s="81">
        <f>US_SYS!F91</f>
        <v>25.01</v>
      </c>
      <c r="I91" s="83">
        <f t="shared" si="4"/>
        <v>6.2525000000000004</v>
      </c>
      <c r="J91" s="93"/>
      <c r="K91" s="94"/>
      <c r="L91" s="91" t="e">
        <f t="shared" si="5"/>
        <v>#DIV/0!</v>
      </c>
    </row>
    <row r="92" spans="1:12" ht="20.100000000000001" customHeight="1" x14ac:dyDescent="0.2">
      <c r="A92" s="78"/>
      <c r="B92" s="79" t="s">
        <v>111</v>
      </c>
      <c r="C92" s="79" t="s">
        <v>51</v>
      </c>
      <c r="D92" s="80">
        <f>Data!D92</f>
        <v>4</v>
      </c>
      <c r="E92" s="81">
        <f>US_SYS!E92</f>
        <v>23.51</v>
      </c>
      <c r="F92" s="81">
        <f t="shared" si="3"/>
        <v>5.8775000000000004</v>
      </c>
      <c r="G92" s="82">
        <f>Data!L92</f>
        <v>4</v>
      </c>
      <c r="H92" s="81">
        <f>US_SYS!F92</f>
        <v>36.26</v>
      </c>
      <c r="I92" s="83">
        <f t="shared" si="4"/>
        <v>9.0649999999999995</v>
      </c>
      <c r="J92" s="93"/>
      <c r="K92" s="94"/>
      <c r="L92" s="91" t="e">
        <f t="shared" si="5"/>
        <v>#DIV/0!</v>
      </c>
    </row>
    <row r="93" spans="1:12" ht="20.100000000000001" customHeight="1" x14ac:dyDescent="0.2">
      <c r="A93" s="78"/>
      <c r="B93" s="79" t="s">
        <v>112</v>
      </c>
      <c r="C93" s="79" t="s">
        <v>51</v>
      </c>
      <c r="D93" s="80">
        <f>Data!D93</f>
        <v>4</v>
      </c>
      <c r="E93" s="81">
        <f>US_SYS!E93</f>
        <v>31.9</v>
      </c>
      <c r="F93" s="81">
        <f t="shared" si="3"/>
        <v>7.9749999999999996</v>
      </c>
      <c r="G93" s="82">
        <f>Data!L93</f>
        <v>4</v>
      </c>
      <c r="H93" s="81">
        <f>US_SYS!F93</f>
        <v>48.46</v>
      </c>
      <c r="I93" s="83">
        <f t="shared" si="4"/>
        <v>12.115</v>
      </c>
      <c r="J93" s="84">
        <v>4.5</v>
      </c>
      <c r="K93" s="87">
        <v>40.96</v>
      </c>
      <c r="L93" s="88">
        <f t="shared" si="5"/>
        <v>9.1022222222222222</v>
      </c>
    </row>
    <row r="94" spans="1:12" ht="20.100000000000001" customHeight="1" x14ac:dyDescent="0.2">
      <c r="A94" s="78"/>
      <c r="B94" s="79" t="s">
        <v>113</v>
      </c>
      <c r="C94" s="79" t="s">
        <v>11</v>
      </c>
      <c r="D94" s="80">
        <f>Data!D94</f>
        <v>6</v>
      </c>
      <c r="E94" s="81">
        <f>US_SYS!E94</f>
        <v>57.4</v>
      </c>
      <c r="F94" s="81">
        <f t="shared" si="3"/>
        <v>9.5666666666666664</v>
      </c>
      <c r="G94" s="82">
        <f>Data!L94</f>
        <v>6</v>
      </c>
      <c r="H94" s="81">
        <f>US_SYS!F94</f>
        <v>63.55</v>
      </c>
      <c r="I94" s="83">
        <f t="shared" si="4"/>
        <v>10.591666666666667</v>
      </c>
      <c r="J94" s="84">
        <v>6</v>
      </c>
      <c r="K94" s="87">
        <v>69.94</v>
      </c>
      <c r="L94" s="88">
        <f t="shared" si="5"/>
        <v>11.656666666666666</v>
      </c>
    </row>
    <row r="95" spans="1:12" ht="20.100000000000001" customHeight="1" x14ac:dyDescent="0.2">
      <c r="A95" s="78"/>
      <c r="B95" s="79" t="s">
        <v>114</v>
      </c>
      <c r="C95" s="79" t="s">
        <v>80</v>
      </c>
      <c r="D95" s="80">
        <f>Data!D95</f>
        <v>20</v>
      </c>
      <c r="E95" s="81">
        <f>US_SYS!E95</f>
        <v>30.06</v>
      </c>
      <c r="F95" s="81">
        <f t="shared" si="3"/>
        <v>1.5029999999999999</v>
      </c>
      <c r="G95" s="82">
        <f>Data!L95</f>
        <v>18</v>
      </c>
      <c r="H95" s="81">
        <f>US_SYS!F95</f>
        <v>29.82</v>
      </c>
      <c r="I95" s="83">
        <f t="shared" si="4"/>
        <v>1.6566666666666667</v>
      </c>
      <c r="J95" s="84">
        <v>18</v>
      </c>
      <c r="K95" s="87">
        <v>34.21</v>
      </c>
      <c r="L95" s="88">
        <f t="shared" si="5"/>
        <v>1.9005555555555556</v>
      </c>
    </row>
    <row r="96" spans="1:12" ht="20.100000000000001" customHeight="1" x14ac:dyDescent="0.2">
      <c r="A96" s="78"/>
      <c r="B96" s="79" t="s">
        <v>115</v>
      </c>
      <c r="C96" s="79" t="s">
        <v>11</v>
      </c>
      <c r="D96" s="80">
        <f>Data!D96</f>
        <v>6</v>
      </c>
      <c r="E96" s="81">
        <f>US_SYS!E96</f>
        <v>24.19</v>
      </c>
      <c r="F96" s="81">
        <f t="shared" si="3"/>
        <v>4.0316666666666672</v>
      </c>
      <c r="G96" s="82">
        <f>Data!L96</f>
        <v>6</v>
      </c>
      <c r="H96" s="81">
        <f>US_SYS!F96</f>
        <v>29.54</v>
      </c>
      <c r="I96" s="83">
        <f t="shared" si="4"/>
        <v>4.9233333333333329</v>
      </c>
      <c r="J96" s="84">
        <v>6</v>
      </c>
      <c r="K96" s="87">
        <v>20.350000000000001</v>
      </c>
      <c r="L96" s="88">
        <f t="shared" si="5"/>
        <v>3.3916666666666671</v>
      </c>
    </row>
    <row r="97" spans="1:12" ht="20.100000000000001" customHeight="1" x14ac:dyDescent="0.2">
      <c r="A97" s="78"/>
      <c r="B97" s="79" t="s">
        <v>116</v>
      </c>
      <c r="C97" s="79" t="s">
        <v>24</v>
      </c>
      <c r="D97" s="80">
        <f>Data!D97</f>
        <v>6</v>
      </c>
      <c r="E97" s="81">
        <f>US_SYS!E97</f>
        <v>72.52</v>
      </c>
      <c r="F97" s="81">
        <f t="shared" si="3"/>
        <v>12.086666666666666</v>
      </c>
      <c r="G97" s="82">
        <f>Data!L97</f>
        <v>3</v>
      </c>
      <c r="H97" s="81">
        <f>US_SYS!F97</f>
        <v>80.06</v>
      </c>
      <c r="I97" s="83">
        <f t="shared" si="4"/>
        <v>26.686666666666667</v>
      </c>
      <c r="J97" s="84">
        <v>6</v>
      </c>
      <c r="K97" s="87">
        <v>54.94</v>
      </c>
      <c r="L97" s="88">
        <f t="shared" si="5"/>
        <v>9.1566666666666663</v>
      </c>
    </row>
    <row r="98" spans="1:12" ht="20.100000000000001" customHeight="1" x14ac:dyDescent="0.2">
      <c r="A98" s="78"/>
      <c r="B98" s="79" t="s">
        <v>348</v>
      </c>
      <c r="C98" s="79" t="s">
        <v>24</v>
      </c>
      <c r="D98" s="80">
        <f>Data!D98</f>
        <v>1</v>
      </c>
      <c r="E98" s="81">
        <f>US_SYS!E98</f>
        <v>14.12</v>
      </c>
      <c r="F98" s="81">
        <f t="shared" si="3"/>
        <v>14.12</v>
      </c>
      <c r="G98" s="82">
        <f>Data!L98</f>
        <v>4</v>
      </c>
      <c r="H98" s="81">
        <f>US_SYS!F98</f>
        <v>63.79</v>
      </c>
      <c r="I98" s="83">
        <f t="shared" si="4"/>
        <v>15.9475</v>
      </c>
      <c r="J98" s="84">
        <v>4</v>
      </c>
      <c r="K98" s="87">
        <v>64</v>
      </c>
      <c r="L98" s="88">
        <f t="shared" si="5"/>
        <v>16</v>
      </c>
    </row>
    <row r="99" spans="1:12" ht="20.100000000000001" customHeight="1" x14ac:dyDescent="0.2">
      <c r="A99" s="78"/>
      <c r="B99" s="79" t="s">
        <v>118</v>
      </c>
      <c r="C99" s="79" t="s">
        <v>24</v>
      </c>
      <c r="D99" s="80">
        <f>Data!D99</f>
        <v>12</v>
      </c>
      <c r="E99" s="81">
        <f>US_SYS!E99</f>
        <v>21.03</v>
      </c>
      <c r="F99" s="81">
        <f t="shared" si="3"/>
        <v>1.7525000000000002</v>
      </c>
      <c r="G99" s="82">
        <f>Data!L99</f>
        <v>12</v>
      </c>
      <c r="H99" s="81">
        <f>US_SYS!F99</f>
        <v>22.29</v>
      </c>
      <c r="I99" s="83">
        <f t="shared" si="4"/>
        <v>1.8574999999999999</v>
      </c>
      <c r="J99" s="84">
        <v>12</v>
      </c>
      <c r="K99" s="87">
        <v>21.54</v>
      </c>
      <c r="L99" s="88">
        <f t="shared" si="5"/>
        <v>1.7949999999999999</v>
      </c>
    </row>
    <row r="100" spans="1:12" ht="20.100000000000001" customHeight="1" x14ac:dyDescent="0.2">
      <c r="A100" s="78"/>
      <c r="B100" s="79" t="s">
        <v>119</v>
      </c>
      <c r="C100" s="79" t="s">
        <v>24</v>
      </c>
      <c r="D100" s="80">
        <f>Data!D100</f>
        <v>1</v>
      </c>
      <c r="E100" s="81">
        <f>US_SYS!E100</f>
        <v>9.0500000000000007</v>
      </c>
      <c r="F100" s="81">
        <f t="shared" si="3"/>
        <v>9.0500000000000007</v>
      </c>
      <c r="G100" s="82">
        <v>1</v>
      </c>
      <c r="H100" s="81">
        <f>US_SYS!F100</f>
        <v>7.88</v>
      </c>
      <c r="I100" s="83">
        <f t="shared" si="4"/>
        <v>7.88</v>
      </c>
      <c r="J100" s="84">
        <v>1</v>
      </c>
      <c r="K100" s="87">
        <v>8.5500000000000007</v>
      </c>
      <c r="L100" s="88">
        <f t="shared" si="5"/>
        <v>8.5500000000000007</v>
      </c>
    </row>
    <row r="101" spans="1:12" ht="20.100000000000001" customHeight="1" x14ac:dyDescent="0.2">
      <c r="A101" s="78"/>
      <c r="B101" s="79" t="s">
        <v>120</v>
      </c>
      <c r="C101" s="79" t="s">
        <v>121</v>
      </c>
      <c r="D101" s="80">
        <v>1</v>
      </c>
      <c r="E101" s="81">
        <f>US_SYS!E101</f>
        <v>5.04</v>
      </c>
      <c r="F101" s="81">
        <f t="shared" si="3"/>
        <v>5.04</v>
      </c>
      <c r="G101" s="82">
        <v>1</v>
      </c>
      <c r="H101" s="81">
        <f>US_SYS!F101</f>
        <v>17.350000000000001</v>
      </c>
      <c r="I101" s="83">
        <f t="shared" si="4"/>
        <v>17.350000000000001</v>
      </c>
      <c r="J101" s="84">
        <v>1</v>
      </c>
      <c r="K101" s="87">
        <v>19.64</v>
      </c>
      <c r="L101" s="88">
        <f t="shared" si="5"/>
        <v>19.64</v>
      </c>
    </row>
    <row r="102" spans="1:12" ht="20.100000000000001" customHeight="1" x14ac:dyDescent="0.2">
      <c r="A102" s="78"/>
      <c r="B102" s="79" t="s">
        <v>122</v>
      </c>
      <c r="C102" s="79" t="s">
        <v>24</v>
      </c>
      <c r="D102" s="80">
        <f>Data!D102</f>
        <v>1</v>
      </c>
      <c r="E102" s="81">
        <f>US_SYS!E102</f>
        <v>5.77</v>
      </c>
      <c r="F102" s="81">
        <f t="shared" si="3"/>
        <v>5.77</v>
      </c>
      <c r="G102" s="82">
        <f>Data!L102</f>
        <v>1</v>
      </c>
      <c r="H102" s="81">
        <f>US_SYS!F102</f>
        <v>7.07</v>
      </c>
      <c r="I102" s="83">
        <f t="shared" si="4"/>
        <v>7.07</v>
      </c>
      <c r="J102" s="84">
        <v>1</v>
      </c>
      <c r="K102" s="87">
        <v>7.25</v>
      </c>
      <c r="L102" s="88">
        <f t="shared" si="5"/>
        <v>7.25</v>
      </c>
    </row>
    <row r="103" spans="1:12" ht="20.100000000000001" customHeight="1" x14ac:dyDescent="0.2">
      <c r="A103" s="78"/>
      <c r="B103" s="79" t="s">
        <v>123</v>
      </c>
      <c r="C103" s="79" t="s">
        <v>24</v>
      </c>
      <c r="D103" s="80">
        <f>Data!D103</f>
        <v>1</v>
      </c>
      <c r="E103" s="81">
        <f>US_SYS!E103</f>
        <v>14.25</v>
      </c>
      <c r="F103" s="81">
        <f t="shared" si="3"/>
        <v>14.25</v>
      </c>
      <c r="G103" s="82">
        <f>Data!L103</f>
        <v>1</v>
      </c>
      <c r="H103" s="81">
        <f>US_SYS!F103</f>
        <v>0</v>
      </c>
      <c r="I103" s="83">
        <f t="shared" si="4"/>
        <v>0</v>
      </c>
      <c r="J103" s="93"/>
      <c r="K103" s="94"/>
      <c r="L103" s="91" t="e">
        <f t="shared" si="5"/>
        <v>#DIV/0!</v>
      </c>
    </row>
    <row r="104" spans="1:12" ht="20.100000000000001" customHeight="1" x14ac:dyDescent="0.2">
      <c r="A104" s="78"/>
      <c r="B104" s="79" t="s">
        <v>124</v>
      </c>
      <c r="C104" s="79" t="s">
        <v>24</v>
      </c>
      <c r="D104" s="80">
        <f>Data!D104</f>
        <v>6</v>
      </c>
      <c r="E104" s="81">
        <f>US_SYS!E104</f>
        <v>20.02</v>
      </c>
      <c r="F104" s="81">
        <f t="shared" si="3"/>
        <v>3.3366666666666664</v>
      </c>
      <c r="G104" s="82">
        <f>Data!L104</f>
        <v>6</v>
      </c>
      <c r="H104" s="81">
        <f>US_SYS!F104</f>
        <v>17.989999999999998</v>
      </c>
      <c r="I104" s="83">
        <f t="shared" si="4"/>
        <v>2.9983333333333331</v>
      </c>
      <c r="J104" s="84">
        <v>6</v>
      </c>
      <c r="K104" s="87">
        <v>25.95</v>
      </c>
      <c r="L104" s="88">
        <f t="shared" si="5"/>
        <v>4.3250000000000002</v>
      </c>
    </row>
    <row r="105" spans="1:12" ht="20.100000000000001" customHeight="1" x14ac:dyDescent="0.2">
      <c r="A105" s="78"/>
      <c r="B105" s="79" t="s">
        <v>125</v>
      </c>
      <c r="C105" s="79" t="s">
        <v>51</v>
      </c>
      <c r="D105" s="80">
        <f>Data!D105</f>
        <v>4</v>
      </c>
      <c r="E105" s="81">
        <f>US_SYS!E105</f>
        <v>22.6</v>
      </c>
      <c r="F105" s="81">
        <f t="shared" si="3"/>
        <v>5.65</v>
      </c>
      <c r="G105" s="82">
        <f>Data!L105</f>
        <v>4</v>
      </c>
      <c r="H105" s="81">
        <f>US_SYS!F105</f>
        <v>29.9</v>
      </c>
      <c r="I105" s="83">
        <f t="shared" si="4"/>
        <v>7.4749999999999996</v>
      </c>
      <c r="J105" s="84">
        <v>4</v>
      </c>
      <c r="K105" s="87">
        <v>33.25</v>
      </c>
      <c r="L105" s="88">
        <f t="shared" si="5"/>
        <v>8.3125</v>
      </c>
    </row>
    <row r="106" spans="1:12" ht="20.100000000000001" customHeight="1" x14ac:dyDescent="0.2">
      <c r="A106" s="78"/>
      <c r="B106" s="79" t="s">
        <v>126</v>
      </c>
      <c r="C106" s="79" t="s">
        <v>11</v>
      </c>
      <c r="D106" s="80">
        <f>Data!D106</f>
        <v>4</v>
      </c>
      <c r="E106" s="81">
        <f>US_SYS!E106</f>
        <v>36.19</v>
      </c>
      <c r="F106" s="81">
        <f t="shared" si="3"/>
        <v>9.0474999999999994</v>
      </c>
      <c r="G106" s="82">
        <f>Data!L106</f>
        <v>4</v>
      </c>
      <c r="H106" s="81">
        <f>US_SYS!F106</f>
        <v>42.09</v>
      </c>
      <c r="I106" s="83">
        <f t="shared" si="4"/>
        <v>10.522500000000001</v>
      </c>
      <c r="J106" s="84">
        <v>4</v>
      </c>
      <c r="K106" s="87">
        <v>41.58</v>
      </c>
      <c r="L106" s="88">
        <f t="shared" si="5"/>
        <v>10.395</v>
      </c>
    </row>
    <row r="107" spans="1:12" ht="20.100000000000001" customHeight="1" x14ac:dyDescent="0.2">
      <c r="A107" s="78"/>
      <c r="B107" s="79" t="s">
        <v>127</v>
      </c>
      <c r="C107" s="79" t="s">
        <v>51</v>
      </c>
      <c r="D107" s="80">
        <f>Data!D107</f>
        <v>4</v>
      </c>
      <c r="E107" s="81">
        <f>US_SYS!E107</f>
        <v>19.010000000000002</v>
      </c>
      <c r="F107" s="81">
        <f t="shared" si="3"/>
        <v>4.7525000000000004</v>
      </c>
      <c r="G107" s="82">
        <f>Data!L107</f>
        <v>4</v>
      </c>
      <c r="H107" s="81">
        <f>US_SYS!F107</f>
        <v>31.88</v>
      </c>
      <c r="I107" s="83">
        <f t="shared" si="4"/>
        <v>7.97</v>
      </c>
      <c r="J107" s="84">
        <v>4</v>
      </c>
      <c r="K107" s="87">
        <v>32.81</v>
      </c>
      <c r="L107" s="88">
        <f t="shared" si="5"/>
        <v>8.2025000000000006</v>
      </c>
    </row>
    <row r="108" spans="1:12" ht="20.100000000000001" customHeight="1" x14ac:dyDescent="0.2">
      <c r="A108" s="78"/>
      <c r="B108" s="79" t="s">
        <v>128</v>
      </c>
      <c r="C108" s="79" t="s">
        <v>51</v>
      </c>
      <c r="D108" s="80">
        <f>Data!D108</f>
        <v>4</v>
      </c>
      <c r="E108" s="81">
        <f>US_SYS!E108</f>
        <v>37.89</v>
      </c>
      <c r="F108" s="81">
        <f t="shared" si="3"/>
        <v>9.4725000000000001</v>
      </c>
      <c r="G108" s="82">
        <f>Data!L108</f>
        <v>4</v>
      </c>
      <c r="H108" s="81">
        <f>US_SYS!F108</f>
        <v>37.79</v>
      </c>
      <c r="I108" s="83">
        <f t="shared" si="4"/>
        <v>9.4474999999999998</v>
      </c>
      <c r="J108" s="84">
        <v>4</v>
      </c>
      <c r="K108" s="87">
        <v>42.79</v>
      </c>
      <c r="L108" s="88">
        <f t="shared" si="5"/>
        <v>10.6975</v>
      </c>
    </row>
    <row r="109" spans="1:12" ht="20.100000000000001" customHeight="1" x14ac:dyDescent="0.2">
      <c r="A109" s="78"/>
      <c r="B109" s="79" t="s">
        <v>129</v>
      </c>
      <c r="C109" s="79" t="s">
        <v>51</v>
      </c>
      <c r="D109" s="80">
        <f>Data!D109</f>
        <v>6</v>
      </c>
      <c r="E109" s="81">
        <f>US_SYS!E109</f>
        <v>46.85</v>
      </c>
      <c r="F109" s="81">
        <f t="shared" si="3"/>
        <v>7.8083333333333336</v>
      </c>
      <c r="G109" s="82">
        <f>Data!L109</f>
        <v>6</v>
      </c>
      <c r="H109" s="81">
        <f>US_SYS!F109</f>
        <v>54.96</v>
      </c>
      <c r="I109" s="83">
        <f t="shared" si="4"/>
        <v>9.16</v>
      </c>
      <c r="J109" s="84">
        <v>6</v>
      </c>
      <c r="K109" s="87">
        <v>54.96</v>
      </c>
      <c r="L109" s="88">
        <f t="shared" si="5"/>
        <v>9.16</v>
      </c>
    </row>
    <row r="110" spans="1:12" ht="20.100000000000001" customHeight="1" x14ac:dyDescent="0.2">
      <c r="A110" s="78"/>
      <c r="B110" s="79" t="s">
        <v>130</v>
      </c>
      <c r="C110" s="79" t="s">
        <v>51</v>
      </c>
      <c r="D110" s="80">
        <f>Data!D110</f>
        <v>4</v>
      </c>
      <c r="E110" s="81">
        <f>US_SYS!E110</f>
        <v>10.28</v>
      </c>
      <c r="F110" s="81">
        <f t="shared" si="3"/>
        <v>2.57</v>
      </c>
      <c r="G110" s="82">
        <f>Data!L110</f>
        <v>4</v>
      </c>
      <c r="H110" s="81">
        <f>US_SYS!F110</f>
        <v>12.11</v>
      </c>
      <c r="I110" s="83">
        <f t="shared" si="4"/>
        <v>3.0274999999999999</v>
      </c>
      <c r="J110" s="84">
        <v>6</v>
      </c>
      <c r="K110" s="87">
        <v>15.83</v>
      </c>
      <c r="L110" s="88">
        <f t="shared" si="5"/>
        <v>2.6383333333333332</v>
      </c>
    </row>
    <row r="111" spans="1:12" ht="20.100000000000001" customHeight="1" x14ac:dyDescent="0.2">
      <c r="A111" s="78"/>
      <c r="B111" s="79" t="s">
        <v>131</v>
      </c>
      <c r="C111" s="79" t="s">
        <v>51</v>
      </c>
      <c r="D111" s="80">
        <f>Data!D111</f>
        <v>4</v>
      </c>
      <c r="E111" s="81">
        <f>US_SYS!E111</f>
        <v>21.89</v>
      </c>
      <c r="F111" s="81">
        <f t="shared" si="3"/>
        <v>5.4725000000000001</v>
      </c>
      <c r="G111" s="82">
        <f>Data!L111</f>
        <v>6</v>
      </c>
      <c r="H111" s="81">
        <f>US_SYS!F111</f>
        <v>26.48</v>
      </c>
      <c r="I111" s="83">
        <f t="shared" si="4"/>
        <v>4.4133333333333331</v>
      </c>
      <c r="J111" s="84">
        <v>4</v>
      </c>
      <c r="K111" s="87">
        <v>19.45</v>
      </c>
      <c r="L111" s="88">
        <f t="shared" si="5"/>
        <v>4.8624999999999998</v>
      </c>
    </row>
    <row r="112" spans="1:12" ht="20.100000000000001" customHeight="1" x14ac:dyDescent="0.2">
      <c r="A112" s="78"/>
      <c r="B112" s="79" t="s">
        <v>132</v>
      </c>
      <c r="C112" s="79" t="s">
        <v>51</v>
      </c>
      <c r="D112" s="80">
        <f>Data!D112</f>
        <v>4</v>
      </c>
      <c r="E112" s="81">
        <f>US_SYS!E112</f>
        <v>19.079999999999998</v>
      </c>
      <c r="F112" s="81">
        <f t="shared" si="3"/>
        <v>4.7699999999999996</v>
      </c>
      <c r="G112" s="82">
        <f>Data!L112</f>
        <v>4</v>
      </c>
      <c r="H112" s="81">
        <f>US_SYS!F112</f>
        <v>28.98</v>
      </c>
      <c r="I112" s="83">
        <f t="shared" si="4"/>
        <v>7.2450000000000001</v>
      </c>
      <c r="J112" s="84">
        <v>4</v>
      </c>
      <c r="K112" s="87">
        <v>31.22</v>
      </c>
      <c r="L112" s="88">
        <f t="shared" si="5"/>
        <v>7.8049999999999997</v>
      </c>
    </row>
    <row r="113" spans="1:12" ht="20.100000000000001" customHeight="1" x14ac:dyDescent="0.2">
      <c r="A113" s="78"/>
      <c r="B113" s="79" t="s">
        <v>133</v>
      </c>
      <c r="C113" s="79" t="s">
        <v>31</v>
      </c>
      <c r="D113" s="80">
        <f>Data!D113</f>
        <v>1</v>
      </c>
      <c r="E113" s="81">
        <f>US_SYS!E113</f>
        <v>76.849999999999994</v>
      </c>
      <c r="F113" s="81">
        <f t="shared" si="3"/>
        <v>76.849999999999994</v>
      </c>
      <c r="G113" s="82">
        <f>Data!L113</f>
        <v>1</v>
      </c>
      <c r="H113" s="81">
        <f>US_SYS!F113</f>
        <v>73.95</v>
      </c>
      <c r="I113" s="83">
        <f t="shared" si="4"/>
        <v>73.95</v>
      </c>
      <c r="J113" s="93"/>
      <c r="K113" s="94"/>
      <c r="L113" s="91" t="e">
        <f t="shared" si="5"/>
        <v>#DIV/0!</v>
      </c>
    </row>
    <row r="114" spans="1:12" ht="20.100000000000001" customHeight="1" x14ac:dyDescent="0.2">
      <c r="A114" s="78"/>
      <c r="B114" s="79" t="s">
        <v>134</v>
      </c>
      <c r="C114" s="79" t="s">
        <v>24</v>
      </c>
      <c r="D114" s="80">
        <f>Data!D114</f>
        <v>1</v>
      </c>
      <c r="E114" s="81">
        <f>US_SYS!E114</f>
        <v>40.049999999999997</v>
      </c>
      <c r="F114" s="81">
        <f t="shared" si="3"/>
        <v>40.049999999999997</v>
      </c>
      <c r="G114" s="82">
        <f>Data!L114</f>
        <v>1</v>
      </c>
      <c r="H114" s="81">
        <f>US_SYS!F114</f>
        <v>38.299999999999997</v>
      </c>
      <c r="I114" s="83">
        <f t="shared" si="4"/>
        <v>38.299999999999997</v>
      </c>
      <c r="J114" s="84">
        <v>1</v>
      </c>
      <c r="K114" s="87">
        <v>40.049999999999997</v>
      </c>
      <c r="L114" s="88">
        <f t="shared" si="5"/>
        <v>40.049999999999997</v>
      </c>
    </row>
    <row r="115" spans="1:12" ht="20.100000000000001" customHeight="1" x14ac:dyDescent="0.2">
      <c r="A115" s="78"/>
      <c r="B115" s="79" t="s">
        <v>135</v>
      </c>
      <c r="C115" s="79" t="s">
        <v>24</v>
      </c>
      <c r="D115" s="80">
        <f>Data!D115</f>
        <v>1</v>
      </c>
      <c r="E115" s="81">
        <f>US_SYS!E115</f>
        <v>6.75</v>
      </c>
      <c r="F115" s="81">
        <f t="shared" si="3"/>
        <v>6.75</v>
      </c>
      <c r="G115" s="82">
        <v>1</v>
      </c>
      <c r="H115" s="81">
        <f>US_SYS!F115</f>
        <v>7.73</v>
      </c>
      <c r="I115" s="83">
        <f t="shared" si="4"/>
        <v>7.73</v>
      </c>
      <c r="J115" s="84">
        <v>1</v>
      </c>
      <c r="K115" s="87">
        <v>9.93</v>
      </c>
      <c r="L115" s="88">
        <f t="shared" si="5"/>
        <v>9.93</v>
      </c>
    </row>
    <row r="116" spans="1:12" ht="20.100000000000001" customHeight="1" x14ac:dyDescent="0.2">
      <c r="A116" s="78"/>
      <c r="B116" s="79" t="s">
        <v>136</v>
      </c>
      <c r="C116" s="79" t="s">
        <v>11</v>
      </c>
      <c r="D116" s="80">
        <f>Data!D116</f>
        <v>6</v>
      </c>
      <c r="E116" s="81">
        <f>US_SYS!E116</f>
        <v>76.989999999999995</v>
      </c>
      <c r="F116" s="81">
        <f t="shared" si="3"/>
        <v>12.831666666666665</v>
      </c>
      <c r="G116" s="82">
        <f>Data!L116</f>
        <v>6</v>
      </c>
      <c r="H116" s="81">
        <f>US_SYS!F116</f>
        <v>12.39</v>
      </c>
      <c r="I116" s="83">
        <f t="shared" si="4"/>
        <v>2.0649999999999999</v>
      </c>
      <c r="J116" s="84">
        <v>1</v>
      </c>
      <c r="K116" s="87">
        <v>12.6</v>
      </c>
      <c r="L116" s="88">
        <f t="shared" si="5"/>
        <v>12.6</v>
      </c>
    </row>
    <row r="117" spans="1:12" ht="20.100000000000001" customHeight="1" x14ac:dyDescent="0.2">
      <c r="A117" s="78"/>
      <c r="B117" s="79" t="s">
        <v>137</v>
      </c>
      <c r="C117" s="79" t="s">
        <v>24</v>
      </c>
      <c r="D117" s="80">
        <f>Data!D117</f>
        <v>1</v>
      </c>
      <c r="E117" s="81">
        <f>US_SYS!E117</f>
        <v>13.22</v>
      </c>
      <c r="F117" s="81">
        <f t="shared" si="3"/>
        <v>13.22</v>
      </c>
      <c r="G117" s="82">
        <f>Data!L117</f>
        <v>1</v>
      </c>
      <c r="H117" s="81">
        <f>US_SYS!F117</f>
        <v>12.12</v>
      </c>
      <c r="I117" s="83">
        <f t="shared" si="4"/>
        <v>12.12</v>
      </c>
      <c r="J117" s="84">
        <v>1</v>
      </c>
      <c r="K117" s="87">
        <v>11.78</v>
      </c>
      <c r="L117" s="88">
        <f t="shared" si="5"/>
        <v>11.78</v>
      </c>
    </row>
    <row r="118" spans="1:12" ht="20.100000000000001" customHeight="1" x14ac:dyDescent="0.2">
      <c r="A118" s="78"/>
      <c r="B118" s="79" t="s">
        <v>138</v>
      </c>
      <c r="C118" s="79" t="s">
        <v>24</v>
      </c>
      <c r="D118" s="80">
        <f>Data!D118</f>
        <v>1</v>
      </c>
      <c r="E118" s="81">
        <f>US_SYS!E118</f>
        <v>64.739999999999995</v>
      </c>
      <c r="F118" s="81">
        <f t="shared" si="3"/>
        <v>64.739999999999995</v>
      </c>
      <c r="G118" s="82">
        <f>Data!L118</f>
        <v>1</v>
      </c>
      <c r="H118" s="81">
        <f>US_SYS!F118</f>
        <v>4.3899999999999997</v>
      </c>
      <c r="I118" s="83">
        <f t="shared" si="4"/>
        <v>4.3899999999999997</v>
      </c>
      <c r="J118" s="84">
        <v>1</v>
      </c>
      <c r="K118" s="87">
        <v>7.38</v>
      </c>
      <c r="L118" s="88">
        <f t="shared" si="5"/>
        <v>7.38</v>
      </c>
    </row>
    <row r="119" spans="1:12" ht="20.100000000000001" customHeight="1" x14ac:dyDescent="0.2">
      <c r="A119" s="78"/>
      <c r="B119" s="79" t="s">
        <v>139</v>
      </c>
      <c r="C119" s="79" t="s">
        <v>13</v>
      </c>
      <c r="D119" s="80">
        <f>Data!D119</f>
        <v>50</v>
      </c>
      <c r="E119" s="81">
        <f>US_SYS!E119</f>
        <v>0.01</v>
      </c>
      <c r="F119" s="81">
        <f t="shared" si="3"/>
        <v>2.0000000000000001E-4</v>
      </c>
      <c r="G119" s="82">
        <f>Data!L119</f>
        <v>50</v>
      </c>
      <c r="H119" s="81">
        <f>US_SYS!F119</f>
        <v>0</v>
      </c>
      <c r="I119" s="83">
        <f t="shared" si="4"/>
        <v>0</v>
      </c>
      <c r="J119" s="84">
        <v>50</v>
      </c>
      <c r="K119" s="87">
        <v>68.099999999999994</v>
      </c>
      <c r="L119" s="88">
        <f t="shared" si="5"/>
        <v>1.3619999999999999</v>
      </c>
    </row>
    <row r="120" spans="1:12" ht="20.100000000000001" customHeight="1" x14ac:dyDescent="0.2">
      <c r="A120" s="78"/>
      <c r="B120" s="79" t="s">
        <v>140</v>
      </c>
      <c r="C120" s="79" t="s">
        <v>24</v>
      </c>
      <c r="D120" s="80">
        <f>Data!D120</f>
        <v>6</v>
      </c>
      <c r="E120" s="81">
        <f>US_SYS!E120</f>
        <v>51.66</v>
      </c>
      <c r="F120" s="81">
        <f t="shared" si="3"/>
        <v>8.61</v>
      </c>
      <c r="G120" s="82">
        <f>Data!L120</f>
        <v>4</v>
      </c>
      <c r="H120" s="81">
        <f>US_SYS!F120</f>
        <v>53.24</v>
      </c>
      <c r="I120" s="83">
        <f t="shared" si="4"/>
        <v>13.31</v>
      </c>
      <c r="J120" s="84">
        <v>6</v>
      </c>
      <c r="K120" s="87">
        <v>84.6</v>
      </c>
      <c r="L120" s="88">
        <f t="shared" si="5"/>
        <v>14.1</v>
      </c>
    </row>
    <row r="121" spans="1:12" ht="20.100000000000001" customHeight="1" x14ac:dyDescent="0.2">
      <c r="A121" s="78"/>
      <c r="B121" s="79" t="s">
        <v>141</v>
      </c>
      <c r="C121" s="79" t="s">
        <v>51</v>
      </c>
      <c r="D121" s="80">
        <f>Data!D121</f>
        <v>4</v>
      </c>
      <c r="E121" s="81">
        <f>US_SYS!E121</f>
        <v>31</v>
      </c>
      <c r="F121" s="81">
        <f t="shared" si="3"/>
        <v>7.75</v>
      </c>
      <c r="G121" s="82">
        <f>Data!L121</f>
        <v>4</v>
      </c>
      <c r="H121" s="81">
        <f>US_SYS!F121</f>
        <v>31.09</v>
      </c>
      <c r="I121" s="83">
        <f t="shared" si="4"/>
        <v>7.7725</v>
      </c>
      <c r="J121" s="84">
        <v>5</v>
      </c>
      <c r="K121" s="87">
        <v>44.1</v>
      </c>
      <c r="L121" s="88">
        <f t="shared" si="5"/>
        <v>8.82</v>
      </c>
    </row>
    <row r="122" spans="1:12" ht="20.100000000000001" customHeight="1" x14ac:dyDescent="0.2">
      <c r="A122" s="78"/>
      <c r="B122" s="79" t="s">
        <v>142</v>
      </c>
      <c r="C122" s="79" t="s">
        <v>80</v>
      </c>
      <c r="D122" s="80">
        <f>Data!D122</f>
        <v>6</v>
      </c>
      <c r="E122" s="81">
        <f>US_SYS!E122</f>
        <v>23.27</v>
      </c>
      <c r="F122" s="81">
        <f t="shared" si="3"/>
        <v>3.8783333333333334</v>
      </c>
      <c r="G122" s="82">
        <f>Data!L122</f>
        <v>6</v>
      </c>
      <c r="H122" s="81">
        <f>US_SYS!F122</f>
        <v>25.49</v>
      </c>
      <c r="I122" s="83">
        <f t="shared" si="4"/>
        <v>4.2483333333333331</v>
      </c>
      <c r="J122" s="84">
        <v>6</v>
      </c>
      <c r="K122" s="87">
        <v>26.76</v>
      </c>
      <c r="L122" s="88">
        <f t="shared" si="5"/>
        <v>4.46</v>
      </c>
    </row>
    <row r="123" spans="1:12" ht="20.100000000000001" customHeight="1" x14ac:dyDescent="0.2">
      <c r="A123" s="78"/>
      <c r="B123" s="79" t="s">
        <v>143</v>
      </c>
      <c r="C123" s="79" t="s">
        <v>144</v>
      </c>
      <c r="D123" s="80">
        <f>Data!D123</f>
        <v>4</v>
      </c>
      <c r="E123" s="81">
        <f>US_SYS!E123</f>
        <v>37.03</v>
      </c>
      <c r="F123" s="81">
        <f t="shared" si="3"/>
        <v>9.2575000000000003</v>
      </c>
      <c r="G123" s="82">
        <f>Data!L123</f>
        <v>4</v>
      </c>
      <c r="H123" s="81">
        <f>US_SYS!F123</f>
        <v>36.770000000000003</v>
      </c>
      <c r="I123" s="83">
        <f t="shared" si="4"/>
        <v>9.1925000000000008</v>
      </c>
      <c r="J123" s="84">
        <v>4</v>
      </c>
      <c r="K123" s="87">
        <v>45.16</v>
      </c>
      <c r="L123" s="88">
        <f t="shared" si="5"/>
        <v>11.29</v>
      </c>
    </row>
    <row r="124" spans="1:12" ht="20.100000000000001" customHeight="1" x14ac:dyDescent="0.2">
      <c r="A124" s="78"/>
      <c r="B124" s="79" t="s">
        <v>145</v>
      </c>
      <c r="C124" s="79" t="s">
        <v>372</v>
      </c>
      <c r="D124" s="80">
        <v>30</v>
      </c>
      <c r="E124" s="81">
        <f>US_SYS!E124</f>
        <v>22.47</v>
      </c>
      <c r="F124" s="81">
        <f t="shared" si="3"/>
        <v>0.749</v>
      </c>
      <c r="G124" s="82">
        <v>30</v>
      </c>
      <c r="H124" s="81">
        <f>US_SYS!F124</f>
        <v>22.8</v>
      </c>
      <c r="I124" s="83">
        <f t="shared" si="4"/>
        <v>0.76</v>
      </c>
      <c r="J124" s="84">
        <v>28</v>
      </c>
      <c r="K124" s="87">
        <v>27.08</v>
      </c>
      <c r="L124" s="88">
        <f t="shared" si="5"/>
        <v>0.96714285714285708</v>
      </c>
    </row>
    <row r="125" spans="1:12" ht="20.100000000000001" customHeight="1" x14ac:dyDescent="0.2">
      <c r="A125" s="78"/>
      <c r="B125" s="79" t="s">
        <v>146</v>
      </c>
      <c r="C125" s="79" t="s">
        <v>105</v>
      </c>
      <c r="D125" s="80">
        <f>Data!D125</f>
        <v>60</v>
      </c>
      <c r="E125" s="81">
        <f>US_SYS!E125</f>
        <v>35.950000000000003</v>
      </c>
      <c r="F125" s="81">
        <f t="shared" si="3"/>
        <v>0.59916666666666674</v>
      </c>
      <c r="G125" s="82">
        <f>Data!L125</f>
        <v>78</v>
      </c>
      <c r="H125" s="81">
        <f>US_SYS!F125</f>
        <v>14.75</v>
      </c>
      <c r="I125" s="83">
        <f t="shared" si="4"/>
        <v>0.1891025641025641</v>
      </c>
      <c r="J125" s="84">
        <v>52</v>
      </c>
      <c r="K125" s="87">
        <v>34.57</v>
      </c>
      <c r="L125" s="88">
        <f t="shared" si="5"/>
        <v>0.66480769230769232</v>
      </c>
    </row>
    <row r="126" spans="1:12" ht="20.100000000000001" customHeight="1" x14ac:dyDescent="0.2">
      <c r="A126" s="78"/>
      <c r="B126" s="79" t="s">
        <v>147</v>
      </c>
      <c r="C126" s="79" t="s">
        <v>24</v>
      </c>
      <c r="D126" s="80">
        <f>Data!D126</f>
        <v>6</v>
      </c>
      <c r="E126" s="81">
        <f>US_SYS!E126</f>
        <v>109</v>
      </c>
      <c r="F126" s="81">
        <f t="shared" si="3"/>
        <v>18.166666666666668</v>
      </c>
      <c r="G126" s="82">
        <f>Data!L126</f>
        <v>6</v>
      </c>
      <c r="H126" s="81">
        <f>US_SYS!F126</f>
        <v>68.239999999999995</v>
      </c>
      <c r="I126" s="83">
        <f t="shared" si="4"/>
        <v>11.373333333333333</v>
      </c>
      <c r="J126" s="84">
        <v>6</v>
      </c>
      <c r="K126" s="87">
        <v>75.66</v>
      </c>
      <c r="L126" s="88">
        <f t="shared" si="5"/>
        <v>12.61</v>
      </c>
    </row>
    <row r="127" spans="1:12" ht="20.100000000000001" customHeight="1" x14ac:dyDescent="0.2">
      <c r="A127" s="78"/>
      <c r="B127" s="79" t="s">
        <v>148</v>
      </c>
      <c r="C127" s="79" t="s">
        <v>24</v>
      </c>
      <c r="D127" s="80">
        <f>Data!D127</f>
        <v>8</v>
      </c>
      <c r="E127" s="81">
        <f>US_SYS!E127</f>
        <v>22.38</v>
      </c>
      <c r="F127" s="81">
        <f t="shared" si="3"/>
        <v>2.7974999999999999</v>
      </c>
      <c r="G127" s="82">
        <f>Data!L127</f>
        <v>8</v>
      </c>
      <c r="H127" s="81">
        <f>US_SYS!F127</f>
        <v>18.97</v>
      </c>
      <c r="I127" s="83">
        <f t="shared" si="4"/>
        <v>2.3712499999999999</v>
      </c>
      <c r="J127" s="84">
        <v>8</v>
      </c>
      <c r="K127" s="87">
        <v>30.98</v>
      </c>
      <c r="L127" s="88">
        <f t="shared" si="5"/>
        <v>3.8725000000000001</v>
      </c>
    </row>
    <row r="128" spans="1:12" ht="20.100000000000001" customHeight="1" x14ac:dyDescent="0.2">
      <c r="A128" s="78"/>
      <c r="B128" s="79" t="s">
        <v>149</v>
      </c>
      <c r="C128" s="79" t="s">
        <v>51</v>
      </c>
      <c r="D128" s="80">
        <f>Data!D128</f>
        <v>4</v>
      </c>
      <c r="E128" s="81">
        <f>US_SYS!E128</f>
        <v>43.85</v>
      </c>
      <c r="F128" s="81">
        <f t="shared" si="3"/>
        <v>10.9625</v>
      </c>
      <c r="G128" s="82">
        <f>Data!L128</f>
        <v>4</v>
      </c>
      <c r="H128" s="81">
        <f>US_SYS!F128</f>
        <v>42.84</v>
      </c>
      <c r="I128" s="83">
        <f t="shared" si="4"/>
        <v>10.71</v>
      </c>
      <c r="J128" s="84">
        <v>4</v>
      </c>
      <c r="K128" s="87">
        <v>40.72</v>
      </c>
      <c r="L128" s="88">
        <f t="shared" si="5"/>
        <v>10.18</v>
      </c>
    </row>
    <row r="129" spans="1:12" ht="20.100000000000001" customHeight="1" x14ac:dyDescent="0.2">
      <c r="A129" s="78"/>
      <c r="B129" s="79" t="s">
        <v>150</v>
      </c>
      <c r="C129" s="79" t="s">
        <v>51</v>
      </c>
      <c r="D129" s="80">
        <f>Data!D129</f>
        <v>4</v>
      </c>
      <c r="E129" s="81">
        <f>US_SYS!E129</f>
        <v>57.99</v>
      </c>
      <c r="F129" s="81">
        <f t="shared" si="3"/>
        <v>14.4975</v>
      </c>
      <c r="G129" s="82">
        <f>Data!L129</f>
        <v>4</v>
      </c>
      <c r="H129" s="81">
        <f>US_SYS!F129</f>
        <v>48.73</v>
      </c>
      <c r="I129" s="83">
        <f t="shared" si="4"/>
        <v>12.182499999999999</v>
      </c>
      <c r="J129" s="93"/>
      <c r="K129" s="87">
        <v>48.53</v>
      </c>
      <c r="L129" s="91" t="e">
        <f t="shared" si="5"/>
        <v>#DIV/0!</v>
      </c>
    </row>
    <row r="130" spans="1:12" ht="20.100000000000001" customHeight="1" x14ac:dyDescent="0.2">
      <c r="A130" s="78"/>
      <c r="B130" s="79" t="s">
        <v>151</v>
      </c>
      <c r="C130" s="79" t="s">
        <v>11</v>
      </c>
      <c r="D130" s="80">
        <f>Data!D130</f>
        <v>24</v>
      </c>
      <c r="E130" s="81">
        <f>US_SYS!E130</f>
        <v>29.99</v>
      </c>
      <c r="F130" s="81">
        <f t="shared" si="3"/>
        <v>1.2495833333333333</v>
      </c>
      <c r="G130" s="82">
        <f>Data!L130</f>
        <v>24</v>
      </c>
      <c r="H130" s="81">
        <f>US_SYS!F130</f>
        <v>0</v>
      </c>
      <c r="I130" s="83">
        <f t="shared" si="4"/>
        <v>0</v>
      </c>
      <c r="J130" s="93"/>
      <c r="K130" s="94"/>
      <c r="L130" s="91" t="e">
        <f t="shared" si="5"/>
        <v>#DIV/0!</v>
      </c>
    </row>
    <row r="131" spans="1:12" ht="20.100000000000001" customHeight="1" x14ac:dyDescent="0.2">
      <c r="A131" s="78"/>
      <c r="B131" s="79" t="s">
        <v>152</v>
      </c>
      <c r="C131" s="79" t="s">
        <v>13</v>
      </c>
      <c r="D131" s="80">
        <f>Data!D131</f>
        <v>50</v>
      </c>
      <c r="E131" s="81">
        <f>US_SYS!E131</f>
        <v>0.01</v>
      </c>
      <c r="F131" s="81">
        <f t="shared" si="3"/>
        <v>2.0000000000000001E-4</v>
      </c>
      <c r="G131" s="82">
        <f>Data!L131</f>
        <v>50</v>
      </c>
      <c r="H131" s="81">
        <f>US_SYS!F131</f>
        <v>0</v>
      </c>
      <c r="I131" s="83">
        <f t="shared" si="4"/>
        <v>0</v>
      </c>
      <c r="J131" s="93"/>
      <c r="K131" s="94"/>
      <c r="L131" s="91" t="e">
        <f t="shared" si="5"/>
        <v>#DIV/0!</v>
      </c>
    </row>
    <row r="132" spans="1:12" ht="20.100000000000001" customHeight="1" x14ac:dyDescent="0.2">
      <c r="A132" s="78"/>
      <c r="B132" s="79" t="s">
        <v>153</v>
      </c>
      <c r="C132" s="79" t="s">
        <v>24</v>
      </c>
      <c r="D132" s="80">
        <f>Data!D132</f>
        <v>6</v>
      </c>
      <c r="E132" s="81">
        <f>US_SYS!E132</f>
        <v>39.33</v>
      </c>
      <c r="F132" s="81">
        <f t="shared" ref="F132:F195" si="6">E132/D132</f>
        <v>6.5549999999999997</v>
      </c>
      <c r="G132" s="82">
        <f>Data!L132</f>
        <v>6</v>
      </c>
      <c r="H132" s="81">
        <f>US_SYS!F132</f>
        <v>40.159999999999997</v>
      </c>
      <c r="I132" s="83">
        <f t="shared" ref="I132:I195" si="7">H132/G132</f>
        <v>6.6933333333333325</v>
      </c>
      <c r="J132" s="84">
        <v>4</v>
      </c>
      <c r="K132" s="87">
        <v>45.65</v>
      </c>
      <c r="L132" s="88">
        <f t="shared" ref="L132:L195" si="8">K132/J132</f>
        <v>11.4125</v>
      </c>
    </row>
    <row r="133" spans="1:12" ht="20.100000000000001" customHeight="1" x14ac:dyDescent="0.2">
      <c r="A133" s="78"/>
      <c r="B133" s="79" t="s">
        <v>154</v>
      </c>
      <c r="C133" s="79" t="s">
        <v>24</v>
      </c>
      <c r="D133" s="80">
        <f>Data!D133</f>
        <v>9</v>
      </c>
      <c r="E133" s="81">
        <f>US_SYS!E133</f>
        <v>12.05</v>
      </c>
      <c r="F133" s="81">
        <f t="shared" si="6"/>
        <v>1.338888888888889</v>
      </c>
      <c r="G133" s="82">
        <f>Data!L133</f>
        <v>9</v>
      </c>
      <c r="H133" s="81">
        <f>US_SYS!F133</f>
        <v>10.97</v>
      </c>
      <c r="I133" s="83">
        <f t="shared" si="7"/>
        <v>1.2188888888888889</v>
      </c>
      <c r="J133" s="84">
        <v>9</v>
      </c>
      <c r="K133" s="87">
        <v>13.94</v>
      </c>
      <c r="L133" s="88">
        <f t="shared" si="8"/>
        <v>1.5488888888888888</v>
      </c>
    </row>
    <row r="134" spans="1:12" ht="20.100000000000001" customHeight="1" x14ac:dyDescent="0.2">
      <c r="A134" s="78"/>
      <c r="B134" s="79" t="s">
        <v>155</v>
      </c>
      <c r="C134" s="79" t="s">
        <v>11</v>
      </c>
      <c r="D134" s="80">
        <f>Data!D134</f>
        <v>11</v>
      </c>
      <c r="E134" s="81">
        <f>US_SYS!E134</f>
        <v>22.54</v>
      </c>
      <c r="F134" s="81">
        <f t="shared" si="6"/>
        <v>2.0490909090909089</v>
      </c>
      <c r="G134" s="82">
        <f>Data!L134</f>
        <v>11</v>
      </c>
      <c r="H134" s="81">
        <f>US_SYS!F134</f>
        <v>31.95</v>
      </c>
      <c r="I134" s="83">
        <f t="shared" si="7"/>
        <v>2.9045454545454543</v>
      </c>
      <c r="J134" s="84">
        <v>11</v>
      </c>
      <c r="K134" s="87">
        <v>27.79</v>
      </c>
      <c r="L134" s="88">
        <f t="shared" si="8"/>
        <v>2.5263636363636364</v>
      </c>
    </row>
    <row r="135" spans="1:12" ht="20.100000000000001" customHeight="1" x14ac:dyDescent="0.2">
      <c r="A135" s="78"/>
      <c r="B135" s="79" t="s">
        <v>156</v>
      </c>
      <c r="C135" s="79" t="s">
        <v>11</v>
      </c>
      <c r="D135" s="80">
        <f>Data!D135</f>
        <v>1</v>
      </c>
      <c r="E135" s="81">
        <f>US_SYS!E135</f>
        <v>19.8</v>
      </c>
      <c r="F135" s="81">
        <f t="shared" si="6"/>
        <v>19.8</v>
      </c>
      <c r="G135" s="82">
        <f>Data!L135</f>
        <v>1</v>
      </c>
      <c r="H135" s="81">
        <f>US_SYS!F135</f>
        <v>27.5</v>
      </c>
      <c r="I135" s="83">
        <f t="shared" si="7"/>
        <v>27.5</v>
      </c>
      <c r="J135" s="84">
        <v>1</v>
      </c>
      <c r="K135" s="87">
        <v>30.65</v>
      </c>
      <c r="L135" s="88">
        <f t="shared" si="8"/>
        <v>30.65</v>
      </c>
    </row>
    <row r="136" spans="1:12" ht="20.100000000000001" customHeight="1" x14ac:dyDescent="0.2">
      <c r="A136" s="78"/>
      <c r="B136" s="79" t="s">
        <v>157</v>
      </c>
      <c r="C136" s="79" t="s">
        <v>11</v>
      </c>
      <c r="D136" s="80">
        <f>Data!D136</f>
        <v>1</v>
      </c>
      <c r="E136" s="81">
        <f>US_SYS!E136</f>
        <v>31.96</v>
      </c>
      <c r="F136" s="81">
        <f t="shared" si="6"/>
        <v>31.96</v>
      </c>
      <c r="G136" s="82">
        <f>Data!L136</f>
        <v>1</v>
      </c>
      <c r="H136" s="81">
        <f>US_SYS!F136</f>
        <v>25.98</v>
      </c>
      <c r="I136" s="83">
        <f t="shared" si="7"/>
        <v>25.98</v>
      </c>
      <c r="J136" s="84">
        <v>1</v>
      </c>
      <c r="K136" s="87">
        <v>30.95</v>
      </c>
      <c r="L136" s="88">
        <f t="shared" si="8"/>
        <v>30.95</v>
      </c>
    </row>
    <row r="137" spans="1:12" ht="20.100000000000001" customHeight="1" x14ac:dyDescent="0.2">
      <c r="A137" s="78"/>
      <c r="B137" s="79" t="s">
        <v>158</v>
      </c>
      <c r="C137" s="79" t="s">
        <v>15</v>
      </c>
      <c r="D137" s="80">
        <f>Data!D137</f>
        <v>4</v>
      </c>
      <c r="E137" s="81">
        <f>US_SYS!E137</f>
        <v>17.77</v>
      </c>
      <c r="F137" s="81">
        <f t="shared" si="6"/>
        <v>4.4424999999999999</v>
      </c>
      <c r="G137" s="82">
        <f>Data!L137</f>
        <v>4</v>
      </c>
      <c r="H137" s="81">
        <f>US_SYS!F137</f>
        <v>28.65</v>
      </c>
      <c r="I137" s="83">
        <f t="shared" si="7"/>
        <v>7.1624999999999996</v>
      </c>
      <c r="J137" s="84">
        <v>4</v>
      </c>
      <c r="K137" s="87">
        <v>18.25</v>
      </c>
      <c r="L137" s="88">
        <f t="shared" si="8"/>
        <v>4.5625</v>
      </c>
    </row>
    <row r="138" spans="1:12" ht="20.100000000000001" customHeight="1" x14ac:dyDescent="0.2">
      <c r="A138" s="78"/>
      <c r="B138" s="79" t="s">
        <v>159</v>
      </c>
      <c r="C138" s="79" t="s">
        <v>15</v>
      </c>
      <c r="D138" s="80">
        <f>Data!D138</f>
        <v>24</v>
      </c>
      <c r="E138" s="81">
        <f>US_SYS!E138</f>
        <v>21.61</v>
      </c>
      <c r="F138" s="81">
        <f t="shared" si="6"/>
        <v>0.90041666666666664</v>
      </c>
      <c r="G138" s="82">
        <f>Data!L138</f>
        <v>24</v>
      </c>
      <c r="H138" s="81">
        <f>US_SYS!F138</f>
        <v>20.95</v>
      </c>
      <c r="I138" s="83">
        <f t="shared" si="7"/>
        <v>0.87291666666666667</v>
      </c>
      <c r="J138" s="84">
        <v>24</v>
      </c>
      <c r="K138" s="87">
        <v>33.75</v>
      </c>
      <c r="L138" s="88">
        <f t="shared" si="8"/>
        <v>1.40625</v>
      </c>
    </row>
    <row r="139" spans="1:12" ht="20.100000000000001" customHeight="1" x14ac:dyDescent="0.2">
      <c r="A139" s="78"/>
      <c r="B139" s="79" t="s">
        <v>160</v>
      </c>
      <c r="C139" s="79" t="s">
        <v>11</v>
      </c>
      <c r="D139" s="80">
        <f>Data!D139</f>
        <v>1</v>
      </c>
      <c r="E139" s="81">
        <f>US_SYS!E139</f>
        <v>19.600000000000001</v>
      </c>
      <c r="F139" s="81">
        <f t="shared" si="6"/>
        <v>19.600000000000001</v>
      </c>
      <c r="G139" s="82">
        <f>Data!L139</f>
        <v>1</v>
      </c>
      <c r="H139" s="81">
        <f>US_SYS!F139</f>
        <v>22.95</v>
      </c>
      <c r="I139" s="83">
        <f t="shared" si="7"/>
        <v>22.95</v>
      </c>
      <c r="J139" s="84">
        <v>1</v>
      </c>
      <c r="K139" s="87">
        <v>20.91</v>
      </c>
      <c r="L139" s="88">
        <f t="shared" si="8"/>
        <v>20.91</v>
      </c>
    </row>
    <row r="140" spans="1:12" ht="20.100000000000001" customHeight="1" x14ac:dyDescent="0.2">
      <c r="A140" s="78"/>
      <c r="B140" s="79" t="s">
        <v>161</v>
      </c>
      <c r="C140" s="79" t="s">
        <v>15</v>
      </c>
      <c r="D140" s="80">
        <f>Data!D140</f>
        <v>4</v>
      </c>
      <c r="E140" s="81">
        <f>US_SYS!E140</f>
        <v>24.5</v>
      </c>
      <c r="F140" s="81">
        <f t="shared" si="6"/>
        <v>6.125</v>
      </c>
      <c r="G140" s="82">
        <f>Data!L140</f>
        <v>4</v>
      </c>
      <c r="H140" s="81">
        <f>US_SYS!F140</f>
        <v>30.09</v>
      </c>
      <c r="I140" s="83">
        <f t="shared" si="7"/>
        <v>7.5225</v>
      </c>
      <c r="J140" s="84">
        <v>4</v>
      </c>
      <c r="K140" s="87">
        <v>26.92</v>
      </c>
      <c r="L140" s="88">
        <f t="shared" si="8"/>
        <v>6.73</v>
      </c>
    </row>
    <row r="141" spans="1:12" ht="20.100000000000001" customHeight="1" x14ac:dyDescent="0.2">
      <c r="A141" s="78"/>
      <c r="B141" s="79" t="s">
        <v>162</v>
      </c>
      <c r="C141" s="79" t="s">
        <v>13</v>
      </c>
      <c r="D141" s="80">
        <f>Data!D141</f>
        <v>20</v>
      </c>
      <c r="E141" s="81">
        <f>US_SYS!E141</f>
        <v>45.31</v>
      </c>
      <c r="F141" s="81">
        <f t="shared" si="6"/>
        <v>2.2655000000000003</v>
      </c>
      <c r="G141" s="82">
        <f>Data!L141</f>
        <v>12</v>
      </c>
      <c r="H141" s="81">
        <f>US_SYS!F141</f>
        <v>24.55</v>
      </c>
      <c r="I141" s="83">
        <f t="shared" si="7"/>
        <v>2.0458333333333334</v>
      </c>
      <c r="J141" s="84">
        <v>12</v>
      </c>
      <c r="K141" s="87">
        <v>15.5</v>
      </c>
      <c r="L141" s="88">
        <f t="shared" si="8"/>
        <v>1.2916666666666667</v>
      </c>
    </row>
    <row r="142" spans="1:12" ht="20.100000000000001" customHeight="1" x14ac:dyDescent="0.2">
      <c r="A142" s="78"/>
      <c r="B142" s="79" t="s">
        <v>163</v>
      </c>
      <c r="C142" s="79" t="s">
        <v>11</v>
      </c>
      <c r="D142" s="80">
        <f>Data!D142</f>
        <v>25</v>
      </c>
      <c r="E142" s="81">
        <f>US_SYS!E142</f>
        <v>21.67</v>
      </c>
      <c r="F142" s="81">
        <f t="shared" si="6"/>
        <v>0.86680000000000001</v>
      </c>
      <c r="G142" s="82">
        <f>Data!L142</f>
        <v>25</v>
      </c>
      <c r="H142" s="81">
        <f>US_SYS!F142</f>
        <v>23.75</v>
      </c>
      <c r="I142" s="83">
        <f t="shared" si="7"/>
        <v>0.95</v>
      </c>
      <c r="J142" s="84">
        <v>25</v>
      </c>
      <c r="K142" s="87">
        <v>15.5</v>
      </c>
      <c r="L142" s="88">
        <f t="shared" si="8"/>
        <v>0.62</v>
      </c>
    </row>
    <row r="143" spans="1:12" ht="20.100000000000001" customHeight="1" x14ac:dyDescent="0.2">
      <c r="A143" s="78"/>
      <c r="B143" s="79" t="s">
        <v>164</v>
      </c>
      <c r="C143" s="79" t="s">
        <v>11</v>
      </c>
      <c r="D143" s="80">
        <f>Data!D143</f>
        <v>1</v>
      </c>
      <c r="E143" s="81">
        <f>US_SYS!E143</f>
        <v>17.579999999999998</v>
      </c>
      <c r="F143" s="81">
        <f t="shared" si="6"/>
        <v>17.579999999999998</v>
      </c>
      <c r="G143" s="82">
        <f>Data!L143</f>
        <v>1</v>
      </c>
      <c r="H143" s="81">
        <f>US_SYS!F143</f>
        <v>20.54</v>
      </c>
      <c r="I143" s="83">
        <f t="shared" si="7"/>
        <v>20.54</v>
      </c>
      <c r="J143" s="84">
        <v>1</v>
      </c>
      <c r="K143" s="87">
        <v>17.25</v>
      </c>
      <c r="L143" s="88">
        <f t="shared" si="8"/>
        <v>17.25</v>
      </c>
    </row>
    <row r="144" spans="1:12" ht="20.100000000000001" customHeight="1" x14ac:dyDescent="0.2">
      <c r="A144" s="78"/>
      <c r="B144" s="79" t="s">
        <v>165</v>
      </c>
      <c r="C144" s="79" t="s">
        <v>11</v>
      </c>
      <c r="D144" s="80">
        <f>Data!D144</f>
        <v>20</v>
      </c>
      <c r="E144" s="81">
        <f>US_SYS!E144</f>
        <v>18.98</v>
      </c>
      <c r="F144" s="81">
        <f t="shared" si="6"/>
        <v>0.94900000000000007</v>
      </c>
      <c r="G144" s="82">
        <f>Data!L144</f>
        <v>20</v>
      </c>
      <c r="H144" s="81">
        <f>US_SYS!F144</f>
        <v>35.729999999999997</v>
      </c>
      <c r="I144" s="83">
        <f t="shared" si="7"/>
        <v>1.7864999999999998</v>
      </c>
      <c r="J144" s="84">
        <v>20</v>
      </c>
      <c r="K144" s="87">
        <v>20.350000000000001</v>
      </c>
      <c r="L144" s="88">
        <f t="shared" si="8"/>
        <v>1.0175000000000001</v>
      </c>
    </row>
    <row r="145" spans="1:12" ht="20.100000000000001" customHeight="1" x14ac:dyDescent="0.2">
      <c r="A145" s="78"/>
      <c r="B145" s="79" t="s">
        <v>166</v>
      </c>
      <c r="C145" s="79" t="s">
        <v>24</v>
      </c>
      <c r="D145" s="80">
        <f>Data!D145</f>
        <v>36</v>
      </c>
      <c r="E145" s="81">
        <f>US_SYS!E145</f>
        <v>25.29</v>
      </c>
      <c r="F145" s="81">
        <f t="shared" si="6"/>
        <v>0.70250000000000001</v>
      </c>
      <c r="G145" s="82">
        <f>Data!L145</f>
        <v>36</v>
      </c>
      <c r="H145" s="81">
        <f>US_SYS!F145</f>
        <v>22.97</v>
      </c>
      <c r="I145" s="83">
        <f t="shared" si="7"/>
        <v>0.63805555555555549</v>
      </c>
      <c r="J145" s="84">
        <v>36</v>
      </c>
      <c r="K145" s="87">
        <v>28.95</v>
      </c>
      <c r="L145" s="88">
        <f t="shared" si="8"/>
        <v>0.8041666666666667</v>
      </c>
    </row>
    <row r="146" spans="1:12" ht="20.100000000000001" customHeight="1" x14ac:dyDescent="0.2">
      <c r="A146" s="78"/>
      <c r="B146" s="79" t="s">
        <v>373</v>
      </c>
      <c r="C146" s="79" t="s">
        <v>11</v>
      </c>
      <c r="D146" s="80">
        <f>Data!D146</f>
        <v>1</v>
      </c>
      <c r="E146" s="81">
        <f>US_SYS!E146</f>
        <v>15.51</v>
      </c>
      <c r="F146" s="81">
        <f t="shared" si="6"/>
        <v>15.51</v>
      </c>
      <c r="G146" s="82">
        <f>Data!L146</f>
        <v>1</v>
      </c>
      <c r="H146" s="81">
        <f>US_SYS!F146</f>
        <v>20.99</v>
      </c>
      <c r="I146" s="83">
        <f t="shared" si="7"/>
        <v>20.99</v>
      </c>
      <c r="J146" s="84">
        <v>1</v>
      </c>
      <c r="K146" s="87">
        <v>16.05</v>
      </c>
      <c r="L146" s="88">
        <f t="shared" si="8"/>
        <v>16.05</v>
      </c>
    </row>
    <row r="147" spans="1:12" ht="20.100000000000001" customHeight="1" x14ac:dyDescent="0.2">
      <c r="A147" s="78"/>
      <c r="B147" s="79" t="s">
        <v>350</v>
      </c>
      <c r="C147" s="79" t="s">
        <v>13</v>
      </c>
      <c r="D147" s="80">
        <f>Data!D147</f>
        <v>10</v>
      </c>
      <c r="E147" s="81">
        <f>US_SYS!E147</f>
        <v>17.53</v>
      </c>
      <c r="F147" s="81">
        <f t="shared" si="6"/>
        <v>1.7530000000000001</v>
      </c>
      <c r="G147" s="82">
        <f>Data!L147</f>
        <v>1</v>
      </c>
      <c r="H147" s="81">
        <f>US_SYS!F147</f>
        <v>20.9</v>
      </c>
      <c r="I147" s="83">
        <f t="shared" si="7"/>
        <v>20.9</v>
      </c>
      <c r="J147" s="84">
        <v>1</v>
      </c>
      <c r="K147" s="87">
        <v>15.85</v>
      </c>
      <c r="L147" s="88">
        <f t="shared" si="8"/>
        <v>15.85</v>
      </c>
    </row>
    <row r="148" spans="1:12" ht="20.100000000000001" customHeight="1" x14ac:dyDescent="0.2">
      <c r="A148" s="78"/>
      <c r="B148" s="79" t="s">
        <v>169</v>
      </c>
      <c r="C148" s="79" t="s">
        <v>11</v>
      </c>
      <c r="D148" s="80">
        <f>Data!D148</f>
        <v>1</v>
      </c>
      <c r="E148" s="81">
        <f>US_SYS!E148</f>
        <v>46.57</v>
      </c>
      <c r="F148" s="81">
        <f t="shared" si="6"/>
        <v>46.57</v>
      </c>
      <c r="G148" s="82">
        <f>Data!L148</f>
        <v>1</v>
      </c>
      <c r="H148" s="81">
        <f>US_SYS!F148</f>
        <v>42.8</v>
      </c>
      <c r="I148" s="83">
        <f t="shared" si="7"/>
        <v>42.8</v>
      </c>
      <c r="J148" s="84">
        <v>1</v>
      </c>
      <c r="K148" s="87">
        <v>37.950000000000003</v>
      </c>
      <c r="L148" s="88">
        <f t="shared" si="8"/>
        <v>37.950000000000003</v>
      </c>
    </row>
    <row r="149" spans="1:12" ht="20.100000000000001" customHeight="1" x14ac:dyDescent="0.2">
      <c r="A149" s="78"/>
      <c r="B149" s="79" t="s">
        <v>170</v>
      </c>
      <c r="C149" s="79" t="s">
        <v>11</v>
      </c>
      <c r="D149" s="80">
        <f>Data!D149</f>
        <v>1</v>
      </c>
      <c r="E149" s="81">
        <f>US_SYS!E149</f>
        <v>19.41</v>
      </c>
      <c r="F149" s="81">
        <f t="shared" si="6"/>
        <v>19.41</v>
      </c>
      <c r="G149" s="82">
        <f>Data!L149</f>
        <v>1</v>
      </c>
      <c r="H149" s="81">
        <f>US_SYS!F149</f>
        <v>19.989999999999998</v>
      </c>
      <c r="I149" s="83">
        <f t="shared" si="7"/>
        <v>19.989999999999998</v>
      </c>
      <c r="J149" s="84">
        <v>1</v>
      </c>
      <c r="K149" s="87">
        <v>17.100000000000001</v>
      </c>
      <c r="L149" s="88">
        <f t="shared" si="8"/>
        <v>17.100000000000001</v>
      </c>
    </row>
    <row r="150" spans="1:12" ht="20.100000000000001" customHeight="1" x14ac:dyDescent="0.2">
      <c r="A150" s="78"/>
      <c r="B150" s="79" t="s">
        <v>171</v>
      </c>
      <c r="C150" s="79" t="s">
        <v>11</v>
      </c>
      <c r="D150" s="80">
        <f>Data!D150</f>
        <v>1</v>
      </c>
      <c r="E150" s="81">
        <f>US_SYS!E150</f>
        <v>23.73</v>
      </c>
      <c r="F150" s="81">
        <f t="shared" si="6"/>
        <v>23.73</v>
      </c>
      <c r="G150" s="82">
        <f>Data!L150</f>
        <v>1</v>
      </c>
      <c r="H150" s="81">
        <f>US_SYS!F150</f>
        <v>31.4</v>
      </c>
      <c r="I150" s="83">
        <f t="shared" si="7"/>
        <v>31.4</v>
      </c>
      <c r="J150" s="84">
        <v>1</v>
      </c>
      <c r="K150" s="87">
        <v>16.12</v>
      </c>
      <c r="L150" s="88">
        <f t="shared" si="8"/>
        <v>16.12</v>
      </c>
    </row>
    <row r="151" spans="1:12" ht="20.100000000000001" customHeight="1" x14ac:dyDescent="0.2">
      <c r="A151" s="78"/>
      <c r="B151" s="79" t="s">
        <v>172</v>
      </c>
      <c r="C151" s="79" t="s">
        <v>31</v>
      </c>
      <c r="D151" s="80">
        <f>Data!D151</f>
        <v>1</v>
      </c>
      <c r="E151" s="81">
        <f>US_SYS!E151</f>
        <v>36.299999999999997</v>
      </c>
      <c r="F151" s="81">
        <f t="shared" si="6"/>
        <v>36.299999999999997</v>
      </c>
      <c r="G151" s="82">
        <f>Data!L151</f>
        <v>1</v>
      </c>
      <c r="H151" s="81">
        <f>US_SYS!F151</f>
        <v>34.659999999999997</v>
      </c>
      <c r="I151" s="83">
        <f t="shared" si="7"/>
        <v>34.659999999999997</v>
      </c>
      <c r="J151" s="84">
        <v>1</v>
      </c>
      <c r="K151" s="87">
        <v>31.95</v>
      </c>
      <c r="L151" s="88">
        <f t="shared" si="8"/>
        <v>31.95</v>
      </c>
    </row>
    <row r="152" spans="1:12" ht="20.100000000000001" customHeight="1" x14ac:dyDescent="0.2">
      <c r="A152" s="78"/>
      <c r="B152" s="79" t="s">
        <v>173</v>
      </c>
      <c r="C152" s="79" t="s">
        <v>11</v>
      </c>
      <c r="D152" s="80">
        <f>Data!D152</f>
        <v>2</v>
      </c>
      <c r="E152" s="81">
        <f>US_SYS!E152</f>
        <v>24.46</v>
      </c>
      <c r="F152" s="81">
        <f t="shared" si="6"/>
        <v>12.23</v>
      </c>
      <c r="G152" s="82">
        <f>Data!L152</f>
        <v>2</v>
      </c>
      <c r="H152" s="81">
        <f>US_SYS!F152</f>
        <v>16.95</v>
      </c>
      <c r="I152" s="83">
        <f t="shared" si="7"/>
        <v>8.4749999999999996</v>
      </c>
      <c r="J152" s="93"/>
      <c r="K152" s="87">
        <v>6.9</v>
      </c>
      <c r="L152" s="91" t="e">
        <f t="shared" si="8"/>
        <v>#DIV/0!</v>
      </c>
    </row>
    <row r="153" spans="1:12" ht="20.100000000000001" customHeight="1" x14ac:dyDescent="0.2">
      <c r="A153" s="78"/>
      <c r="B153" s="79" t="s">
        <v>174</v>
      </c>
      <c r="C153" s="79" t="s">
        <v>11</v>
      </c>
      <c r="D153" s="80">
        <f>Data!D153</f>
        <v>1</v>
      </c>
      <c r="E153" s="81">
        <f>US_SYS!E153</f>
        <v>14.76</v>
      </c>
      <c r="F153" s="81">
        <f t="shared" si="6"/>
        <v>14.76</v>
      </c>
      <c r="G153" s="82">
        <f>Data!L153</f>
        <v>1</v>
      </c>
      <c r="H153" s="81">
        <f>US_SYS!F153</f>
        <v>16.899999999999999</v>
      </c>
      <c r="I153" s="83">
        <f t="shared" si="7"/>
        <v>16.899999999999999</v>
      </c>
      <c r="J153" s="84">
        <v>1</v>
      </c>
      <c r="K153" s="87">
        <v>14.25</v>
      </c>
      <c r="L153" s="88">
        <f t="shared" si="8"/>
        <v>14.25</v>
      </c>
    </row>
    <row r="154" spans="1:12" ht="20.100000000000001" customHeight="1" x14ac:dyDescent="0.2">
      <c r="A154" s="78"/>
      <c r="B154" s="79" t="s">
        <v>175</v>
      </c>
      <c r="C154" s="79" t="s">
        <v>11</v>
      </c>
      <c r="D154" s="80">
        <f>Data!D154</f>
        <v>1</v>
      </c>
      <c r="E154" s="81">
        <f>US_SYS!E154</f>
        <v>17.78</v>
      </c>
      <c r="F154" s="81">
        <f t="shared" si="6"/>
        <v>17.78</v>
      </c>
      <c r="G154" s="82">
        <f>Data!L154</f>
        <v>1</v>
      </c>
      <c r="H154" s="81">
        <f>US_SYS!F154</f>
        <v>16.2</v>
      </c>
      <c r="I154" s="83">
        <f t="shared" si="7"/>
        <v>16.2</v>
      </c>
      <c r="J154" s="84">
        <v>1</v>
      </c>
      <c r="K154" s="87">
        <v>19.62</v>
      </c>
      <c r="L154" s="88">
        <f t="shared" si="8"/>
        <v>19.62</v>
      </c>
    </row>
    <row r="155" spans="1:12" ht="20.100000000000001" customHeight="1" x14ac:dyDescent="0.2">
      <c r="A155" s="78"/>
      <c r="B155" s="79" t="s">
        <v>176</v>
      </c>
      <c r="C155" s="79" t="s">
        <v>31</v>
      </c>
      <c r="D155" s="80">
        <f>Data!D155</f>
        <v>1</v>
      </c>
      <c r="E155" s="81">
        <f>US_SYS!E155</f>
        <v>23.82</v>
      </c>
      <c r="F155" s="81">
        <f t="shared" si="6"/>
        <v>23.82</v>
      </c>
      <c r="G155" s="82">
        <f>Data!L155</f>
        <v>1</v>
      </c>
      <c r="H155" s="81">
        <f>US_SYS!F155</f>
        <v>49.97</v>
      </c>
      <c r="I155" s="83">
        <f t="shared" si="7"/>
        <v>49.97</v>
      </c>
      <c r="J155" s="93"/>
      <c r="K155" s="94"/>
      <c r="L155" s="91" t="e">
        <f t="shared" si="8"/>
        <v>#DIV/0!</v>
      </c>
    </row>
    <row r="156" spans="1:12" ht="20.100000000000001" customHeight="1" x14ac:dyDescent="0.2">
      <c r="A156" s="78"/>
      <c r="B156" s="79" t="s">
        <v>177</v>
      </c>
      <c r="C156" s="79" t="s">
        <v>31</v>
      </c>
      <c r="D156" s="80">
        <f>Data!D156</f>
        <v>1</v>
      </c>
      <c r="E156" s="81">
        <f>US_SYS!E156</f>
        <v>24.99</v>
      </c>
      <c r="F156" s="81">
        <f t="shared" si="6"/>
        <v>24.99</v>
      </c>
      <c r="G156" s="82">
        <f>Data!L156</f>
        <v>1</v>
      </c>
      <c r="H156" s="81">
        <f>US_SYS!F156</f>
        <v>35.479999999999997</v>
      </c>
      <c r="I156" s="83">
        <f t="shared" si="7"/>
        <v>35.479999999999997</v>
      </c>
      <c r="J156" s="84">
        <v>1</v>
      </c>
      <c r="K156" s="87">
        <v>29.87</v>
      </c>
      <c r="L156" s="88">
        <f t="shared" si="8"/>
        <v>29.87</v>
      </c>
    </row>
    <row r="157" spans="1:12" ht="20.100000000000001" customHeight="1" x14ac:dyDescent="0.2">
      <c r="A157" s="78"/>
      <c r="B157" s="79" t="s">
        <v>178</v>
      </c>
      <c r="C157" s="79" t="s">
        <v>24</v>
      </c>
      <c r="D157" s="80">
        <f>Data!D157</f>
        <v>48</v>
      </c>
      <c r="E157" s="81">
        <f>US_SYS!E157</f>
        <v>19.57</v>
      </c>
      <c r="F157" s="81">
        <f t="shared" si="6"/>
        <v>0.40770833333333334</v>
      </c>
      <c r="G157" s="82">
        <f>Data!L157</f>
        <v>48</v>
      </c>
      <c r="H157" s="81">
        <f>US_SYS!F157</f>
        <v>18.989999999999998</v>
      </c>
      <c r="I157" s="83">
        <f t="shared" si="7"/>
        <v>0.39562499999999995</v>
      </c>
      <c r="J157" s="93"/>
      <c r="K157" s="87">
        <v>16</v>
      </c>
      <c r="L157" s="91" t="e">
        <f t="shared" si="8"/>
        <v>#DIV/0!</v>
      </c>
    </row>
    <row r="158" spans="1:12" ht="20.100000000000001" customHeight="1" x14ac:dyDescent="0.2">
      <c r="A158" s="78"/>
      <c r="B158" s="79" t="s">
        <v>179</v>
      </c>
      <c r="C158" s="79" t="s">
        <v>180</v>
      </c>
      <c r="D158" s="80">
        <f>Data!D158</f>
        <v>0.5</v>
      </c>
      <c r="E158" s="81">
        <f>US_SYS!E158</f>
        <v>24.12</v>
      </c>
      <c r="F158" s="81">
        <f t="shared" si="6"/>
        <v>48.24</v>
      </c>
      <c r="G158" s="82">
        <f>Data!L158</f>
        <v>1.9</v>
      </c>
      <c r="H158" s="81">
        <f>US_SYS!F158</f>
        <v>14.99</v>
      </c>
      <c r="I158" s="83">
        <f t="shared" si="7"/>
        <v>7.8894736842105271</v>
      </c>
      <c r="J158" s="84">
        <v>0.5</v>
      </c>
      <c r="K158" s="87">
        <v>21.5</v>
      </c>
      <c r="L158" s="88">
        <f t="shared" si="8"/>
        <v>43</v>
      </c>
    </row>
    <row r="159" spans="1:12" ht="20.100000000000001" customHeight="1" x14ac:dyDescent="0.2">
      <c r="A159" s="78"/>
      <c r="B159" s="79" t="s">
        <v>181</v>
      </c>
      <c r="C159" s="79" t="s">
        <v>180</v>
      </c>
      <c r="D159" s="80">
        <f>Data!D159</f>
        <v>0.5</v>
      </c>
      <c r="E159" s="81">
        <f>US_SYS!E159</f>
        <v>9.69</v>
      </c>
      <c r="F159" s="81">
        <f t="shared" si="6"/>
        <v>19.38</v>
      </c>
      <c r="G159" s="82">
        <v>0.5</v>
      </c>
      <c r="H159" s="81">
        <f>US_SYS!F159</f>
        <v>14.95</v>
      </c>
      <c r="I159" s="83">
        <f t="shared" si="7"/>
        <v>29.9</v>
      </c>
      <c r="J159" s="84">
        <v>0.5</v>
      </c>
      <c r="K159" s="87">
        <v>21.75</v>
      </c>
      <c r="L159" s="88">
        <f t="shared" si="8"/>
        <v>43.5</v>
      </c>
    </row>
    <row r="160" spans="1:12" ht="20.100000000000001" customHeight="1" x14ac:dyDescent="0.2">
      <c r="A160" s="78"/>
      <c r="B160" s="79" t="s">
        <v>182</v>
      </c>
      <c r="C160" s="79" t="s">
        <v>11</v>
      </c>
      <c r="D160" s="80">
        <v>20</v>
      </c>
      <c r="E160" s="81">
        <f>US_SYS!E160</f>
        <v>19.899999999999999</v>
      </c>
      <c r="F160" s="81">
        <f t="shared" si="6"/>
        <v>0.99499999999999988</v>
      </c>
      <c r="G160" s="82">
        <v>20</v>
      </c>
      <c r="H160" s="81">
        <f>US_SYS!F160</f>
        <v>17.940000000000001</v>
      </c>
      <c r="I160" s="83">
        <f t="shared" si="7"/>
        <v>0.89700000000000002</v>
      </c>
      <c r="J160" s="84">
        <v>3</v>
      </c>
      <c r="K160" s="87">
        <v>4.13</v>
      </c>
      <c r="L160" s="88">
        <f t="shared" si="8"/>
        <v>1.3766666666666667</v>
      </c>
    </row>
    <row r="161" spans="1:12" ht="20.100000000000001" customHeight="1" x14ac:dyDescent="0.2">
      <c r="A161" s="78"/>
      <c r="B161" s="79" t="s">
        <v>183</v>
      </c>
      <c r="C161" s="79" t="s">
        <v>13</v>
      </c>
      <c r="D161" s="80">
        <f>Data!D161</f>
        <v>10</v>
      </c>
      <c r="E161" s="81">
        <f>US_SYS!E161</f>
        <v>19.2</v>
      </c>
      <c r="F161" s="81">
        <f t="shared" si="6"/>
        <v>1.92</v>
      </c>
      <c r="G161" s="82">
        <f>Data!L161</f>
        <v>10</v>
      </c>
      <c r="H161" s="81">
        <f>US_SYS!F161</f>
        <v>18.989999999999998</v>
      </c>
      <c r="I161" s="83">
        <f t="shared" si="7"/>
        <v>1.8989999999999998</v>
      </c>
      <c r="J161" s="84">
        <v>10</v>
      </c>
      <c r="K161" s="87">
        <v>20.85</v>
      </c>
      <c r="L161" s="88">
        <f t="shared" si="8"/>
        <v>2.085</v>
      </c>
    </row>
    <row r="162" spans="1:12" ht="20.100000000000001" customHeight="1" x14ac:dyDescent="0.2">
      <c r="A162" s="78"/>
      <c r="B162" s="79" t="s">
        <v>184</v>
      </c>
      <c r="C162" s="79" t="s">
        <v>13</v>
      </c>
      <c r="D162" s="80">
        <f>Data!D162</f>
        <v>50</v>
      </c>
      <c r="E162" s="81">
        <f>US_SYS!E162</f>
        <v>14.63</v>
      </c>
      <c r="F162" s="81">
        <f t="shared" si="6"/>
        <v>0.29260000000000003</v>
      </c>
      <c r="G162" s="82">
        <f>Data!L162</f>
        <v>50</v>
      </c>
      <c r="H162" s="81">
        <f>US_SYS!F162</f>
        <v>14.99</v>
      </c>
      <c r="I162" s="83">
        <f t="shared" si="7"/>
        <v>0.29980000000000001</v>
      </c>
      <c r="J162" s="84">
        <v>50</v>
      </c>
      <c r="K162" s="87">
        <v>15.95</v>
      </c>
      <c r="L162" s="88">
        <f t="shared" si="8"/>
        <v>0.31900000000000001</v>
      </c>
    </row>
    <row r="163" spans="1:12" ht="20.100000000000001" customHeight="1" x14ac:dyDescent="0.2">
      <c r="A163" s="78"/>
      <c r="B163" s="79" t="s">
        <v>185</v>
      </c>
      <c r="C163" s="79" t="s">
        <v>13</v>
      </c>
      <c r="D163" s="80">
        <f>Data!D163</f>
        <v>50</v>
      </c>
      <c r="E163" s="81">
        <f>US_SYS!E163</f>
        <v>21.6</v>
      </c>
      <c r="F163" s="81">
        <f t="shared" si="6"/>
        <v>0.43200000000000005</v>
      </c>
      <c r="G163" s="82">
        <f>Data!L163</f>
        <v>20</v>
      </c>
      <c r="H163" s="81">
        <f>US_SYS!F163</f>
        <v>18.97</v>
      </c>
      <c r="I163" s="83">
        <f t="shared" si="7"/>
        <v>0.9484999999999999</v>
      </c>
      <c r="J163" s="84">
        <v>5</v>
      </c>
      <c r="K163" s="87">
        <v>7.46</v>
      </c>
      <c r="L163" s="88">
        <f t="shared" si="8"/>
        <v>1.492</v>
      </c>
    </row>
    <row r="164" spans="1:12" ht="20.100000000000001" customHeight="1" x14ac:dyDescent="0.2">
      <c r="A164" s="78"/>
      <c r="B164" s="79" t="s">
        <v>186</v>
      </c>
      <c r="C164" s="79" t="s">
        <v>13</v>
      </c>
      <c r="D164" s="80">
        <f>Data!D164</f>
        <v>25</v>
      </c>
      <c r="E164" s="81">
        <f>US_SYS!E164</f>
        <v>17.850000000000001</v>
      </c>
      <c r="F164" s="81">
        <f t="shared" si="6"/>
        <v>0.71400000000000008</v>
      </c>
      <c r="G164" s="82">
        <f>Data!L164</f>
        <v>25</v>
      </c>
      <c r="H164" s="81">
        <f>US_SYS!F164</f>
        <v>16.95</v>
      </c>
      <c r="I164" s="83">
        <f t="shared" si="7"/>
        <v>0.67799999999999994</v>
      </c>
      <c r="J164" s="84">
        <v>25</v>
      </c>
      <c r="K164" s="87">
        <v>12.99</v>
      </c>
      <c r="L164" s="88">
        <f t="shared" si="8"/>
        <v>0.51960000000000006</v>
      </c>
    </row>
    <row r="165" spans="1:12" ht="20.100000000000001" customHeight="1" x14ac:dyDescent="0.2">
      <c r="A165" s="78"/>
      <c r="B165" s="79" t="s">
        <v>187</v>
      </c>
      <c r="C165" s="79" t="s">
        <v>13</v>
      </c>
      <c r="D165" s="80">
        <f>Data!D165</f>
        <v>8</v>
      </c>
      <c r="E165" s="81">
        <f>US_SYS!E165</f>
        <v>16.66</v>
      </c>
      <c r="F165" s="81">
        <f t="shared" si="6"/>
        <v>2.0825</v>
      </c>
      <c r="G165" s="82">
        <f>Data!L165</f>
        <v>8</v>
      </c>
      <c r="H165" s="81">
        <f>US_SYS!F165</f>
        <v>20.9</v>
      </c>
      <c r="I165" s="83">
        <f t="shared" si="7"/>
        <v>2.6124999999999998</v>
      </c>
      <c r="J165" s="84">
        <v>8</v>
      </c>
      <c r="K165" s="87">
        <v>20.95</v>
      </c>
      <c r="L165" s="88">
        <f t="shared" si="8"/>
        <v>2.6187499999999999</v>
      </c>
    </row>
    <row r="166" spans="1:12" ht="20.100000000000001" customHeight="1" x14ac:dyDescent="0.2">
      <c r="A166" s="78"/>
      <c r="B166" s="79" t="s">
        <v>188</v>
      </c>
      <c r="C166" s="79" t="s">
        <v>180</v>
      </c>
      <c r="D166" s="80">
        <f>Data!D166</f>
        <v>12</v>
      </c>
      <c r="E166" s="81">
        <f>US_SYS!E166</f>
        <v>16.5</v>
      </c>
      <c r="F166" s="81">
        <f t="shared" si="6"/>
        <v>1.375</v>
      </c>
      <c r="G166" s="82">
        <f>Data!L166</f>
        <v>12</v>
      </c>
      <c r="H166" s="81">
        <f>US_SYS!F166</f>
        <v>17.09</v>
      </c>
      <c r="I166" s="83">
        <f t="shared" si="7"/>
        <v>1.4241666666666666</v>
      </c>
      <c r="J166" s="84">
        <v>10</v>
      </c>
      <c r="K166" s="87">
        <v>14.35</v>
      </c>
      <c r="L166" s="88">
        <f t="shared" si="8"/>
        <v>1.4350000000000001</v>
      </c>
    </row>
    <row r="167" spans="1:12" ht="20.100000000000001" customHeight="1" x14ac:dyDescent="0.2">
      <c r="A167" s="78"/>
      <c r="B167" s="79" t="s">
        <v>189</v>
      </c>
      <c r="C167" s="79" t="s">
        <v>11</v>
      </c>
      <c r="D167" s="80">
        <f>Data!D167</f>
        <v>1</v>
      </c>
      <c r="E167" s="81">
        <f>US_SYS!E167</f>
        <v>12.3</v>
      </c>
      <c r="F167" s="81">
        <f t="shared" si="6"/>
        <v>12.3</v>
      </c>
      <c r="G167" s="82">
        <f>Data!L167</f>
        <v>1</v>
      </c>
      <c r="H167" s="81">
        <f>US_SYS!F167</f>
        <v>16.88</v>
      </c>
      <c r="I167" s="83">
        <f t="shared" si="7"/>
        <v>16.88</v>
      </c>
      <c r="J167" s="84">
        <v>1</v>
      </c>
      <c r="K167" s="87">
        <v>13</v>
      </c>
      <c r="L167" s="88">
        <f t="shared" si="8"/>
        <v>13</v>
      </c>
    </row>
    <row r="168" spans="1:12" ht="20.100000000000001" customHeight="1" x14ac:dyDescent="0.2">
      <c r="A168" s="78"/>
      <c r="B168" s="79" t="s">
        <v>190</v>
      </c>
      <c r="C168" s="79" t="s">
        <v>11</v>
      </c>
      <c r="D168" s="80">
        <f>Data!D168</f>
        <v>50</v>
      </c>
      <c r="E168" s="81">
        <f>US_SYS!E168</f>
        <v>19.45</v>
      </c>
      <c r="F168" s="81">
        <f t="shared" si="6"/>
        <v>0.38900000000000001</v>
      </c>
      <c r="G168" s="82">
        <f>Data!L168</f>
        <v>50</v>
      </c>
      <c r="H168" s="81">
        <f>US_SYS!F168</f>
        <v>19.95</v>
      </c>
      <c r="I168" s="83">
        <f t="shared" si="7"/>
        <v>0.39899999999999997</v>
      </c>
      <c r="J168" s="98" t="s">
        <v>374</v>
      </c>
      <c r="K168" s="87">
        <v>22.1</v>
      </c>
      <c r="L168" s="91" t="e">
        <f t="shared" si="8"/>
        <v>#VALUE!</v>
      </c>
    </row>
    <row r="169" spans="1:12" ht="20.100000000000001" customHeight="1" x14ac:dyDescent="0.2">
      <c r="A169" s="78"/>
      <c r="B169" s="79" t="s">
        <v>191</v>
      </c>
      <c r="C169" s="79" t="s">
        <v>11</v>
      </c>
      <c r="D169" s="80">
        <f>Data!D169</f>
        <v>1</v>
      </c>
      <c r="E169" s="81">
        <f>US_SYS!E169</f>
        <v>18.100000000000001</v>
      </c>
      <c r="F169" s="81">
        <f t="shared" si="6"/>
        <v>18.100000000000001</v>
      </c>
      <c r="G169" s="82">
        <f>Data!L169</f>
        <v>1</v>
      </c>
      <c r="H169" s="81">
        <f>US_SYS!F169</f>
        <v>22.84</v>
      </c>
      <c r="I169" s="83">
        <f t="shared" si="7"/>
        <v>22.84</v>
      </c>
      <c r="J169" s="84">
        <v>50</v>
      </c>
      <c r="K169" s="87">
        <v>20.95</v>
      </c>
      <c r="L169" s="88">
        <f t="shared" si="8"/>
        <v>0.41899999999999998</v>
      </c>
    </row>
    <row r="170" spans="1:12" ht="20.100000000000001" customHeight="1" x14ac:dyDescent="0.2">
      <c r="A170" s="78"/>
      <c r="B170" s="79" t="s">
        <v>192</v>
      </c>
      <c r="C170" s="79" t="s">
        <v>13</v>
      </c>
      <c r="D170" s="80">
        <v>20</v>
      </c>
      <c r="E170" s="81">
        <f>US_SYS!E170</f>
        <v>22.36</v>
      </c>
      <c r="F170" s="81">
        <f t="shared" si="6"/>
        <v>1.1179999999999999</v>
      </c>
      <c r="G170" s="99">
        <f>Data!L170</f>
        <v>1</v>
      </c>
      <c r="H170" s="81">
        <f>US_SYS!F170</f>
        <v>28.94</v>
      </c>
      <c r="I170" s="83">
        <f t="shared" si="7"/>
        <v>28.94</v>
      </c>
      <c r="J170" s="84">
        <v>30</v>
      </c>
      <c r="K170" s="87">
        <v>27.96</v>
      </c>
      <c r="L170" s="88">
        <f t="shared" si="8"/>
        <v>0.93200000000000005</v>
      </c>
    </row>
    <row r="171" spans="1:12" ht="20.100000000000001" customHeight="1" x14ac:dyDescent="0.2">
      <c r="A171" s="78"/>
      <c r="B171" s="79" t="s">
        <v>193</v>
      </c>
      <c r="C171" s="79" t="s">
        <v>11</v>
      </c>
      <c r="D171" s="80">
        <f>Data!D171</f>
        <v>1</v>
      </c>
      <c r="E171" s="81">
        <f>US_SYS!E171</f>
        <v>18.100000000000001</v>
      </c>
      <c r="F171" s="81">
        <f t="shared" si="6"/>
        <v>18.100000000000001</v>
      </c>
      <c r="G171" s="82">
        <f>Data!L171</f>
        <v>1</v>
      </c>
      <c r="H171" s="81">
        <f>US_SYS!F171</f>
        <v>17.89</v>
      </c>
      <c r="I171" s="83">
        <f t="shared" si="7"/>
        <v>17.89</v>
      </c>
      <c r="J171" s="84">
        <v>1</v>
      </c>
      <c r="K171" s="87">
        <v>15.94</v>
      </c>
      <c r="L171" s="88">
        <f t="shared" si="8"/>
        <v>15.94</v>
      </c>
    </row>
    <row r="172" spans="1:12" ht="20.100000000000001" customHeight="1" x14ac:dyDescent="0.2">
      <c r="A172" s="78"/>
      <c r="B172" s="79" t="s">
        <v>194</v>
      </c>
      <c r="C172" s="79" t="s">
        <v>13</v>
      </c>
      <c r="D172" s="80">
        <f>Data!D172</f>
        <v>50</v>
      </c>
      <c r="E172" s="81">
        <f>US_SYS!E172</f>
        <v>17.18</v>
      </c>
      <c r="F172" s="81">
        <f t="shared" si="6"/>
        <v>0.34360000000000002</v>
      </c>
      <c r="G172" s="82">
        <f>Data!L172</f>
        <v>50</v>
      </c>
      <c r="H172" s="81">
        <f>US_SYS!F172</f>
        <v>16.7</v>
      </c>
      <c r="I172" s="83">
        <f t="shared" si="7"/>
        <v>0.33399999999999996</v>
      </c>
      <c r="J172" s="84">
        <v>50</v>
      </c>
      <c r="K172" s="87">
        <v>18.059999999999999</v>
      </c>
      <c r="L172" s="88">
        <f t="shared" si="8"/>
        <v>0.36119999999999997</v>
      </c>
    </row>
    <row r="173" spans="1:12" ht="20.100000000000001" customHeight="1" x14ac:dyDescent="0.2">
      <c r="A173" s="78"/>
      <c r="B173" s="79" t="s">
        <v>195</v>
      </c>
      <c r="C173" s="79" t="s">
        <v>66</v>
      </c>
      <c r="D173" s="80">
        <f>Data!D173</f>
        <v>4</v>
      </c>
      <c r="E173" s="81">
        <f>US_SYS!E173</f>
        <v>23.59</v>
      </c>
      <c r="F173" s="81">
        <f t="shared" si="6"/>
        <v>5.8975</v>
      </c>
      <c r="G173" s="82">
        <f>Data!L173</f>
        <v>4</v>
      </c>
      <c r="H173" s="81">
        <f>US_SYS!F173</f>
        <v>25.13</v>
      </c>
      <c r="I173" s="83">
        <f t="shared" si="7"/>
        <v>6.2824999999999998</v>
      </c>
      <c r="J173" s="84">
        <v>4</v>
      </c>
      <c r="K173" s="87">
        <v>27.5</v>
      </c>
      <c r="L173" s="88">
        <f t="shared" si="8"/>
        <v>6.875</v>
      </c>
    </row>
    <row r="174" spans="1:12" ht="20.100000000000001" customHeight="1" x14ac:dyDescent="0.2">
      <c r="A174" s="78"/>
      <c r="B174" s="79" t="s">
        <v>196</v>
      </c>
      <c r="C174" s="79" t="s">
        <v>24</v>
      </c>
      <c r="D174" s="80">
        <f>Data!D174</f>
        <v>12</v>
      </c>
      <c r="E174" s="81">
        <f>US_SYS!E174</f>
        <v>25.54</v>
      </c>
      <c r="F174" s="81">
        <f t="shared" si="6"/>
        <v>2.1283333333333334</v>
      </c>
      <c r="G174" s="82">
        <f>Data!L174</f>
        <v>12</v>
      </c>
      <c r="H174" s="81">
        <f>US_SYS!F174</f>
        <v>26.85</v>
      </c>
      <c r="I174" s="83">
        <f t="shared" si="7"/>
        <v>2.2375000000000003</v>
      </c>
      <c r="J174" s="84">
        <v>12</v>
      </c>
      <c r="K174" s="87">
        <v>26.9</v>
      </c>
      <c r="L174" s="88">
        <f t="shared" si="8"/>
        <v>2.2416666666666667</v>
      </c>
    </row>
    <row r="175" spans="1:12" ht="20.100000000000001" customHeight="1" x14ac:dyDescent="0.2">
      <c r="A175" s="78"/>
      <c r="B175" s="79" t="s">
        <v>197</v>
      </c>
      <c r="C175" s="79" t="s">
        <v>11</v>
      </c>
      <c r="D175" s="80">
        <f>Data!D175</f>
        <v>1</v>
      </c>
      <c r="E175" s="81">
        <f>US_SYS!E175</f>
        <v>58.44</v>
      </c>
      <c r="F175" s="81">
        <f t="shared" si="6"/>
        <v>58.44</v>
      </c>
      <c r="G175" s="82">
        <f>Data!L175</f>
        <v>4</v>
      </c>
      <c r="H175" s="81">
        <f>US_SYS!F175</f>
        <v>61</v>
      </c>
      <c r="I175" s="83">
        <f t="shared" si="7"/>
        <v>15.25</v>
      </c>
      <c r="J175" s="84">
        <v>4</v>
      </c>
      <c r="K175" s="87">
        <v>63.55</v>
      </c>
      <c r="L175" s="88">
        <f t="shared" si="8"/>
        <v>15.887499999999999</v>
      </c>
    </row>
    <row r="176" spans="1:12" ht="20.100000000000001" customHeight="1" x14ac:dyDescent="0.2">
      <c r="A176" s="78"/>
      <c r="B176" s="79" t="s">
        <v>198</v>
      </c>
      <c r="C176" s="79" t="s">
        <v>24</v>
      </c>
      <c r="D176" s="80">
        <f>Data!D176</f>
        <v>6</v>
      </c>
      <c r="E176" s="81">
        <f>US_SYS!E176</f>
        <v>29.7</v>
      </c>
      <c r="F176" s="81">
        <f t="shared" si="6"/>
        <v>4.95</v>
      </c>
      <c r="G176" s="82">
        <f>Data!L176</f>
        <v>6</v>
      </c>
      <c r="H176" s="81">
        <f>US_SYS!F176</f>
        <v>30.92</v>
      </c>
      <c r="I176" s="83">
        <f t="shared" si="7"/>
        <v>5.1533333333333333</v>
      </c>
      <c r="J176" s="84">
        <v>6</v>
      </c>
      <c r="K176" s="87">
        <v>34.130000000000003</v>
      </c>
      <c r="L176" s="88">
        <f t="shared" si="8"/>
        <v>5.6883333333333335</v>
      </c>
    </row>
    <row r="177" spans="1:12" ht="20.100000000000001" customHeight="1" x14ac:dyDescent="0.2">
      <c r="A177" s="78"/>
      <c r="B177" s="79" t="s">
        <v>199</v>
      </c>
      <c r="C177" s="79" t="s">
        <v>51</v>
      </c>
      <c r="D177" s="80">
        <f>Data!D177</f>
        <v>4</v>
      </c>
      <c r="E177" s="81">
        <f>US_SYS!E177</f>
        <v>27.36</v>
      </c>
      <c r="F177" s="81">
        <f t="shared" si="6"/>
        <v>6.84</v>
      </c>
      <c r="G177" s="82">
        <f>Data!L177</f>
        <v>4</v>
      </c>
      <c r="H177" s="81">
        <f>US_SYS!F177</f>
        <v>25.23</v>
      </c>
      <c r="I177" s="83">
        <f t="shared" si="7"/>
        <v>6.3075000000000001</v>
      </c>
      <c r="J177" s="84">
        <v>4</v>
      </c>
      <c r="K177" s="87">
        <v>32.119999999999997</v>
      </c>
      <c r="L177" s="88">
        <f t="shared" si="8"/>
        <v>8.0299999999999994</v>
      </c>
    </row>
    <row r="178" spans="1:12" ht="20.100000000000001" customHeight="1" x14ac:dyDescent="0.2">
      <c r="A178" s="78"/>
      <c r="B178" s="79" t="s">
        <v>200</v>
      </c>
      <c r="C178" s="79" t="s">
        <v>51</v>
      </c>
      <c r="D178" s="80">
        <f>Data!D178</f>
        <v>4</v>
      </c>
      <c r="E178" s="81">
        <f>US_SYS!E178</f>
        <v>24.42</v>
      </c>
      <c r="F178" s="81">
        <f t="shared" si="6"/>
        <v>6.1050000000000004</v>
      </c>
      <c r="G178" s="82">
        <f>Data!L178</f>
        <v>4</v>
      </c>
      <c r="H178" s="81">
        <f>US_SYS!F178</f>
        <v>25.28</v>
      </c>
      <c r="I178" s="83">
        <f t="shared" si="7"/>
        <v>6.32</v>
      </c>
      <c r="J178" s="84">
        <v>4</v>
      </c>
      <c r="K178" s="87">
        <v>26.45</v>
      </c>
      <c r="L178" s="88">
        <f t="shared" si="8"/>
        <v>6.6124999999999998</v>
      </c>
    </row>
    <row r="179" spans="1:12" ht="20.100000000000001" customHeight="1" x14ac:dyDescent="0.2">
      <c r="A179" s="78"/>
      <c r="B179" s="79" t="s">
        <v>201</v>
      </c>
      <c r="C179" s="79" t="s">
        <v>51</v>
      </c>
      <c r="D179" s="80">
        <f>Data!D179</f>
        <v>4</v>
      </c>
      <c r="E179" s="81">
        <f>US_SYS!E179</f>
        <v>52.88</v>
      </c>
      <c r="F179" s="81">
        <f t="shared" si="6"/>
        <v>13.22</v>
      </c>
      <c r="G179" s="82">
        <f>Data!L179</f>
        <v>4</v>
      </c>
      <c r="H179" s="81">
        <f>US_SYS!F179</f>
        <v>52.68</v>
      </c>
      <c r="I179" s="83">
        <f t="shared" si="7"/>
        <v>13.17</v>
      </c>
      <c r="J179" s="84">
        <v>4</v>
      </c>
      <c r="K179" s="87">
        <v>52.94</v>
      </c>
      <c r="L179" s="88">
        <f t="shared" si="8"/>
        <v>13.234999999999999</v>
      </c>
    </row>
    <row r="180" spans="1:12" ht="20.100000000000001" customHeight="1" x14ac:dyDescent="0.2">
      <c r="A180" s="78"/>
      <c r="B180" s="79" t="s">
        <v>202</v>
      </c>
      <c r="C180" s="79" t="s">
        <v>51</v>
      </c>
      <c r="D180" s="80">
        <f>Data!D180</f>
        <v>4</v>
      </c>
      <c r="E180" s="81">
        <f>US_SYS!E180</f>
        <v>13.67</v>
      </c>
      <c r="F180" s="81">
        <f t="shared" si="6"/>
        <v>3.4175</v>
      </c>
      <c r="G180" s="82">
        <f>Data!L180</f>
        <v>4</v>
      </c>
      <c r="H180" s="81">
        <f>US_SYS!F180</f>
        <v>18.87</v>
      </c>
      <c r="I180" s="83">
        <f t="shared" si="7"/>
        <v>4.7175000000000002</v>
      </c>
      <c r="J180" s="84">
        <v>4</v>
      </c>
      <c r="K180" s="87">
        <v>28.95</v>
      </c>
      <c r="L180" s="88">
        <f t="shared" si="8"/>
        <v>7.2374999999999998</v>
      </c>
    </row>
    <row r="181" spans="1:12" ht="20.100000000000001" customHeight="1" x14ac:dyDescent="0.2">
      <c r="A181" s="78"/>
      <c r="B181" s="79" t="s">
        <v>203</v>
      </c>
      <c r="C181" s="79" t="s">
        <v>24</v>
      </c>
      <c r="D181" s="80">
        <v>1</v>
      </c>
      <c r="E181" s="81">
        <f>US_SYS!E181</f>
        <v>48.5</v>
      </c>
      <c r="F181" s="81">
        <f t="shared" si="6"/>
        <v>48.5</v>
      </c>
      <c r="G181" s="82">
        <v>1</v>
      </c>
      <c r="H181" s="81">
        <f>US_SYS!F181</f>
        <v>15.43</v>
      </c>
      <c r="I181" s="83">
        <f t="shared" si="7"/>
        <v>15.43</v>
      </c>
      <c r="J181" s="84">
        <v>1</v>
      </c>
      <c r="K181" s="87">
        <v>16.11</v>
      </c>
      <c r="L181" s="88">
        <f t="shared" si="8"/>
        <v>16.11</v>
      </c>
    </row>
    <row r="182" spans="1:12" ht="35.1" customHeight="1" x14ac:dyDescent="0.2">
      <c r="A182" s="78"/>
      <c r="B182" s="79" t="s">
        <v>204</v>
      </c>
      <c r="C182" s="79" t="s">
        <v>51</v>
      </c>
      <c r="D182" s="80">
        <f>Data!D182</f>
        <v>4</v>
      </c>
      <c r="E182" s="81">
        <f>US_SYS!E182</f>
        <v>39.99</v>
      </c>
      <c r="F182" s="81">
        <f t="shared" si="6"/>
        <v>9.9975000000000005</v>
      </c>
      <c r="G182" s="82">
        <f>Data!L182</f>
        <v>4</v>
      </c>
      <c r="H182" s="81">
        <f>US_SYS!F182</f>
        <v>36.270000000000003</v>
      </c>
      <c r="I182" s="83">
        <f t="shared" si="7"/>
        <v>9.0675000000000008</v>
      </c>
      <c r="J182" s="98" t="s">
        <v>375</v>
      </c>
      <c r="K182" s="87">
        <v>40.64</v>
      </c>
      <c r="L182" s="88" t="e">
        <f t="shared" si="8"/>
        <v>#VALUE!</v>
      </c>
    </row>
    <row r="183" spans="1:12" ht="20.100000000000001" customHeight="1" x14ac:dyDescent="0.2">
      <c r="A183" s="78"/>
      <c r="B183" s="79" t="s">
        <v>353</v>
      </c>
      <c r="C183" s="79" t="s">
        <v>206</v>
      </c>
      <c r="D183" s="80">
        <f>Data!D183</f>
        <v>1</v>
      </c>
      <c r="E183" s="81">
        <f>US_SYS!E183</f>
        <v>54.71</v>
      </c>
      <c r="F183" s="81">
        <f t="shared" si="6"/>
        <v>54.71</v>
      </c>
      <c r="G183" s="82">
        <f>Data!L183</f>
        <v>1</v>
      </c>
      <c r="H183" s="81">
        <f>US_SYS!F183</f>
        <v>41.61</v>
      </c>
      <c r="I183" s="83">
        <f t="shared" si="7"/>
        <v>41.61</v>
      </c>
      <c r="J183" s="98" t="s">
        <v>376</v>
      </c>
      <c r="K183" s="87">
        <v>20.36</v>
      </c>
      <c r="L183" s="88" t="e">
        <f t="shared" si="8"/>
        <v>#VALUE!</v>
      </c>
    </row>
    <row r="184" spans="1:12" ht="20.100000000000001" customHeight="1" x14ac:dyDescent="0.2">
      <c r="A184" s="78"/>
      <c r="B184" s="79" t="s">
        <v>207</v>
      </c>
      <c r="C184" s="79" t="s">
        <v>13</v>
      </c>
      <c r="D184" s="80">
        <f>Data!D184</f>
        <v>20</v>
      </c>
      <c r="E184" s="81">
        <f>US_SYS!E184</f>
        <v>43.4</v>
      </c>
      <c r="F184" s="81">
        <f t="shared" si="6"/>
        <v>2.17</v>
      </c>
      <c r="G184" s="82">
        <f>Data!L184</f>
        <v>20</v>
      </c>
      <c r="H184" s="81">
        <f>US_SYS!F184</f>
        <v>42.97</v>
      </c>
      <c r="I184" s="83">
        <f t="shared" si="7"/>
        <v>2.1484999999999999</v>
      </c>
      <c r="J184" s="84">
        <v>20</v>
      </c>
      <c r="K184" s="87">
        <v>48.4</v>
      </c>
      <c r="L184" s="88">
        <f t="shared" si="8"/>
        <v>2.42</v>
      </c>
    </row>
    <row r="185" spans="1:12" ht="20.100000000000001" customHeight="1" x14ac:dyDescent="0.2">
      <c r="A185" s="78"/>
      <c r="B185" s="79" t="s">
        <v>208</v>
      </c>
      <c r="C185" s="79" t="s">
        <v>13</v>
      </c>
      <c r="D185" s="80">
        <f>Data!D185</f>
        <v>20</v>
      </c>
      <c r="E185" s="81">
        <f>US_SYS!E185</f>
        <v>42.15</v>
      </c>
      <c r="F185" s="81">
        <f t="shared" si="6"/>
        <v>2.1074999999999999</v>
      </c>
      <c r="G185" s="82">
        <f>Data!L185</f>
        <v>30</v>
      </c>
      <c r="H185" s="81">
        <f>US_SYS!F185</f>
        <v>58.92</v>
      </c>
      <c r="I185" s="83">
        <f t="shared" si="7"/>
        <v>1.964</v>
      </c>
      <c r="J185" s="84">
        <v>30</v>
      </c>
      <c r="K185" s="87">
        <v>64.2</v>
      </c>
      <c r="L185" s="88">
        <f t="shared" si="8"/>
        <v>2.14</v>
      </c>
    </row>
    <row r="186" spans="1:12" ht="20.100000000000001" customHeight="1" x14ac:dyDescent="0.2">
      <c r="A186" s="78"/>
      <c r="B186" s="79" t="s">
        <v>209</v>
      </c>
      <c r="C186" s="79" t="s">
        <v>13</v>
      </c>
      <c r="D186" s="80">
        <f>Data!D186</f>
        <v>20</v>
      </c>
      <c r="E186" s="81">
        <f>US_SYS!E186</f>
        <v>46.71</v>
      </c>
      <c r="F186" s="81">
        <f t="shared" si="6"/>
        <v>2.3355000000000001</v>
      </c>
      <c r="G186" s="82">
        <f>Data!L186</f>
        <v>20</v>
      </c>
      <c r="H186" s="81">
        <f>US_SYS!F186</f>
        <v>45.97</v>
      </c>
      <c r="I186" s="83">
        <f t="shared" si="7"/>
        <v>2.2984999999999998</v>
      </c>
      <c r="J186" s="84">
        <v>20</v>
      </c>
      <c r="K186" s="87">
        <v>48.97</v>
      </c>
      <c r="L186" s="88">
        <f t="shared" si="8"/>
        <v>2.4485000000000001</v>
      </c>
    </row>
    <row r="187" spans="1:12" ht="20.100000000000001" customHeight="1" x14ac:dyDescent="0.2">
      <c r="A187" s="78"/>
      <c r="B187" s="79" t="s">
        <v>210</v>
      </c>
      <c r="C187" s="79" t="s">
        <v>13</v>
      </c>
      <c r="D187" s="80">
        <f>Data!D187</f>
        <v>20</v>
      </c>
      <c r="E187" s="81">
        <f>US_SYS!E187</f>
        <v>66.900000000000006</v>
      </c>
      <c r="F187" s="81">
        <f t="shared" si="6"/>
        <v>3.3450000000000002</v>
      </c>
      <c r="G187" s="82">
        <v>20</v>
      </c>
      <c r="H187" s="81">
        <f>US_SYS!F187</f>
        <v>53.45</v>
      </c>
      <c r="I187" s="83">
        <f t="shared" si="7"/>
        <v>2.6725000000000003</v>
      </c>
      <c r="J187" s="84">
        <v>30</v>
      </c>
      <c r="K187" s="87">
        <v>107.3</v>
      </c>
      <c r="L187" s="88">
        <f t="shared" si="8"/>
        <v>3.5766666666666667</v>
      </c>
    </row>
    <row r="188" spans="1:12" ht="20.100000000000001" customHeight="1" x14ac:dyDescent="0.2">
      <c r="A188" s="78"/>
      <c r="B188" s="79" t="s">
        <v>211</v>
      </c>
      <c r="C188" s="79" t="s">
        <v>13</v>
      </c>
      <c r="D188" s="80">
        <f>Data!D188</f>
        <v>5</v>
      </c>
      <c r="E188" s="81">
        <f>US_SYS!E188</f>
        <v>37.049999999999997</v>
      </c>
      <c r="F188" s="81">
        <f t="shared" si="6"/>
        <v>7.4099999999999993</v>
      </c>
      <c r="G188" s="82">
        <f>Data!L188</f>
        <v>20</v>
      </c>
      <c r="H188" s="81">
        <f>US_SYS!F188</f>
        <v>47.38</v>
      </c>
      <c r="I188" s="83">
        <f t="shared" si="7"/>
        <v>2.3690000000000002</v>
      </c>
      <c r="J188" s="84">
        <v>5</v>
      </c>
      <c r="K188" s="87">
        <v>12.7</v>
      </c>
      <c r="L188" s="88">
        <f t="shared" si="8"/>
        <v>2.54</v>
      </c>
    </row>
    <row r="189" spans="1:12" ht="20.100000000000001" customHeight="1" x14ac:dyDescent="0.2">
      <c r="A189" s="78"/>
      <c r="B189" s="79" t="s">
        <v>212</v>
      </c>
      <c r="C189" s="79" t="s">
        <v>13</v>
      </c>
      <c r="D189" s="80">
        <f>Data!D189</f>
        <v>10</v>
      </c>
      <c r="E189" s="81">
        <f>US_SYS!E189</f>
        <v>11.24</v>
      </c>
      <c r="F189" s="81">
        <f t="shared" si="6"/>
        <v>1.1240000000000001</v>
      </c>
      <c r="G189" s="82">
        <f>Data!L189</f>
        <v>20</v>
      </c>
      <c r="H189" s="81">
        <f>US_SYS!F189</f>
        <v>22.8</v>
      </c>
      <c r="I189" s="83">
        <f t="shared" si="7"/>
        <v>1.1400000000000001</v>
      </c>
      <c r="J189" s="84">
        <v>10</v>
      </c>
      <c r="K189" s="87">
        <v>13.24</v>
      </c>
      <c r="L189" s="88">
        <f t="shared" si="8"/>
        <v>1.3240000000000001</v>
      </c>
    </row>
    <row r="190" spans="1:12" ht="20.100000000000001" customHeight="1" x14ac:dyDescent="0.2">
      <c r="A190" s="78"/>
      <c r="B190" s="79" t="s">
        <v>213</v>
      </c>
      <c r="C190" s="79" t="s">
        <v>13</v>
      </c>
      <c r="D190" s="80">
        <f>Data!D190</f>
        <v>25</v>
      </c>
      <c r="E190" s="81">
        <f>US_SYS!E190</f>
        <v>14.12</v>
      </c>
      <c r="F190" s="81">
        <f t="shared" si="6"/>
        <v>0.56479999999999997</v>
      </c>
      <c r="G190" s="82">
        <f>Data!L190</f>
        <v>25</v>
      </c>
      <c r="H190" s="81">
        <f>US_SYS!F190</f>
        <v>17.86</v>
      </c>
      <c r="I190" s="83">
        <f t="shared" si="7"/>
        <v>0.71439999999999992</v>
      </c>
      <c r="J190" s="84">
        <v>50</v>
      </c>
      <c r="K190" s="87">
        <v>22.9</v>
      </c>
      <c r="L190" s="88">
        <f t="shared" si="8"/>
        <v>0.45799999999999996</v>
      </c>
    </row>
    <row r="191" spans="1:12" ht="20.100000000000001" customHeight="1" x14ac:dyDescent="0.2">
      <c r="A191" s="78"/>
      <c r="B191" s="79" t="s">
        <v>214</v>
      </c>
      <c r="C191" s="79" t="s">
        <v>105</v>
      </c>
      <c r="D191" s="80">
        <f>Data!D191</f>
        <v>8</v>
      </c>
      <c r="E191" s="81">
        <f>US_SYS!E191</f>
        <v>7.95</v>
      </c>
      <c r="F191" s="81">
        <f t="shared" si="6"/>
        <v>0.99375000000000002</v>
      </c>
      <c r="G191" s="82">
        <f>Data!L191</f>
        <v>16</v>
      </c>
      <c r="H191" s="81">
        <f>US_SYS!F191</f>
        <v>8.77</v>
      </c>
      <c r="I191" s="83">
        <f t="shared" si="7"/>
        <v>0.54812499999999997</v>
      </c>
      <c r="J191" s="84">
        <v>16</v>
      </c>
      <c r="K191" s="87">
        <v>11.16</v>
      </c>
      <c r="L191" s="88">
        <f t="shared" si="8"/>
        <v>0.69750000000000001</v>
      </c>
    </row>
    <row r="192" spans="1:12" ht="20.100000000000001" customHeight="1" x14ac:dyDescent="0.2">
      <c r="A192" s="78"/>
      <c r="B192" s="79" t="s">
        <v>215</v>
      </c>
      <c r="C192" s="79" t="s">
        <v>24</v>
      </c>
      <c r="D192" s="80">
        <f>Data!D192</f>
        <v>1</v>
      </c>
      <c r="E192" s="81">
        <f>US_SYS!E192</f>
        <v>14.9</v>
      </c>
      <c r="F192" s="81">
        <f t="shared" si="6"/>
        <v>14.9</v>
      </c>
      <c r="G192" s="82">
        <f>Data!L192</f>
        <v>1</v>
      </c>
      <c r="H192" s="81">
        <f>US_SYS!F192</f>
        <v>5.5</v>
      </c>
      <c r="I192" s="83">
        <f t="shared" si="7"/>
        <v>5.5</v>
      </c>
      <c r="J192" s="84">
        <v>1</v>
      </c>
      <c r="K192" s="87">
        <v>6.1</v>
      </c>
      <c r="L192" s="88">
        <f t="shared" si="8"/>
        <v>6.1</v>
      </c>
    </row>
    <row r="193" spans="1:12" ht="20.100000000000001" customHeight="1" x14ac:dyDescent="0.2">
      <c r="A193" s="78"/>
      <c r="B193" s="79" t="s">
        <v>216</v>
      </c>
      <c r="C193" s="79" t="s">
        <v>11</v>
      </c>
      <c r="D193" s="80">
        <f>Data!D193</f>
        <v>1</v>
      </c>
      <c r="E193" s="81">
        <f>US_SYS!E193</f>
        <v>13.92</v>
      </c>
      <c r="F193" s="81">
        <f t="shared" si="6"/>
        <v>13.92</v>
      </c>
      <c r="G193" s="82">
        <f>Data!L193</f>
        <v>1</v>
      </c>
      <c r="H193" s="81">
        <f>US_SYS!F193</f>
        <v>15.87</v>
      </c>
      <c r="I193" s="83">
        <f t="shared" si="7"/>
        <v>15.87</v>
      </c>
      <c r="J193" s="84">
        <v>1</v>
      </c>
      <c r="K193" s="87">
        <v>10.31</v>
      </c>
      <c r="L193" s="88">
        <f t="shared" si="8"/>
        <v>10.31</v>
      </c>
    </row>
    <row r="194" spans="1:12" ht="20.100000000000001" customHeight="1" x14ac:dyDescent="0.2">
      <c r="A194" s="78"/>
      <c r="B194" s="79" t="s">
        <v>217</v>
      </c>
      <c r="C194" s="79" t="s">
        <v>24</v>
      </c>
      <c r="D194" s="80">
        <f>Data!D194</f>
        <v>4</v>
      </c>
      <c r="E194" s="81">
        <f>US_SYS!E194</f>
        <v>65.45</v>
      </c>
      <c r="F194" s="81">
        <f t="shared" si="6"/>
        <v>16.362500000000001</v>
      </c>
      <c r="G194" s="82">
        <f>Data!L194</f>
        <v>4</v>
      </c>
      <c r="H194" s="81">
        <f>US_SYS!F194</f>
        <v>20.9</v>
      </c>
      <c r="I194" s="83">
        <f t="shared" si="7"/>
        <v>5.2249999999999996</v>
      </c>
      <c r="J194" s="93"/>
      <c r="K194" s="94"/>
      <c r="L194" s="88" t="e">
        <f t="shared" si="8"/>
        <v>#DIV/0!</v>
      </c>
    </row>
    <row r="195" spans="1:12" ht="20.100000000000001" customHeight="1" x14ac:dyDescent="0.2">
      <c r="A195" s="78"/>
      <c r="B195" s="79" t="s">
        <v>218</v>
      </c>
      <c r="C195" s="79" t="s">
        <v>24</v>
      </c>
      <c r="D195" s="80">
        <f>Data!D195</f>
        <v>1</v>
      </c>
      <c r="E195" s="81">
        <f>US_SYS!E195</f>
        <v>28.99</v>
      </c>
      <c r="F195" s="81">
        <f t="shared" si="6"/>
        <v>28.99</v>
      </c>
      <c r="G195" s="82">
        <v>1</v>
      </c>
      <c r="H195" s="81">
        <f>US_SYS!F195</f>
        <v>6.77</v>
      </c>
      <c r="I195" s="83">
        <f t="shared" si="7"/>
        <v>6.77</v>
      </c>
      <c r="J195" s="84">
        <v>1</v>
      </c>
      <c r="K195" s="87">
        <v>15.98</v>
      </c>
      <c r="L195" s="88">
        <f t="shared" si="8"/>
        <v>15.98</v>
      </c>
    </row>
    <row r="196" spans="1:12" ht="20.100000000000001" customHeight="1" x14ac:dyDescent="0.2">
      <c r="A196" s="78"/>
      <c r="B196" s="79" t="s">
        <v>219</v>
      </c>
      <c r="C196" s="79" t="s">
        <v>24</v>
      </c>
      <c r="D196" s="80">
        <f>Data!D196</f>
        <v>1</v>
      </c>
      <c r="E196" s="81">
        <f>US_SYS!E196</f>
        <v>8.3000000000000007</v>
      </c>
      <c r="F196" s="81">
        <f t="shared" ref="F196:F259" si="9">E196/D196</f>
        <v>8.3000000000000007</v>
      </c>
      <c r="G196" s="82">
        <f>Data!L196</f>
        <v>6</v>
      </c>
      <c r="H196" s="81">
        <f>US_SYS!F196</f>
        <v>9.4700000000000006</v>
      </c>
      <c r="I196" s="83">
        <f t="shared" ref="I196:I259" si="10">H196/G196</f>
        <v>1.5783333333333334</v>
      </c>
      <c r="J196" s="84">
        <v>1</v>
      </c>
      <c r="K196" s="87">
        <v>9.39</v>
      </c>
      <c r="L196" s="88">
        <f t="shared" ref="L196:L259" si="11">K196/J196</f>
        <v>9.39</v>
      </c>
    </row>
    <row r="197" spans="1:12" ht="20.100000000000001" customHeight="1" x14ac:dyDescent="0.2">
      <c r="A197" s="78"/>
      <c r="B197" s="79" t="s">
        <v>220</v>
      </c>
      <c r="C197" s="79" t="s">
        <v>24</v>
      </c>
      <c r="D197" s="80">
        <f>Data!D197</f>
        <v>6</v>
      </c>
      <c r="E197" s="81">
        <f>US_SYS!E197</f>
        <v>46.5</v>
      </c>
      <c r="F197" s="81">
        <f t="shared" si="9"/>
        <v>7.75</v>
      </c>
      <c r="G197" s="82">
        <f>Data!L197</f>
        <v>6</v>
      </c>
      <c r="H197" s="81">
        <f>US_SYS!F197</f>
        <v>46.09</v>
      </c>
      <c r="I197" s="83">
        <f t="shared" si="10"/>
        <v>7.6816666666666675</v>
      </c>
      <c r="J197" s="84">
        <v>6</v>
      </c>
      <c r="K197" s="87">
        <v>47.05</v>
      </c>
      <c r="L197" s="88">
        <f t="shared" si="11"/>
        <v>7.8416666666666659</v>
      </c>
    </row>
    <row r="198" spans="1:12" ht="20.100000000000001" customHeight="1" x14ac:dyDescent="0.2">
      <c r="A198" s="78"/>
      <c r="B198" s="79" t="s">
        <v>221</v>
      </c>
      <c r="C198" s="79" t="s">
        <v>222</v>
      </c>
      <c r="D198" s="80">
        <f>Data!D198</f>
        <v>12</v>
      </c>
      <c r="E198" s="81">
        <f>US_SYS!E198</f>
        <v>96.8</v>
      </c>
      <c r="F198" s="81">
        <f t="shared" si="9"/>
        <v>8.0666666666666664</v>
      </c>
      <c r="G198" s="82">
        <f>Data!L198</f>
        <v>12</v>
      </c>
      <c r="H198" s="81">
        <f>US_SYS!F198</f>
        <v>102.09</v>
      </c>
      <c r="I198" s="83">
        <f t="shared" si="10"/>
        <v>8.5075000000000003</v>
      </c>
      <c r="J198" s="84">
        <v>12</v>
      </c>
      <c r="K198" s="87">
        <v>96</v>
      </c>
      <c r="L198" s="88">
        <f t="shared" si="11"/>
        <v>8</v>
      </c>
    </row>
    <row r="199" spans="1:12" ht="20.100000000000001" customHeight="1" x14ac:dyDescent="0.2">
      <c r="A199" s="78"/>
      <c r="B199" s="79" t="s">
        <v>223</v>
      </c>
      <c r="C199" s="79" t="s">
        <v>24</v>
      </c>
      <c r="D199" s="80">
        <f>Data!D199</f>
        <v>6</v>
      </c>
      <c r="E199" s="81">
        <f>US_SYS!E199</f>
        <v>23.52</v>
      </c>
      <c r="F199" s="81">
        <f t="shared" si="9"/>
        <v>3.92</v>
      </c>
      <c r="G199" s="82">
        <f>Data!L199</f>
        <v>6</v>
      </c>
      <c r="H199" s="81">
        <f>US_SYS!F199</f>
        <v>24.76</v>
      </c>
      <c r="I199" s="83">
        <f t="shared" si="10"/>
        <v>4.1266666666666669</v>
      </c>
      <c r="J199" s="84">
        <v>6</v>
      </c>
      <c r="K199" s="87">
        <v>26.82</v>
      </c>
      <c r="L199" s="88">
        <f t="shared" si="11"/>
        <v>4.47</v>
      </c>
    </row>
    <row r="200" spans="1:12" ht="20.100000000000001" customHeight="1" x14ac:dyDescent="0.2">
      <c r="A200" s="78"/>
      <c r="B200" s="79" t="s">
        <v>224</v>
      </c>
      <c r="C200" s="79" t="s">
        <v>225</v>
      </c>
      <c r="D200" s="80">
        <f>Data!D200</f>
        <v>6</v>
      </c>
      <c r="E200" s="81">
        <f>US_SYS!E200</f>
        <v>21.19</v>
      </c>
      <c r="F200" s="81">
        <f t="shared" si="9"/>
        <v>3.5316666666666667</v>
      </c>
      <c r="G200" s="82">
        <f>Data!L200</f>
        <v>6</v>
      </c>
      <c r="H200" s="81">
        <f>US_SYS!F200</f>
        <v>20.079999999999998</v>
      </c>
      <c r="I200" s="83">
        <f t="shared" si="10"/>
        <v>3.3466666666666662</v>
      </c>
      <c r="J200" s="84">
        <v>6</v>
      </c>
      <c r="K200" s="87">
        <v>23.45</v>
      </c>
      <c r="L200" s="88">
        <f t="shared" si="11"/>
        <v>3.9083333333333332</v>
      </c>
    </row>
    <row r="201" spans="1:12" ht="20.100000000000001" customHeight="1" x14ac:dyDescent="0.2">
      <c r="A201" s="78"/>
      <c r="B201" s="79" t="s">
        <v>226</v>
      </c>
      <c r="C201" s="79" t="s">
        <v>24</v>
      </c>
      <c r="D201" s="80">
        <f>Data!D201</f>
        <v>6</v>
      </c>
      <c r="E201" s="81">
        <f>US_SYS!E201</f>
        <v>46.56</v>
      </c>
      <c r="F201" s="81">
        <f t="shared" si="9"/>
        <v>7.7600000000000007</v>
      </c>
      <c r="G201" s="82">
        <f>Data!L201</f>
        <v>6</v>
      </c>
      <c r="H201" s="81">
        <f>US_SYS!F201</f>
        <v>51.77</v>
      </c>
      <c r="I201" s="83">
        <f t="shared" si="10"/>
        <v>8.6283333333333339</v>
      </c>
      <c r="J201" s="84">
        <v>6</v>
      </c>
      <c r="K201" s="87">
        <v>55.04</v>
      </c>
      <c r="L201" s="88">
        <f t="shared" si="11"/>
        <v>9.1733333333333338</v>
      </c>
    </row>
    <row r="202" spans="1:12" ht="20.100000000000001" customHeight="1" x14ac:dyDescent="0.2">
      <c r="A202" s="78"/>
      <c r="B202" s="79" t="s">
        <v>227</v>
      </c>
      <c r="C202" s="79" t="s">
        <v>24</v>
      </c>
      <c r="D202" s="80">
        <f>Data!D202</f>
        <v>1</v>
      </c>
      <c r="E202" s="81">
        <f>US_SYS!E202</f>
        <v>8.99</v>
      </c>
      <c r="F202" s="81">
        <f t="shared" si="9"/>
        <v>8.99</v>
      </c>
      <c r="G202" s="82">
        <f>Data!L202</f>
        <v>1</v>
      </c>
      <c r="H202" s="81">
        <f>US_SYS!F202</f>
        <v>10.7</v>
      </c>
      <c r="I202" s="83">
        <f t="shared" si="10"/>
        <v>10.7</v>
      </c>
      <c r="J202" s="84">
        <v>1</v>
      </c>
      <c r="K202" s="87">
        <v>12.6</v>
      </c>
      <c r="L202" s="88">
        <f t="shared" si="11"/>
        <v>12.6</v>
      </c>
    </row>
    <row r="203" spans="1:12" ht="20.100000000000001" customHeight="1" x14ac:dyDescent="0.2">
      <c r="A203" s="78"/>
      <c r="B203" s="79" t="s">
        <v>228</v>
      </c>
      <c r="C203" s="79" t="s">
        <v>24</v>
      </c>
      <c r="D203" s="80">
        <f>Data!D203</f>
        <v>6</v>
      </c>
      <c r="E203" s="81">
        <f>US_SYS!E203</f>
        <v>19.059999999999999</v>
      </c>
      <c r="F203" s="81">
        <f t="shared" si="9"/>
        <v>3.1766666666666663</v>
      </c>
      <c r="G203" s="82">
        <f>Data!L203</f>
        <v>6</v>
      </c>
      <c r="H203" s="81">
        <f>US_SYS!F203</f>
        <v>23.9</v>
      </c>
      <c r="I203" s="83">
        <f t="shared" si="10"/>
        <v>3.9833333333333329</v>
      </c>
      <c r="J203" s="84">
        <v>4</v>
      </c>
      <c r="K203" s="87">
        <v>36.32</v>
      </c>
      <c r="L203" s="88">
        <f t="shared" si="11"/>
        <v>9.08</v>
      </c>
    </row>
    <row r="204" spans="1:12" ht="20.100000000000001" customHeight="1" x14ac:dyDescent="0.2">
      <c r="A204" s="78"/>
      <c r="B204" s="79" t="s">
        <v>229</v>
      </c>
      <c r="C204" s="79" t="s">
        <v>24</v>
      </c>
      <c r="D204" s="80">
        <f>Data!D204</f>
        <v>6</v>
      </c>
      <c r="E204" s="81">
        <f>US_SYS!E204</f>
        <v>38.5</v>
      </c>
      <c r="F204" s="81">
        <f t="shared" si="9"/>
        <v>6.416666666666667</v>
      </c>
      <c r="G204" s="82">
        <f>Data!L204</f>
        <v>6</v>
      </c>
      <c r="H204" s="81">
        <f>US_SYS!F204</f>
        <v>40.49</v>
      </c>
      <c r="I204" s="83">
        <f t="shared" si="10"/>
        <v>6.748333333333334</v>
      </c>
      <c r="J204" s="84">
        <v>6</v>
      </c>
      <c r="K204" s="87">
        <v>40.49</v>
      </c>
      <c r="L204" s="88">
        <f t="shared" si="11"/>
        <v>6.748333333333334</v>
      </c>
    </row>
    <row r="205" spans="1:12" ht="20.100000000000001" customHeight="1" x14ac:dyDescent="0.2">
      <c r="A205" s="78"/>
      <c r="B205" s="79" t="s">
        <v>230</v>
      </c>
      <c r="C205" s="79" t="s">
        <v>24</v>
      </c>
      <c r="D205" s="80">
        <f>Data!D205</f>
        <v>6</v>
      </c>
      <c r="E205" s="81">
        <f>US_SYS!E205</f>
        <v>26.56</v>
      </c>
      <c r="F205" s="81">
        <f t="shared" si="9"/>
        <v>4.4266666666666667</v>
      </c>
      <c r="G205" s="82">
        <f>Data!L205</f>
        <v>6</v>
      </c>
      <c r="H205" s="81">
        <f>US_SYS!F205</f>
        <v>29.38</v>
      </c>
      <c r="I205" s="83">
        <f t="shared" si="10"/>
        <v>4.8966666666666665</v>
      </c>
      <c r="J205" s="84">
        <v>6</v>
      </c>
      <c r="K205" s="87">
        <v>30.54</v>
      </c>
      <c r="L205" s="88">
        <f t="shared" si="11"/>
        <v>5.09</v>
      </c>
    </row>
    <row r="206" spans="1:12" ht="20.100000000000001" customHeight="1" x14ac:dyDescent="0.2">
      <c r="A206" s="78"/>
      <c r="B206" s="79" t="s">
        <v>231</v>
      </c>
      <c r="C206" s="79" t="s">
        <v>63</v>
      </c>
      <c r="D206" s="80">
        <f>Data!D206</f>
        <v>6</v>
      </c>
      <c r="E206" s="81">
        <f>US_SYS!E206</f>
        <v>20.91</v>
      </c>
      <c r="F206" s="81">
        <f t="shared" si="9"/>
        <v>3.4849999999999999</v>
      </c>
      <c r="G206" s="82">
        <f>Data!L206</f>
        <v>6</v>
      </c>
      <c r="H206" s="81">
        <f>US_SYS!F206</f>
        <v>21.46</v>
      </c>
      <c r="I206" s="83">
        <f t="shared" si="10"/>
        <v>3.5766666666666667</v>
      </c>
      <c r="J206" s="84">
        <v>6</v>
      </c>
      <c r="K206" s="87">
        <v>21.39</v>
      </c>
      <c r="L206" s="88">
        <f t="shared" si="11"/>
        <v>3.5649999999999999</v>
      </c>
    </row>
    <row r="207" spans="1:12" ht="20.100000000000001" customHeight="1" x14ac:dyDescent="0.2">
      <c r="A207" s="78"/>
      <c r="B207" s="79" t="s">
        <v>232</v>
      </c>
      <c r="C207" s="79" t="s">
        <v>11</v>
      </c>
      <c r="D207" s="80">
        <f>Data!D207</f>
        <v>6</v>
      </c>
      <c r="E207" s="81">
        <f>US_SYS!E207</f>
        <v>29.68</v>
      </c>
      <c r="F207" s="81">
        <f t="shared" si="9"/>
        <v>4.9466666666666663</v>
      </c>
      <c r="G207" s="82">
        <f>Data!L207</f>
        <v>6</v>
      </c>
      <c r="H207" s="81">
        <f>US_SYS!F207</f>
        <v>30.49</v>
      </c>
      <c r="I207" s="83">
        <f t="shared" si="10"/>
        <v>5.0816666666666661</v>
      </c>
      <c r="J207" s="84">
        <v>6</v>
      </c>
      <c r="K207" s="87">
        <v>30.8</v>
      </c>
      <c r="L207" s="88">
        <f t="shared" si="11"/>
        <v>5.1333333333333337</v>
      </c>
    </row>
    <row r="208" spans="1:12" ht="20.100000000000001" customHeight="1" x14ac:dyDescent="0.2">
      <c r="A208" s="78"/>
      <c r="B208" s="79" t="s">
        <v>233</v>
      </c>
      <c r="C208" s="79" t="s">
        <v>11</v>
      </c>
      <c r="D208" s="80">
        <f>Data!D208</f>
        <v>6</v>
      </c>
      <c r="E208" s="81">
        <f>US_SYS!E208</f>
        <v>27.99</v>
      </c>
      <c r="F208" s="81">
        <f t="shared" si="9"/>
        <v>4.665</v>
      </c>
      <c r="G208" s="82">
        <f>Data!L208</f>
        <v>6</v>
      </c>
      <c r="H208" s="81">
        <f>US_SYS!F208</f>
        <v>28.88</v>
      </c>
      <c r="I208" s="83">
        <f t="shared" si="10"/>
        <v>4.8133333333333335</v>
      </c>
      <c r="J208" s="84">
        <v>6</v>
      </c>
      <c r="K208" s="87">
        <v>30.94</v>
      </c>
      <c r="L208" s="88">
        <f t="shared" si="11"/>
        <v>5.1566666666666672</v>
      </c>
    </row>
    <row r="209" spans="1:12" ht="20.100000000000001" customHeight="1" x14ac:dyDescent="0.2">
      <c r="A209" s="78"/>
      <c r="B209" s="79" t="s">
        <v>234</v>
      </c>
      <c r="C209" s="79" t="s">
        <v>13</v>
      </c>
      <c r="D209" s="80">
        <f>Data!D209</f>
        <v>1</v>
      </c>
      <c r="E209" s="81">
        <f>US_SYS!E209</f>
        <v>1.02</v>
      </c>
      <c r="F209" s="81">
        <f t="shared" si="9"/>
        <v>1.02</v>
      </c>
      <c r="G209" s="82">
        <f>Data!L209</f>
        <v>1</v>
      </c>
      <c r="H209" s="81">
        <f>US_SYS!F209</f>
        <v>1.099</v>
      </c>
      <c r="I209" s="83">
        <f t="shared" si="10"/>
        <v>1.099</v>
      </c>
      <c r="J209" s="93"/>
      <c r="K209" s="87">
        <v>1.1100000000000001</v>
      </c>
      <c r="L209" s="88" t="e">
        <f t="shared" si="11"/>
        <v>#DIV/0!</v>
      </c>
    </row>
    <row r="210" spans="1:12" ht="20.100000000000001" customHeight="1" x14ac:dyDescent="0.2">
      <c r="A210" s="78"/>
      <c r="B210" s="79" t="s">
        <v>235</v>
      </c>
      <c r="C210" s="79" t="s">
        <v>13</v>
      </c>
      <c r="D210" s="80">
        <f>Data!D210</f>
        <v>40</v>
      </c>
      <c r="E210" s="81">
        <f>US_SYS!E210</f>
        <v>44.88</v>
      </c>
      <c r="F210" s="81">
        <f t="shared" si="9"/>
        <v>1.1220000000000001</v>
      </c>
      <c r="G210" s="82">
        <f>Data!L210</f>
        <v>40</v>
      </c>
      <c r="H210" s="81">
        <f>US_SYS!F210</f>
        <v>42.8</v>
      </c>
      <c r="I210" s="83">
        <f t="shared" si="10"/>
        <v>1.0699999999999998</v>
      </c>
      <c r="J210" s="93"/>
      <c r="K210" s="87">
        <v>0.56000000000000005</v>
      </c>
      <c r="L210" s="88" t="e">
        <f t="shared" si="11"/>
        <v>#DIV/0!</v>
      </c>
    </row>
    <row r="211" spans="1:12" ht="20.100000000000001" customHeight="1" x14ac:dyDescent="0.2">
      <c r="A211" s="78"/>
      <c r="B211" s="79" t="s">
        <v>236</v>
      </c>
      <c r="C211" s="79" t="s">
        <v>13</v>
      </c>
      <c r="D211" s="80">
        <f>Data!D211</f>
        <v>1</v>
      </c>
      <c r="E211" s="81">
        <f>US_SYS!E211</f>
        <v>3.25</v>
      </c>
      <c r="F211" s="81">
        <f t="shared" si="9"/>
        <v>3.25</v>
      </c>
      <c r="G211" s="82">
        <f>Data!L211</f>
        <v>1</v>
      </c>
      <c r="H211" s="81">
        <f>US_SYS!F211</f>
        <v>3.0990000000000002</v>
      </c>
      <c r="I211" s="83">
        <f t="shared" si="10"/>
        <v>3.0990000000000002</v>
      </c>
      <c r="J211" s="93"/>
      <c r="K211" s="87">
        <v>3</v>
      </c>
      <c r="L211" s="88" t="e">
        <f t="shared" si="11"/>
        <v>#DIV/0!</v>
      </c>
    </row>
    <row r="212" spans="1:12" ht="20.100000000000001" customHeight="1" x14ac:dyDescent="0.2">
      <c r="A212" s="78"/>
      <c r="B212" s="79" t="s">
        <v>237</v>
      </c>
      <c r="C212" s="79" t="s">
        <v>11</v>
      </c>
      <c r="D212" s="80">
        <f>Data!D212</f>
        <v>60</v>
      </c>
      <c r="E212" s="81">
        <f>US_SYS!E212</f>
        <v>73.8</v>
      </c>
      <c r="F212" s="81">
        <f t="shared" si="9"/>
        <v>1.23</v>
      </c>
      <c r="G212" s="82">
        <f>Data!L212</f>
        <v>30</v>
      </c>
      <c r="H212" s="81">
        <f>US_SYS!F212</f>
        <v>35.82</v>
      </c>
      <c r="I212" s="83">
        <f t="shared" si="10"/>
        <v>1.194</v>
      </c>
      <c r="J212" s="93"/>
      <c r="K212" s="87">
        <v>31</v>
      </c>
      <c r="L212" s="88" t="e">
        <f t="shared" si="11"/>
        <v>#DIV/0!</v>
      </c>
    </row>
    <row r="213" spans="1:12" ht="20.100000000000001" customHeight="1" x14ac:dyDescent="0.2">
      <c r="A213" s="78"/>
      <c r="B213" s="79" t="s">
        <v>238</v>
      </c>
      <c r="C213" s="79" t="s">
        <v>63</v>
      </c>
      <c r="D213" s="80">
        <f>Data!D213</f>
        <v>6</v>
      </c>
      <c r="E213" s="81">
        <f>US_SYS!E213</f>
        <v>63.17</v>
      </c>
      <c r="F213" s="81">
        <f t="shared" si="9"/>
        <v>10.528333333333334</v>
      </c>
      <c r="G213" s="82">
        <f>Data!L213</f>
        <v>6</v>
      </c>
      <c r="H213" s="81">
        <f>US_SYS!F213</f>
        <v>78.27</v>
      </c>
      <c r="I213" s="83">
        <f t="shared" si="10"/>
        <v>13.045</v>
      </c>
      <c r="J213" s="84">
        <v>12</v>
      </c>
      <c r="K213" s="87">
        <v>128.5</v>
      </c>
      <c r="L213" s="88">
        <f t="shared" si="11"/>
        <v>10.708333333333334</v>
      </c>
    </row>
    <row r="214" spans="1:12" ht="20.100000000000001" customHeight="1" x14ac:dyDescent="0.2">
      <c r="A214" s="78"/>
      <c r="B214" s="79" t="s">
        <v>239</v>
      </c>
      <c r="C214" s="79" t="s">
        <v>11</v>
      </c>
      <c r="D214" s="80">
        <f>Data!D214</f>
        <v>6</v>
      </c>
      <c r="E214" s="81">
        <f>US_SYS!E214</f>
        <v>62.5</v>
      </c>
      <c r="F214" s="81">
        <f t="shared" si="9"/>
        <v>10.416666666666666</v>
      </c>
      <c r="G214" s="82">
        <f>Data!L214</f>
        <v>6</v>
      </c>
      <c r="H214" s="81">
        <f>US_SYS!F214</f>
        <v>77.64</v>
      </c>
      <c r="I214" s="83">
        <f t="shared" si="10"/>
        <v>12.94</v>
      </c>
      <c r="J214" s="84">
        <v>12</v>
      </c>
      <c r="K214" s="87">
        <v>230.4</v>
      </c>
      <c r="L214" s="88">
        <f t="shared" si="11"/>
        <v>19.2</v>
      </c>
    </row>
    <row r="215" spans="1:12" ht="20.100000000000001" customHeight="1" x14ac:dyDescent="0.2">
      <c r="A215" s="78"/>
      <c r="B215" s="79" t="s">
        <v>354</v>
      </c>
      <c r="C215" s="79" t="s">
        <v>85</v>
      </c>
      <c r="D215" s="80">
        <f>Data!D215</f>
        <v>1</v>
      </c>
      <c r="E215" s="81">
        <f>US_SYS!E215</f>
        <v>0</v>
      </c>
      <c r="F215" s="81">
        <f t="shared" si="9"/>
        <v>0</v>
      </c>
      <c r="G215" s="82">
        <f>Data!L215</f>
        <v>1</v>
      </c>
      <c r="H215" s="81">
        <f>US_SYS!F215</f>
        <v>7.298</v>
      </c>
      <c r="I215" s="83">
        <f t="shared" si="10"/>
        <v>7.298</v>
      </c>
      <c r="J215" s="93"/>
      <c r="K215" s="87">
        <v>7.71</v>
      </c>
      <c r="L215" s="88" t="e">
        <f t="shared" si="11"/>
        <v>#DIV/0!</v>
      </c>
    </row>
    <row r="216" spans="1:12" ht="20.100000000000001" customHeight="1" x14ac:dyDescent="0.2">
      <c r="A216" s="78"/>
      <c r="B216" s="79" t="s">
        <v>241</v>
      </c>
      <c r="C216" s="79" t="s">
        <v>13</v>
      </c>
      <c r="D216" s="80">
        <f>Data!D216</f>
        <v>24</v>
      </c>
      <c r="E216" s="81">
        <f>US_SYS!E216</f>
        <v>26.23</v>
      </c>
      <c r="F216" s="81">
        <f t="shared" si="9"/>
        <v>1.0929166666666668</v>
      </c>
      <c r="G216" s="82">
        <f>Data!L216</f>
        <v>12</v>
      </c>
      <c r="H216" s="81">
        <f>US_SYS!F216</f>
        <v>16.52</v>
      </c>
      <c r="I216" s="83">
        <f t="shared" si="10"/>
        <v>1.3766666666666667</v>
      </c>
      <c r="J216" s="84">
        <v>12</v>
      </c>
      <c r="K216" s="87">
        <v>24.35</v>
      </c>
      <c r="L216" s="88">
        <f t="shared" si="11"/>
        <v>2.0291666666666668</v>
      </c>
    </row>
    <row r="217" spans="1:12" ht="20.100000000000001" customHeight="1" x14ac:dyDescent="0.2">
      <c r="A217" s="78"/>
      <c r="B217" s="79" t="s">
        <v>242</v>
      </c>
      <c r="C217" s="79" t="s">
        <v>11</v>
      </c>
      <c r="D217" s="80">
        <f>Data!D217</f>
        <v>1</v>
      </c>
      <c r="E217" s="81">
        <f>US_SYS!E217</f>
        <v>28.89</v>
      </c>
      <c r="F217" s="81">
        <f t="shared" si="9"/>
        <v>28.89</v>
      </c>
      <c r="G217" s="82">
        <f>Data!L217</f>
        <v>24</v>
      </c>
      <c r="H217" s="81">
        <f>US_SYS!F217</f>
        <v>26.82</v>
      </c>
      <c r="I217" s="83">
        <f t="shared" si="10"/>
        <v>1.1174999999999999</v>
      </c>
      <c r="J217" s="93"/>
      <c r="K217" s="94"/>
      <c r="L217" s="88" t="e">
        <f t="shared" si="11"/>
        <v>#DIV/0!</v>
      </c>
    </row>
    <row r="218" spans="1:12" ht="20.100000000000001" customHeight="1" x14ac:dyDescent="0.2">
      <c r="A218" s="78"/>
      <c r="B218" s="79" t="s">
        <v>243</v>
      </c>
      <c r="C218" s="79" t="s">
        <v>11</v>
      </c>
      <c r="D218" s="80">
        <f>Data!D218</f>
        <v>20</v>
      </c>
      <c r="E218" s="81">
        <f>US_SYS!E218</f>
        <v>28.2</v>
      </c>
      <c r="F218" s="81">
        <f t="shared" si="9"/>
        <v>1.41</v>
      </c>
      <c r="G218" s="82">
        <f>Data!L218</f>
        <v>20</v>
      </c>
      <c r="H218" s="81">
        <f>US_SYS!F218</f>
        <v>33.119999999999997</v>
      </c>
      <c r="I218" s="83">
        <f t="shared" si="10"/>
        <v>1.6559999999999999</v>
      </c>
      <c r="J218" s="84">
        <v>20</v>
      </c>
      <c r="K218" s="87">
        <v>28.8</v>
      </c>
      <c r="L218" s="88">
        <f t="shared" si="11"/>
        <v>1.44</v>
      </c>
    </row>
    <row r="219" spans="1:12" ht="20.100000000000001" customHeight="1" x14ac:dyDescent="0.2">
      <c r="A219" s="78"/>
      <c r="B219" s="79" t="s">
        <v>244</v>
      </c>
      <c r="C219" s="79" t="s">
        <v>13</v>
      </c>
      <c r="D219" s="80">
        <f>Data!D219</f>
        <v>30</v>
      </c>
      <c r="E219" s="81">
        <f>US_SYS!E219</f>
        <v>77.53</v>
      </c>
      <c r="F219" s="81">
        <f t="shared" si="9"/>
        <v>2.5843333333333334</v>
      </c>
      <c r="G219" s="82">
        <f>Data!L219</f>
        <v>30</v>
      </c>
      <c r="H219" s="81">
        <f>US_SYS!F219</f>
        <v>74.55</v>
      </c>
      <c r="I219" s="83">
        <f t="shared" si="10"/>
        <v>2.4849999999999999</v>
      </c>
      <c r="J219" s="98" t="s">
        <v>377</v>
      </c>
      <c r="K219" s="87">
        <v>70.98</v>
      </c>
      <c r="L219" s="88" t="e">
        <f t="shared" si="11"/>
        <v>#VALUE!</v>
      </c>
    </row>
    <row r="220" spans="1:12" ht="20.100000000000001" customHeight="1" x14ac:dyDescent="0.2">
      <c r="A220" s="78"/>
      <c r="B220" s="79" t="s">
        <v>245</v>
      </c>
      <c r="C220" s="79" t="s">
        <v>11</v>
      </c>
      <c r="D220" s="80">
        <f>Data!D220</f>
        <v>1</v>
      </c>
      <c r="E220" s="81">
        <f>US_SYS!E220</f>
        <v>189.99</v>
      </c>
      <c r="F220" s="81">
        <f t="shared" si="9"/>
        <v>189.99</v>
      </c>
      <c r="G220" s="82">
        <f>Data!L220</f>
        <v>1</v>
      </c>
      <c r="H220" s="81">
        <f>US_SYS!F220</f>
        <v>0</v>
      </c>
      <c r="I220" s="83">
        <f t="shared" si="10"/>
        <v>0</v>
      </c>
      <c r="J220" s="84">
        <v>30</v>
      </c>
      <c r="K220" s="87">
        <v>127.34</v>
      </c>
      <c r="L220" s="88">
        <f t="shared" si="11"/>
        <v>4.2446666666666664</v>
      </c>
    </row>
    <row r="221" spans="1:12" ht="20.100000000000001" customHeight="1" x14ac:dyDescent="0.2">
      <c r="A221" s="78"/>
      <c r="B221" s="79" t="s">
        <v>246</v>
      </c>
      <c r="C221" s="79" t="s">
        <v>11</v>
      </c>
      <c r="D221" s="80">
        <f>Data!D221</f>
        <v>1</v>
      </c>
      <c r="E221" s="81">
        <f>US_SYS!E221</f>
        <v>36.89</v>
      </c>
      <c r="F221" s="81">
        <f t="shared" si="9"/>
        <v>36.89</v>
      </c>
      <c r="G221" s="82">
        <f>Data!L221</f>
        <v>1</v>
      </c>
      <c r="H221" s="81">
        <f>US_SYS!F221</f>
        <v>0</v>
      </c>
      <c r="I221" s="83">
        <f t="shared" si="10"/>
        <v>0</v>
      </c>
      <c r="J221" s="93"/>
      <c r="K221" s="94"/>
      <c r="L221" s="88" t="e">
        <f t="shared" si="11"/>
        <v>#DIV/0!</v>
      </c>
    </row>
    <row r="222" spans="1:12" ht="20.100000000000001" customHeight="1" x14ac:dyDescent="0.2">
      <c r="A222" s="78"/>
      <c r="B222" s="79" t="s">
        <v>247</v>
      </c>
      <c r="C222" s="79" t="s">
        <v>11</v>
      </c>
      <c r="D222" s="80">
        <f>Data!D222</f>
        <v>1</v>
      </c>
      <c r="E222" s="81">
        <f>US_SYS!E222</f>
        <v>61.89</v>
      </c>
      <c r="F222" s="81">
        <f t="shared" si="9"/>
        <v>61.89</v>
      </c>
      <c r="G222" s="82">
        <f>Data!L222</f>
        <v>1</v>
      </c>
      <c r="H222" s="81">
        <f>US_SYS!F222</f>
        <v>61.19</v>
      </c>
      <c r="I222" s="83">
        <f t="shared" si="10"/>
        <v>61.19</v>
      </c>
      <c r="J222" s="84">
        <v>1</v>
      </c>
      <c r="K222" s="87">
        <v>61.71</v>
      </c>
      <c r="L222" s="88">
        <f t="shared" si="11"/>
        <v>61.71</v>
      </c>
    </row>
    <row r="223" spans="1:12" ht="20.100000000000001" customHeight="1" x14ac:dyDescent="0.2">
      <c r="A223" s="78"/>
      <c r="B223" s="79" t="s">
        <v>248</v>
      </c>
      <c r="C223" s="79" t="s">
        <v>11</v>
      </c>
      <c r="D223" s="80">
        <f>Data!D223</f>
        <v>1</v>
      </c>
      <c r="E223" s="81">
        <f>US_SYS!E223</f>
        <v>34</v>
      </c>
      <c r="F223" s="81">
        <f t="shared" si="9"/>
        <v>34</v>
      </c>
      <c r="G223" s="82">
        <f>Data!L223</f>
        <v>1</v>
      </c>
      <c r="H223" s="81">
        <f>US_SYS!F223</f>
        <v>34.799999999999997</v>
      </c>
      <c r="I223" s="83">
        <f t="shared" si="10"/>
        <v>34.799999999999997</v>
      </c>
      <c r="J223" s="84">
        <v>1</v>
      </c>
      <c r="K223" s="87">
        <v>41.03</v>
      </c>
      <c r="L223" s="88">
        <f t="shared" si="11"/>
        <v>41.03</v>
      </c>
    </row>
    <row r="224" spans="1:12" ht="35.1" customHeight="1" x14ac:dyDescent="0.2">
      <c r="A224" s="78"/>
      <c r="B224" s="79" t="s">
        <v>249</v>
      </c>
      <c r="C224" s="79" t="s">
        <v>24</v>
      </c>
      <c r="D224" s="80">
        <f>Data!D224</f>
        <v>20</v>
      </c>
      <c r="E224" s="81">
        <f>US_SYS!E224</f>
        <v>27.46</v>
      </c>
      <c r="F224" s="81">
        <f t="shared" si="9"/>
        <v>1.373</v>
      </c>
      <c r="G224" s="82">
        <f>Data!L224</f>
        <v>1</v>
      </c>
      <c r="H224" s="81">
        <f>US_SYS!F224</f>
        <v>0</v>
      </c>
      <c r="I224" s="83">
        <f t="shared" si="10"/>
        <v>0</v>
      </c>
      <c r="J224" s="98" t="s">
        <v>378</v>
      </c>
      <c r="K224" s="87">
        <v>56.71</v>
      </c>
      <c r="L224" s="88" t="e">
        <f t="shared" si="11"/>
        <v>#VALUE!</v>
      </c>
    </row>
    <row r="225" spans="1:12" ht="20.100000000000001" customHeight="1" x14ac:dyDescent="0.2">
      <c r="A225" s="78"/>
      <c r="B225" s="79" t="s">
        <v>250</v>
      </c>
      <c r="C225" s="79" t="s">
        <v>80</v>
      </c>
      <c r="D225" s="80">
        <f>Data!D225</f>
        <v>8</v>
      </c>
      <c r="E225" s="81">
        <f>US_SYS!E225</f>
        <v>23.94</v>
      </c>
      <c r="F225" s="81">
        <f t="shared" si="9"/>
        <v>2.9925000000000002</v>
      </c>
      <c r="G225" s="82">
        <f>Data!L225</f>
        <v>8</v>
      </c>
      <c r="H225" s="81">
        <f>US_SYS!F225</f>
        <v>33.94</v>
      </c>
      <c r="I225" s="83">
        <f t="shared" si="10"/>
        <v>4.2424999999999997</v>
      </c>
      <c r="J225" s="93"/>
      <c r="K225" s="94"/>
      <c r="L225" s="88" t="e">
        <f t="shared" si="11"/>
        <v>#DIV/0!</v>
      </c>
    </row>
    <row r="226" spans="1:12" ht="20.100000000000001" customHeight="1" x14ac:dyDescent="0.2">
      <c r="A226" s="78"/>
      <c r="B226" s="79" t="s">
        <v>362</v>
      </c>
      <c r="C226" s="79" t="s">
        <v>13</v>
      </c>
      <c r="D226" s="80">
        <f>Data!D226</f>
        <v>40</v>
      </c>
      <c r="E226" s="81">
        <f>US_SYS!E226</f>
        <v>67.12</v>
      </c>
      <c r="F226" s="81">
        <f t="shared" si="9"/>
        <v>1.6780000000000002</v>
      </c>
      <c r="G226" s="82">
        <f>Data!L226</f>
        <v>40</v>
      </c>
      <c r="H226" s="81">
        <f>US_SYS!F226</f>
        <v>71.349999999999994</v>
      </c>
      <c r="I226" s="83">
        <f t="shared" si="10"/>
        <v>1.7837499999999999</v>
      </c>
      <c r="J226" s="98" t="s">
        <v>379</v>
      </c>
      <c r="K226" s="87">
        <v>31.13</v>
      </c>
      <c r="L226" s="88" t="e">
        <f t="shared" si="11"/>
        <v>#VALUE!</v>
      </c>
    </row>
    <row r="227" spans="1:12" ht="20.100000000000001" customHeight="1" x14ac:dyDescent="0.2">
      <c r="A227" s="78"/>
      <c r="B227" s="79" t="s">
        <v>252</v>
      </c>
      <c r="C227" s="79" t="s">
        <v>11</v>
      </c>
      <c r="D227" s="80">
        <f>Data!D227</f>
        <v>1</v>
      </c>
      <c r="E227" s="81">
        <f>US_SYS!E227</f>
        <v>24.2</v>
      </c>
      <c r="F227" s="81">
        <f t="shared" si="9"/>
        <v>24.2</v>
      </c>
      <c r="G227" s="82">
        <f>Data!L227</f>
        <v>1</v>
      </c>
      <c r="H227" s="81">
        <f>US_SYS!F227</f>
        <v>22.29</v>
      </c>
      <c r="I227" s="83">
        <f t="shared" si="10"/>
        <v>22.29</v>
      </c>
      <c r="J227" s="84">
        <v>1</v>
      </c>
      <c r="K227" s="87">
        <v>23.45</v>
      </c>
      <c r="L227" s="88">
        <f t="shared" si="11"/>
        <v>23.45</v>
      </c>
    </row>
    <row r="228" spans="1:12" ht="20.100000000000001" customHeight="1" x14ac:dyDescent="0.2">
      <c r="A228" s="78"/>
      <c r="B228" s="79" t="s">
        <v>253</v>
      </c>
      <c r="C228" s="79" t="s">
        <v>15</v>
      </c>
      <c r="D228" s="80">
        <f>Data!D228</f>
        <v>6</v>
      </c>
      <c r="E228" s="81">
        <f>US_SYS!E228</f>
        <v>18.91</v>
      </c>
      <c r="F228" s="81">
        <f t="shared" si="9"/>
        <v>3.1516666666666668</v>
      </c>
      <c r="G228" s="82">
        <f>Data!L228</f>
        <v>27</v>
      </c>
      <c r="H228" s="81">
        <f>US_SYS!F228</f>
        <v>80</v>
      </c>
      <c r="I228" s="83">
        <f t="shared" si="10"/>
        <v>2.9629629629629628</v>
      </c>
      <c r="J228" s="84">
        <v>27</v>
      </c>
      <c r="K228" s="87">
        <v>80.28</v>
      </c>
      <c r="L228" s="88">
        <f t="shared" si="11"/>
        <v>2.9733333333333332</v>
      </c>
    </row>
    <row r="229" spans="1:12" ht="20.100000000000001" customHeight="1" x14ac:dyDescent="0.2">
      <c r="A229" s="78"/>
      <c r="B229" s="79" t="s">
        <v>254</v>
      </c>
      <c r="C229" s="79" t="s">
        <v>11</v>
      </c>
      <c r="D229" s="80">
        <f>Data!D229</f>
        <v>10</v>
      </c>
      <c r="E229" s="81">
        <f>US_SYS!E229</f>
        <v>43.01</v>
      </c>
      <c r="F229" s="81">
        <f t="shared" si="9"/>
        <v>4.3010000000000002</v>
      </c>
      <c r="G229" s="82">
        <f>Data!L229</f>
        <v>10</v>
      </c>
      <c r="H229" s="81">
        <f>US_SYS!F229</f>
        <v>43.05</v>
      </c>
      <c r="I229" s="83">
        <f t="shared" si="10"/>
        <v>4.3049999999999997</v>
      </c>
      <c r="J229" s="84">
        <v>10</v>
      </c>
      <c r="K229" s="87">
        <v>43.5</v>
      </c>
      <c r="L229" s="88">
        <f t="shared" si="11"/>
        <v>4.3499999999999996</v>
      </c>
    </row>
    <row r="230" spans="1:12" ht="20.100000000000001" customHeight="1" x14ac:dyDescent="0.2">
      <c r="A230" s="78"/>
      <c r="B230" s="79" t="s">
        <v>255</v>
      </c>
      <c r="C230" s="79" t="s">
        <v>11</v>
      </c>
      <c r="D230" s="80">
        <f>Data!D230</f>
        <v>1</v>
      </c>
      <c r="E230" s="81">
        <f>US_SYS!E230</f>
        <v>38.909999999999997</v>
      </c>
      <c r="F230" s="81">
        <f t="shared" si="9"/>
        <v>38.909999999999997</v>
      </c>
      <c r="G230" s="82">
        <f>Data!L230</f>
        <v>1</v>
      </c>
      <c r="H230" s="81">
        <f>US_SYS!F230</f>
        <v>0</v>
      </c>
      <c r="I230" s="83">
        <f t="shared" si="10"/>
        <v>0</v>
      </c>
      <c r="J230" s="84">
        <v>1</v>
      </c>
      <c r="K230" s="87">
        <v>39</v>
      </c>
      <c r="L230" s="88">
        <f t="shared" si="11"/>
        <v>39</v>
      </c>
    </row>
    <row r="231" spans="1:12" ht="35.1" customHeight="1" x14ac:dyDescent="0.2">
      <c r="A231" s="78"/>
      <c r="B231" s="79" t="s">
        <v>256</v>
      </c>
      <c r="C231" s="79" t="s">
        <v>257</v>
      </c>
      <c r="D231" s="80">
        <f>Data!D231</f>
        <v>144</v>
      </c>
      <c r="E231" s="81">
        <f>US_SYS!E231</f>
        <v>87.77</v>
      </c>
      <c r="F231" s="81">
        <f t="shared" si="9"/>
        <v>0.60951388888888891</v>
      </c>
      <c r="G231" s="82">
        <v>216</v>
      </c>
      <c r="H231" s="81">
        <f>US_SYS!F231</f>
        <v>106.92</v>
      </c>
      <c r="I231" s="83">
        <f t="shared" si="10"/>
        <v>0.495</v>
      </c>
      <c r="J231" s="97" t="s">
        <v>380</v>
      </c>
      <c r="K231" s="87">
        <v>106.92</v>
      </c>
      <c r="L231" s="88" t="e">
        <f t="shared" si="11"/>
        <v>#VALUE!</v>
      </c>
    </row>
    <row r="232" spans="1:12" ht="20.100000000000001" customHeight="1" x14ac:dyDescent="0.2">
      <c r="A232" s="78"/>
      <c r="B232" s="79" t="s">
        <v>258</v>
      </c>
      <c r="C232" s="79" t="s">
        <v>13</v>
      </c>
      <c r="D232" s="80">
        <f>Data!D232</f>
        <v>10</v>
      </c>
      <c r="E232" s="81">
        <f>US_SYS!E232</f>
        <v>22.6</v>
      </c>
      <c r="F232" s="81">
        <f t="shared" si="9"/>
        <v>2.2600000000000002</v>
      </c>
      <c r="G232" s="82">
        <f>Data!L232</f>
        <v>10</v>
      </c>
      <c r="H232" s="81">
        <f>US_SYS!F232</f>
        <v>22.49</v>
      </c>
      <c r="I232" s="83">
        <f t="shared" si="10"/>
        <v>2.2489999999999997</v>
      </c>
      <c r="J232" s="84">
        <v>10</v>
      </c>
      <c r="K232" s="87">
        <v>22.7</v>
      </c>
      <c r="L232" s="88">
        <f t="shared" si="11"/>
        <v>2.27</v>
      </c>
    </row>
    <row r="233" spans="1:12" ht="20.100000000000001" customHeight="1" x14ac:dyDescent="0.2">
      <c r="A233" s="78"/>
      <c r="B233" s="79" t="s">
        <v>356</v>
      </c>
      <c r="C233" s="79" t="s">
        <v>13</v>
      </c>
      <c r="D233" s="80">
        <f>Data!D233</f>
        <v>10</v>
      </c>
      <c r="E233" s="81">
        <f>US_SYS!E233</f>
        <v>10.95</v>
      </c>
      <c r="F233" s="81">
        <f t="shared" si="9"/>
        <v>1.095</v>
      </c>
      <c r="G233" s="82">
        <f>Data!L233</f>
        <v>10</v>
      </c>
      <c r="H233" s="81">
        <f>US_SYS!F233</f>
        <v>10.49</v>
      </c>
      <c r="I233" s="83">
        <f t="shared" si="10"/>
        <v>1.0489999999999999</v>
      </c>
      <c r="J233" s="84">
        <v>10</v>
      </c>
      <c r="K233" s="87">
        <v>10.220000000000001</v>
      </c>
      <c r="L233" s="88">
        <f t="shared" si="11"/>
        <v>1.022</v>
      </c>
    </row>
    <row r="234" spans="1:12" ht="20.100000000000001" customHeight="1" x14ac:dyDescent="0.2">
      <c r="A234" s="78"/>
      <c r="B234" s="79" t="s">
        <v>260</v>
      </c>
      <c r="C234" s="79" t="s">
        <v>13</v>
      </c>
      <c r="D234" s="80">
        <f>Data!D234</f>
        <v>10</v>
      </c>
      <c r="E234" s="81">
        <f>US_SYS!E234</f>
        <v>14.96</v>
      </c>
      <c r="F234" s="81">
        <f t="shared" si="9"/>
        <v>1.496</v>
      </c>
      <c r="G234" s="82">
        <f>Data!L234</f>
        <v>10</v>
      </c>
      <c r="H234" s="81">
        <f>US_SYS!F234</f>
        <v>14.59</v>
      </c>
      <c r="I234" s="83">
        <f t="shared" si="10"/>
        <v>1.4590000000000001</v>
      </c>
      <c r="J234" s="84">
        <v>10</v>
      </c>
      <c r="K234" s="87">
        <v>15.94</v>
      </c>
      <c r="L234" s="88">
        <f t="shared" si="11"/>
        <v>1.5939999999999999</v>
      </c>
    </row>
    <row r="235" spans="1:12" ht="20.100000000000001" customHeight="1" x14ac:dyDescent="0.2">
      <c r="A235" s="78"/>
      <c r="B235" s="79" t="s">
        <v>261</v>
      </c>
      <c r="C235" s="79" t="s">
        <v>24</v>
      </c>
      <c r="D235" s="80">
        <f>Data!D235</f>
        <v>1</v>
      </c>
      <c r="E235" s="81">
        <f>US_SYS!E235</f>
        <v>17.79</v>
      </c>
      <c r="F235" s="81">
        <f t="shared" si="9"/>
        <v>17.79</v>
      </c>
      <c r="G235" s="82">
        <f>Data!L235</f>
        <v>1</v>
      </c>
      <c r="H235" s="81">
        <f>US_SYS!F235</f>
        <v>0.01</v>
      </c>
      <c r="I235" s="83">
        <f t="shared" si="10"/>
        <v>0.01</v>
      </c>
      <c r="J235" s="84">
        <v>1</v>
      </c>
      <c r="K235" s="87">
        <v>18.059999999999999</v>
      </c>
      <c r="L235" s="88">
        <f t="shared" si="11"/>
        <v>18.059999999999999</v>
      </c>
    </row>
    <row r="236" spans="1:12" ht="20.100000000000001" customHeight="1" x14ac:dyDescent="0.2">
      <c r="A236" s="78"/>
      <c r="B236" s="79" t="s">
        <v>262</v>
      </c>
      <c r="C236" s="79" t="s">
        <v>24</v>
      </c>
      <c r="D236" s="80">
        <f>Data!D236</f>
        <v>1</v>
      </c>
      <c r="E236" s="81">
        <f>US_SYS!E236</f>
        <v>15.99</v>
      </c>
      <c r="F236" s="81">
        <f t="shared" si="9"/>
        <v>15.99</v>
      </c>
      <c r="G236" s="82">
        <f>Data!L236</f>
        <v>1</v>
      </c>
      <c r="H236" s="81">
        <f>US_SYS!F236</f>
        <v>0.01</v>
      </c>
      <c r="I236" s="83">
        <f t="shared" si="10"/>
        <v>0.01</v>
      </c>
      <c r="J236" s="84">
        <v>1</v>
      </c>
      <c r="K236" s="87">
        <v>15.67</v>
      </c>
      <c r="L236" s="88">
        <f t="shared" si="11"/>
        <v>15.67</v>
      </c>
    </row>
    <row r="237" spans="1:12" ht="20.100000000000001" customHeight="1" x14ac:dyDescent="0.2">
      <c r="A237" s="78"/>
      <c r="B237" s="79" t="s">
        <v>263</v>
      </c>
      <c r="C237" s="79" t="s">
        <v>24</v>
      </c>
      <c r="D237" s="80">
        <f>Data!D237</f>
        <v>30</v>
      </c>
      <c r="E237" s="81">
        <f>US_SYS!E237</f>
        <v>19.739999999999998</v>
      </c>
      <c r="F237" s="81">
        <f t="shared" si="9"/>
        <v>0.65799999999999992</v>
      </c>
      <c r="G237" s="82">
        <f>Data!L237</f>
        <v>30</v>
      </c>
      <c r="H237" s="81">
        <f>US_SYS!F237</f>
        <v>21.29</v>
      </c>
      <c r="I237" s="83">
        <f t="shared" si="10"/>
        <v>0.70966666666666667</v>
      </c>
      <c r="J237" s="84">
        <v>30</v>
      </c>
      <c r="K237" s="87">
        <v>23.72</v>
      </c>
      <c r="L237" s="88">
        <f t="shared" si="11"/>
        <v>0.79066666666666663</v>
      </c>
    </row>
    <row r="238" spans="1:12" ht="20.100000000000001" customHeight="1" x14ac:dyDescent="0.2">
      <c r="A238" s="78"/>
      <c r="B238" s="79" t="s">
        <v>264</v>
      </c>
      <c r="C238" s="79" t="s">
        <v>24</v>
      </c>
      <c r="D238" s="80">
        <f>Data!D238</f>
        <v>36</v>
      </c>
      <c r="E238" s="81">
        <f>US_SYS!E238</f>
        <v>99.25</v>
      </c>
      <c r="F238" s="81">
        <f t="shared" si="9"/>
        <v>2.7569444444444446</v>
      </c>
      <c r="G238" s="82">
        <f>Data!L238</f>
        <v>36</v>
      </c>
      <c r="H238" s="81">
        <f>US_SYS!F238</f>
        <v>94.67</v>
      </c>
      <c r="I238" s="83">
        <f t="shared" si="10"/>
        <v>2.6297222222222221</v>
      </c>
      <c r="J238" s="84">
        <v>36</v>
      </c>
      <c r="K238" s="87">
        <v>98.6</v>
      </c>
      <c r="L238" s="88">
        <f t="shared" si="11"/>
        <v>2.7388888888888889</v>
      </c>
    </row>
    <row r="239" spans="1:12" ht="20.100000000000001" customHeight="1" x14ac:dyDescent="0.2">
      <c r="A239" s="78"/>
      <c r="B239" s="79" t="s">
        <v>265</v>
      </c>
      <c r="C239" s="79" t="s">
        <v>13</v>
      </c>
      <c r="D239" s="80">
        <f>Data!D239</f>
        <v>24</v>
      </c>
      <c r="E239" s="81">
        <f>US_SYS!E239</f>
        <v>231.72</v>
      </c>
      <c r="F239" s="81">
        <f t="shared" si="9"/>
        <v>9.6549999999999994</v>
      </c>
      <c r="G239" s="82">
        <f>Data!L239</f>
        <v>24</v>
      </c>
      <c r="H239" s="81">
        <f>US_SYS!F239</f>
        <v>215.09</v>
      </c>
      <c r="I239" s="83">
        <f t="shared" si="10"/>
        <v>8.9620833333333341</v>
      </c>
      <c r="J239" s="84">
        <v>24</v>
      </c>
      <c r="K239" s="87">
        <v>244.99</v>
      </c>
      <c r="L239" s="88">
        <f t="shared" si="11"/>
        <v>10.207916666666668</v>
      </c>
    </row>
    <row r="240" spans="1:12" ht="35.1" customHeight="1" x14ac:dyDescent="0.2">
      <c r="A240" s="78"/>
      <c r="B240" s="79" t="s">
        <v>182</v>
      </c>
      <c r="C240" s="79" t="s">
        <v>13</v>
      </c>
      <c r="D240" s="80">
        <f>Data!D240</f>
        <v>1</v>
      </c>
      <c r="E240" s="81">
        <f>US_SYS!E240</f>
        <v>37.119999999999997</v>
      </c>
      <c r="F240" s="81">
        <f t="shared" si="9"/>
        <v>37.119999999999997</v>
      </c>
      <c r="G240" s="82">
        <f>Data!L240</f>
        <v>1</v>
      </c>
      <c r="H240" s="81">
        <f>US_SYS!F240</f>
        <v>27.68</v>
      </c>
      <c r="I240" s="83">
        <f t="shared" si="10"/>
        <v>27.68</v>
      </c>
      <c r="J240" s="98" t="s">
        <v>381</v>
      </c>
      <c r="K240" s="87">
        <v>43.32</v>
      </c>
      <c r="L240" s="88" t="e">
        <f t="shared" si="11"/>
        <v>#VALUE!</v>
      </c>
    </row>
    <row r="241" spans="1:12" ht="20.100000000000001" customHeight="1" x14ac:dyDescent="0.2">
      <c r="A241" s="78"/>
      <c r="B241" s="79" t="s">
        <v>266</v>
      </c>
      <c r="C241" s="79" t="s">
        <v>80</v>
      </c>
      <c r="D241" s="80">
        <f>Data!D241</f>
        <v>12</v>
      </c>
      <c r="E241" s="81">
        <f>US_SYS!E241</f>
        <v>168.37</v>
      </c>
      <c r="F241" s="81">
        <f t="shared" si="9"/>
        <v>14.030833333333334</v>
      </c>
      <c r="G241" s="82">
        <f>Data!L241</f>
        <v>10</v>
      </c>
      <c r="H241" s="81">
        <f>US_SYS!F241</f>
        <v>34.450000000000003</v>
      </c>
      <c r="I241" s="83">
        <f t="shared" si="10"/>
        <v>3.4450000000000003</v>
      </c>
      <c r="J241" s="84">
        <v>10</v>
      </c>
      <c r="K241" s="87">
        <v>46.45</v>
      </c>
      <c r="L241" s="88">
        <f t="shared" si="11"/>
        <v>4.6450000000000005</v>
      </c>
    </row>
    <row r="242" spans="1:12" ht="20.100000000000001" customHeight="1" x14ac:dyDescent="0.2">
      <c r="A242" s="78"/>
      <c r="B242" s="79" t="s">
        <v>267</v>
      </c>
      <c r="C242" s="79" t="s">
        <v>80</v>
      </c>
      <c r="D242" s="80">
        <f>Data!D242</f>
        <v>10</v>
      </c>
      <c r="E242" s="81">
        <f>US_SYS!E242</f>
        <v>23.5</v>
      </c>
      <c r="F242" s="81">
        <f t="shared" si="9"/>
        <v>2.35</v>
      </c>
      <c r="G242" s="82">
        <f>Data!L242</f>
        <v>10</v>
      </c>
      <c r="H242" s="81">
        <f>US_SYS!F242</f>
        <v>29.96</v>
      </c>
      <c r="I242" s="83">
        <f t="shared" si="10"/>
        <v>2.996</v>
      </c>
      <c r="J242" s="84">
        <v>10</v>
      </c>
      <c r="K242" s="87">
        <v>30.01</v>
      </c>
      <c r="L242" s="88">
        <f t="shared" si="11"/>
        <v>3.0010000000000003</v>
      </c>
    </row>
    <row r="243" spans="1:12" ht="20.100000000000001" customHeight="1" x14ac:dyDescent="0.2">
      <c r="A243" s="78"/>
      <c r="B243" s="79" t="s">
        <v>268</v>
      </c>
      <c r="C243" s="79" t="s">
        <v>24</v>
      </c>
      <c r="D243" s="80">
        <f>Data!D243</f>
        <v>8</v>
      </c>
      <c r="E243" s="81">
        <f>US_SYS!E243</f>
        <v>20.76</v>
      </c>
      <c r="F243" s="81">
        <f t="shared" si="9"/>
        <v>2.5950000000000002</v>
      </c>
      <c r="G243" s="82">
        <f>Data!L243</f>
        <v>12</v>
      </c>
      <c r="H243" s="81">
        <f>US_SYS!F243</f>
        <v>31.12</v>
      </c>
      <c r="I243" s="83">
        <f t="shared" si="10"/>
        <v>2.5933333333333333</v>
      </c>
      <c r="J243" s="93"/>
      <c r="K243" s="94"/>
      <c r="L243" s="88" t="e">
        <f t="shared" si="11"/>
        <v>#DIV/0!</v>
      </c>
    </row>
    <row r="244" spans="1:12" ht="20.100000000000001" customHeight="1" x14ac:dyDescent="0.2">
      <c r="A244" s="78"/>
      <c r="B244" s="79" t="s">
        <v>269</v>
      </c>
      <c r="C244" s="79" t="s">
        <v>24</v>
      </c>
      <c r="D244" s="80">
        <f>Data!D244</f>
        <v>80</v>
      </c>
      <c r="E244" s="81">
        <f>US_SYS!E244</f>
        <v>26.36</v>
      </c>
      <c r="F244" s="81">
        <f t="shared" si="9"/>
        <v>0.32950000000000002</v>
      </c>
      <c r="G244" s="82">
        <f>Data!L244</f>
        <v>144</v>
      </c>
      <c r="H244" s="81">
        <f>US_SYS!F244</f>
        <v>29.98</v>
      </c>
      <c r="I244" s="83">
        <f t="shared" si="10"/>
        <v>0.20819444444444446</v>
      </c>
      <c r="J244" s="98" t="s">
        <v>379</v>
      </c>
      <c r="K244" s="87">
        <v>31.68</v>
      </c>
      <c r="L244" s="88" t="e">
        <f t="shared" si="11"/>
        <v>#VALUE!</v>
      </c>
    </row>
    <row r="245" spans="1:12" ht="20.100000000000001" customHeight="1" x14ac:dyDescent="0.2">
      <c r="A245" s="78"/>
      <c r="B245" s="79" t="s">
        <v>270</v>
      </c>
      <c r="C245" s="79" t="s">
        <v>13</v>
      </c>
      <c r="D245" s="80">
        <f>Data!D245</f>
        <v>50</v>
      </c>
      <c r="E245" s="81">
        <f>US_SYS!E245</f>
        <v>251</v>
      </c>
      <c r="F245" s="81">
        <f t="shared" si="9"/>
        <v>5.0199999999999996</v>
      </c>
      <c r="G245" s="82">
        <f>Data!L245</f>
        <v>30</v>
      </c>
      <c r="H245" s="81">
        <f>US_SYS!F245</f>
        <v>143.5</v>
      </c>
      <c r="I245" s="83">
        <f t="shared" si="10"/>
        <v>4.7833333333333332</v>
      </c>
      <c r="J245" s="84">
        <v>50</v>
      </c>
      <c r="K245" s="87">
        <v>225</v>
      </c>
      <c r="L245" s="88">
        <f t="shared" si="11"/>
        <v>4.5</v>
      </c>
    </row>
    <row r="246" spans="1:12" ht="20.100000000000001" customHeight="1" x14ac:dyDescent="0.2">
      <c r="A246" s="78"/>
      <c r="B246" s="79" t="s">
        <v>271</v>
      </c>
      <c r="C246" s="79" t="s">
        <v>13</v>
      </c>
      <c r="D246" s="80">
        <f>Data!D246</f>
        <v>10</v>
      </c>
      <c r="E246" s="81">
        <f>US_SYS!E246</f>
        <v>21.6</v>
      </c>
      <c r="F246" s="81">
        <f t="shared" si="9"/>
        <v>2.16</v>
      </c>
      <c r="G246" s="82">
        <f>Data!L246</f>
        <v>10</v>
      </c>
      <c r="H246" s="81">
        <f>US_SYS!F246</f>
        <v>25.04</v>
      </c>
      <c r="I246" s="83">
        <f t="shared" si="10"/>
        <v>2.504</v>
      </c>
      <c r="J246" s="84">
        <v>10</v>
      </c>
      <c r="K246" s="87">
        <v>36.5</v>
      </c>
      <c r="L246" s="88">
        <f t="shared" si="11"/>
        <v>3.65</v>
      </c>
    </row>
    <row r="247" spans="1:12" ht="20.100000000000001" customHeight="1" x14ac:dyDescent="0.2">
      <c r="A247" s="78"/>
      <c r="B247" s="79" t="s">
        <v>272</v>
      </c>
      <c r="C247" s="79" t="s">
        <v>13</v>
      </c>
      <c r="D247" s="80">
        <f>Data!D247</f>
        <v>22</v>
      </c>
      <c r="E247" s="81">
        <f>US_SYS!E247</f>
        <v>48.95</v>
      </c>
      <c r="F247" s="81">
        <f t="shared" si="9"/>
        <v>2.2250000000000001</v>
      </c>
      <c r="G247" s="82">
        <f>Data!L247</f>
        <v>22</v>
      </c>
      <c r="H247" s="81">
        <f>US_SYS!F247</f>
        <v>4.5999999999999996</v>
      </c>
      <c r="I247" s="83">
        <f t="shared" si="10"/>
        <v>0.20909090909090908</v>
      </c>
      <c r="J247" s="84">
        <v>10</v>
      </c>
      <c r="K247" s="87">
        <v>21.66</v>
      </c>
      <c r="L247" s="88">
        <f t="shared" si="11"/>
        <v>2.1659999999999999</v>
      </c>
    </row>
    <row r="248" spans="1:12" ht="20.100000000000001" customHeight="1" x14ac:dyDescent="0.2">
      <c r="A248" s="78"/>
      <c r="B248" s="79" t="s">
        <v>273</v>
      </c>
      <c r="C248" s="79" t="s">
        <v>11</v>
      </c>
      <c r="D248" s="80">
        <f>Data!D248</f>
        <v>45</v>
      </c>
      <c r="E248" s="81">
        <f>US_SYS!E248</f>
        <v>95.85</v>
      </c>
      <c r="F248" s="81">
        <f t="shared" si="9"/>
        <v>2.13</v>
      </c>
      <c r="G248" s="82">
        <f>Data!L248</f>
        <v>40</v>
      </c>
      <c r="H248" s="81">
        <f>US_SYS!F248</f>
        <v>82.44</v>
      </c>
      <c r="I248" s="83">
        <f t="shared" si="10"/>
        <v>2.0609999999999999</v>
      </c>
      <c r="J248" s="84">
        <v>45</v>
      </c>
      <c r="K248" s="87">
        <v>99.46</v>
      </c>
      <c r="L248" s="88">
        <f t="shared" si="11"/>
        <v>2.2102222222222219</v>
      </c>
    </row>
    <row r="249" spans="1:12" ht="20.100000000000001" customHeight="1" x14ac:dyDescent="0.2">
      <c r="A249" s="78"/>
      <c r="B249" s="79" t="s">
        <v>274</v>
      </c>
      <c r="C249" s="79" t="s">
        <v>13</v>
      </c>
      <c r="D249" s="80">
        <f>Data!D249</f>
        <v>1</v>
      </c>
      <c r="E249" s="81">
        <f>US_SYS!E249</f>
        <v>1.42</v>
      </c>
      <c r="F249" s="81">
        <f t="shared" si="9"/>
        <v>1.42</v>
      </c>
      <c r="G249" s="82">
        <f>Data!L249</f>
        <v>1</v>
      </c>
      <c r="H249" s="81">
        <f>US_SYS!F249</f>
        <v>1.784</v>
      </c>
      <c r="I249" s="83">
        <f t="shared" si="10"/>
        <v>1.784</v>
      </c>
      <c r="J249" s="84">
        <v>1</v>
      </c>
      <c r="K249" s="87">
        <v>1.53</v>
      </c>
      <c r="L249" s="88">
        <f t="shared" si="11"/>
        <v>1.53</v>
      </c>
    </row>
    <row r="250" spans="1:12" ht="20.100000000000001" customHeight="1" x14ac:dyDescent="0.2">
      <c r="A250" s="78"/>
      <c r="B250" s="79" t="s">
        <v>275</v>
      </c>
      <c r="C250" s="79" t="s">
        <v>13</v>
      </c>
      <c r="D250" s="80">
        <f>Data!D250</f>
        <v>1</v>
      </c>
      <c r="E250" s="81">
        <f>US_SYS!E250</f>
        <v>1.3</v>
      </c>
      <c r="F250" s="81">
        <f t="shared" si="9"/>
        <v>1.3</v>
      </c>
      <c r="G250" s="82">
        <f>Data!L250</f>
        <v>1</v>
      </c>
      <c r="H250" s="81">
        <f>US_SYS!F250</f>
        <v>1</v>
      </c>
      <c r="I250" s="83">
        <f t="shared" si="10"/>
        <v>1</v>
      </c>
      <c r="J250" s="84">
        <v>1</v>
      </c>
      <c r="K250" s="87">
        <v>1</v>
      </c>
      <c r="L250" s="88">
        <f t="shared" si="11"/>
        <v>1</v>
      </c>
    </row>
    <row r="251" spans="1:12" ht="20.100000000000001" customHeight="1" x14ac:dyDescent="0.2">
      <c r="A251" s="78"/>
      <c r="B251" s="79" t="s">
        <v>276</v>
      </c>
      <c r="C251" s="79" t="s">
        <v>13</v>
      </c>
      <c r="D251" s="80">
        <f>Data!D251</f>
        <v>1</v>
      </c>
      <c r="E251" s="81">
        <f>US_SYS!E251</f>
        <v>1.63</v>
      </c>
      <c r="F251" s="81">
        <f t="shared" si="9"/>
        <v>1.63</v>
      </c>
      <c r="G251" s="82">
        <f>Data!L251</f>
        <v>1</v>
      </c>
      <c r="H251" s="81">
        <f>US_SYS!F251</f>
        <v>1.64</v>
      </c>
      <c r="I251" s="83">
        <f t="shared" si="10"/>
        <v>1.64</v>
      </c>
      <c r="J251" s="84">
        <v>1</v>
      </c>
      <c r="K251" s="87">
        <v>1.64</v>
      </c>
      <c r="L251" s="88">
        <f t="shared" si="11"/>
        <v>1.64</v>
      </c>
    </row>
    <row r="252" spans="1:12" ht="20.100000000000001" customHeight="1" x14ac:dyDescent="0.2">
      <c r="A252" s="78"/>
      <c r="B252" s="79" t="s">
        <v>277</v>
      </c>
      <c r="C252" s="79" t="s">
        <v>11</v>
      </c>
      <c r="D252" s="80">
        <v>1</v>
      </c>
      <c r="E252" s="81">
        <f>US_SYS!E252</f>
        <v>1.17</v>
      </c>
      <c r="F252" s="81">
        <f t="shared" si="9"/>
        <v>1.17</v>
      </c>
      <c r="G252" s="82">
        <f>Data!L252</f>
        <v>1</v>
      </c>
      <c r="H252" s="81">
        <f>US_SYS!F252</f>
        <v>1.099</v>
      </c>
      <c r="I252" s="83">
        <f t="shared" si="10"/>
        <v>1.099</v>
      </c>
      <c r="J252" s="84">
        <v>1</v>
      </c>
      <c r="K252" s="87">
        <v>1.19</v>
      </c>
      <c r="L252" s="88">
        <f t="shared" si="11"/>
        <v>1.19</v>
      </c>
    </row>
    <row r="253" spans="1:12" ht="20.100000000000001" customHeight="1" x14ac:dyDescent="0.2">
      <c r="A253" s="78"/>
      <c r="B253" s="79" t="s">
        <v>278</v>
      </c>
      <c r="C253" s="79" t="s">
        <v>13</v>
      </c>
      <c r="D253" s="80">
        <f>Data!D253</f>
        <v>11</v>
      </c>
      <c r="E253" s="81">
        <f>US_SYS!E253</f>
        <v>24.68</v>
      </c>
      <c r="F253" s="81">
        <f t="shared" si="9"/>
        <v>2.2436363636363637</v>
      </c>
      <c r="G253" s="82">
        <f>Data!L253</f>
        <v>10</v>
      </c>
      <c r="H253" s="81">
        <f>US_SYS!F253</f>
        <v>24.5</v>
      </c>
      <c r="I253" s="83">
        <f t="shared" si="10"/>
        <v>2.4500000000000002</v>
      </c>
      <c r="J253" s="93"/>
      <c r="K253" s="94"/>
      <c r="L253" s="88" t="e">
        <f t="shared" si="11"/>
        <v>#DIV/0!</v>
      </c>
    </row>
    <row r="254" spans="1:12" ht="39" customHeight="1" x14ac:dyDescent="0.2">
      <c r="A254" s="78"/>
      <c r="B254" s="79" t="s">
        <v>279</v>
      </c>
      <c r="C254" s="79" t="s">
        <v>280</v>
      </c>
      <c r="D254" s="80">
        <f>Data!D254</f>
        <v>10</v>
      </c>
      <c r="E254" s="81">
        <f>US_SYS!E254</f>
        <v>114.65</v>
      </c>
      <c r="F254" s="81">
        <f t="shared" si="9"/>
        <v>11.465</v>
      </c>
      <c r="G254" s="82">
        <f>Data!L254</f>
        <v>10</v>
      </c>
      <c r="H254" s="81">
        <f>US_SYS!F254</f>
        <v>119.09</v>
      </c>
      <c r="I254" s="83">
        <f t="shared" si="10"/>
        <v>11.909000000000001</v>
      </c>
      <c r="J254" s="84">
        <v>10</v>
      </c>
      <c r="K254" s="87">
        <v>86.5</v>
      </c>
      <c r="L254" s="88">
        <f t="shared" si="11"/>
        <v>8.65</v>
      </c>
    </row>
    <row r="255" spans="1:12" ht="20.100000000000001" customHeight="1" x14ac:dyDescent="0.2">
      <c r="A255" s="78"/>
      <c r="B255" s="79" t="s">
        <v>281</v>
      </c>
      <c r="C255" s="79" t="s">
        <v>11</v>
      </c>
      <c r="D255" s="80">
        <f>Data!D255</f>
        <v>6</v>
      </c>
      <c r="E255" s="81">
        <f>US_SYS!E255</f>
        <v>76.989999999999995</v>
      </c>
      <c r="F255" s="81">
        <f t="shared" si="9"/>
        <v>12.831666666666665</v>
      </c>
      <c r="G255" s="82">
        <f>Data!L255</f>
        <v>6</v>
      </c>
      <c r="H255" s="81">
        <f>US_SYS!F255</f>
        <v>131.16999999999999</v>
      </c>
      <c r="I255" s="83">
        <f t="shared" si="10"/>
        <v>21.861666666666665</v>
      </c>
      <c r="J255" s="84">
        <v>12</v>
      </c>
      <c r="K255" s="87">
        <v>350.65</v>
      </c>
      <c r="L255" s="88">
        <f t="shared" si="11"/>
        <v>29.220833333333331</v>
      </c>
    </row>
    <row r="256" spans="1:12" ht="20.100000000000001" customHeight="1" x14ac:dyDescent="0.2">
      <c r="A256" s="78"/>
      <c r="B256" s="79" t="s">
        <v>282</v>
      </c>
      <c r="C256" s="79" t="s">
        <v>11</v>
      </c>
      <c r="D256" s="80">
        <f>Data!D256</f>
        <v>10</v>
      </c>
      <c r="E256" s="81">
        <f>US_SYS!E256</f>
        <v>51</v>
      </c>
      <c r="F256" s="81">
        <f t="shared" si="9"/>
        <v>5.0999999999999996</v>
      </c>
      <c r="G256" s="82">
        <f>Data!L256</f>
        <v>30</v>
      </c>
      <c r="H256" s="81">
        <f>US_SYS!F256</f>
        <v>166.67</v>
      </c>
      <c r="I256" s="83">
        <f t="shared" si="10"/>
        <v>5.5556666666666663</v>
      </c>
      <c r="J256" s="84">
        <v>30</v>
      </c>
      <c r="K256" s="87">
        <v>169.5</v>
      </c>
      <c r="L256" s="88">
        <f t="shared" si="11"/>
        <v>5.65</v>
      </c>
    </row>
    <row r="257" spans="1:12" ht="20.100000000000001" customHeight="1" x14ac:dyDescent="0.2">
      <c r="A257" s="78"/>
      <c r="B257" s="79" t="s">
        <v>283</v>
      </c>
      <c r="C257" s="79" t="s">
        <v>13</v>
      </c>
      <c r="D257" s="80">
        <f>Data!D257</f>
        <v>50</v>
      </c>
      <c r="E257" s="81">
        <f>US_SYS!E257</f>
        <v>150</v>
      </c>
      <c r="F257" s="81">
        <f t="shared" si="9"/>
        <v>3</v>
      </c>
      <c r="G257" s="82">
        <f>Data!L257</f>
        <v>50</v>
      </c>
      <c r="H257" s="81">
        <f>US_SYS!F257</f>
        <v>225</v>
      </c>
      <c r="I257" s="83">
        <f t="shared" si="10"/>
        <v>4.5</v>
      </c>
      <c r="J257" s="84">
        <v>50</v>
      </c>
      <c r="K257" s="87">
        <v>169</v>
      </c>
      <c r="L257" s="88">
        <f t="shared" si="11"/>
        <v>3.38</v>
      </c>
    </row>
    <row r="258" spans="1:12" ht="20.100000000000001" customHeight="1" x14ac:dyDescent="0.2">
      <c r="A258" s="78"/>
      <c r="B258" s="79" t="s">
        <v>284</v>
      </c>
      <c r="C258" s="79" t="s">
        <v>11</v>
      </c>
      <c r="D258" s="80">
        <f>Data!D258</f>
        <v>50</v>
      </c>
      <c r="E258" s="81">
        <f>US_SYS!E258</f>
        <v>185.5</v>
      </c>
      <c r="F258" s="81">
        <f t="shared" si="9"/>
        <v>3.71</v>
      </c>
      <c r="G258" s="82">
        <f>Data!L258</f>
        <v>20</v>
      </c>
      <c r="H258" s="81">
        <f>US_SYS!F258</f>
        <v>72</v>
      </c>
      <c r="I258" s="83">
        <f t="shared" si="10"/>
        <v>3.6</v>
      </c>
      <c r="J258" s="84">
        <v>30</v>
      </c>
      <c r="K258" s="87">
        <v>121.5</v>
      </c>
      <c r="L258" s="88">
        <f t="shared" si="11"/>
        <v>4.05</v>
      </c>
    </row>
    <row r="259" spans="1:12" ht="20.100000000000001" customHeight="1" x14ac:dyDescent="0.2">
      <c r="A259" s="78"/>
      <c r="B259" s="79" t="s">
        <v>285</v>
      </c>
      <c r="C259" s="79" t="s">
        <v>13</v>
      </c>
      <c r="D259" s="80">
        <f>Data!D259</f>
        <v>10</v>
      </c>
      <c r="E259" s="81">
        <f>US_SYS!E259</f>
        <v>91.5</v>
      </c>
      <c r="F259" s="81">
        <f t="shared" si="9"/>
        <v>9.15</v>
      </c>
      <c r="G259" s="82">
        <v>10</v>
      </c>
      <c r="H259" s="81">
        <f>US_SYS!F259</f>
        <v>45.75</v>
      </c>
      <c r="I259" s="83">
        <f t="shared" si="10"/>
        <v>4.5750000000000002</v>
      </c>
      <c r="J259" s="84">
        <v>10</v>
      </c>
      <c r="K259" s="87">
        <v>47.5</v>
      </c>
      <c r="L259" s="88">
        <f t="shared" si="11"/>
        <v>4.75</v>
      </c>
    </row>
    <row r="260" spans="1:12" ht="20.100000000000001" customHeight="1" x14ac:dyDescent="0.2">
      <c r="A260" s="78"/>
      <c r="B260" s="79" t="s">
        <v>286</v>
      </c>
      <c r="C260" s="79" t="s">
        <v>13</v>
      </c>
      <c r="D260" s="80">
        <f>Data!D260</f>
        <v>30</v>
      </c>
      <c r="E260" s="81">
        <f>US_SYS!E260</f>
        <v>45.99</v>
      </c>
      <c r="F260" s="81">
        <f t="shared" ref="F260:F321" si="12">E260/D260</f>
        <v>1.5330000000000001</v>
      </c>
      <c r="G260" s="82">
        <f>Data!L260</f>
        <v>10</v>
      </c>
      <c r="H260" s="81">
        <f>US_SYS!F260</f>
        <v>15</v>
      </c>
      <c r="I260" s="83">
        <f t="shared" ref="I260:I321" si="13">H260/G260</f>
        <v>1.5</v>
      </c>
      <c r="J260" s="84">
        <v>30</v>
      </c>
      <c r="K260" s="87">
        <v>46.8</v>
      </c>
      <c r="L260" s="88">
        <f t="shared" ref="L260:L278" si="14">K260/J260</f>
        <v>1.5599999999999998</v>
      </c>
    </row>
    <row r="261" spans="1:12" ht="20.100000000000001" customHeight="1" x14ac:dyDescent="0.2">
      <c r="A261" s="78"/>
      <c r="B261" s="79" t="s">
        <v>287</v>
      </c>
      <c r="C261" s="79" t="s">
        <v>13</v>
      </c>
      <c r="D261" s="80">
        <f>Data!D261</f>
        <v>24</v>
      </c>
      <c r="E261" s="81">
        <f>US_SYS!E261</f>
        <v>135</v>
      </c>
      <c r="F261" s="81">
        <f t="shared" si="12"/>
        <v>5.625</v>
      </c>
      <c r="G261" s="82">
        <f>Data!L261</f>
        <v>24</v>
      </c>
      <c r="H261" s="81">
        <f>US_SYS!F261</f>
        <v>132</v>
      </c>
      <c r="I261" s="83">
        <f t="shared" si="13"/>
        <v>5.5</v>
      </c>
      <c r="J261" s="93"/>
      <c r="K261" s="94"/>
      <c r="L261" s="88" t="e">
        <f t="shared" si="14"/>
        <v>#DIV/0!</v>
      </c>
    </row>
    <row r="262" spans="1:12" ht="20.100000000000001" customHeight="1" x14ac:dyDescent="0.2">
      <c r="A262" s="78"/>
      <c r="B262" s="79" t="s">
        <v>288</v>
      </c>
      <c r="C262" s="79" t="s">
        <v>13</v>
      </c>
      <c r="D262" s="80">
        <f>Data!D262</f>
        <v>25</v>
      </c>
      <c r="E262" s="81">
        <f>US_SYS!E262</f>
        <v>183.75</v>
      </c>
      <c r="F262" s="81">
        <f t="shared" si="12"/>
        <v>7.35</v>
      </c>
      <c r="G262" s="82">
        <f>Data!L262</f>
        <v>25</v>
      </c>
      <c r="H262" s="81">
        <f>US_SYS!F262</f>
        <v>250.5</v>
      </c>
      <c r="I262" s="83">
        <f t="shared" si="13"/>
        <v>10.02</v>
      </c>
      <c r="J262" s="93"/>
      <c r="K262" s="87">
        <v>182.5</v>
      </c>
      <c r="L262" s="88" t="e">
        <f t="shared" si="14"/>
        <v>#DIV/0!</v>
      </c>
    </row>
    <row r="263" spans="1:12" ht="20.100000000000001" customHeight="1" x14ac:dyDescent="0.2">
      <c r="A263" s="78"/>
      <c r="B263" s="79" t="s">
        <v>363</v>
      </c>
      <c r="C263" s="79" t="s">
        <v>13</v>
      </c>
      <c r="D263" s="80">
        <f>Data!D263</f>
        <v>1</v>
      </c>
      <c r="E263" s="81">
        <f>US_SYS!E263</f>
        <v>242.23</v>
      </c>
      <c r="F263" s="81">
        <f t="shared" si="12"/>
        <v>242.23</v>
      </c>
      <c r="G263" s="82">
        <f>Data!L263</f>
        <v>1</v>
      </c>
      <c r="H263" s="81">
        <f>US_SYS!F263</f>
        <v>356</v>
      </c>
      <c r="I263" s="83">
        <f t="shared" si="13"/>
        <v>356</v>
      </c>
      <c r="J263" s="93"/>
      <c r="K263" s="94"/>
      <c r="L263" s="88" t="e">
        <f t="shared" si="14"/>
        <v>#DIV/0!</v>
      </c>
    </row>
    <row r="264" spans="1:12" ht="20.100000000000001" customHeight="1" x14ac:dyDescent="0.2">
      <c r="A264" s="78"/>
      <c r="B264" s="79" t="s">
        <v>290</v>
      </c>
      <c r="C264" s="79" t="s">
        <v>13</v>
      </c>
      <c r="D264" s="80">
        <f>Data!D264</f>
        <v>1</v>
      </c>
      <c r="E264" s="81">
        <f>US_SYS!E264</f>
        <v>353.91</v>
      </c>
      <c r="F264" s="81">
        <f t="shared" si="12"/>
        <v>353.91</v>
      </c>
      <c r="G264" s="82">
        <f>Data!L264</f>
        <v>1</v>
      </c>
      <c r="H264" s="81">
        <f>US_SYS!F264</f>
        <v>0</v>
      </c>
      <c r="I264" s="83">
        <f t="shared" si="13"/>
        <v>0</v>
      </c>
      <c r="J264" s="84">
        <v>40</v>
      </c>
      <c r="K264" s="87">
        <v>354.51</v>
      </c>
      <c r="L264" s="88">
        <f t="shared" si="14"/>
        <v>8.8627500000000001</v>
      </c>
    </row>
    <row r="265" spans="1:12" ht="20.100000000000001" customHeight="1" x14ac:dyDescent="0.2">
      <c r="A265" s="78"/>
      <c r="B265" s="79" t="s">
        <v>291</v>
      </c>
      <c r="C265" s="79" t="s">
        <v>11</v>
      </c>
      <c r="D265" s="80">
        <f>Data!D265</f>
        <v>1</v>
      </c>
      <c r="E265" s="81">
        <f>US_SYS!E265</f>
        <v>15.96</v>
      </c>
      <c r="F265" s="81">
        <f t="shared" si="12"/>
        <v>15.96</v>
      </c>
      <c r="G265" s="82">
        <f>Data!L265</f>
        <v>1</v>
      </c>
      <c r="H265" s="81">
        <f>US_SYS!F265</f>
        <v>16.03</v>
      </c>
      <c r="I265" s="83">
        <f t="shared" si="13"/>
        <v>16.03</v>
      </c>
      <c r="J265" s="93"/>
      <c r="K265" s="87">
        <v>23.85</v>
      </c>
      <c r="L265" s="88" t="e">
        <f t="shared" si="14"/>
        <v>#DIV/0!</v>
      </c>
    </row>
    <row r="266" spans="1:12" ht="20.100000000000001" customHeight="1" x14ac:dyDescent="0.2">
      <c r="A266" s="78"/>
      <c r="B266" s="79" t="s">
        <v>292</v>
      </c>
      <c r="C266" s="79" t="s">
        <v>11</v>
      </c>
      <c r="D266" s="80">
        <f>Data!D266</f>
        <v>1</v>
      </c>
      <c r="E266" s="81">
        <f>US_SYS!E266</f>
        <v>11.62</v>
      </c>
      <c r="F266" s="81">
        <f t="shared" si="12"/>
        <v>11.62</v>
      </c>
      <c r="G266" s="82">
        <f>Data!L266</f>
        <v>1</v>
      </c>
      <c r="H266" s="81">
        <f>US_SYS!F266</f>
        <v>12</v>
      </c>
      <c r="I266" s="83">
        <f t="shared" si="13"/>
        <v>12</v>
      </c>
      <c r="J266" s="93"/>
      <c r="K266" s="87">
        <v>12</v>
      </c>
      <c r="L266" s="88" t="e">
        <f t="shared" si="14"/>
        <v>#DIV/0!</v>
      </c>
    </row>
    <row r="267" spans="1:12" ht="20.100000000000001" customHeight="1" x14ac:dyDescent="0.2">
      <c r="A267" s="78"/>
      <c r="B267" s="79" t="s">
        <v>293</v>
      </c>
      <c r="C267" s="79" t="s">
        <v>51</v>
      </c>
      <c r="D267" s="80">
        <f>Data!D267</f>
        <v>2</v>
      </c>
      <c r="E267" s="81">
        <f>US_SYS!E267</f>
        <v>26.49</v>
      </c>
      <c r="F267" s="81">
        <f t="shared" si="12"/>
        <v>13.244999999999999</v>
      </c>
      <c r="G267" s="82">
        <f>Data!L267</f>
        <v>1.325</v>
      </c>
      <c r="H267" s="81">
        <f>US_SYS!F267</f>
        <v>36.18</v>
      </c>
      <c r="I267" s="83">
        <f t="shared" si="13"/>
        <v>27.305660377358492</v>
      </c>
      <c r="J267" s="93"/>
      <c r="K267" s="87">
        <v>15.93</v>
      </c>
      <c r="L267" s="88" t="e">
        <f t="shared" si="14"/>
        <v>#DIV/0!</v>
      </c>
    </row>
    <row r="268" spans="1:12" ht="20.100000000000001" customHeight="1" x14ac:dyDescent="0.2">
      <c r="A268" s="78"/>
      <c r="B268" s="79" t="s">
        <v>294</v>
      </c>
      <c r="C268" s="79" t="s">
        <v>15</v>
      </c>
      <c r="D268" s="80">
        <f>Data!D268</f>
        <v>8</v>
      </c>
      <c r="E268" s="81">
        <f>US_SYS!E268</f>
        <v>35.159999999999997</v>
      </c>
      <c r="F268" s="81">
        <f t="shared" si="12"/>
        <v>4.3949999999999996</v>
      </c>
      <c r="G268" s="82">
        <f>Data!L268</f>
        <v>8</v>
      </c>
      <c r="H268" s="81">
        <f>US_SYS!F268</f>
        <v>47.15</v>
      </c>
      <c r="I268" s="83">
        <f t="shared" si="13"/>
        <v>5.8937499999999998</v>
      </c>
      <c r="J268" s="93"/>
      <c r="K268" s="87">
        <v>41.35</v>
      </c>
      <c r="L268" s="88" t="e">
        <f t="shared" si="14"/>
        <v>#DIV/0!</v>
      </c>
    </row>
    <row r="269" spans="1:12" ht="20.100000000000001" customHeight="1" x14ac:dyDescent="0.2">
      <c r="A269" s="78"/>
      <c r="B269" s="79" t="s">
        <v>364</v>
      </c>
      <c r="C269" s="79" t="s">
        <v>24</v>
      </c>
      <c r="D269" s="80">
        <f>Data!D269</f>
        <v>10</v>
      </c>
      <c r="E269" s="81">
        <f>US_SYS!E269</f>
        <v>22.58</v>
      </c>
      <c r="F269" s="81">
        <f t="shared" si="12"/>
        <v>2.258</v>
      </c>
      <c r="G269" s="82">
        <f>Data!L269</f>
        <v>10</v>
      </c>
      <c r="H269" s="81">
        <f>US_SYS!F269</f>
        <v>28.9</v>
      </c>
      <c r="I269" s="83">
        <f t="shared" si="13"/>
        <v>2.8899999999999997</v>
      </c>
      <c r="J269" s="84">
        <v>10</v>
      </c>
      <c r="K269" s="87">
        <v>21.76</v>
      </c>
      <c r="L269" s="88">
        <f t="shared" si="14"/>
        <v>2.1760000000000002</v>
      </c>
    </row>
    <row r="270" spans="1:12" ht="20.100000000000001" customHeight="1" x14ac:dyDescent="0.2">
      <c r="A270" s="78"/>
      <c r="B270" s="79" t="s">
        <v>296</v>
      </c>
      <c r="C270" s="79" t="s">
        <v>11</v>
      </c>
      <c r="D270" s="80">
        <f>Data!D270</f>
        <v>1</v>
      </c>
      <c r="E270" s="81">
        <f>US_SYS!E270</f>
        <v>20.45</v>
      </c>
      <c r="F270" s="81">
        <f t="shared" si="12"/>
        <v>20.45</v>
      </c>
      <c r="G270" s="82">
        <f>Data!L270</f>
        <v>1</v>
      </c>
      <c r="H270" s="81">
        <f>US_SYS!F270</f>
        <v>22.37</v>
      </c>
      <c r="I270" s="83">
        <f t="shared" si="13"/>
        <v>22.37</v>
      </c>
      <c r="J270" s="84">
        <v>1</v>
      </c>
      <c r="K270" s="87">
        <v>23.97</v>
      </c>
      <c r="L270" s="88">
        <f t="shared" si="14"/>
        <v>23.97</v>
      </c>
    </row>
    <row r="271" spans="1:12" ht="20.100000000000001" customHeight="1" x14ac:dyDescent="0.2">
      <c r="A271" s="78"/>
      <c r="B271" s="100"/>
      <c r="C271" s="79" t="s">
        <v>51</v>
      </c>
      <c r="D271" s="80">
        <f>Data!D271</f>
        <v>4</v>
      </c>
      <c r="E271" s="81">
        <f>US_SYS!E271</f>
        <v>33.21</v>
      </c>
      <c r="F271" s="81">
        <f t="shared" si="12"/>
        <v>8.3025000000000002</v>
      </c>
      <c r="G271" s="82">
        <f>Data!L271</f>
        <v>4</v>
      </c>
      <c r="H271" s="81">
        <f>US_SYS!F271</f>
        <v>35.76</v>
      </c>
      <c r="I271" s="83">
        <f t="shared" si="13"/>
        <v>8.94</v>
      </c>
      <c r="J271" s="93"/>
      <c r="K271" s="94"/>
      <c r="L271" s="88" t="e">
        <f t="shared" si="14"/>
        <v>#DIV/0!</v>
      </c>
    </row>
    <row r="272" spans="1:12" ht="20.100000000000001" customHeight="1" x14ac:dyDescent="0.2">
      <c r="A272" s="78"/>
      <c r="B272" s="79" t="s">
        <v>297</v>
      </c>
      <c r="C272" s="79" t="s">
        <v>51</v>
      </c>
      <c r="D272" s="80">
        <f>Data!D272</f>
        <v>4</v>
      </c>
      <c r="E272" s="81">
        <f>US_SYS!E272</f>
        <v>45.06</v>
      </c>
      <c r="F272" s="81">
        <f t="shared" si="12"/>
        <v>11.265000000000001</v>
      </c>
      <c r="G272" s="82">
        <f>Data!L272</f>
        <v>4</v>
      </c>
      <c r="H272" s="81">
        <f>US_SYS!F272</f>
        <v>46.5</v>
      </c>
      <c r="I272" s="83">
        <f t="shared" si="13"/>
        <v>11.625</v>
      </c>
      <c r="J272" s="84">
        <v>4</v>
      </c>
      <c r="K272" s="87">
        <v>49.77</v>
      </c>
      <c r="L272" s="88">
        <f t="shared" si="14"/>
        <v>12.442500000000001</v>
      </c>
    </row>
    <row r="273" spans="1:12" ht="20.100000000000001" customHeight="1" x14ac:dyDescent="0.2">
      <c r="A273" s="78"/>
      <c r="B273" s="79" t="s">
        <v>298</v>
      </c>
      <c r="C273" s="79" t="s">
        <v>51</v>
      </c>
      <c r="D273" s="80">
        <f>Data!D273</f>
        <v>4</v>
      </c>
      <c r="E273" s="81">
        <f>US_SYS!E273</f>
        <v>34.880000000000003</v>
      </c>
      <c r="F273" s="81">
        <f t="shared" si="12"/>
        <v>8.7200000000000006</v>
      </c>
      <c r="G273" s="82">
        <f>Data!L273</f>
        <v>4</v>
      </c>
      <c r="H273" s="81">
        <f>US_SYS!F273</f>
        <v>35.15</v>
      </c>
      <c r="I273" s="83">
        <f t="shared" si="13"/>
        <v>8.7874999999999996</v>
      </c>
      <c r="J273" s="84">
        <v>4</v>
      </c>
      <c r="K273" s="87">
        <v>6.65</v>
      </c>
      <c r="L273" s="88">
        <f t="shared" si="14"/>
        <v>1.6625000000000001</v>
      </c>
    </row>
    <row r="274" spans="1:12" ht="20.100000000000001" customHeight="1" x14ac:dyDescent="0.2">
      <c r="A274" s="78"/>
      <c r="B274" s="79" t="s">
        <v>299</v>
      </c>
      <c r="C274" s="79" t="s">
        <v>13</v>
      </c>
      <c r="D274" s="80">
        <f>Data!D274</f>
        <v>10</v>
      </c>
      <c r="E274" s="81">
        <f>US_SYS!E274</f>
        <v>55.02</v>
      </c>
      <c r="F274" s="81">
        <f t="shared" si="12"/>
        <v>5.5020000000000007</v>
      </c>
      <c r="G274" s="82">
        <f>Data!L274</f>
        <v>12</v>
      </c>
      <c r="H274" s="81">
        <f>US_SYS!F274</f>
        <v>69.17</v>
      </c>
      <c r="I274" s="83">
        <f t="shared" si="13"/>
        <v>5.7641666666666671</v>
      </c>
      <c r="J274" s="84">
        <v>12</v>
      </c>
      <c r="K274" s="87">
        <v>70.39</v>
      </c>
      <c r="L274" s="88">
        <f t="shared" si="14"/>
        <v>5.8658333333333337</v>
      </c>
    </row>
    <row r="275" spans="1:12" ht="20.100000000000001" customHeight="1" x14ac:dyDescent="0.2">
      <c r="A275" s="78"/>
      <c r="B275" s="79" t="s">
        <v>300</v>
      </c>
      <c r="C275" s="79" t="s">
        <v>301</v>
      </c>
      <c r="D275" s="80">
        <v>2</v>
      </c>
      <c r="E275" s="81">
        <f>US_SYS!E275</f>
        <v>41.46</v>
      </c>
      <c r="F275" s="81">
        <f t="shared" si="12"/>
        <v>20.73</v>
      </c>
      <c r="G275" s="82">
        <v>2</v>
      </c>
      <c r="H275" s="81">
        <f>US_SYS!F275</f>
        <v>40.89</v>
      </c>
      <c r="I275" s="83">
        <f t="shared" si="13"/>
        <v>20.445</v>
      </c>
      <c r="J275" s="84">
        <v>2</v>
      </c>
      <c r="K275" s="87">
        <v>42.22</v>
      </c>
      <c r="L275" s="88">
        <f t="shared" si="14"/>
        <v>21.11</v>
      </c>
    </row>
    <row r="276" spans="1:12" ht="20.100000000000001" customHeight="1" x14ac:dyDescent="0.2">
      <c r="A276" s="78"/>
      <c r="B276" s="79" t="s">
        <v>302</v>
      </c>
      <c r="C276" s="79" t="s">
        <v>66</v>
      </c>
      <c r="D276" s="80">
        <f>Data!D276</f>
        <v>1</v>
      </c>
      <c r="E276" s="81">
        <f>US_SYS!E276</f>
        <v>27.94</v>
      </c>
      <c r="F276" s="81">
        <f t="shared" si="12"/>
        <v>27.94</v>
      </c>
      <c r="G276" s="82">
        <f>Data!L276</f>
        <v>1</v>
      </c>
      <c r="H276" s="81">
        <f>US_SYS!F276</f>
        <v>28.59</v>
      </c>
      <c r="I276" s="83">
        <f t="shared" si="13"/>
        <v>28.59</v>
      </c>
      <c r="J276" s="84">
        <v>1</v>
      </c>
      <c r="K276" s="87">
        <v>31.03</v>
      </c>
      <c r="L276" s="88">
        <f t="shared" si="14"/>
        <v>31.03</v>
      </c>
    </row>
    <row r="277" spans="1:12" ht="20.100000000000001" customHeight="1" x14ac:dyDescent="0.2">
      <c r="A277" s="78"/>
      <c r="B277" s="79" t="s">
        <v>303</v>
      </c>
      <c r="C277" s="79" t="s">
        <v>13</v>
      </c>
      <c r="D277" s="80">
        <f>Data!D277</f>
        <v>6</v>
      </c>
      <c r="E277" s="81">
        <f>US_SYS!E277</f>
        <v>18.88</v>
      </c>
      <c r="F277" s="81">
        <f t="shared" si="12"/>
        <v>3.1466666666666665</v>
      </c>
      <c r="G277" s="82">
        <f>Data!L277</f>
        <v>6</v>
      </c>
      <c r="H277" s="81">
        <f>US_SYS!F277</f>
        <v>16.75</v>
      </c>
      <c r="I277" s="83">
        <f t="shared" si="13"/>
        <v>2.7916666666666665</v>
      </c>
      <c r="J277" s="84">
        <v>5</v>
      </c>
      <c r="K277" s="87">
        <v>26.65</v>
      </c>
      <c r="L277" s="88">
        <f t="shared" si="14"/>
        <v>5.33</v>
      </c>
    </row>
    <row r="278" spans="1:12" ht="20.100000000000001" customHeight="1" x14ac:dyDescent="0.2">
      <c r="A278" s="78"/>
      <c r="B278" s="79" t="s">
        <v>304</v>
      </c>
      <c r="C278" s="79" t="s">
        <v>13</v>
      </c>
      <c r="D278" s="80">
        <f>Data!D278</f>
        <v>10</v>
      </c>
      <c r="E278" s="81">
        <f>US_SYS!E278</f>
        <v>23.33</v>
      </c>
      <c r="F278" s="81">
        <f t="shared" si="12"/>
        <v>2.3329999999999997</v>
      </c>
      <c r="G278" s="82">
        <f>Data!L278</f>
        <v>10</v>
      </c>
      <c r="H278" s="81">
        <f>US_SYS!F278</f>
        <v>27.3</v>
      </c>
      <c r="I278" s="83">
        <f t="shared" si="13"/>
        <v>2.73</v>
      </c>
      <c r="J278" s="84">
        <v>5</v>
      </c>
      <c r="K278" s="87">
        <v>21.18</v>
      </c>
      <c r="L278" s="88">
        <f t="shared" si="14"/>
        <v>4.2359999999999998</v>
      </c>
    </row>
    <row r="279" spans="1:12" ht="20.100000000000001" customHeight="1" x14ac:dyDescent="0.2">
      <c r="A279" s="78"/>
      <c r="B279" s="100"/>
      <c r="C279" s="100"/>
      <c r="D279" s="80">
        <f>Data!D279</f>
        <v>1</v>
      </c>
      <c r="E279" s="81">
        <f>US_SYS!E279</f>
        <v>0</v>
      </c>
      <c r="F279" s="101">
        <f t="shared" si="12"/>
        <v>0</v>
      </c>
      <c r="G279" s="82">
        <f>Data!L279</f>
        <v>1</v>
      </c>
      <c r="H279" s="81">
        <f>US_SYS!F279</f>
        <v>0</v>
      </c>
      <c r="I279" s="81">
        <f t="shared" si="13"/>
        <v>0</v>
      </c>
      <c r="J279" s="102"/>
      <c r="K279" s="103"/>
      <c r="L279" s="88"/>
    </row>
    <row r="280" spans="1:12" ht="18.95" customHeight="1" x14ac:dyDescent="0.2">
      <c r="A280" s="69"/>
      <c r="B280" s="10"/>
      <c r="C280" s="71"/>
      <c r="D280" s="80">
        <f>Data!D280</f>
        <v>1</v>
      </c>
      <c r="E280" s="81">
        <f>US_SYS!E280</f>
        <v>0</v>
      </c>
      <c r="F280" s="101">
        <f t="shared" si="12"/>
        <v>0</v>
      </c>
      <c r="G280" s="82">
        <f>Data!L280</f>
        <v>1</v>
      </c>
      <c r="H280" s="81">
        <f>US_SYS!F280</f>
        <v>0</v>
      </c>
      <c r="I280" s="81">
        <f t="shared" si="13"/>
        <v>0</v>
      </c>
      <c r="J280" s="104"/>
      <c r="K280" s="16"/>
      <c r="L280" s="105"/>
    </row>
    <row r="281" spans="1:12" ht="18.95" customHeight="1" x14ac:dyDescent="0.2">
      <c r="A281" s="69"/>
      <c r="B281" s="8" t="s">
        <v>305</v>
      </c>
      <c r="C281" s="71"/>
      <c r="D281" s="80">
        <f>Data!D281</f>
        <v>1</v>
      </c>
      <c r="E281" s="81">
        <f>US_SYS!E281</f>
        <v>143.31</v>
      </c>
      <c r="F281" s="81">
        <f t="shared" si="12"/>
        <v>143.31</v>
      </c>
      <c r="G281" s="82">
        <f>Data!L281</f>
        <v>1</v>
      </c>
      <c r="H281" s="81">
        <f>US_SYS!F281</f>
        <v>90.54</v>
      </c>
      <c r="I281" s="81">
        <f t="shared" si="13"/>
        <v>90.54</v>
      </c>
      <c r="J281" s="104"/>
      <c r="K281" s="16"/>
      <c r="L281" s="105"/>
    </row>
    <row r="282" spans="1:12" ht="18.95" customHeight="1" x14ac:dyDescent="0.2">
      <c r="A282" s="69"/>
      <c r="B282" s="8" t="s">
        <v>306</v>
      </c>
      <c r="C282" s="71"/>
      <c r="D282" s="80">
        <f>Data!D282</f>
        <v>1</v>
      </c>
      <c r="E282" s="81">
        <f>US_SYS!E282</f>
        <v>69.900000000000006</v>
      </c>
      <c r="F282" s="81">
        <f t="shared" si="12"/>
        <v>69.900000000000006</v>
      </c>
      <c r="G282" s="82">
        <f>Data!L282</f>
        <v>1</v>
      </c>
      <c r="H282" s="81">
        <f>US_SYS!F282</f>
        <v>104.19</v>
      </c>
      <c r="I282" s="81">
        <f t="shared" si="13"/>
        <v>104.19</v>
      </c>
      <c r="J282" s="104"/>
      <c r="K282" s="16"/>
      <c r="L282" s="105"/>
    </row>
    <row r="283" spans="1:12" ht="18.95" customHeight="1" x14ac:dyDescent="0.2">
      <c r="A283" s="69"/>
      <c r="B283" s="8" t="s">
        <v>307</v>
      </c>
      <c r="C283" s="71"/>
      <c r="D283" s="80">
        <f>Data!D283</f>
        <v>1</v>
      </c>
      <c r="E283" s="81">
        <f>US_SYS!E283</f>
        <v>56.99</v>
      </c>
      <c r="F283" s="81">
        <f t="shared" si="12"/>
        <v>56.99</v>
      </c>
      <c r="G283" s="82">
        <f>Data!L283</f>
        <v>1</v>
      </c>
      <c r="H283" s="81">
        <f>US_SYS!F283</f>
        <v>0.01</v>
      </c>
      <c r="I283" s="81">
        <f t="shared" si="13"/>
        <v>0.01</v>
      </c>
      <c r="J283" s="104"/>
      <c r="K283" s="16"/>
      <c r="L283" s="105"/>
    </row>
    <row r="284" spans="1:12" ht="18.95" customHeight="1" x14ac:dyDescent="0.2">
      <c r="A284" s="69"/>
      <c r="B284" s="8" t="s">
        <v>382</v>
      </c>
      <c r="C284" s="71"/>
      <c r="D284" s="80">
        <f>Data!D284</f>
        <v>1</v>
      </c>
      <c r="E284" s="81">
        <f>US_SYS!E284</f>
        <v>35.14</v>
      </c>
      <c r="F284" s="81">
        <f t="shared" si="12"/>
        <v>35.14</v>
      </c>
      <c r="G284" s="82">
        <f>Data!L284</f>
        <v>1</v>
      </c>
      <c r="H284" s="81">
        <f>US_SYS!F284</f>
        <v>23.91</v>
      </c>
      <c r="I284" s="81">
        <f t="shared" si="13"/>
        <v>23.91</v>
      </c>
      <c r="J284" s="104"/>
      <c r="K284" s="16"/>
      <c r="L284" s="105"/>
    </row>
    <row r="285" spans="1:12" ht="18.95" customHeight="1" x14ac:dyDescent="0.2">
      <c r="A285" s="69"/>
      <c r="B285" s="8" t="s">
        <v>309</v>
      </c>
      <c r="C285" s="71"/>
      <c r="D285" s="80">
        <f>Data!D285</f>
        <v>1</v>
      </c>
      <c r="E285" s="81">
        <f>US_SYS!E285</f>
        <v>0.01</v>
      </c>
      <c r="F285" s="81">
        <f t="shared" si="12"/>
        <v>0.01</v>
      </c>
      <c r="G285" s="82">
        <f>Data!L285</f>
        <v>1</v>
      </c>
      <c r="H285" s="81">
        <f>US_SYS!F285</f>
        <v>0.01</v>
      </c>
      <c r="I285" s="81">
        <f t="shared" si="13"/>
        <v>0.01</v>
      </c>
      <c r="J285" s="104"/>
      <c r="K285" s="16"/>
      <c r="L285" s="105"/>
    </row>
    <row r="286" spans="1:12" ht="18.95" customHeight="1" x14ac:dyDescent="0.2">
      <c r="A286" s="69"/>
      <c r="B286" s="8" t="s">
        <v>310</v>
      </c>
      <c r="C286" s="71"/>
      <c r="D286" s="80">
        <f>Data!D286</f>
        <v>1</v>
      </c>
      <c r="E286" s="81">
        <f>US_SYS!E286</f>
        <v>121.79</v>
      </c>
      <c r="F286" s="81">
        <f t="shared" si="12"/>
        <v>121.79</v>
      </c>
      <c r="G286" s="82">
        <f>Data!L286</f>
        <v>1</v>
      </c>
      <c r="H286" s="81">
        <f>US_SYS!F286</f>
        <v>121.79</v>
      </c>
      <c r="I286" s="81">
        <f t="shared" si="13"/>
        <v>121.79</v>
      </c>
      <c r="J286" s="104"/>
      <c r="K286" s="16"/>
      <c r="L286" s="105"/>
    </row>
    <row r="287" spans="1:12" ht="18.95" customHeight="1" x14ac:dyDescent="0.2">
      <c r="A287" s="69"/>
      <c r="B287" s="8" t="s">
        <v>311</v>
      </c>
      <c r="C287" s="71"/>
      <c r="D287" s="80">
        <f>Data!D287</f>
        <v>1</v>
      </c>
      <c r="E287" s="81">
        <f>US_SYS!E287</f>
        <v>27.69</v>
      </c>
      <c r="F287" s="81">
        <f t="shared" si="12"/>
        <v>27.69</v>
      </c>
      <c r="G287" s="82">
        <f>Data!L287</f>
        <v>1</v>
      </c>
      <c r="H287" s="81">
        <f>US_SYS!F287</f>
        <v>34.700000000000003</v>
      </c>
      <c r="I287" s="81">
        <f t="shared" si="13"/>
        <v>34.700000000000003</v>
      </c>
      <c r="J287" s="104"/>
      <c r="K287" s="16"/>
      <c r="L287" s="105"/>
    </row>
    <row r="288" spans="1:12" ht="18.95" customHeight="1" x14ac:dyDescent="0.2">
      <c r="A288" s="69"/>
      <c r="B288" s="8" t="s">
        <v>312</v>
      </c>
      <c r="C288" s="71"/>
      <c r="D288" s="80">
        <f>Data!D288</f>
        <v>1</v>
      </c>
      <c r="E288" s="81">
        <f>US_SYS!E288</f>
        <v>11.79</v>
      </c>
      <c r="F288" s="81">
        <f t="shared" si="12"/>
        <v>11.79</v>
      </c>
      <c r="G288" s="82">
        <f>Data!L288</f>
        <v>1</v>
      </c>
      <c r="H288" s="81">
        <f>US_SYS!F288</f>
        <v>10.73</v>
      </c>
      <c r="I288" s="81">
        <f t="shared" si="13"/>
        <v>10.73</v>
      </c>
      <c r="J288" s="104"/>
      <c r="K288" s="16"/>
      <c r="L288" s="105"/>
    </row>
    <row r="289" spans="1:12" ht="18.95" customHeight="1" x14ac:dyDescent="0.2">
      <c r="A289" s="69"/>
      <c r="B289" s="8" t="s">
        <v>383</v>
      </c>
      <c r="C289" s="71"/>
      <c r="D289" s="80">
        <f>Data!D289</f>
        <v>1</v>
      </c>
      <c r="E289" s="81">
        <f>US_SYS!E289</f>
        <v>63.67</v>
      </c>
      <c r="F289" s="81">
        <f t="shared" si="12"/>
        <v>63.67</v>
      </c>
      <c r="G289" s="82">
        <f>Data!L289</f>
        <v>1</v>
      </c>
      <c r="H289" s="81">
        <f>US_SYS!F289</f>
        <v>69.959999999999994</v>
      </c>
      <c r="I289" s="81">
        <f t="shared" si="13"/>
        <v>69.959999999999994</v>
      </c>
      <c r="J289" s="104"/>
      <c r="K289" s="16"/>
      <c r="L289" s="105"/>
    </row>
    <row r="290" spans="1:12" ht="18.95" customHeight="1" x14ac:dyDescent="0.2">
      <c r="A290" s="69"/>
      <c r="B290" s="8" t="s">
        <v>313</v>
      </c>
      <c r="C290" s="71"/>
      <c r="D290" s="80">
        <f>Data!D290</f>
        <v>1</v>
      </c>
      <c r="E290" s="81">
        <f>US_SYS!E290</f>
        <v>335.96</v>
      </c>
      <c r="F290" s="81">
        <f t="shared" si="12"/>
        <v>335.96</v>
      </c>
      <c r="G290" s="82">
        <f>Data!L290</f>
        <v>1</v>
      </c>
      <c r="H290" s="81">
        <f>US_SYS!F290</f>
        <v>151.47999999999999</v>
      </c>
      <c r="I290" s="81">
        <f t="shared" si="13"/>
        <v>151.47999999999999</v>
      </c>
      <c r="J290" s="104"/>
      <c r="K290" s="16"/>
      <c r="L290" s="105"/>
    </row>
    <row r="291" spans="1:12" ht="18.95" customHeight="1" x14ac:dyDescent="0.2">
      <c r="A291" s="69"/>
      <c r="B291" s="8" t="s">
        <v>314</v>
      </c>
      <c r="C291" s="71"/>
      <c r="D291" s="80">
        <f>Data!D291</f>
        <v>1</v>
      </c>
      <c r="E291" s="81">
        <f>US_SYS!E291</f>
        <v>0.01</v>
      </c>
      <c r="F291" s="81">
        <f t="shared" si="12"/>
        <v>0.01</v>
      </c>
      <c r="G291" s="82">
        <f>Data!L291</f>
        <v>1</v>
      </c>
      <c r="H291" s="81">
        <f>US_SYS!F291</f>
        <v>0.01</v>
      </c>
      <c r="I291" s="81">
        <f t="shared" si="13"/>
        <v>0.01</v>
      </c>
      <c r="J291" s="104"/>
      <c r="K291" s="16"/>
      <c r="L291" s="105"/>
    </row>
    <row r="292" spans="1:12" ht="18.95" customHeight="1" x14ac:dyDescent="0.2">
      <c r="A292" s="69"/>
      <c r="B292" s="8" t="s">
        <v>315</v>
      </c>
      <c r="C292" s="71"/>
      <c r="D292" s="80">
        <f>Data!D292</f>
        <v>1</v>
      </c>
      <c r="E292" s="81">
        <f>US_SYS!E292</f>
        <v>0.01</v>
      </c>
      <c r="F292" s="81">
        <f t="shared" si="12"/>
        <v>0.01</v>
      </c>
      <c r="G292" s="82">
        <f>Data!L292</f>
        <v>1</v>
      </c>
      <c r="H292" s="81">
        <f>US_SYS!F292</f>
        <v>0.01</v>
      </c>
      <c r="I292" s="81">
        <f t="shared" si="13"/>
        <v>0.01</v>
      </c>
      <c r="J292" s="104"/>
      <c r="K292" s="16"/>
      <c r="L292" s="105"/>
    </row>
    <row r="293" spans="1:12" ht="18.95" customHeight="1" x14ac:dyDescent="0.2">
      <c r="A293" s="69"/>
      <c r="B293" s="8" t="s">
        <v>316</v>
      </c>
      <c r="C293" s="71"/>
      <c r="D293" s="80">
        <f>Data!D293</f>
        <v>1</v>
      </c>
      <c r="E293" s="81">
        <f>US_SYS!E293</f>
        <v>0</v>
      </c>
      <c r="F293" s="81">
        <f t="shared" si="12"/>
        <v>0</v>
      </c>
      <c r="G293" s="82">
        <f>Data!L293</f>
        <v>1</v>
      </c>
      <c r="H293" s="81">
        <f>US_SYS!F293</f>
        <v>0.01</v>
      </c>
      <c r="I293" s="81">
        <f t="shared" si="13"/>
        <v>0.01</v>
      </c>
      <c r="J293" s="104"/>
      <c r="K293" s="16"/>
      <c r="L293" s="105"/>
    </row>
    <row r="294" spans="1:12" ht="18.95" customHeight="1" x14ac:dyDescent="0.2">
      <c r="A294" s="69"/>
      <c r="B294" s="8" t="s">
        <v>317</v>
      </c>
      <c r="C294" s="71"/>
      <c r="D294" s="80">
        <f>Data!D294</f>
        <v>1</v>
      </c>
      <c r="E294" s="81">
        <f>US_SYS!E294</f>
        <v>0</v>
      </c>
      <c r="F294" s="81">
        <f t="shared" si="12"/>
        <v>0</v>
      </c>
      <c r="G294" s="82">
        <f>Data!L294</f>
        <v>1</v>
      </c>
      <c r="H294" s="81">
        <f>US_SYS!F294</f>
        <v>0</v>
      </c>
      <c r="I294" s="81">
        <f t="shared" si="13"/>
        <v>0</v>
      </c>
      <c r="J294" s="104"/>
      <c r="K294" s="16"/>
      <c r="L294" s="105"/>
    </row>
    <row r="295" spans="1:12" ht="18.95" customHeight="1" x14ac:dyDescent="0.2">
      <c r="A295" s="69"/>
      <c r="B295" s="8" t="s">
        <v>318</v>
      </c>
      <c r="C295" s="71"/>
      <c r="D295" s="80">
        <f>Data!D295</f>
        <v>1</v>
      </c>
      <c r="E295" s="81">
        <f>US_SYS!E295</f>
        <v>0</v>
      </c>
      <c r="F295" s="81">
        <f t="shared" si="12"/>
        <v>0</v>
      </c>
      <c r="G295" s="82">
        <f>Data!L295</f>
        <v>1</v>
      </c>
      <c r="H295" s="81">
        <f>US_SYS!F295</f>
        <v>0</v>
      </c>
      <c r="I295" s="81">
        <f t="shared" si="13"/>
        <v>0</v>
      </c>
      <c r="J295" s="104"/>
      <c r="K295" s="16"/>
      <c r="L295" s="105"/>
    </row>
    <row r="296" spans="1:12" ht="18.95" customHeight="1" x14ac:dyDescent="0.2">
      <c r="A296" s="69"/>
      <c r="B296" s="8" t="s">
        <v>319</v>
      </c>
      <c r="C296" s="71"/>
      <c r="D296" s="80">
        <f>Data!D296</f>
        <v>1</v>
      </c>
      <c r="E296" s="81">
        <f>US_SYS!E296</f>
        <v>0</v>
      </c>
      <c r="F296" s="81">
        <f t="shared" si="12"/>
        <v>0</v>
      </c>
      <c r="G296" s="82">
        <f>Data!L296</f>
        <v>1</v>
      </c>
      <c r="H296" s="81">
        <f>US_SYS!F296</f>
        <v>0</v>
      </c>
      <c r="I296" s="81">
        <f t="shared" si="13"/>
        <v>0</v>
      </c>
      <c r="J296" s="104"/>
      <c r="K296" s="16"/>
      <c r="L296" s="105"/>
    </row>
    <row r="297" spans="1:12" ht="18.95" customHeight="1" x14ac:dyDescent="0.2">
      <c r="A297" s="69"/>
      <c r="B297" s="8" t="s">
        <v>320</v>
      </c>
      <c r="C297" s="71"/>
      <c r="D297" s="80">
        <f>Data!D297</f>
        <v>1</v>
      </c>
      <c r="E297" s="81">
        <f>US_SYS!E297</f>
        <v>0</v>
      </c>
      <c r="F297" s="81">
        <f t="shared" si="12"/>
        <v>0</v>
      </c>
      <c r="G297" s="82">
        <f>Data!L297</f>
        <v>1</v>
      </c>
      <c r="H297" s="81">
        <f>US_SYS!F297</f>
        <v>0</v>
      </c>
      <c r="I297" s="81">
        <f t="shared" si="13"/>
        <v>0</v>
      </c>
      <c r="J297" s="104"/>
      <c r="K297" s="16"/>
      <c r="L297" s="105"/>
    </row>
    <row r="298" spans="1:12" ht="18.95" customHeight="1" x14ac:dyDescent="0.2">
      <c r="A298" s="69"/>
      <c r="B298" s="8" t="s">
        <v>321</v>
      </c>
      <c r="C298" s="71"/>
      <c r="D298" s="80">
        <f>Data!D298</f>
        <v>1</v>
      </c>
      <c r="E298" s="81">
        <f>US_SYS!E298</f>
        <v>0</v>
      </c>
      <c r="F298" s="81">
        <f t="shared" si="12"/>
        <v>0</v>
      </c>
      <c r="G298" s="82">
        <f>Data!L298</f>
        <v>1</v>
      </c>
      <c r="H298" s="81">
        <f>US_SYS!F298</f>
        <v>0</v>
      </c>
      <c r="I298" s="81">
        <f t="shared" si="13"/>
        <v>0</v>
      </c>
      <c r="J298" s="104"/>
      <c r="K298" s="16"/>
      <c r="L298" s="105"/>
    </row>
    <row r="299" spans="1:12" ht="18.95" customHeight="1" x14ac:dyDescent="0.2">
      <c r="A299" s="69"/>
      <c r="B299" s="8" t="s">
        <v>322</v>
      </c>
      <c r="C299" s="71"/>
      <c r="D299" s="80">
        <f>Data!D299</f>
        <v>1</v>
      </c>
      <c r="E299" s="81">
        <f>US_SYS!E299</f>
        <v>0</v>
      </c>
      <c r="F299" s="81">
        <f t="shared" si="12"/>
        <v>0</v>
      </c>
      <c r="G299" s="82">
        <f>Data!L299</f>
        <v>1</v>
      </c>
      <c r="H299" s="81">
        <f>US_SYS!F299</f>
        <v>32.979999999999997</v>
      </c>
      <c r="I299" s="81">
        <f t="shared" si="13"/>
        <v>32.979999999999997</v>
      </c>
      <c r="J299" s="104"/>
      <c r="K299" s="16"/>
      <c r="L299" s="105"/>
    </row>
    <row r="300" spans="1:12" ht="18.95" customHeight="1" x14ac:dyDescent="0.2">
      <c r="A300" s="69"/>
      <c r="B300" s="8" t="s">
        <v>323</v>
      </c>
      <c r="C300" s="71"/>
      <c r="D300" s="80">
        <f>Data!D300</f>
        <v>1</v>
      </c>
      <c r="E300" s="81">
        <f>US_SYS!E300</f>
        <v>0</v>
      </c>
      <c r="F300" s="81">
        <f t="shared" si="12"/>
        <v>0</v>
      </c>
      <c r="G300" s="82">
        <f>Data!L300</f>
        <v>1</v>
      </c>
      <c r="H300" s="81">
        <f>US_SYS!F300</f>
        <v>27</v>
      </c>
      <c r="I300" s="81">
        <f t="shared" si="13"/>
        <v>27</v>
      </c>
      <c r="J300" s="104"/>
      <c r="K300" s="16"/>
      <c r="L300" s="105"/>
    </row>
    <row r="301" spans="1:12" ht="18.95" customHeight="1" x14ac:dyDescent="0.2">
      <c r="A301" s="69"/>
      <c r="B301" s="8" t="s">
        <v>324</v>
      </c>
      <c r="C301" s="71"/>
      <c r="D301" s="80">
        <f>Data!D301</f>
        <v>1</v>
      </c>
      <c r="E301" s="81">
        <f>US_SYS!E301</f>
        <v>0</v>
      </c>
      <c r="F301" s="81">
        <f t="shared" si="12"/>
        <v>0</v>
      </c>
      <c r="G301" s="82">
        <f>Data!L301</f>
        <v>1</v>
      </c>
      <c r="H301" s="81">
        <f>US_SYS!F301</f>
        <v>20.88</v>
      </c>
      <c r="I301" s="81">
        <f t="shared" si="13"/>
        <v>20.88</v>
      </c>
      <c r="J301" s="104"/>
      <c r="K301" s="16"/>
      <c r="L301" s="105"/>
    </row>
    <row r="302" spans="1:12" ht="18.95" customHeight="1" x14ac:dyDescent="0.2">
      <c r="A302" s="69"/>
      <c r="B302" s="8" t="s">
        <v>325</v>
      </c>
      <c r="C302" s="71"/>
      <c r="D302" s="80">
        <f>Data!D302</f>
        <v>1</v>
      </c>
      <c r="E302" s="81">
        <f>US_SYS!E302</f>
        <v>0</v>
      </c>
      <c r="F302" s="81">
        <f t="shared" si="12"/>
        <v>0</v>
      </c>
      <c r="G302" s="82">
        <f>Data!L302</f>
        <v>1</v>
      </c>
      <c r="H302" s="81">
        <f>US_SYS!F302</f>
        <v>0.01</v>
      </c>
      <c r="I302" s="81">
        <f t="shared" si="13"/>
        <v>0.01</v>
      </c>
      <c r="J302" s="104"/>
      <c r="K302" s="16"/>
      <c r="L302" s="105"/>
    </row>
    <row r="303" spans="1:12" ht="18.95" customHeight="1" x14ac:dyDescent="0.2">
      <c r="A303" s="69"/>
      <c r="B303" s="8" t="s">
        <v>326</v>
      </c>
      <c r="C303" s="71"/>
      <c r="D303" s="80">
        <f>Data!D303</f>
        <v>1</v>
      </c>
      <c r="E303" s="81">
        <f>US_SYS!E303</f>
        <v>106.76</v>
      </c>
      <c r="F303" s="81">
        <f t="shared" si="12"/>
        <v>106.76</v>
      </c>
      <c r="G303" s="82">
        <f>Data!L303</f>
        <v>1</v>
      </c>
      <c r="H303" s="81">
        <f>US_SYS!F303</f>
        <v>106.76</v>
      </c>
      <c r="I303" s="81">
        <f t="shared" si="13"/>
        <v>106.76</v>
      </c>
      <c r="J303" s="104"/>
      <c r="K303" s="16"/>
      <c r="L303" s="105"/>
    </row>
    <row r="304" spans="1:12" ht="18.95" customHeight="1" x14ac:dyDescent="0.2">
      <c r="A304" s="69"/>
      <c r="B304" s="8" t="s">
        <v>327</v>
      </c>
      <c r="C304" s="71"/>
      <c r="D304" s="80">
        <f>Data!D304</f>
        <v>1</v>
      </c>
      <c r="E304" s="81">
        <f>US_SYS!E304</f>
        <v>99.49</v>
      </c>
      <c r="F304" s="81">
        <f t="shared" si="12"/>
        <v>99.49</v>
      </c>
      <c r="G304" s="82">
        <f>Data!L304</f>
        <v>1</v>
      </c>
      <c r="H304" s="81">
        <f>US_SYS!F304</f>
        <v>99.49</v>
      </c>
      <c r="I304" s="81">
        <f t="shared" si="13"/>
        <v>99.49</v>
      </c>
      <c r="J304" s="104"/>
      <c r="K304" s="16"/>
      <c r="L304" s="105"/>
    </row>
    <row r="305" spans="1:12" ht="18.95" customHeight="1" x14ac:dyDescent="0.2">
      <c r="A305" s="69"/>
      <c r="B305" s="8" t="s">
        <v>328</v>
      </c>
      <c r="C305" s="71"/>
      <c r="D305" s="80">
        <f>Data!D305</f>
        <v>1</v>
      </c>
      <c r="E305" s="81">
        <f>US_SYS!E305</f>
        <v>202.35</v>
      </c>
      <c r="F305" s="81">
        <f t="shared" si="12"/>
        <v>202.35</v>
      </c>
      <c r="G305" s="82">
        <f>Data!L305</f>
        <v>1</v>
      </c>
      <c r="H305" s="81">
        <f>US_SYS!F305</f>
        <v>202.35</v>
      </c>
      <c r="I305" s="81">
        <f t="shared" si="13"/>
        <v>202.35</v>
      </c>
      <c r="J305" s="104"/>
      <c r="K305" s="16"/>
      <c r="L305" s="105"/>
    </row>
    <row r="306" spans="1:12" ht="18.95" customHeight="1" x14ac:dyDescent="0.2">
      <c r="A306" s="69"/>
      <c r="B306" s="8" t="s">
        <v>329</v>
      </c>
      <c r="C306" s="71"/>
      <c r="D306" s="80">
        <f>Data!D306</f>
        <v>1</v>
      </c>
      <c r="E306" s="81">
        <f>US_SYS!E306</f>
        <v>0</v>
      </c>
      <c r="F306" s="81">
        <f t="shared" si="12"/>
        <v>0</v>
      </c>
      <c r="G306" s="82">
        <f>Data!L306</f>
        <v>1</v>
      </c>
      <c r="H306" s="81">
        <f>US_SYS!F306</f>
        <v>0.01</v>
      </c>
      <c r="I306" s="81">
        <f t="shared" si="13"/>
        <v>0.01</v>
      </c>
      <c r="J306" s="104"/>
      <c r="K306" s="16"/>
      <c r="L306" s="105"/>
    </row>
    <row r="307" spans="1:12" ht="18.95" customHeight="1" x14ac:dyDescent="0.2">
      <c r="A307" s="69"/>
      <c r="B307" s="8" t="s">
        <v>330</v>
      </c>
      <c r="C307" s="71"/>
      <c r="D307" s="80">
        <f>Data!D307</f>
        <v>1</v>
      </c>
      <c r="E307" s="81">
        <f>US_SYS!E307</f>
        <v>0</v>
      </c>
      <c r="F307" s="81">
        <f t="shared" si="12"/>
        <v>0</v>
      </c>
      <c r="G307" s="82">
        <f>Data!L307</f>
        <v>1</v>
      </c>
      <c r="H307" s="81">
        <f>US_SYS!F307</f>
        <v>0.01</v>
      </c>
      <c r="I307" s="81">
        <f t="shared" si="13"/>
        <v>0.01</v>
      </c>
      <c r="J307" s="104"/>
      <c r="K307" s="16"/>
      <c r="L307" s="105"/>
    </row>
    <row r="308" spans="1:12" ht="18.95" customHeight="1" x14ac:dyDescent="0.2">
      <c r="A308" s="69"/>
      <c r="B308" s="8" t="s">
        <v>331</v>
      </c>
      <c r="C308" s="71"/>
      <c r="D308" s="80">
        <f>Data!D308</f>
        <v>1</v>
      </c>
      <c r="E308" s="81">
        <f>US_SYS!E308</f>
        <v>53.5</v>
      </c>
      <c r="F308" s="81">
        <f t="shared" si="12"/>
        <v>53.5</v>
      </c>
      <c r="G308" s="82">
        <f>Data!L308</f>
        <v>1</v>
      </c>
      <c r="H308" s="81">
        <f>US_SYS!F308</f>
        <v>29.21</v>
      </c>
      <c r="I308" s="81">
        <f t="shared" si="13"/>
        <v>29.21</v>
      </c>
      <c r="J308" s="104"/>
      <c r="K308" s="16"/>
      <c r="L308" s="105"/>
    </row>
    <row r="309" spans="1:12" ht="18.95" customHeight="1" x14ac:dyDescent="0.2">
      <c r="A309" s="69"/>
      <c r="B309" s="8" t="s">
        <v>332</v>
      </c>
      <c r="C309" s="71"/>
      <c r="D309" s="80">
        <f>Data!D309</f>
        <v>1</v>
      </c>
      <c r="E309" s="81">
        <f>US_SYS!E309</f>
        <v>87.79</v>
      </c>
      <c r="F309" s="81">
        <f t="shared" si="12"/>
        <v>87.79</v>
      </c>
      <c r="G309" s="82">
        <f>Data!L309</f>
        <v>1</v>
      </c>
      <c r="H309" s="81">
        <f>US_SYS!F309</f>
        <v>29.21</v>
      </c>
      <c r="I309" s="81">
        <f t="shared" si="13"/>
        <v>29.21</v>
      </c>
      <c r="J309" s="104"/>
      <c r="K309" s="16"/>
      <c r="L309" s="105"/>
    </row>
    <row r="310" spans="1:12" ht="18.95" customHeight="1" x14ac:dyDescent="0.2">
      <c r="A310" s="69"/>
      <c r="B310" s="8" t="s">
        <v>357</v>
      </c>
      <c r="C310" s="71"/>
      <c r="D310" s="80">
        <f>Data!D310</f>
        <v>1</v>
      </c>
      <c r="E310" s="81">
        <f>US_SYS!E310</f>
        <v>0</v>
      </c>
      <c r="F310" s="81">
        <f t="shared" si="12"/>
        <v>0</v>
      </c>
      <c r="G310" s="82">
        <f>Data!L310</f>
        <v>1</v>
      </c>
      <c r="H310" s="81">
        <f>US_SYS!F310</f>
        <v>0</v>
      </c>
      <c r="I310" s="81">
        <f t="shared" si="13"/>
        <v>0</v>
      </c>
      <c r="J310" s="104"/>
      <c r="K310" s="16"/>
      <c r="L310" s="105"/>
    </row>
    <row r="311" spans="1:12" ht="18.95" customHeight="1" x14ac:dyDescent="0.2">
      <c r="A311" s="69"/>
      <c r="B311" s="8" t="s">
        <v>333</v>
      </c>
      <c r="C311" s="71"/>
      <c r="D311" s="80">
        <f>Data!D311</f>
        <v>1</v>
      </c>
      <c r="E311" s="81">
        <f>US_SYS!E311</f>
        <v>17.5</v>
      </c>
      <c r="F311" s="81">
        <f t="shared" si="12"/>
        <v>17.5</v>
      </c>
      <c r="G311" s="82">
        <f>Data!L311</f>
        <v>1</v>
      </c>
      <c r="H311" s="81">
        <f>US_SYS!F311</f>
        <v>0</v>
      </c>
      <c r="I311" s="81">
        <f t="shared" si="13"/>
        <v>0</v>
      </c>
      <c r="J311" s="104"/>
      <c r="K311" s="16"/>
      <c r="L311" s="105"/>
    </row>
    <row r="312" spans="1:12" ht="18.95" customHeight="1" x14ac:dyDescent="0.2">
      <c r="A312" s="69"/>
      <c r="B312" s="8" t="s">
        <v>334</v>
      </c>
      <c r="C312" s="71"/>
      <c r="D312" s="80">
        <f>Data!D312</f>
        <v>1</v>
      </c>
      <c r="E312" s="81">
        <f>US_SYS!E312</f>
        <v>0</v>
      </c>
      <c r="F312" s="81">
        <f t="shared" si="12"/>
        <v>0</v>
      </c>
      <c r="G312" s="82">
        <f>Data!L312</f>
        <v>1</v>
      </c>
      <c r="H312" s="81">
        <f>US_SYS!F312</f>
        <v>0</v>
      </c>
      <c r="I312" s="81">
        <f t="shared" si="13"/>
        <v>0</v>
      </c>
      <c r="J312" s="104"/>
      <c r="K312" s="16"/>
      <c r="L312" s="105"/>
    </row>
    <row r="313" spans="1:12" ht="18.95" customHeight="1" x14ac:dyDescent="0.2">
      <c r="A313" s="69"/>
      <c r="B313" s="8" t="s">
        <v>335</v>
      </c>
      <c r="C313" s="71"/>
      <c r="D313" s="80">
        <f>Data!D313</f>
        <v>1</v>
      </c>
      <c r="E313" s="81">
        <f>US_SYS!E313</f>
        <v>13.75</v>
      </c>
      <c r="F313" s="81">
        <f t="shared" si="12"/>
        <v>13.75</v>
      </c>
      <c r="G313" s="82">
        <f>Data!L313</f>
        <v>1</v>
      </c>
      <c r="H313" s="81">
        <f>US_SYS!F313</f>
        <v>12.64</v>
      </c>
      <c r="I313" s="81">
        <f t="shared" si="13"/>
        <v>12.64</v>
      </c>
      <c r="J313" s="104"/>
      <c r="K313" s="16"/>
      <c r="L313" s="105"/>
    </row>
    <row r="314" spans="1:12" ht="18.95" customHeight="1" x14ac:dyDescent="0.2">
      <c r="A314" s="69"/>
      <c r="B314" s="8" t="s">
        <v>336</v>
      </c>
      <c r="C314" s="71"/>
      <c r="D314" s="80">
        <f>Data!D314</f>
        <v>1</v>
      </c>
      <c r="E314" s="81">
        <f>US_SYS!E314</f>
        <v>26.77</v>
      </c>
      <c r="F314" s="81">
        <f t="shared" si="12"/>
        <v>26.77</v>
      </c>
      <c r="G314" s="82">
        <f>Data!L314</f>
        <v>1</v>
      </c>
      <c r="H314" s="81">
        <f>US_SYS!F314</f>
        <v>28.97</v>
      </c>
      <c r="I314" s="81">
        <f t="shared" si="13"/>
        <v>28.97</v>
      </c>
      <c r="J314" s="104"/>
      <c r="K314" s="16"/>
      <c r="L314" s="105"/>
    </row>
    <row r="315" spans="1:12" ht="18.95" customHeight="1" x14ac:dyDescent="0.2">
      <c r="A315" s="69"/>
      <c r="B315" s="8" t="s">
        <v>384</v>
      </c>
      <c r="C315" s="71"/>
      <c r="D315" s="80">
        <f>Data!D315</f>
        <v>1</v>
      </c>
      <c r="E315" s="81">
        <f>US_SYS!E315</f>
        <v>48.99</v>
      </c>
      <c r="F315" s="81">
        <f t="shared" si="12"/>
        <v>48.99</v>
      </c>
      <c r="G315" s="82">
        <f>Data!L315</f>
        <v>1</v>
      </c>
      <c r="H315" s="81">
        <f>US_SYS!F315</f>
        <v>55.58</v>
      </c>
      <c r="I315" s="81">
        <f t="shared" si="13"/>
        <v>55.58</v>
      </c>
      <c r="J315" s="104"/>
      <c r="K315" s="16"/>
      <c r="L315" s="105"/>
    </row>
    <row r="316" spans="1:12" ht="18.95" customHeight="1" x14ac:dyDescent="0.2">
      <c r="A316" s="69"/>
      <c r="B316" s="8" t="s">
        <v>338</v>
      </c>
      <c r="C316" s="71"/>
      <c r="D316" s="80">
        <f>Data!D316</f>
        <v>1</v>
      </c>
      <c r="E316" s="81">
        <f>US_SYS!E316</f>
        <v>29.18</v>
      </c>
      <c r="F316" s="81">
        <f t="shared" si="12"/>
        <v>29.18</v>
      </c>
      <c r="G316" s="82">
        <f>Data!L316</f>
        <v>1</v>
      </c>
      <c r="H316" s="81">
        <f>US_SYS!F316</f>
        <v>33.090000000000003</v>
      </c>
      <c r="I316" s="81">
        <f t="shared" si="13"/>
        <v>33.090000000000003</v>
      </c>
      <c r="J316" s="104"/>
      <c r="K316" s="16"/>
      <c r="L316" s="105"/>
    </row>
    <row r="317" spans="1:12" ht="18.95" customHeight="1" x14ac:dyDescent="0.2">
      <c r="A317" s="69"/>
      <c r="B317" s="8" t="s">
        <v>339</v>
      </c>
      <c r="C317" s="71"/>
      <c r="D317" s="80">
        <f>Data!D317</f>
        <v>1</v>
      </c>
      <c r="E317" s="81">
        <f>US_SYS!E317</f>
        <v>0</v>
      </c>
      <c r="F317" s="81">
        <f t="shared" si="12"/>
        <v>0</v>
      </c>
      <c r="G317" s="82">
        <f>Data!L317</f>
        <v>1</v>
      </c>
      <c r="H317" s="81">
        <f>US_SYS!F317</f>
        <v>57.11</v>
      </c>
      <c r="I317" s="81">
        <f t="shared" si="13"/>
        <v>57.11</v>
      </c>
      <c r="J317" s="104"/>
      <c r="K317" s="16"/>
      <c r="L317" s="105"/>
    </row>
    <row r="318" spans="1:12" ht="18.95" customHeight="1" x14ac:dyDescent="0.2">
      <c r="A318" s="69"/>
      <c r="B318" s="8" t="s">
        <v>340</v>
      </c>
      <c r="C318" s="71"/>
      <c r="D318" s="80">
        <f>Data!D318</f>
        <v>1</v>
      </c>
      <c r="E318" s="81">
        <f>US_SYS!E318</f>
        <v>25.61</v>
      </c>
      <c r="F318" s="81">
        <f t="shared" si="12"/>
        <v>25.61</v>
      </c>
      <c r="G318" s="82">
        <f>Data!L318</f>
        <v>1</v>
      </c>
      <c r="H318" s="81">
        <f>US_SYS!F318</f>
        <v>29.02</v>
      </c>
      <c r="I318" s="81">
        <f t="shared" si="13"/>
        <v>29.02</v>
      </c>
      <c r="J318" s="104"/>
      <c r="K318" s="16"/>
      <c r="L318" s="105"/>
    </row>
    <row r="319" spans="1:12" ht="18.95" customHeight="1" x14ac:dyDescent="0.2">
      <c r="A319" s="69"/>
      <c r="B319" s="8" t="s">
        <v>341</v>
      </c>
      <c r="C319" s="71"/>
      <c r="D319" s="80">
        <f>Data!D319</f>
        <v>1</v>
      </c>
      <c r="E319" s="81">
        <f>US_SYS!E319</f>
        <v>62.29</v>
      </c>
      <c r="F319" s="81">
        <f t="shared" si="12"/>
        <v>62.29</v>
      </c>
      <c r="G319" s="82">
        <f>Data!L319</f>
        <v>1</v>
      </c>
      <c r="H319" s="81">
        <f>US_SYS!F319</f>
        <v>50.67</v>
      </c>
      <c r="I319" s="81">
        <f t="shared" si="13"/>
        <v>50.67</v>
      </c>
      <c r="J319" s="104"/>
      <c r="K319" s="16"/>
      <c r="L319" s="105"/>
    </row>
    <row r="320" spans="1:12" ht="18.95" customHeight="1" x14ac:dyDescent="0.2">
      <c r="A320" s="69"/>
      <c r="B320" s="8" t="s">
        <v>342</v>
      </c>
      <c r="C320" s="71"/>
      <c r="D320" s="80">
        <f>Data!D320</f>
        <v>1</v>
      </c>
      <c r="E320" s="81">
        <f>US_SYS!E320</f>
        <v>24.65</v>
      </c>
      <c r="F320" s="81">
        <f t="shared" si="12"/>
        <v>24.65</v>
      </c>
      <c r="G320" s="82">
        <f>Data!L320</f>
        <v>1</v>
      </c>
      <c r="H320" s="81">
        <f>US_SYS!F320</f>
        <v>14.75</v>
      </c>
      <c r="I320" s="81">
        <f t="shared" si="13"/>
        <v>14.75</v>
      </c>
      <c r="J320" s="104"/>
      <c r="K320" s="16"/>
      <c r="L320" s="105"/>
    </row>
    <row r="321" spans="1:12" ht="21.6" customHeight="1" x14ac:dyDescent="0.2">
      <c r="A321" s="106"/>
      <c r="B321" s="107"/>
      <c r="C321" s="108"/>
      <c r="D321" s="109" t="e">
        <f>Data!#REF!</f>
        <v>#REF!</v>
      </c>
      <c r="E321" s="110">
        <f>US_SYS!E321</f>
        <v>1</v>
      </c>
      <c r="F321" s="111" t="e">
        <f t="shared" si="12"/>
        <v>#REF!</v>
      </c>
      <c r="G321" s="112" t="e">
        <f>Data!#REF!</f>
        <v>#REF!</v>
      </c>
      <c r="H321" s="110">
        <f>US_SYS!F321</f>
        <v>1</v>
      </c>
      <c r="I321" s="110" t="e">
        <f t="shared" si="13"/>
        <v>#REF!</v>
      </c>
      <c r="J321" s="113"/>
      <c r="K321" s="114"/>
      <c r="L321" s="115"/>
    </row>
  </sheetData>
  <pageMargins left="0.5" right="0.5" top="0.25" bottom="0.25" header="0.25" footer="0.25"/>
  <pageSetup paperSize="0" orientation="landscape" horizontalDpi="0" verticalDpi="2048"/>
  <headerFooter alignWithMargins="0"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V321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baseColWidth="10" defaultColWidth="9.140625" defaultRowHeight="18" customHeight="1" x14ac:dyDescent="0.2"/>
  <cols>
    <col min="1" max="1" width="6.5703125" style="1" customWidth="1"/>
    <col min="2" max="2" width="32.140625" style="1" customWidth="1"/>
    <col min="3" max="3" width="9.7109375" style="1" customWidth="1"/>
    <col min="4" max="4" width="5.140625" style="1" customWidth="1"/>
    <col min="5" max="5" width="8.28515625" style="1" customWidth="1"/>
    <col min="6" max="6" width="6.7109375" style="1" customWidth="1"/>
    <col min="7" max="7" width="5.140625" style="1" customWidth="1"/>
    <col min="8" max="8" width="6.5703125" style="1" customWidth="1"/>
    <col min="9" max="9" width="7.140625" style="1" customWidth="1"/>
    <col min="10" max="13" width="8.140625" style="1" customWidth="1"/>
    <col min="14" max="15" width="9.28515625" style="1" customWidth="1"/>
    <col min="16" max="256" width="16.28515625" style="1" customWidth="1"/>
  </cols>
  <sheetData>
    <row r="1" spans="1:15" ht="23.45" customHeight="1" x14ac:dyDescent="0.2">
      <c r="A1" s="116"/>
      <c r="B1" s="7" t="s">
        <v>385</v>
      </c>
      <c r="C1" s="117"/>
      <c r="D1" s="118" t="s">
        <v>366</v>
      </c>
      <c r="E1" s="119"/>
      <c r="F1" s="120"/>
      <c r="G1" s="118" t="s">
        <v>367</v>
      </c>
      <c r="H1" s="121"/>
      <c r="I1" s="121"/>
      <c r="J1" s="207" t="s">
        <v>386</v>
      </c>
      <c r="K1" s="208"/>
      <c r="L1" s="207" t="s">
        <v>387</v>
      </c>
      <c r="M1" s="208"/>
      <c r="N1" s="207" t="s">
        <v>388</v>
      </c>
      <c r="O1" s="208"/>
    </row>
    <row r="2" spans="1:15" ht="40.15" customHeight="1" x14ac:dyDescent="0.2">
      <c r="A2" s="122"/>
      <c r="B2" s="7" t="s">
        <v>0</v>
      </c>
      <c r="C2" s="123" t="s">
        <v>1</v>
      </c>
      <c r="D2" s="123" t="s">
        <v>2</v>
      </c>
      <c r="E2" s="123" t="s">
        <v>3</v>
      </c>
      <c r="F2" s="123" t="s">
        <v>368</v>
      </c>
      <c r="G2" s="123" t="s">
        <v>2</v>
      </c>
      <c r="H2" s="123" t="s">
        <v>7</v>
      </c>
      <c r="I2" s="123" t="s">
        <v>369</v>
      </c>
      <c r="J2" s="124" t="s">
        <v>389</v>
      </c>
      <c r="K2" s="124" t="s">
        <v>390</v>
      </c>
      <c r="L2" s="124" t="s">
        <v>389</v>
      </c>
      <c r="M2" s="124" t="s">
        <v>390</v>
      </c>
      <c r="N2" s="124" t="s">
        <v>389</v>
      </c>
      <c r="O2" s="124" t="s">
        <v>390</v>
      </c>
    </row>
    <row r="3" spans="1:15" ht="25.15" customHeight="1" x14ac:dyDescent="0.2">
      <c r="A3" s="125"/>
      <c r="B3" s="10"/>
      <c r="C3" s="126"/>
      <c r="D3" s="127"/>
      <c r="E3" s="128"/>
      <c r="F3" s="127"/>
      <c r="G3" s="129"/>
      <c r="H3" s="127"/>
      <c r="I3" s="127"/>
      <c r="J3" s="125"/>
      <c r="K3" s="125"/>
      <c r="L3" s="125"/>
      <c r="M3" s="125"/>
      <c r="N3" s="125"/>
      <c r="O3" s="125"/>
    </row>
    <row r="4" spans="1:15" ht="25.15" customHeight="1" x14ac:dyDescent="0.2">
      <c r="A4" s="130">
        <v>1</v>
      </c>
      <c r="B4" s="131" t="s">
        <v>10</v>
      </c>
      <c r="C4" s="132" t="s">
        <v>11</v>
      </c>
      <c r="D4" s="133">
        <f>Data!D4</f>
        <v>1</v>
      </c>
      <c r="E4" s="134">
        <f>Data!F4</f>
        <v>32.950000000000003</v>
      </c>
      <c r="F4" s="134">
        <f t="shared" ref="F4:F67" si="0">E4/D4</f>
        <v>32.950000000000003</v>
      </c>
      <c r="G4" s="135">
        <f>Data!L4</f>
        <v>1</v>
      </c>
      <c r="H4" s="134">
        <f>Data!N4</f>
        <v>32.880000000000003</v>
      </c>
      <c r="I4" s="134">
        <f t="shared" ref="I4:I67" si="1">H4/G4</f>
        <v>32.880000000000003</v>
      </c>
      <c r="J4" s="136"/>
      <c r="K4" s="136"/>
      <c r="L4" s="136"/>
      <c r="M4" s="136"/>
      <c r="N4" s="136"/>
      <c r="O4" s="136"/>
    </row>
    <row r="5" spans="1:15" ht="25.15" customHeight="1" x14ac:dyDescent="0.2">
      <c r="A5" s="130">
        <f t="shared" ref="A5:A68" si="2">A4+1</f>
        <v>2</v>
      </c>
      <c r="B5" s="131" t="s">
        <v>12</v>
      </c>
      <c r="C5" s="132" t="s">
        <v>13</v>
      </c>
      <c r="D5" s="133">
        <f>Data!D5</f>
        <v>10</v>
      </c>
      <c r="E5" s="134">
        <f>Data!F5</f>
        <v>17.75</v>
      </c>
      <c r="F5" s="134">
        <f t="shared" si="0"/>
        <v>1.7749999999999999</v>
      </c>
      <c r="G5" s="135">
        <f>Data!L5</f>
        <v>10</v>
      </c>
      <c r="H5" s="134">
        <f>Data!N5</f>
        <v>17.98</v>
      </c>
      <c r="I5" s="134">
        <f t="shared" si="1"/>
        <v>1.798</v>
      </c>
      <c r="J5" s="136"/>
      <c r="K5" s="136"/>
      <c r="L5" s="136"/>
      <c r="M5" s="136"/>
      <c r="N5" s="136"/>
      <c r="O5" s="136"/>
    </row>
    <row r="6" spans="1:15" ht="25.15" customHeight="1" x14ac:dyDescent="0.2">
      <c r="A6" s="130">
        <f t="shared" si="2"/>
        <v>3</v>
      </c>
      <c r="B6" s="131" t="s">
        <v>14</v>
      </c>
      <c r="C6" s="132" t="s">
        <v>15</v>
      </c>
      <c r="D6" s="133">
        <f>Data!D6</f>
        <v>3</v>
      </c>
      <c r="E6" s="134">
        <f>Data!F6</f>
        <v>55.02</v>
      </c>
      <c r="F6" s="134">
        <f t="shared" si="0"/>
        <v>18.34</v>
      </c>
      <c r="G6" s="135">
        <f>Data!L6</f>
        <v>3</v>
      </c>
      <c r="H6" s="134">
        <f>Data!N6</f>
        <v>55</v>
      </c>
      <c r="I6" s="134">
        <f t="shared" si="1"/>
        <v>18.333333333333332</v>
      </c>
      <c r="J6" s="136"/>
      <c r="K6" s="136"/>
      <c r="L6" s="136"/>
      <c r="M6" s="136"/>
      <c r="N6" s="136"/>
      <c r="O6" s="136"/>
    </row>
    <row r="7" spans="1:15" ht="25.15" customHeight="1" x14ac:dyDescent="0.2">
      <c r="A7" s="130">
        <f t="shared" si="2"/>
        <v>4</v>
      </c>
      <c r="B7" s="131" t="s">
        <v>16</v>
      </c>
      <c r="C7" s="132" t="s">
        <v>11</v>
      </c>
      <c r="D7" s="133">
        <f>Data!D7</f>
        <v>30</v>
      </c>
      <c r="E7" s="134">
        <f>Data!F7</f>
        <v>56.56</v>
      </c>
      <c r="F7" s="134">
        <f t="shared" si="0"/>
        <v>1.8853333333333333</v>
      </c>
      <c r="G7" s="135">
        <f>Data!L7</f>
        <v>30</v>
      </c>
      <c r="H7" s="134">
        <f>Data!N7</f>
        <v>54.98</v>
      </c>
      <c r="I7" s="134">
        <f t="shared" si="1"/>
        <v>1.8326666666666667</v>
      </c>
      <c r="J7" s="136"/>
      <c r="K7" s="136"/>
      <c r="L7" s="136"/>
      <c r="M7" s="136"/>
      <c r="N7" s="136"/>
      <c r="O7" s="136"/>
    </row>
    <row r="8" spans="1:15" ht="25.15" customHeight="1" x14ac:dyDescent="0.2">
      <c r="A8" s="130">
        <f t="shared" si="2"/>
        <v>5</v>
      </c>
      <c r="B8" s="131" t="s">
        <v>17</v>
      </c>
      <c r="C8" s="132" t="s">
        <v>13</v>
      </c>
      <c r="D8" s="133">
        <f>Data!D8</f>
        <v>30</v>
      </c>
      <c r="E8" s="134">
        <f>Data!F8</f>
        <v>48.89</v>
      </c>
      <c r="F8" s="134">
        <f t="shared" si="0"/>
        <v>1.6296666666666666</v>
      </c>
      <c r="G8" s="135">
        <f>Data!L8</f>
        <v>30</v>
      </c>
      <c r="H8" s="134">
        <f>Data!N8</f>
        <v>49.4</v>
      </c>
      <c r="I8" s="134">
        <f t="shared" si="1"/>
        <v>1.6466666666666667</v>
      </c>
      <c r="J8" s="136"/>
      <c r="K8" s="136"/>
      <c r="L8" s="136"/>
      <c r="M8" s="136"/>
      <c r="N8" s="136"/>
      <c r="O8" s="136"/>
    </row>
    <row r="9" spans="1:15" ht="25.15" customHeight="1" x14ac:dyDescent="0.2">
      <c r="A9" s="130">
        <f t="shared" si="2"/>
        <v>6</v>
      </c>
      <c r="B9" s="131" t="s">
        <v>18</v>
      </c>
      <c r="C9" s="132" t="s">
        <v>13</v>
      </c>
      <c r="D9" s="133">
        <f>Data!D9</f>
        <v>30</v>
      </c>
      <c r="E9" s="134">
        <f>Data!F9</f>
        <v>25.57</v>
      </c>
      <c r="F9" s="134">
        <f t="shared" si="0"/>
        <v>0.85233333333333339</v>
      </c>
      <c r="G9" s="135">
        <f>Data!L9</f>
        <v>15</v>
      </c>
      <c r="H9" s="134">
        <f>Data!N9</f>
        <v>25.5</v>
      </c>
      <c r="I9" s="134">
        <f t="shared" si="1"/>
        <v>1.7</v>
      </c>
      <c r="J9" s="136"/>
      <c r="K9" s="136"/>
      <c r="L9" s="136"/>
      <c r="M9" s="136"/>
      <c r="N9" s="136"/>
      <c r="O9" s="136"/>
    </row>
    <row r="10" spans="1:15" ht="25.15" customHeight="1" x14ac:dyDescent="0.2">
      <c r="A10" s="130">
        <f t="shared" si="2"/>
        <v>7</v>
      </c>
      <c r="B10" s="131" t="s">
        <v>19</v>
      </c>
      <c r="C10" s="132" t="s">
        <v>20</v>
      </c>
      <c r="D10" s="133">
        <f>Data!D10</f>
        <v>12</v>
      </c>
      <c r="E10" s="134">
        <f>Data!F10</f>
        <v>28.69</v>
      </c>
      <c r="F10" s="134">
        <f t="shared" si="0"/>
        <v>2.3908333333333336</v>
      </c>
      <c r="G10" s="135">
        <f>Data!L10</f>
        <v>12</v>
      </c>
      <c r="H10" s="134">
        <f>Data!N10</f>
        <v>28.5</v>
      </c>
      <c r="I10" s="134">
        <f t="shared" si="1"/>
        <v>2.375</v>
      </c>
      <c r="J10" s="136"/>
      <c r="K10" s="136"/>
      <c r="L10" s="136"/>
      <c r="M10" s="136"/>
      <c r="N10" s="136"/>
      <c r="O10" s="136"/>
    </row>
    <row r="11" spans="1:15" ht="25.15" customHeight="1" x14ac:dyDescent="0.2">
      <c r="A11" s="130">
        <f t="shared" si="2"/>
        <v>8</v>
      </c>
      <c r="B11" s="131" t="s">
        <v>21</v>
      </c>
      <c r="C11" s="132" t="s">
        <v>13</v>
      </c>
      <c r="D11" s="133">
        <f>Data!D11</f>
        <v>30</v>
      </c>
      <c r="E11" s="134">
        <f>Data!F11</f>
        <v>36.99</v>
      </c>
      <c r="F11" s="134">
        <f t="shared" si="0"/>
        <v>1.2330000000000001</v>
      </c>
      <c r="G11" s="135">
        <f>Data!L11</f>
        <v>15</v>
      </c>
      <c r="H11" s="134">
        <f>Data!N11</f>
        <v>43.18</v>
      </c>
      <c r="I11" s="134">
        <f t="shared" si="1"/>
        <v>2.8786666666666667</v>
      </c>
      <c r="J11" s="136"/>
      <c r="K11" s="136"/>
      <c r="L11" s="136"/>
      <c r="M11" s="136"/>
      <c r="N11" s="136"/>
      <c r="O11" s="136"/>
    </row>
    <row r="12" spans="1:15" ht="25.15" customHeight="1" x14ac:dyDescent="0.2">
      <c r="A12" s="130">
        <f t="shared" si="2"/>
        <v>9</v>
      </c>
      <c r="B12" s="137" t="s">
        <v>22</v>
      </c>
      <c r="C12" s="132" t="s">
        <v>11</v>
      </c>
      <c r="D12" s="133">
        <f>Data!D12</f>
        <v>1</v>
      </c>
      <c r="E12" s="134">
        <f>Data!F12</f>
        <v>39.5</v>
      </c>
      <c r="F12" s="134">
        <f t="shared" si="0"/>
        <v>39.5</v>
      </c>
      <c r="G12" s="135">
        <f>Data!L12</f>
        <v>1</v>
      </c>
      <c r="H12" s="134">
        <f>Data!N12</f>
        <v>0</v>
      </c>
      <c r="I12" s="134">
        <f t="shared" si="1"/>
        <v>0</v>
      </c>
      <c r="J12" s="136"/>
      <c r="K12" s="136"/>
      <c r="L12" s="136"/>
      <c r="M12" s="136"/>
      <c r="N12" s="136"/>
      <c r="O12" s="136"/>
    </row>
    <row r="13" spans="1:15" ht="25.15" customHeight="1" x14ac:dyDescent="0.2">
      <c r="A13" s="130">
        <f t="shared" si="2"/>
        <v>10</v>
      </c>
      <c r="B13" s="131" t="s">
        <v>23</v>
      </c>
      <c r="C13" s="132" t="s">
        <v>24</v>
      </c>
      <c r="D13" s="133">
        <f>Data!D13</f>
        <v>12</v>
      </c>
      <c r="E13" s="134">
        <f>Data!F13</f>
        <v>38.94</v>
      </c>
      <c r="F13" s="134">
        <f t="shared" si="0"/>
        <v>3.2449999999999997</v>
      </c>
      <c r="G13" s="135">
        <f>Data!L13</f>
        <v>12</v>
      </c>
      <c r="H13" s="134">
        <f>Data!N13</f>
        <v>37.97</v>
      </c>
      <c r="I13" s="134">
        <f t="shared" si="1"/>
        <v>3.1641666666666666</v>
      </c>
      <c r="J13" s="136"/>
      <c r="K13" s="136"/>
      <c r="L13" s="136"/>
      <c r="M13" s="136"/>
      <c r="N13" s="136"/>
      <c r="O13" s="136"/>
    </row>
    <row r="14" spans="1:15" ht="25.15" customHeight="1" x14ac:dyDescent="0.2">
      <c r="A14" s="130">
        <f t="shared" si="2"/>
        <v>11</v>
      </c>
      <c r="B14" s="131" t="s">
        <v>25</v>
      </c>
      <c r="C14" s="132" t="s">
        <v>24</v>
      </c>
      <c r="D14" s="133">
        <f>Data!D14</f>
        <v>4</v>
      </c>
      <c r="E14" s="134">
        <f>Data!F14</f>
        <v>13.41</v>
      </c>
      <c r="F14" s="134">
        <f t="shared" si="0"/>
        <v>3.3525</v>
      </c>
      <c r="G14" s="135">
        <f>Data!L14</f>
        <v>4</v>
      </c>
      <c r="H14" s="134">
        <f>Data!N14</f>
        <v>12.99</v>
      </c>
      <c r="I14" s="134">
        <f t="shared" si="1"/>
        <v>3.2475000000000001</v>
      </c>
      <c r="J14" s="136"/>
      <c r="K14" s="136"/>
      <c r="L14" s="136"/>
      <c r="M14" s="136"/>
      <c r="N14" s="136"/>
      <c r="O14" s="136"/>
    </row>
    <row r="15" spans="1:15" ht="25.15" customHeight="1" x14ac:dyDescent="0.2">
      <c r="A15" s="130">
        <f t="shared" si="2"/>
        <v>12</v>
      </c>
      <c r="B15" s="131" t="s">
        <v>26</v>
      </c>
      <c r="C15" s="132" t="s">
        <v>24</v>
      </c>
      <c r="D15" s="133">
        <f>Data!D15</f>
        <v>35</v>
      </c>
      <c r="E15" s="134">
        <f>Data!F15</f>
        <v>66.22</v>
      </c>
      <c r="F15" s="134">
        <f t="shared" si="0"/>
        <v>1.8919999999999999</v>
      </c>
      <c r="G15" s="135">
        <f>Data!L15</f>
        <v>24</v>
      </c>
      <c r="H15" s="134">
        <f>Data!N15</f>
        <v>51.77</v>
      </c>
      <c r="I15" s="134">
        <f t="shared" si="1"/>
        <v>2.1570833333333335</v>
      </c>
      <c r="J15" s="136"/>
      <c r="K15" s="136"/>
      <c r="L15" s="136"/>
      <c r="M15" s="136"/>
      <c r="N15" s="136"/>
      <c r="O15" s="136"/>
    </row>
    <row r="16" spans="1:15" ht="25.15" customHeight="1" x14ac:dyDescent="0.2">
      <c r="A16" s="130">
        <f t="shared" si="2"/>
        <v>13</v>
      </c>
      <c r="B16" s="131" t="s">
        <v>27</v>
      </c>
      <c r="C16" s="132" t="s">
        <v>24</v>
      </c>
      <c r="D16" s="133">
        <f>Data!D16</f>
        <v>2</v>
      </c>
      <c r="E16" s="134">
        <f>Data!F16</f>
        <v>29.89</v>
      </c>
      <c r="F16" s="134">
        <f t="shared" si="0"/>
        <v>14.945</v>
      </c>
      <c r="G16" s="135">
        <f>Data!L16</f>
        <v>2</v>
      </c>
      <c r="H16" s="134">
        <f>Data!N16</f>
        <v>29.2</v>
      </c>
      <c r="I16" s="134">
        <f t="shared" si="1"/>
        <v>14.6</v>
      </c>
      <c r="J16" s="136"/>
      <c r="K16" s="136"/>
      <c r="L16" s="136"/>
      <c r="M16" s="136"/>
      <c r="N16" s="136"/>
      <c r="O16" s="136"/>
    </row>
    <row r="17" spans="1:15" ht="25.15" customHeight="1" x14ac:dyDescent="0.2">
      <c r="A17" s="130">
        <f t="shared" si="2"/>
        <v>14</v>
      </c>
      <c r="B17" s="131" t="s">
        <v>28</v>
      </c>
      <c r="C17" s="132" t="s">
        <v>24</v>
      </c>
      <c r="D17" s="133">
        <f>Data!D17</f>
        <v>2</v>
      </c>
      <c r="E17" s="134">
        <f>Data!F17</f>
        <v>27.1</v>
      </c>
      <c r="F17" s="134">
        <f t="shared" si="0"/>
        <v>13.55</v>
      </c>
      <c r="G17" s="135">
        <f>Data!L17</f>
        <v>2</v>
      </c>
      <c r="H17" s="134">
        <f>Data!N17</f>
        <v>26.8</v>
      </c>
      <c r="I17" s="134">
        <f t="shared" si="1"/>
        <v>13.4</v>
      </c>
      <c r="J17" s="136"/>
      <c r="K17" s="136"/>
      <c r="L17" s="136"/>
      <c r="M17" s="136"/>
      <c r="N17" s="136"/>
      <c r="O17" s="136"/>
    </row>
    <row r="18" spans="1:15" ht="25.15" customHeight="1" x14ac:dyDescent="0.2">
      <c r="A18" s="130">
        <f t="shared" si="2"/>
        <v>15</v>
      </c>
      <c r="B18" s="131" t="s">
        <v>29</v>
      </c>
      <c r="C18" s="132" t="s">
        <v>13</v>
      </c>
      <c r="D18" s="133">
        <f>Data!D18</f>
        <v>40</v>
      </c>
      <c r="E18" s="134">
        <f>Data!F18</f>
        <v>20.23</v>
      </c>
      <c r="F18" s="134">
        <f t="shared" si="0"/>
        <v>0.50575000000000003</v>
      </c>
      <c r="G18" s="135">
        <f>Data!L18</f>
        <v>40</v>
      </c>
      <c r="H18" s="134">
        <f>Data!N18</f>
        <v>22.73</v>
      </c>
      <c r="I18" s="134">
        <f t="shared" si="1"/>
        <v>0.56825000000000003</v>
      </c>
      <c r="J18" s="136"/>
      <c r="K18" s="136"/>
      <c r="L18" s="136"/>
      <c r="M18" s="136"/>
      <c r="N18" s="136"/>
      <c r="O18" s="136"/>
    </row>
    <row r="19" spans="1:15" ht="25.15" customHeight="1" x14ac:dyDescent="0.2">
      <c r="A19" s="130">
        <f t="shared" si="2"/>
        <v>16</v>
      </c>
      <c r="B19" s="131" t="s">
        <v>30</v>
      </c>
      <c r="C19" s="132" t="s">
        <v>31</v>
      </c>
      <c r="D19" s="133">
        <f>Data!D19</f>
        <v>1</v>
      </c>
      <c r="E19" s="134">
        <f>Data!F19</f>
        <v>60.95</v>
      </c>
      <c r="F19" s="134">
        <f t="shared" si="0"/>
        <v>60.95</v>
      </c>
      <c r="G19" s="135">
        <f>Data!L19</f>
        <v>1</v>
      </c>
      <c r="H19" s="134">
        <f>Data!N19</f>
        <v>57.38</v>
      </c>
      <c r="I19" s="134">
        <f t="shared" si="1"/>
        <v>57.38</v>
      </c>
      <c r="J19" s="136"/>
      <c r="K19" s="136"/>
      <c r="L19" s="136"/>
      <c r="M19" s="136"/>
      <c r="N19" s="136"/>
      <c r="O19" s="136"/>
    </row>
    <row r="20" spans="1:15" ht="25.15" customHeight="1" x14ac:dyDescent="0.2">
      <c r="A20" s="130">
        <f t="shared" si="2"/>
        <v>17</v>
      </c>
      <c r="B20" s="131" t="s">
        <v>32</v>
      </c>
      <c r="C20" s="132" t="s">
        <v>13</v>
      </c>
      <c r="D20" s="133">
        <f>Data!D20</f>
        <v>30</v>
      </c>
      <c r="E20" s="134">
        <f>Data!F20</f>
        <v>125.99</v>
      </c>
      <c r="F20" s="134">
        <f t="shared" si="0"/>
        <v>4.1996666666666664</v>
      </c>
      <c r="G20" s="135">
        <f>Data!L20</f>
        <v>30</v>
      </c>
      <c r="H20" s="134">
        <f>Data!N20</f>
        <v>140.49</v>
      </c>
      <c r="I20" s="134">
        <f t="shared" si="1"/>
        <v>4.6830000000000007</v>
      </c>
      <c r="J20" s="136"/>
      <c r="K20" s="136"/>
      <c r="L20" s="136"/>
      <c r="M20" s="136"/>
      <c r="N20" s="136"/>
      <c r="O20" s="136"/>
    </row>
    <row r="21" spans="1:15" ht="25.15" customHeight="1" x14ac:dyDescent="0.2">
      <c r="A21" s="130">
        <f t="shared" si="2"/>
        <v>18</v>
      </c>
      <c r="B21" s="131" t="s">
        <v>33</v>
      </c>
      <c r="C21" s="132" t="s">
        <v>13</v>
      </c>
      <c r="D21" s="133">
        <f>Data!D21</f>
        <v>50</v>
      </c>
      <c r="E21" s="134">
        <f>Data!F21</f>
        <v>15.69</v>
      </c>
      <c r="F21" s="134">
        <f t="shared" si="0"/>
        <v>0.31379999999999997</v>
      </c>
      <c r="G21" s="135">
        <f>Data!L21</f>
        <v>25</v>
      </c>
      <c r="H21" s="134">
        <f>Data!N21</f>
        <v>19.87</v>
      </c>
      <c r="I21" s="134">
        <f t="shared" si="1"/>
        <v>0.79480000000000006</v>
      </c>
      <c r="J21" s="136"/>
      <c r="K21" s="136"/>
      <c r="L21" s="136"/>
      <c r="M21" s="136"/>
      <c r="N21" s="136"/>
      <c r="O21" s="136"/>
    </row>
    <row r="22" spans="1:15" ht="25.15" customHeight="1" x14ac:dyDescent="0.2">
      <c r="A22" s="130">
        <f t="shared" si="2"/>
        <v>19</v>
      </c>
      <c r="B22" s="131" t="s">
        <v>34</v>
      </c>
      <c r="C22" s="132" t="s">
        <v>13</v>
      </c>
      <c r="D22" s="133">
        <f>Data!D22</f>
        <v>50</v>
      </c>
      <c r="E22" s="134">
        <f>Data!F22</f>
        <v>14.02</v>
      </c>
      <c r="F22" s="134">
        <f t="shared" si="0"/>
        <v>0.28039999999999998</v>
      </c>
      <c r="G22" s="135">
        <f>Data!L22</f>
        <v>50</v>
      </c>
      <c r="H22" s="134">
        <f>Data!N22</f>
        <v>12.75</v>
      </c>
      <c r="I22" s="134">
        <f t="shared" si="1"/>
        <v>0.255</v>
      </c>
      <c r="J22" s="136"/>
      <c r="K22" s="136"/>
      <c r="L22" s="136"/>
      <c r="M22" s="136"/>
      <c r="N22" s="136"/>
      <c r="O22" s="136"/>
    </row>
    <row r="23" spans="1:15" ht="25.15" customHeight="1" x14ac:dyDescent="0.2">
      <c r="A23" s="130">
        <f t="shared" si="2"/>
        <v>20</v>
      </c>
      <c r="B23" s="131" t="s">
        <v>35</v>
      </c>
      <c r="C23" s="132" t="s">
        <v>13</v>
      </c>
      <c r="D23" s="133">
        <f>Data!D23</f>
        <v>50</v>
      </c>
      <c r="E23" s="134">
        <f>Data!F23</f>
        <v>20.260000000000002</v>
      </c>
      <c r="F23" s="134">
        <f t="shared" si="0"/>
        <v>0.4052</v>
      </c>
      <c r="G23" s="135">
        <f>Data!L23</f>
        <v>50</v>
      </c>
      <c r="H23" s="134">
        <f>Data!N23</f>
        <v>21.05</v>
      </c>
      <c r="I23" s="134">
        <f t="shared" si="1"/>
        <v>0.42100000000000004</v>
      </c>
      <c r="J23" s="136"/>
      <c r="K23" s="136"/>
      <c r="L23" s="136"/>
      <c r="M23" s="136"/>
      <c r="N23" s="136"/>
      <c r="O23" s="136"/>
    </row>
    <row r="24" spans="1:15" ht="25.15" customHeight="1" x14ac:dyDescent="0.2">
      <c r="A24" s="130">
        <f t="shared" si="2"/>
        <v>21</v>
      </c>
      <c r="B24" s="131" t="s">
        <v>36</v>
      </c>
      <c r="C24" s="132" t="s">
        <v>13</v>
      </c>
      <c r="D24" s="133">
        <f>Data!D24</f>
        <v>25</v>
      </c>
      <c r="E24" s="134">
        <f>Data!F24</f>
        <v>42.98</v>
      </c>
      <c r="F24" s="134">
        <f t="shared" si="0"/>
        <v>1.7191999999999998</v>
      </c>
      <c r="G24" s="135">
        <f>Data!L24</f>
        <v>10</v>
      </c>
      <c r="H24" s="134">
        <f>Data!N24</f>
        <v>42.75</v>
      </c>
      <c r="I24" s="134">
        <f t="shared" si="1"/>
        <v>4.2750000000000004</v>
      </c>
      <c r="J24" s="136"/>
      <c r="K24" s="136"/>
      <c r="L24" s="136"/>
      <c r="M24" s="136"/>
      <c r="N24" s="136"/>
      <c r="O24" s="136"/>
    </row>
    <row r="25" spans="1:15" ht="25.15" customHeight="1" x14ac:dyDescent="0.2">
      <c r="A25" s="130">
        <f t="shared" si="2"/>
        <v>22</v>
      </c>
      <c r="B25" s="131" t="s">
        <v>37</v>
      </c>
      <c r="C25" s="132" t="s">
        <v>13</v>
      </c>
      <c r="D25" s="133">
        <f>Data!D25</f>
        <v>25</v>
      </c>
      <c r="E25" s="134">
        <f>Data!F25</f>
        <v>13.86</v>
      </c>
      <c r="F25" s="134">
        <f t="shared" si="0"/>
        <v>0.5544</v>
      </c>
      <c r="G25" s="135">
        <f>Data!L25</f>
        <v>25</v>
      </c>
      <c r="H25" s="134">
        <f>Data!N25</f>
        <v>13.57</v>
      </c>
      <c r="I25" s="134">
        <f t="shared" si="1"/>
        <v>0.54280000000000006</v>
      </c>
      <c r="J25" s="136"/>
      <c r="K25" s="136"/>
      <c r="L25" s="136"/>
      <c r="M25" s="136"/>
      <c r="N25" s="136"/>
      <c r="O25" s="136"/>
    </row>
    <row r="26" spans="1:15" ht="25.15" customHeight="1" x14ac:dyDescent="0.2">
      <c r="A26" s="130">
        <f t="shared" si="2"/>
        <v>23</v>
      </c>
      <c r="B26" s="131" t="s">
        <v>38</v>
      </c>
      <c r="C26" s="132" t="s">
        <v>13</v>
      </c>
      <c r="D26" s="133">
        <f>Data!D26</f>
        <v>24</v>
      </c>
      <c r="E26" s="134">
        <f>Data!F26</f>
        <v>33.99</v>
      </c>
      <c r="F26" s="134">
        <f t="shared" si="0"/>
        <v>1.41625</v>
      </c>
      <c r="G26" s="135">
        <f>Data!L26</f>
        <v>50</v>
      </c>
      <c r="H26" s="134">
        <f>Data!N26</f>
        <v>34.14</v>
      </c>
      <c r="I26" s="134">
        <f t="shared" si="1"/>
        <v>0.68279999999999996</v>
      </c>
      <c r="J26" s="136"/>
      <c r="K26" s="136"/>
      <c r="L26" s="136"/>
      <c r="M26" s="136"/>
      <c r="N26" s="136"/>
      <c r="O26" s="136"/>
    </row>
    <row r="27" spans="1:15" ht="25.15" customHeight="1" x14ac:dyDescent="0.2">
      <c r="A27" s="130">
        <f t="shared" si="2"/>
        <v>24</v>
      </c>
      <c r="B27" s="131" t="s">
        <v>39</v>
      </c>
      <c r="C27" s="132" t="s">
        <v>13</v>
      </c>
      <c r="D27" s="133">
        <f>Data!D27</f>
        <v>50</v>
      </c>
      <c r="E27" s="134">
        <f>Data!F27</f>
        <v>21.99</v>
      </c>
      <c r="F27" s="134">
        <f t="shared" si="0"/>
        <v>0.43979999999999997</v>
      </c>
      <c r="G27" s="135">
        <f>Data!L27</f>
        <v>50</v>
      </c>
      <c r="H27" s="134">
        <f>Data!N27</f>
        <v>24.98</v>
      </c>
      <c r="I27" s="134">
        <f t="shared" si="1"/>
        <v>0.49959999999999999</v>
      </c>
      <c r="J27" s="136"/>
      <c r="K27" s="136"/>
      <c r="L27" s="136"/>
      <c r="M27" s="136"/>
      <c r="N27" s="136"/>
      <c r="O27" s="136"/>
    </row>
    <row r="28" spans="1:15" ht="25.15" customHeight="1" x14ac:dyDescent="0.2">
      <c r="A28" s="130">
        <f t="shared" si="2"/>
        <v>25</v>
      </c>
      <c r="B28" s="131" t="s">
        <v>40</v>
      </c>
      <c r="C28" s="132" t="s">
        <v>24</v>
      </c>
      <c r="D28" s="133">
        <f>Data!D28</f>
        <v>24</v>
      </c>
      <c r="E28" s="134">
        <f>Data!F28</f>
        <v>54.5</v>
      </c>
      <c r="F28" s="134">
        <f t="shared" si="0"/>
        <v>2.2708333333333335</v>
      </c>
      <c r="G28" s="135">
        <f>Data!L28</f>
        <v>24</v>
      </c>
      <c r="H28" s="134">
        <f>Data!N28</f>
        <v>68.16</v>
      </c>
      <c r="I28" s="134">
        <f t="shared" si="1"/>
        <v>2.84</v>
      </c>
      <c r="J28" s="136"/>
      <c r="K28" s="136"/>
      <c r="L28" s="136"/>
      <c r="M28" s="136"/>
      <c r="N28" s="136"/>
      <c r="O28" s="136"/>
    </row>
    <row r="29" spans="1:15" ht="25.15" customHeight="1" x14ac:dyDescent="0.2">
      <c r="A29" s="130">
        <f t="shared" si="2"/>
        <v>26</v>
      </c>
      <c r="B29" s="131" t="s">
        <v>41</v>
      </c>
      <c r="C29" s="132" t="s">
        <v>24</v>
      </c>
      <c r="D29" s="133">
        <f>Data!D29</f>
        <v>20</v>
      </c>
      <c r="E29" s="134">
        <f>Data!F29</f>
        <v>48.99</v>
      </c>
      <c r="F29" s="134">
        <f t="shared" si="0"/>
        <v>2.4495</v>
      </c>
      <c r="G29" s="135">
        <f>Data!L29</f>
        <v>2</v>
      </c>
      <c r="H29" s="134">
        <f>Data!N29</f>
        <v>5.81</v>
      </c>
      <c r="I29" s="134">
        <f t="shared" si="1"/>
        <v>2.9049999999999998</v>
      </c>
      <c r="J29" s="136"/>
      <c r="K29" s="136"/>
      <c r="L29" s="136"/>
      <c r="M29" s="136"/>
      <c r="N29" s="136"/>
      <c r="O29" s="136"/>
    </row>
    <row r="30" spans="1:15" ht="25.15" customHeight="1" x14ac:dyDescent="0.2">
      <c r="A30" s="130">
        <f t="shared" si="2"/>
        <v>27</v>
      </c>
      <c r="B30" s="131" t="s">
        <v>42</v>
      </c>
      <c r="C30" s="132" t="s">
        <v>24</v>
      </c>
      <c r="D30" s="133">
        <f>Data!D30</f>
        <v>1</v>
      </c>
      <c r="E30" s="134">
        <f>Data!F30</f>
        <v>20.82</v>
      </c>
      <c r="F30" s="134">
        <f t="shared" si="0"/>
        <v>20.82</v>
      </c>
      <c r="G30" s="135">
        <f>Data!L30</f>
        <v>1</v>
      </c>
      <c r="H30" s="134">
        <f>Data!N30</f>
        <v>17.89</v>
      </c>
      <c r="I30" s="134">
        <f t="shared" si="1"/>
        <v>17.89</v>
      </c>
      <c r="J30" s="136"/>
      <c r="K30" s="136"/>
      <c r="L30" s="136"/>
      <c r="M30" s="136"/>
      <c r="N30" s="136"/>
      <c r="O30" s="136"/>
    </row>
    <row r="31" spans="1:15" ht="25.15" customHeight="1" x14ac:dyDescent="0.2">
      <c r="A31" s="130">
        <f t="shared" si="2"/>
        <v>28</v>
      </c>
      <c r="B31" s="131" t="s">
        <v>43</v>
      </c>
      <c r="C31" s="132" t="s">
        <v>24</v>
      </c>
      <c r="D31" s="133">
        <f>Data!D31</f>
        <v>1</v>
      </c>
      <c r="E31" s="134">
        <f>Data!F31</f>
        <v>23.99</v>
      </c>
      <c r="F31" s="134">
        <f t="shared" si="0"/>
        <v>23.99</v>
      </c>
      <c r="G31" s="135">
        <f>Data!L31</f>
        <v>1</v>
      </c>
      <c r="H31" s="134">
        <f>Data!N31</f>
        <v>39.479999999999997</v>
      </c>
      <c r="I31" s="134">
        <f t="shared" si="1"/>
        <v>39.479999999999997</v>
      </c>
      <c r="J31" s="136"/>
      <c r="K31" s="136"/>
      <c r="L31" s="136"/>
      <c r="M31" s="136"/>
      <c r="N31" s="136"/>
      <c r="O31" s="136"/>
    </row>
    <row r="32" spans="1:15" ht="25.15" customHeight="1" x14ac:dyDescent="0.2">
      <c r="A32" s="130">
        <f t="shared" si="2"/>
        <v>29</v>
      </c>
      <c r="B32" s="131" t="s">
        <v>44</v>
      </c>
      <c r="C32" s="132" t="s">
        <v>13</v>
      </c>
      <c r="D32" s="133">
        <f>Data!D32</f>
        <v>5</v>
      </c>
      <c r="E32" s="134">
        <f>Data!F32</f>
        <v>37.14</v>
      </c>
      <c r="F32" s="134">
        <f t="shared" si="0"/>
        <v>7.4279999999999999</v>
      </c>
      <c r="G32" s="135">
        <f>Data!L32</f>
        <v>1</v>
      </c>
      <c r="H32" s="134">
        <f>Data!N32</f>
        <v>5.62</v>
      </c>
      <c r="I32" s="134">
        <f t="shared" si="1"/>
        <v>5.62</v>
      </c>
      <c r="J32" s="136"/>
      <c r="K32" s="136"/>
      <c r="L32" s="136"/>
      <c r="M32" s="136"/>
      <c r="N32" s="136"/>
      <c r="O32" s="136"/>
    </row>
    <row r="33" spans="1:15" ht="25.15" customHeight="1" x14ac:dyDescent="0.2">
      <c r="A33" s="130">
        <f t="shared" si="2"/>
        <v>30</v>
      </c>
      <c r="B33" s="131" t="s">
        <v>45</v>
      </c>
      <c r="C33" s="132" t="s">
        <v>24</v>
      </c>
      <c r="D33" s="133">
        <f>Data!D33</f>
        <v>1</v>
      </c>
      <c r="E33" s="134">
        <f>Data!F33</f>
        <v>12.14</v>
      </c>
      <c r="F33" s="134">
        <f t="shared" si="0"/>
        <v>12.14</v>
      </c>
      <c r="G33" s="135">
        <f>Data!L33</f>
        <v>1</v>
      </c>
      <c r="H33" s="134">
        <f>Data!N33</f>
        <v>18.79</v>
      </c>
      <c r="I33" s="134">
        <f t="shared" si="1"/>
        <v>18.79</v>
      </c>
      <c r="J33" s="136"/>
      <c r="K33" s="136"/>
      <c r="L33" s="136"/>
      <c r="M33" s="136"/>
      <c r="N33" s="136"/>
      <c r="O33" s="136"/>
    </row>
    <row r="34" spans="1:15" ht="25.15" customHeight="1" x14ac:dyDescent="0.2">
      <c r="A34" s="130">
        <f t="shared" si="2"/>
        <v>31</v>
      </c>
      <c r="B34" s="131" t="s">
        <v>46</v>
      </c>
      <c r="C34" s="132" t="s">
        <v>24</v>
      </c>
      <c r="D34" s="133">
        <f>Data!D34</f>
        <v>1</v>
      </c>
      <c r="E34" s="134">
        <f>Data!F34</f>
        <v>16.5</v>
      </c>
      <c r="F34" s="134">
        <f t="shared" si="0"/>
        <v>16.5</v>
      </c>
      <c r="G34" s="135">
        <f>Data!L34</f>
        <v>1</v>
      </c>
      <c r="H34" s="134">
        <f>Data!N34</f>
        <v>17.43</v>
      </c>
      <c r="I34" s="134">
        <f t="shared" si="1"/>
        <v>17.43</v>
      </c>
      <c r="J34" s="136"/>
      <c r="K34" s="136"/>
      <c r="L34" s="136"/>
      <c r="M34" s="136"/>
      <c r="N34" s="136"/>
      <c r="O34" s="136"/>
    </row>
    <row r="35" spans="1:15" ht="25.15" customHeight="1" x14ac:dyDescent="0.2">
      <c r="A35" s="130">
        <f t="shared" si="2"/>
        <v>32</v>
      </c>
      <c r="B35" s="131" t="s">
        <v>47</v>
      </c>
      <c r="C35" s="132" t="s">
        <v>24</v>
      </c>
      <c r="D35" s="133">
        <f>Data!D35</f>
        <v>1</v>
      </c>
      <c r="E35" s="134">
        <f>Data!F35</f>
        <v>52.18</v>
      </c>
      <c r="F35" s="134">
        <f t="shared" si="0"/>
        <v>52.18</v>
      </c>
      <c r="G35" s="135">
        <f>Data!L35</f>
        <v>1</v>
      </c>
      <c r="H35" s="134">
        <f>Data!N35</f>
        <v>0</v>
      </c>
      <c r="I35" s="134">
        <f t="shared" si="1"/>
        <v>0</v>
      </c>
      <c r="J35" s="136"/>
      <c r="K35" s="136"/>
      <c r="L35" s="136"/>
      <c r="M35" s="136"/>
      <c r="N35" s="136"/>
      <c r="O35" s="136"/>
    </row>
    <row r="36" spans="1:15" ht="25.15" customHeight="1" x14ac:dyDescent="0.2">
      <c r="A36" s="130">
        <f t="shared" si="2"/>
        <v>33</v>
      </c>
      <c r="B36" s="131" t="s">
        <v>48</v>
      </c>
      <c r="C36" s="132" t="s">
        <v>11</v>
      </c>
      <c r="D36" s="133">
        <f>Data!D36</f>
        <v>12</v>
      </c>
      <c r="E36" s="134">
        <f>Data!F36</f>
        <v>44.99</v>
      </c>
      <c r="F36" s="134">
        <f t="shared" si="0"/>
        <v>3.749166666666667</v>
      </c>
      <c r="G36" s="135">
        <f>Data!L36</f>
        <v>12</v>
      </c>
      <c r="H36" s="134">
        <f>Data!N36</f>
        <v>50.83</v>
      </c>
      <c r="I36" s="134">
        <f t="shared" si="1"/>
        <v>4.2358333333333329</v>
      </c>
      <c r="J36" s="136"/>
      <c r="K36" s="136"/>
      <c r="L36" s="136"/>
      <c r="M36" s="136"/>
      <c r="N36" s="136"/>
      <c r="O36" s="136"/>
    </row>
    <row r="37" spans="1:15" ht="25.15" customHeight="1" x14ac:dyDescent="0.2">
      <c r="A37" s="130">
        <f t="shared" si="2"/>
        <v>34</v>
      </c>
      <c r="B37" s="131" t="s">
        <v>49</v>
      </c>
      <c r="C37" s="132" t="s">
        <v>11</v>
      </c>
      <c r="D37" s="133">
        <f>Data!D37</f>
        <v>4</v>
      </c>
      <c r="E37" s="134">
        <f>Data!F37</f>
        <v>17.14</v>
      </c>
      <c r="F37" s="134">
        <f t="shared" si="0"/>
        <v>4.2850000000000001</v>
      </c>
      <c r="G37" s="135">
        <f>Data!L37</f>
        <v>4</v>
      </c>
      <c r="H37" s="134">
        <f>Data!N37</f>
        <v>16.13</v>
      </c>
      <c r="I37" s="134">
        <f t="shared" si="1"/>
        <v>4.0324999999999998</v>
      </c>
      <c r="J37" s="136"/>
      <c r="K37" s="136"/>
      <c r="L37" s="136"/>
      <c r="M37" s="136"/>
      <c r="N37" s="136"/>
      <c r="O37" s="136"/>
    </row>
    <row r="38" spans="1:15" ht="25.15" customHeight="1" x14ac:dyDescent="0.2">
      <c r="A38" s="130">
        <f t="shared" si="2"/>
        <v>35</v>
      </c>
      <c r="B38" s="131" t="s">
        <v>50</v>
      </c>
      <c r="C38" s="132" t="s">
        <v>51</v>
      </c>
      <c r="D38" s="133">
        <f>Data!D38</f>
        <v>1</v>
      </c>
      <c r="E38" s="134">
        <f>Data!F38</f>
        <v>9.94</v>
      </c>
      <c r="F38" s="134">
        <f t="shared" si="0"/>
        <v>9.94</v>
      </c>
      <c r="G38" s="135">
        <f>Data!L38</f>
        <v>4</v>
      </c>
      <c r="H38" s="134">
        <f>Data!N38</f>
        <v>10.37</v>
      </c>
      <c r="I38" s="134">
        <f t="shared" si="1"/>
        <v>2.5924999999999998</v>
      </c>
      <c r="J38" s="136"/>
      <c r="K38" s="136"/>
      <c r="L38" s="136"/>
      <c r="M38" s="136"/>
      <c r="N38" s="136"/>
      <c r="O38" s="136"/>
    </row>
    <row r="39" spans="1:15" ht="25.15" customHeight="1" x14ac:dyDescent="0.2">
      <c r="A39" s="130">
        <f t="shared" si="2"/>
        <v>36</v>
      </c>
      <c r="B39" s="131" t="s">
        <v>52</v>
      </c>
      <c r="C39" s="132" t="s">
        <v>24</v>
      </c>
      <c r="D39" s="133">
        <f>Data!D39</f>
        <v>1</v>
      </c>
      <c r="E39" s="134">
        <f>Data!F39</f>
        <v>19.25</v>
      </c>
      <c r="F39" s="134">
        <f t="shared" si="0"/>
        <v>19.25</v>
      </c>
      <c r="G39" s="135">
        <f>Data!L39</f>
        <v>6</v>
      </c>
      <c r="H39" s="134">
        <f>Data!N39</f>
        <v>18.89</v>
      </c>
      <c r="I39" s="134">
        <f t="shared" si="1"/>
        <v>3.1483333333333334</v>
      </c>
      <c r="J39" s="136"/>
      <c r="K39" s="136"/>
      <c r="L39" s="136"/>
      <c r="M39" s="136"/>
      <c r="N39" s="136"/>
      <c r="O39" s="136"/>
    </row>
    <row r="40" spans="1:15" ht="25.15" customHeight="1" x14ac:dyDescent="0.2">
      <c r="A40" s="130">
        <f t="shared" si="2"/>
        <v>37</v>
      </c>
      <c r="B40" s="131" t="s">
        <v>53</v>
      </c>
      <c r="C40" s="132" t="s">
        <v>24</v>
      </c>
      <c r="D40" s="133">
        <f>Data!D40</f>
        <v>1</v>
      </c>
      <c r="E40" s="134">
        <f>Data!F40</f>
        <v>7.5</v>
      </c>
      <c r="F40" s="134">
        <f t="shared" si="0"/>
        <v>7.5</v>
      </c>
      <c r="G40" s="135">
        <f>Data!L40</f>
        <v>1</v>
      </c>
      <c r="H40" s="134">
        <f>Data!N40</f>
        <v>0</v>
      </c>
      <c r="I40" s="134">
        <f t="shared" si="1"/>
        <v>0</v>
      </c>
      <c r="J40" s="136"/>
      <c r="K40" s="136"/>
      <c r="L40" s="136"/>
      <c r="M40" s="136"/>
      <c r="N40" s="136"/>
      <c r="O40" s="136"/>
    </row>
    <row r="41" spans="1:15" ht="25.15" customHeight="1" x14ac:dyDescent="0.2">
      <c r="A41" s="130">
        <f t="shared" si="2"/>
        <v>38</v>
      </c>
      <c r="B41" s="131" t="s">
        <v>54</v>
      </c>
      <c r="C41" s="132" t="s">
        <v>24</v>
      </c>
      <c r="D41" s="133">
        <f>Data!D41</f>
        <v>1</v>
      </c>
      <c r="E41" s="134">
        <f>Data!F41</f>
        <v>14.83</v>
      </c>
      <c r="F41" s="134">
        <f t="shared" si="0"/>
        <v>14.83</v>
      </c>
      <c r="G41" s="135">
        <f>Data!L41</f>
        <v>1</v>
      </c>
      <c r="H41" s="134">
        <f>Data!N41</f>
        <v>0</v>
      </c>
      <c r="I41" s="134">
        <f t="shared" si="1"/>
        <v>0</v>
      </c>
      <c r="J41" s="136"/>
      <c r="K41" s="136"/>
      <c r="L41" s="136"/>
      <c r="M41" s="136"/>
      <c r="N41" s="136"/>
      <c r="O41" s="136"/>
    </row>
    <row r="42" spans="1:15" ht="25.15" customHeight="1" x14ac:dyDescent="0.2">
      <c r="A42" s="130">
        <f t="shared" si="2"/>
        <v>39</v>
      </c>
      <c r="B42" s="131" t="s">
        <v>55</v>
      </c>
      <c r="C42" s="132" t="s">
        <v>24</v>
      </c>
      <c r="D42" s="133">
        <f>Data!D42</f>
        <v>1</v>
      </c>
      <c r="E42" s="134">
        <f>Data!F42</f>
        <v>14.56</v>
      </c>
      <c r="F42" s="134">
        <f t="shared" si="0"/>
        <v>14.56</v>
      </c>
      <c r="G42" s="135">
        <v>1</v>
      </c>
      <c r="H42" s="134">
        <f>Data!N42</f>
        <v>13.6</v>
      </c>
      <c r="I42" s="134">
        <f t="shared" si="1"/>
        <v>13.6</v>
      </c>
      <c r="J42" s="136"/>
      <c r="K42" s="136"/>
      <c r="L42" s="136"/>
      <c r="M42" s="136"/>
      <c r="N42" s="136"/>
      <c r="O42" s="136"/>
    </row>
    <row r="43" spans="1:15" ht="25.15" customHeight="1" x14ac:dyDescent="0.2">
      <c r="A43" s="130">
        <f t="shared" si="2"/>
        <v>40</v>
      </c>
      <c r="B43" s="131" t="s">
        <v>56</v>
      </c>
      <c r="C43" s="132" t="s">
        <v>24</v>
      </c>
      <c r="D43" s="133">
        <f>Data!D43</f>
        <v>1</v>
      </c>
      <c r="E43" s="134">
        <f>Data!F43</f>
        <v>20.5</v>
      </c>
      <c r="F43" s="134">
        <f t="shared" si="0"/>
        <v>20.5</v>
      </c>
      <c r="G43" s="135">
        <f>Data!L43</f>
        <v>6</v>
      </c>
      <c r="H43" s="134">
        <f>Data!N43</f>
        <v>20.99</v>
      </c>
      <c r="I43" s="134">
        <f t="shared" si="1"/>
        <v>3.4983333333333331</v>
      </c>
      <c r="J43" s="136"/>
      <c r="K43" s="136"/>
      <c r="L43" s="136"/>
      <c r="M43" s="136"/>
      <c r="N43" s="136"/>
      <c r="O43" s="136"/>
    </row>
    <row r="44" spans="1:15" ht="25.15" customHeight="1" x14ac:dyDescent="0.2">
      <c r="A44" s="130">
        <f t="shared" si="2"/>
        <v>41</v>
      </c>
      <c r="B44" s="131" t="s">
        <v>57</v>
      </c>
      <c r="C44" s="132" t="s">
        <v>24</v>
      </c>
      <c r="D44" s="133">
        <f>Data!D44</f>
        <v>1</v>
      </c>
      <c r="E44" s="134">
        <f>Data!F44</f>
        <v>10.73</v>
      </c>
      <c r="F44" s="134">
        <f t="shared" si="0"/>
        <v>10.73</v>
      </c>
      <c r="G44" s="135">
        <f>Data!L44</f>
        <v>6</v>
      </c>
      <c r="H44" s="134">
        <f>Data!N44</f>
        <v>10.9</v>
      </c>
      <c r="I44" s="134">
        <f t="shared" si="1"/>
        <v>1.8166666666666667</v>
      </c>
      <c r="J44" s="136"/>
      <c r="K44" s="136"/>
      <c r="L44" s="136"/>
      <c r="M44" s="136"/>
      <c r="N44" s="136"/>
      <c r="O44" s="136"/>
    </row>
    <row r="45" spans="1:15" ht="25.15" customHeight="1" x14ac:dyDescent="0.2">
      <c r="A45" s="130">
        <f t="shared" si="2"/>
        <v>42</v>
      </c>
      <c r="B45" s="131" t="s">
        <v>58</v>
      </c>
      <c r="C45" s="132" t="s">
        <v>11</v>
      </c>
      <c r="D45" s="133">
        <f>Data!D45</f>
        <v>12</v>
      </c>
      <c r="E45" s="134">
        <f>Data!F45</f>
        <v>29.39</v>
      </c>
      <c r="F45" s="134">
        <f t="shared" si="0"/>
        <v>2.4491666666666667</v>
      </c>
      <c r="G45" s="135">
        <f>Data!L45</f>
        <v>12</v>
      </c>
      <c r="H45" s="134">
        <f>Data!N45</f>
        <v>31.03</v>
      </c>
      <c r="I45" s="134">
        <f t="shared" si="1"/>
        <v>2.5858333333333334</v>
      </c>
      <c r="J45" s="136"/>
      <c r="K45" s="136"/>
      <c r="L45" s="136"/>
      <c r="M45" s="136"/>
      <c r="N45" s="136"/>
      <c r="O45" s="136"/>
    </row>
    <row r="46" spans="1:15" ht="25.15" customHeight="1" x14ac:dyDescent="0.2">
      <c r="A46" s="130">
        <f t="shared" si="2"/>
        <v>43</v>
      </c>
      <c r="B46" s="131" t="s">
        <v>59</v>
      </c>
      <c r="C46" s="132" t="s">
        <v>15</v>
      </c>
      <c r="D46" s="133">
        <f>Data!D46</f>
        <v>1</v>
      </c>
      <c r="E46" s="134">
        <f>Data!F46</f>
        <v>66.2</v>
      </c>
      <c r="F46" s="134">
        <f t="shared" si="0"/>
        <v>66.2</v>
      </c>
      <c r="G46" s="135">
        <f>Data!L46</f>
        <v>1</v>
      </c>
      <c r="H46" s="134">
        <f>Data!N46</f>
        <v>64.88</v>
      </c>
      <c r="I46" s="134">
        <f t="shared" si="1"/>
        <v>64.88</v>
      </c>
      <c r="J46" s="136"/>
      <c r="K46" s="136"/>
      <c r="L46" s="136"/>
      <c r="M46" s="136"/>
      <c r="N46" s="136"/>
      <c r="O46" s="136"/>
    </row>
    <row r="47" spans="1:15" ht="25.15" customHeight="1" x14ac:dyDescent="0.2">
      <c r="A47" s="130">
        <f t="shared" si="2"/>
        <v>44</v>
      </c>
      <c r="B47" s="131" t="s">
        <v>60</v>
      </c>
      <c r="C47" s="132" t="s">
        <v>24</v>
      </c>
      <c r="D47" s="133">
        <f>Data!D47</f>
        <v>1</v>
      </c>
      <c r="E47" s="134">
        <f>Data!F47</f>
        <v>56.19</v>
      </c>
      <c r="F47" s="134">
        <f t="shared" si="0"/>
        <v>56.19</v>
      </c>
      <c r="G47" s="135">
        <f>Data!L47</f>
        <v>1</v>
      </c>
      <c r="H47" s="134">
        <f>Data!N47</f>
        <v>0</v>
      </c>
      <c r="I47" s="134">
        <f t="shared" si="1"/>
        <v>0</v>
      </c>
      <c r="J47" s="136"/>
      <c r="K47" s="136"/>
      <c r="L47" s="136"/>
      <c r="M47" s="136"/>
      <c r="N47" s="136"/>
      <c r="O47" s="136"/>
    </row>
    <row r="48" spans="1:15" ht="25.15" customHeight="1" x14ac:dyDescent="0.2">
      <c r="A48" s="130">
        <f t="shared" si="2"/>
        <v>45</v>
      </c>
      <c r="B48" s="131" t="s">
        <v>61</v>
      </c>
      <c r="C48" s="132" t="s">
        <v>11</v>
      </c>
      <c r="D48" s="133">
        <f>Data!D48</f>
        <v>6</v>
      </c>
      <c r="E48" s="134">
        <f>Data!F48</f>
        <v>51.67</v>
      </c>
      <c r="F48" s="134">
        <f t="shared" si="0"/>
        <v>8.6116666666666664</v>
      </c>
      <c r="G48" s="135">
        <f>Data!L48</f>
        <v>6</v>
      </c>
      <c r="H48" s="134">
        <f>Data!N48</f>
        <v>54.76</v>
      </c>
      <c r="I48" s="134">
        <f t="shared" si="1"/>
        <v>9.1266666666666669</v>
      </c>
      <c r="J48" s="136"/>
      <c r="K48" s="136"/>
      <c r="L48" s="136"/>
      <c r="M48" s="136"/>
      <c r="N48" s="136"/>
      <c r="O48" s="136"/>
    </row>
    <row r="49" spans="1:15" ht="25.15" customHeight="1" x14ac:dyDescent="0.2">
      <c r="A49" s="130">
        <f t="shared" si="2"/>
        <v>46</v>
      </c>
      <c r="B49" s="131" t="s">
        <v>62</v>
      </c>
      <c r="C49" s="132" t="s">
        <v>63</v>
      </c>
      <c r="D49" s="133">
        <f>Data!D49</f>
        <v>3</v>
      </c>
      <c r="E49" s="134">
        <f>Data!F49</f>
        <v>23.04</v>
      </c>
      <c r="F49" s="134">
        <f t="shared" si="0"/>
        <v>7.68</v>
      </c>
      <c r="G49" s="135">
        <f>Data!L49</f>
        <v>3</v>
      </c>
      <c r="H49" s="134">
        <f>Data!N49</f>
        <v>23.01</v>
      </c>
      <c r="I49" s="134">
        <f t="shared" si="1"/>
        <v>7.6700000000000008</v>
      </c>
      <c r="J49" s="136"/>
      <c r="K49" s="136"/>
      <c r="L49" s="136"/>
      <c r="M49" s="136"/>
      <c r="N49" s="136"/>
      <c r="O49" s="136"/>
    </row>
    <row r="50" spans="1:15" ht="25.15" customHeight="1" x14ac:dyDescent="0.2">
      <c r="A50" s="130">
        <f t="shared" si="2"/>
        <v>47</v>
      </c>
      <c r="B50" s="131" t="s">
        <v>64</v>
      </c>
      <c r="C50" s="132" t="s">
        <v>63</v>
      </c>
      <c r="D50" s="133">
        <f>Data!D50</f>
        <v>3</v>
      </c>
      <c r="E50" s="134">
        <f>Data!F50</f>
        <v>34.94</v>
      </c>
      <c r="F50" s="134">
        <f t="shared" si="0"/>
        <v>11.646666666666667</v>
      </c>
      <c r="G50" s="135">
        <f>Data!L50</f>
        <v>3</v>
      </c>
      <c r="H50" s="134">
        <f>Data!N50</f>
        <v>34.5</v>
      </c>
      <c r="I50" s="134">
        <f t="shared" si="1"/>
        <v>11.5</v>
      </c>
      <c r="J50" s="136"/>
      <c r="K50" s="136"/>
      <c r="L50" s="136"/>
      <c r="M50" s="136"/>
      <c r="N50" s="136"/>
      <c r="O50" s="136"/>
    </row>
    <row r="51" spans="1:15" ht="25.15" customHeight="1" x14ac:dyDescent="0.2">
      <c r="A51" s="130">
        <f t="shared" si="2"/>
        <v>48</v>
      </c>
      <c r="B51" s="131" t="s">
        <v>65</v>
      </c>
      <c r="C51" s="132" t="s">
        <v>66</v>
      </c>
      <c r="D51" s="133">
        <f>Data!D51</f>
        <v>3</v>
      </c>
      <c r="E51" s="134">
        <f>Data!F51</f>
        <v>34.729999999999997</v>
      </c>
      <c r="F51" s="134">
        <f t="shared" si="0"/>
        <v>11.576666666666666</v>
      </c>
      <c r="G51" s="135">
        <f>Data!L51</f>
        <v>3</v>
      </c>
      <c r="H51" s="134">
        <f>Data!N51</f>
        <v>34.69</v>
      </c>
      <c r="I51" s="134">
        <f t="shared" si="1"/>
        <v>11.563333333333333</v>
      </c>
      <c r="J51" s="136"/>
      <c r="K51" s="136"/>
      <c r="L51" s="136"/>
      <c r="M51" s="136"/>
      <c r="N51" s="136"/>
      <c r="O51" s="136"/>
    </row>
    <row r="52" spans="1:15" ht="25.15" customHeight="1" x14ac:dyDescent="0.2">
      <c r="A52" s="130">
        <f t="shared" si="2"/>
        <v>49</v>
      </c>
      <c r="B52" s="131" t="s">
        <v>67</v>
      </c>
      <c r="C52" s="132" t="s">
        <v>63</v>
      </c>
      <c r="D52" s="133">
        <f>Data!D52</f>
        <v>6</v>
      </c>
      <c r="E52" s="134">
        <f>Data!F52</f>
        <v>53.65</v>
      </c>
      <c r="F52" s="134">
        <f t="shared" si="0"/>
        <v>8.9416666666666664</v>
      </c>
      <c r="G52" s="135">
        <f>Data!L52</f>
        <v>6</v>
      </c>
      <c r="H52" s="134">
        <f>Data!N52</f>
        <v>53.5</v>
      </c>
      <c r="I52" s="134">
        <f t="shared" si="1"/>
        <v>8.9166666666666661</v>
      </c>
      <c r="J52" s="136"/>
      <c r="K52" s="136"/>
      <c r="L52" s="136"/>
      <c r="M52" s="136"/>
      <c r="N52" s="136"/>
      <c r="O52" s="136"/>
    </row>
    <row r="53" spans="1:15" ht="25.15" customHeight="1" x14ac:dyDescent="0.2">
      <c r="A53" s="130">
        <f t="shared" si="2"/>
        <v>50</v>
      </c>
      <c r="B53" s="131" t="s">
        <v>68</v>
      </c>
      <c r="C53" s="132" t="s">
        <v>24</v>
      </c>
      <c r="D53" s="133">
        <f>Data!D53</f>
        <v>6</v>
      </c>
      <c r="E53" s="134">
        <f>Data!F53</f>
        <v>44.75</v>
      </c>
      <c r="F53" s="134">
        <f t="shared" si="0"/>
        <v>7.458333333333333</v>
      </c>
      <c r="G53" s="135">
        <f>Data!L53</f>
        <v>6</v>
      </c>
      <c r="H53" s="134">
        <f>Data!N53</f>
        <v>44.66</v>
      </c>
      <c r="I53" s="134">
        <f t="shared" si="1"/>
        <v>7.4433333333333325</v>
      </c>
      <c r="J53" s="136"/>
      <c r="K53" s="136"/>
      <c r="L53" s="136"/>
      <c r="M53" s="136"/>
      <c r="N53" s="136"/>
      <c r="O53" s="136"/>
    </row>
    <row r="54" spans="1:15" ht="25.15" customHeight="1" x14ac:dyDescent="0.2">
      <c r="A54" s="130">
        <f t="shared" si="2"/>
        <v>51</v>
      </c>
      <c r="B54" s="131" t="s">
        <v>69</v>
      </c>
      <c r="C54" s="132" t="s">
        <v>66</v>
      </c>
      <c r="D54" s="133">
        <f>Data!D54</f>
        <v>1</v>
      </c>
      <c r="E54" s="134">
        <f>Data!F54</f>
        <v>49.89</v>
      </c>
      <c r="F54" s="134">
        <f t="shared" si="0"/>
        <v>49.89</v>
      </c>
      <c r="G54" s="135">
        <f>Data!L54</f>
        <v>1</v>
      </c>
      <c r="H54" s="134">
        <f>Data!N54</f>
        <v>47.95</v>
      </c>
      <c r="I54" s="134">
        <f t="shared" si="1"/>
        <v>47.95</v>
      </c>
      <c r="J54" s="136"/>
      <c r="K54" s="136"/>
      <c r="L54" s="136"/>
      <c r="M54" s="136"/>
      <c r="N54" s="136"/>
      <c r="O54" s="136"/>
    </row>
    <row r="55" spans="1:15" ht="25.15" customHeight="1" x14ac:dyDescent="0.2">
      <c r="A55" s="130">
        <f t="shared" si="2"/>
        <v>52</v>
      </c>
      <c r="B55" s="131" t="s">
        <v>70</v>
      </c>
      <c r="C55" s="132" t="s">
        <v>24</v>
      </c>
      <c r="D55" s="133">
        <f>Data!D55</f>
        <v>1</v>
      </c>
      <c r="E55" s="134">
        <f>Data!F55</f>
        <v>38.86</v>
      </c>
      <c r="F55" s="134">
        <f t="shared" si="0"/>
        <v>38.86</v>
      </c>
      <c r="G55" s="135">
        <f>Data!L55</f>
        <v>1</v>
      </c>
      <c r="H55" s="134">
        <f>Data!N55</f>
        <v>37.700000000000003</v>
      </c>
      <c r="I55" s="134">
        <f t="shared" si="1"/>
        <v>37.700000000000003</v>
      </c>
      <c r="J55" s="136"/>
      <c r="K55" s="136"/>
      <c r="L55" s="136"/>
      <c r="M55" s="136"/>
      <c r="N55" s="136"/>
      <c r="O55" s="136"/>
    </row>
    <row r="56" spans="1:15" ht="25.15" customHeight="1" x14ac:dyDescent="0.2">
      <c r="A56" s="130">
        <f t="shared" si="2"/>
        <v>53</v>
      </c>
      <c r="B56" s="131" t="s">
        <v>71</v>
      </c>
      <c r="C56" s="132" t="s">
        <v>24</v>
      </c>
      <c r="D56" s="133">
        <f>Data!D56</f>
        <v>1</v>
      </c>
      <c r="E56" s="134">
        <f>Data!F56</f>
        <v>38.520000000000003</v>
      </c>
      <c r="F56" s="134">
        <f t="shared" si="0"/>
        <v>38.520000000000003</v>
      </c>
      <c r="G56" s="135">
        <f>Data!L56</f>
        <v>1</v>
      </c>
      <c r="H56" s="134">
        <f>Data!N56</f>
        <v>0</v>
      </c>
      <c r="I56" s="134">
        <f t="shared" si="1"/>
        <v>0</v>
      </c>
      <c r="J56" s="136"/>
      <c r="K56" s="136"/>
      <c r="L56" s="136"/>
      <c r="M56" s="136"/>
      <c r="N56" s="136"/>
      <c r="O56" s="136"/>
    </row>
    <row r="57" spans="1:15" ht="25.15" customHeight="1" x14ac:dyDescent="0.2">
      <c r="A57" s="130">
        <f t="shared" si="2"/>
        <v>54</v>
      </c>
      <c r="B57" s="131" t="s">
        <v>72</v>
      </c>
      <c r="C57" s="132" t="s">
        <v>13</v>
      </c>
      <c r="D57" s="133">
        <f>Data!D57</f>
        <v>10</v>
      </c>
      <c r="E57" s="134">
        <f>Data!F57</f>
        <v>23.09</v>
      </c>
      <c r="F57" s="134">
        <f t="shared" si="0"/>
        <v>2.3090000000000002</v>
      </c>
      <c r="G57" s="135">
        <f>Data!L57</f>
        <v>10</v>
      </c>
      <c r="H57" s="134">
        <f>Data!N57</f>
        <v>23.44</v>
      </c>
      <c r="I57" s="134">
        <f t="shared" si="1"/>
        <v>2.3440000000000003</v>
      </c>
      <c r="J57" s="136"/>
      <c r="K57" s="136"/>
      <c r="L57" s="136"/>
      <c r="M57" s="136"/>
      <c r="N57" s="136"/>
      <c r="O57" s="136"/>
    </row>
    <row r="58" spans="1:15" ht="25.15" customHeight="1" x14ac:dyDescent="0.2">
      <c r="A58" s="130">
        <f t="shared" si="2"/>
        <v>55</v>
      </c>
      <c r="B58" s="131" t="s">
        <v>73</v>
      </c>
      <c r="C58" s="132" t="s">
        <v>24</v>
      </c>
      <c r="D58" s="133">
        <f>Data!D58</f>
        <v>6</v>
      </c>
      <c r="E58" s="134">
        <f>Data!F58</f>
        <v>48.62</v>
      </c>
      <c r="F58" s="134">
        <f t="shared" si="0"/>
        <v>8.1033333333333335</v>
      </c>
      <c r="G58" s="135">
        <f>Data!L58</f>
        <v>6</v>
      </c>
      <c r="H58" s="134">
        <f>Data!N58</f>
        <v>49.86</v>
      </c>
      <c r="I58" s="134">
        <f t="shared" si="1"/>
        <v>8.31</v>
      </c>
      <c r="J58" s="136"/>
      <c r="K58" s="136"/>
      <c r="L58" s="136"/>
      <c r="M58" s="136"/>
      <c r="N58" s="136"/>
      <c r="O58" s="136"/>
    </row>
    <row r="59" spans="1:15" ht="25.15" customHeight="1" x14ac:dyDescent="0.2">
      <c r="A59" s="130">
        <f t="shared" si="2"/>
        <v>56</v>
      </c>
      <c r="B59" s="131" t="s">
        <v>74</v>
      </c>
      <c r="C59" s="132" t="s">
        <v>66</v>
      </c>
      <c r="D59" s="133">
        <f>Data!D59</f>
        <v>1</v>
      </c>
      <c r="E59" s="134">
        <f>Data!F59</f>
        <v>41.82</v>
      </c>
      <c r="F59" s="134">
        <f t="shared" si="0"/>
        <v>41.82</v>
      </c>
      <c r="G59" s="135">
        <f>Data!L59</f>
        <v>1</v>
      </c>
      <c r="H59" s="134">
        <f>Data!N59</f>
        <v>0</v>
      </c>
      <c r="I59" s="134">
        <f t="shared" si="1"/>
        <v>0</v>
      </c>
      <c r="J59" s="136"/>
      <c r="K59" s="136"/>
      <c r="L59" s="136"/>
      <c r="M59" s="136"/>
      <c r="N59" s="136"/>
      <c r="O59" s="136"/>
    </row>
    <row r="60" spans="1:15" ht="25.15" customHeight="1" x14ac:dyDescent="0.2">
      <c r="A60" s="130">
        <f t="shared" si="2"/>
        <v>57</v>
      </c>
      <c r="B60" s="131" t="s">
        <v>75</v>
      </c>
      <c r="C60" s="132" t="s">
        <v>63</v>
      </c>
      <c r="D60" s="133">
        <f>Data!D60</f>
        <v>6</v>
      </c>
      <c r="E60" s="134">
        <f>Data!F60</f>
        <v>27.15</v>
      </c>
      <c r="F60" s="134">
        <f t="shared" si="0"/>
        <v>4.5249999999999995</v>
      </c>
      <c r="G60" s="135">
        <f>Data!L60</f>
        <v>6</v>
      </c>
      <c r="H60" s="134">
        <f>Data!N60</f>
        <v>27.36</v>
      </c>
      <c r="I60" s="134">
        <f t="shared" si="1"/>
        <v>4.5599999999999996</v>
      </c>
      <c r="J60" s="136"/>
      <c r="K60" s="136"/>
      <c r="L60" s="136"/>
      <c r="M60" s="136"/>
      <c r="N60" s="136"/>
      <c r="O60" s="136"/>
    </row>
    <row r="61" spans="1:15" ht="25.15" customHeight="1" x14ac:dyDescent="0.2">
      <c r="A61" s="130">
        <f t="shared" si="2"/>
        <v>58</v>
      </c>
      <c r="B61" s="131" t="s">
        <v>76</v>
      </c>
      <c r="C61" s="132" t="s">
        <v>63</v>
      </c>
      <c r="D61" s="133">
        <f>Data!D61</f>
        <v>6</v>
      </c>
      <c r="E61" s="134">
        <f>Data!F61</f>
        <v>41.3</v>
      </c>
      <c r="F61" s="134">
        <f t="shared" si="0"/>
        <v>6.8833333333333329</v>
      </c>
      <c r="G61" s="135">
        <f>Data!L61</f>
        <v>6</v>
      </c>
      <c r="H61" s="134">
        <f>Data!N61</f>
        <v>44.87</v>
      </c>
      <c r="I61" s="134">
        <f t="shared" si="1"/>
        <v>7.4783333333333326</v>
      </c>
      <c r="J61" s="136"/>
      <c r="K61" s="136"/>
      <c r="L61" s="136"/>
      <c r="M61" s="136"/>
      <c r="N61" s="136"/>
      <c r="O61" s="136"/>
    </row>
    <row r="62" spans="1:15" ht="25.15" customHeight="1" x14ac:dyDescent="0.2">
      <c r="A62" s="130">
        <f t="shared" si="2"/>
        <v>59</v>
      </c>
      <c r="B62" s="131" t="s">
        <v>77</v>
      </c>
      <c r="C62" s="132" t="s">
        <v>15</v>
      </c>
      <c r="D62" s="133">
        <f>Data!D62</f>
        <v>6</v>
      </c>
      <c r="E62" s="134">
        <f>Data!F62</f>
        <v>62.84</v>
      </c>
      <c r="F62" s="134">
        <f t="shared" si="0"/>
        <v>10.473333333333334</v>
      </c>
      <c r="G62" s="135">
        <f>Data!L62</f>
        <v>6</v>
      </c>
      <c r="H62" s="134">
        <f>Data!N62</f>
        <v>0</v>
      </c>
      <c r="I62" s="134">
        <f t="shared" si="1"/>
        <v>0</v>
      </c>
      <c r="J62" s="136"/>
      <c r="K62" s="136"/>
      <c r="L62" s="136"/>
      <c r="M62" s="136"/>
      <c r="N62" s="136"/>
      <c r="O62" s="136"/>
    </row>
    <row r="63" spans="1:15" ht="25.15" customHeight="1" x14ac:dyDescent="0.2">
      <c r="A63" s="130">
        <f t="shared" si="2"/>
        <v>60</v>
      </c>
      <c r="B63" s="131" t="s">
        <v>78</v>
      </c>
      <c r="C63" s="132" t="s">
        <v>11</v>
      </c>
      <c r="D63" s="133">
        <f>Data!D63</f>
        <v>6</v>
      </c>
      <c r="E63" s="134">
        <f>Data!F63</f>
        <v>58.6</v>
      </c>
      <c r="F63" s="134">
        <f t="shared" si="0"/>
        <v>9.7666666666666675</v>
      </c>
      <c r="G63" s="135">
        <f>Data!L63</f>
        <v>6</v>
      </c>
      <c r="H63" s="134">
        <f>Data!N63</f>
        <v>58.44</v>
      </c>
      <c r="I63" s="134">
        <f t="shared" si="1"/>
        <v>9.74</v>
      </c>
      <c r="J63" s="136"/>
      <c r="K63" s="136"/>
      <c r="L63" s="136"/>
      <c r="M63" s="136"/>
      <c r="N63" s="136"/>
      <c r="O63" s="136"/>
    </row>
    <row r="64" spans="1:15" ht="25.15" customHeight="1" x14ac:dyDescent="0.2">
      <c r="A64" s="130">
        <f t="shared" si="2"/>
        <v>61</v>
      </c>
      <c r="B64" s="131" t="s">
        <v>79</v>
      </c>
      <c r="C64" s="132" t="s">
        <v>80</v>
      </c>
      <c r="D64" s="133">
        <f>Data!D64</f>
        <v>6</v>
      </c>
      <c r="E64" s="134">
        <f>Data!F64</f>
        <v>11.23</v>
      </c>
      <c r="F64" s="134">
        <f t="shared" si="0"/>
        <v>1.8716666666666668</v>
      </c>
      <c r="G64" s="135">
        <f>Data!L64</f>
        <v>12</v>
      </c>
      <c r="H64" s="134">
        <f>Data!N64</f>
        <v>22.82</v>
      </c>
      <c r="I64" s="134">
        <f t="shared" si="1"/>
        <v>1.9016666666666666</v>
      </c>
      <c r="J64" s="136"/>
      <c r="K64" s="136"/>
      <c r="L64" s="136"/>
      <c r="M64" s="136"/>
      <c r="N64" s="136"/>
      <c r="O64" s="136"/>
    </row>
    <row r="65" spans="1:15" ht="25.15" customHeight="1" x14ac:dyDescent="0.2">
      <c r="A65" s="138">
        <f t="shared" si="2"/>
        <v>62</v>
      </c>
      <c r="B65" s="139" t="s">
        <v>347</v>
      </c>
      <c r="C65" s="140" t="s">
        <v>82</v>
      </c>
      <c r="D65" s="141">
        <f>Data!D65</f>
        <v>1</v>
      </c>
      <c r="E65" s="142">
        <f>Data!F65</f>
        <v>17.75</v>
      </c>
      <c r="F65" s="142">
        <f t="shared" si="0"/>
        <v>17.75</v>
      </c>
      <c r="G65" s="143">
        <f>Data!L65</f>
        <v>1</v>
      </c>
      <c r="H65" s="142">
        <f>Data!N65</f>
        <v>17.45</v>
      </c>
      <c r="I65" s="142">
        <f t="shared" si="1"/>
        <v>17.45</v>
      </c>
      <c r="J65" s="144"/>
      <c r="K65" s="144"/>
      <c r="L65" s="144"/>
      <c r="M65" s="144"/>
      <c r="N65" s="144"/>
      <c r="O65" s="144"/>
    </row>
    <row r="66" spans="1:15" ht="25.15" customHeight="1" x14ac:dyDescent="0.2">
      <c r="A66" s="145">
        <f t="shared" si="2"/>
        <v>63</v>
      </c>
      <c r="B66" s="146" t="s">
        <v>83</v>
      </c>
      <c r="C66" s="147" t="s">
        <v>15</v>
      </c>
      <c r="D66" s="148">
        <f>Data!D66</f>
        <v>1</v>
      </c>
      <c r="E66" s="149">
        <f>Data!F66</f>
        <v>18.260000000000002</v>
      </c>
      <c r="F66" s="149">
        <f t="shared" si="0"/>
        <v>18.260000000000002</v>
      </c>
      <c r="G66" s="150">
        <f>Data!L66</f>
        <v>1</v>
      </c>
      <c r="H66" s="149">
        <f>Data!N66</f>
        <v>0</v>
      </c>
      <c r="I66" s="149">
        <f t="shared" si="1"/>
        <v>0</v>
      </c>
      <c r="J66" s="151"/>
      <c r="K66" s="152"/>
      <c r="L66" s="152"/>
      <c r="M66" s="152"/>
      <c r="N66" s="152"/>
      <c r="O66" s="152"/>
    </row>
    <row r="67" spans="1:15" ht="25.15" customHeight="1" x14ac:dyDescent="0.2">
      <c r="A67" s="145">
        <f t="shared" si="2"/>
        <v>64</v>
      </c>
      <c r="B67" s="146" t="s">
        <v>84</v>
      </c>
      <c r="C67" s="147" t="s">
        <v>85</v>
      </c>
      <c r="D67" s="148">
        <f>Data!D67</f>
        <v>25</v>
      </c>
      <c r="E67" s="149">
        <f>Data!F67</f>
        <v>17.510000000000002</v>
      </c>
      <c r="F67" s="149">
        <f t="shared" si="0"/>
        <v>0.70040000000000002</v>
      </c>
      <c r="G67" s="150">
        <f>Data!L67</f>
        <v>1</v>
      </c>
      <c r="H67" s="149">
        <f>Data!N67</f>
        <v>17.5</v>
      </c>
      <c r="I67" s="149">
        <f t="shared" si="1"/>
        <v>17.5</v>
      </c>
      <c r="J67" s="151"/>
      <c r="K67" s="152"/>
      <c r="L67" s="152"/>
      <c r="M67" s="152"/>
      <c r="N67" s="152"/>
      <c r="O67" s="152"/>
    </row>
    <row r="68" spans="1:15" ht="25.15" customHeight="1" x14ac:dyDescent="0.2">
      <c r="A68" s="130">
        <f t="shared" si="2"/>
        <v>65</v>
      </c>
      <c r="B68" s="131" t="s">
        <v>86</v>
      </c>
      <c r="C68" s="132" t="s">
        <v>15</v>
      </c>
      <c r="D68" s="133">
        <f>Data!D68</f>
        <v>1</v>
      </c>
      <c r="E68" s="134">
        <f>Data!F68</f>
        <v>23.4</v>
      </c>
      <c r="F68" s="134">
        <f t="shared" ref="F68:F131" si="3">E68/D68</f>
        <v>23.4</v>
      </c>
      <c r="G68" s="135">
        <f>Data!L68</f>
        <v>1</v>
      </c>
      <c r="H68" s="134">
        <f>Data!N68</f>
        <v>0</v>
      </c>
      <c r="I68" s="134">
        <f t="shared" ref="I68:I131" si="4">H68/G68</f>
        <v>0</v>
      </c>
      <c r="J68" s="136"/>
      <c r="K68" s="136"/>
      <c r="L68" s="136"/>
      <c r="M68" s="136"/>
      <c r="N68" s="136"/>
      <c r="O68" s="136"/>
    </row>
    <row r="69" spans="1:15" ht="25.15" customHeight="1" x14ac:dyDescent="0.2">
      <c r="A69" s="145">
        <f t="shared" ref="A69:A132" si="5">A68+1</f>
        <v>66</v>
      </c>
      <c r="B69" s="146" t="s">
        <v>87</v>
      </c>
      <c r="C69" s="147" t="s">
        <v>24</v>
      </c>
      <c r="D69" s="148">
        <f>Data!D69</f>
        <v>5</v>
      </c>
      <c r="E69" s="149">
        <f>Data!F69</f>
        <v>18.05</v>
      </c>
      <c r="F69" s="149">
        <f t="shared" si="3"/>
        <v>3.6100000000000003</v>
      </c>
      <c r="G69" s="150">
        <f>Data!L69</f>
        <v>8</v>
      </c>
      <c r="H69" s="149">
        <f>Data!N69</f>
        <v>41.59</v>
      </c>
      <c r="I69" s="149">
        <f t="shared" si="4"/>
        <v>5.1987500000000004</v>
      </c>
      <c r="J69" s="152"/>
      <c r="K69" s="152"/>
      <c r="L69" s="152"/>
      <c r="M69" s="152"/>
      <c r="N69" s="152"/>
      <c r="O69" s="152"/>
    </row>
    <row r="70" spans="1:15" ht="25.15" customHeight="1" x14ac:dyDescent="0.2">
      <c r="A70" s="130">
        <f t="shared" si="5"/>
        <v>67</v>
      </c>
      <c r="B70" s="131" t="s">
        <v>88</v>
      </c>
      <c r="C70" s="132" t="s">
        <v>13</v>
      </c>
      <c r="D70" s="133">
        <f>Data!D70</f>
        <v>20</v>
      </c>
      <c r="E70" s="134">
        <f>Data!F70</f>
        <v>16.899999999999999</v>
      </c>
      <c r="F70" s="134">
        <f t="shared" si="3"/>
        <v>0.84499999999999997</v>
      </c>
      <c r="G70" s="135">
        <f>Data!L70</f>
        <v>20</v>
      </c>
      <c r="H70" s="134">
        <f>Data!N70</f>
        <v>20.9</v>
      </c>
      <c r="I70" s="134">
        <f t="shared" si="4"/>
        <v>1.0449999999999999</v>
      </c>
      <c r="J70" s="136"/>
      <c r="K70" s="136"/>
      <c r="L70" s="136"/>
      <c r="M70" s="136"/>
      <c r="N70" s="136"/>
      <c r="O70" s="136"/>
    </row>
    <row r="71" spans="1:15" ht="25.15" customHeight="1" x14ac:dyDescent="0.2">
      <c r="A71" s="130">
        <f t="shared" si="5"/>
        <v>68</v>
      </c>
      <c r="B71" s="131" t="s">
        <v>89</v>
      </c>
      <c r="C71" s="132" t="s">
        <v>13</v>
      </c>
      <c r="D71" s="133">
        <f>Data!D71</f>
        <v>20</v>
      </c>
      <c r="E71" s="134">
        <f>Data!F71</f>
        <v>26.45</v>
      </c>
      <c r="F71" s="134">
        <f t="shared" si="3"/>
        <v>1.3225</v>
      </c>
      <c r="G71" s="135">
        <f>Data!L71</f>
        <v>20</v>
      </c>
      <c r="H71" s="134">
        <f>Data!N71</f>
        <v>30.38</v>
      </c>
      <c r="I71" s="134">
        <f t="shared" si="4"/>
        <v>1.5189999999999999</v>
      </c>
      <c r="J71" s="136"/>
      <c r="K71" s="136"/>
      <c r="L71" s="136"/>
      <c r="M71" s="136"/>
      <c r="N71" s="136"/>
      <c r="O71" s="136"/>
    </row>
    <row r="72" spans="1:15" ht="25.15" customHeight="1" x14ac:dyDescent="0.2">
      <c r="A72" s="130">
        <f t="shared" si="5"/>
        <v>69</v>
      </c>
      <c r="B72" s="131" t="s">
        <v>90</v>
      </c>
      <c r="C72" s="132" t="s">
        <v>13</v>
      </c>
      <c r="D72" s="133">
        <f>Data!D72</f>
        <v>20</v>
      </c>
      <c r="E72" s="134">
        <f>Data!F72</f>
        <v>19.59</v>
      </c>
      <c r="F72" s="134">
        <f t="shared" si="3"/>
        <v>0.97950000000000004</v>
      </c>
      <c r="G72" s="135">
        <f>Data!L72</f>
        <v>20</v>
      </c>
      <c r="H72" s="134">
        <f>Data!N72</f>
        <v>23.4</v>
      </c>
      <c r="I72" s="134">
        <f t="shared" si="4"/>
        <v>1.17</v>
      </c>
      <c r="J72" s="136"/>
      <c r="K72" s="136"/>
      <c r="L72" s="136"/>
      <c r="M72" s="136"/>
      <c r="N72" s="136"/>
      <c r="O72" s="136"/>
    </row>
    <row r="73" spans="1:15" ht="25.15" customHeight="1" x14ac:dyDescent="0.2">
      <c r="A73" s="130">
        <f t="shared" si="5"/>
        <v>70</v>
      </c>
      <c r="B73" s="131" t="s">
        <v>91</v>
      </c>
      <c r="C73" s="132" t="s">
        <v>13</v>
      </c>
      <c r="D73" s="133">
        <f>Data!D73</f>
        <v>1</v>
      </c>
      <c r="E73" s="134">
        <f>Data!F73</f>
        <v>0.01</v>
      </c>
      <c r="F73" s="134">
        <f t="shared" si="3"/>
        <v>0.01</v>
      </c>
      <c r="G73" s="135">
        <f>Data!L73</f>
        <v>0</v>
      </c>
      <c r="H73" s="134">
        <f>Data!N73</f>
        <v>0</v>
      </c>
      <c r="I73" s="134" t="e">
        <f t="shared" si="4"/>
        <v>#DIV/0!</v>
      </c>
      <c r="J73" s="136"/>
      <c r="K73" s="136"/>
      <c r="L73" s="136"/>
      <c r="M73" s="136"/>
      <c r="N73" s="136"/>
      <c r="O73" s="136"/>
    </row>
    <row r="74" spans="1:15" ht="25.15" customHeight="1" x14ac:dyDescent="0.2">
      <c r="A74" s="130">
        <f t="shared" si="5"/>
        <v>71</v>
      </c>
      <c r="B74" s="131" t="s">
        <v>92</v>
      </c>
      <c r="C74" s="132" t="s">
        <v>13</v>
      </c>
      <c r="D74" s="133">
        <f>Data!D74</f>
        <v>50</v>
      </c>
      <c r="E74" s="134">
        <f>Data!F74</f>
        <v>32.57</v>
      </c>
      <c r="F74" s="134">
        <f t="shared" si="3"/>
        <v>0.65139999999999998</v>
      </c>
      <c r="G74" s="135">
        <f>Data!L74</f>
        <v>25</v>
      </c>
      <c r="H74" s="134">
        <f>Data!N74</f>
        <v>33.549999999999997</v>
      </c>
      <c r="I74" s="134">
        <f t="shared" si="4"/>
        <v>1.3419999999999999</v>
      </c>
      <c r="J74" s="136"/>
      <c r="K74" s="136"/>
      <c r="L74" s="136"/>
      <c r="M74" s="136"/>
      <c r="N74" s="136"/>
      <c r="O74" s="136"/>
    </row>
    <row r="75" spans="1:15" ht="25.15" customHeight="1" x14ac:dyDescent="0.2">
      <c r="A75" s="130">
        <f t="shared" si="5"/>
        <v>72</v>
      </c>
      <c r="B75" s="131" t="s">
        <v>93</v>
      </c>
      <c r="C75" s="132" t="s">
        <v>13</v>
      </c>
      <c r="D75" s="133">
        <f>Data!D75</f>
        <v>5</v>
      </c>
      <c r="E75" s="134">
        <f>Data!F75</f>
        <v>20.99</v>
      </c>
      <c r="F75" s="134">
        <f t="shared" si="3"/>
        <v>4.1979999999999995</v>
      </c>
      <c r="G75" s="135">
        <f>Data!L75</f>
        <v>5.5</v>
      </c>
      <c r="H75" s="134">
        <f>Data!N75</f>
        <v>29.98</v>
      </c>
      <c r="I75" s="134">
        <f t="shared" si="4"/>
        <v>5.4509090909090911</v>
      </c>
      <c r="J75" s="136"/>
      <c r="K75" s="136"/>
      <c r="L75" s="136"/>
      <c r="M75" s="136"/>
      <c r="N75" s="136"/>
      <c r="O75" s="136"/>
    </row>
    <row r="76" spans="1:15" ht="25.15" customHeight="1" x14ac:dyDescent="0.2">
      <c r="A76" s="130">
        <f t="shared" si="5"/>
        <v>73</v>
      </c>
      <c r="B76" s="131" t="s">
        <v>94</v>
      </c>
      <c r="C76" s="132" t="s">
        <v>13</v>
      </c>
      <c r="D76" s="133">
        <f>Data!D76</f>
        <v>10</v>
      </c>
      <c r="E76" s="134">
        <f>Data!F76</f>
        <v>14.35</v>
      </c>
      <c r="F76" s="134">
        <f t="shared" si="3"/>
        <v>1.4350000000000001</v>
      </c>
      <c r="G76" s="135">
        <f>Data!L76</f>
        <v>20</v>
      </c>
      <c r="H76" s="134">
        <f>Data!N76</f>
        <v>24.43</v>
      </c>
      <c r="I76" s="134">
        <f t="shared" si="4"/>
        <v>1.2215</v>
      </c>
      <c r="J76" s="136"/>
      <c r="K76" s="136"/>
      <c r="L76" s="136"/>
      <c r="M76" s="136"/>
      <c r="N76" s="136"/>
      <c r="O76" s="136"/>
    </row>
    <row r="77" spans="1:15" ht="25.15" customHeight="1" x14ac:dyDescent="0.2">
      <c r="A77" s="130">
        <f t="shared" si="5"/>
        <v>74</v>
      </c>
      <c r="B77" s="131" t="s">
        <v>95</v>
      </c>
      <c r="C77" s="132" t="s">
        <v>13</v>
      </c>
      <c r="D77" s="133">
        <f>Data!D77</f>
        <v>25</v>
      </c>
      <c r="E77" s="134">
        <f>Data!F77</f>
        <v>154.36000000000001</v>
      </c>
      <c r="F77" s="134">
        <f t="shared" si="3"/>
        <v>6.1744000000000003</v>
      </c>
      <c r="G77" s="135">
        <f>Data!L77</f>
        <v>25</v>
      </c>
      <c r="H77" s="134">
        <f>Data!N77</f>
        <v>98.97</v>
      </c>
      <c r="I77" s="134">
        <f t="shared" si="4"/>
        <v>3.9588000000000001</v>
      </c>
      <c r="J77" s="136"/>
      <c r="K77" s="136"/>
      <c r="L77" s="136"/>
      <c r="M77" s="136"/>
      <c r="N77" s="136"/>
      <c r="O77" s="136"/>
    </row>
    <row r="78" spans="1:15" ht="25.15" customHeight="1" x14ac:dyDescent="0.2">
      <c r="A78" s="130">
        <f t="shared" si="5"/>
        <v>75</v>
      </c>
      <c r="B78" s="131" t="s">
        <v>96</v>
      </c>
      <c r="C78" s="132" t="s">
        <v>13</v>
      </c>
      <c r="D78" s="133">
        <f>Data!D78</f>
        <v>8</v>
      </c>
      <c r="E78" s="134">
        <f>Data!F78</f>
        <v>22.12</v>
      </c>
      <c r="F78" s="134">
        <f t="shared" si="3"/>
        <v>2.7650000000000001</v>
      </c>
      <c r="G78" s="135">
        <f>Data!L78</f>
        <v>4.5</v>
      </c>
      <c r="H78" s="134">
        <f>Data!N78</f>
        <v>27.31</v>
      </c>
      <c r="I78" s="134">
        <f t="shared" si="4"/>
        <v>6.068888888888889</v>
      </c>
      <c r="J78" s="136"/>
      <c r="K78" s="136"/>
      <c r="L78" s="136"/>
      <c r="M78" s="136"/>
      <c r="N78" s="136"/>
      <c r="O78" s="136"/>
    </row>
    <row r="79" spans="1:15" ht="25.15" customHeight="1" x14ac:dyDescent="0.2">
      <c r="A79" s="130">
        <f t="shared" si="5"/>
        <v>76</v>
      </c>
      <c r="B79" s="131" t="s">
        <v>97</v>
      </c>
      <c r="C79" s="132" t="s">
        <v>13</v>
      </c>
      <c r="D79" s="133">
        <f>Data!D79</f>
        <v>50</v>
      </c>
      <c r="E79" s="134">
        <f>Data!F79</f>
        <v>41.35</v>
      </c>
      <c r="F79" s="134">
        <f t="shared" si="3"/>
        <v>0.82700000000000007</v>
      </c>
      <c r="G79" s="135">
        <f>Data!L79</f>
        <v>15</v>
      </c>
      <c r="H79" s="134">
        <f>Data!N79</f>
        <v>14.34</v>
      </c>
      <c r="I79" s="134">
        <f t="shared" si="4"/>
        <v>0.95599999999999996</v>
      </c>
      <c r="J79" s="136"/>
      <c r="K79" s="136"/>
      <c r="L79" s="136"/>
      <c r="M79" s="136"/>
      <c r="N79" s="136"/>
      <c r="O79" s="136"/>
    </row>
    <row r="80" spans="1:15" ht="25.15" customHeight="1" x14ac:dyDescent="0.2">
      <c r="A80" s="130">
        <f t="shared" si="5"/>
        <v>77</v>
      </c>
      <c r="B80" s="131" t="s">
        <v>98</v>
      </c>
      <c r="C80" s="132" t="s">
        <v>11</v>
      </c>
      <c r="D80" s="133">
        <f>Data!D80</f>
        <v>6</v>
      </c>
      <c r="E80" s="134">
        <f>Data!F80</f>
        <v>51.56</v>
      </c>
      <c r="F80" s="134">
        <f t="shared" si="3"/>
        <v>8.5933333333333337</v>
      </c>
      <c r="G80" s="135">
        <f>Data!L80</f>
        <v>6</v>
      </c>
      <c r="H80" s="134">
        <f>Data!N80</f>
        <v>54.57</v>
      </c>
      <c r="I80" s="134">
        <f t="shared" si="4"/>
        <v>9.0950000000000006</v>
      </c>
      <c r="J80" s="136"/>
      <c r="K80" s="136"/>
      <c r="L80" s="136"/>
      <c r="M80" s="136"/>
      <c r="N80" s="136"/>
      <c r="O80" s="136"/>
    </row>
    <row r="81" spans="1:15" ht="25.15" customHeight="1" x14ac:dyDescent="0.2">
      <c r="A81" s="130">
        <f t="shared" si="5"/>
        <v>78</v>
      </c>
      <c r="B81" s="131" t="s">
        <v>99</v>
      </c>
      <c r="C81" s="132" t="s">
        <v>31</v>
      </c>
      <c r="D81" s="133">
        <f>Data!D81</f>
        <v>10</v>
      </c>
      <c r="E81" s="134">
        <f>Data!F81</f>
        <v>45.25</v>
      </c>
      <c r="F81" s="134">
        <f t="shared" si="3"/>
        <v>4.5250000000000004</v>
      </c>
      <c r="G81" s="135">
        <f>Data!L81</f>
        <v>8</v>
      </c>
      <c r="H81" s="134">
        <f>Data!N81</f>
        <v>46.9</v>
      </c>
      <c r="I81" s="134">
        <f t="shared" si="4"/>
        <v>5.8624999999999998</v>
      </c>
      <c r="J81" s="136"/>
      <c r="K81" s="136"/>
      <c r="L81" s="136"/>
      <c r="M81" s="136"/>
      <c r="N81" s="136"/>
      <c r="O81" s="136"/>
    </row>
    <row r="82" spans="1:15" ht="25.15" customHeight="1" x14ac:dyDescent="0.2">
      <c r="A82" s="130">
        <f t="shared" si="5"/>
        <v>79</v>
      </c>
      <c r="B82" s="131" t="s">
        <v>100</v>
      </c>
      <c r="C82" s="132" t="s">
        <v>13</v>
      </c>
      <c r="D82" s="133">
        <f>Data!D82</f>
        <v>5</v>
      </c>
      <c r="E82" s="134">
        <f>Data!F82</f>
        <v>21.31</v>
      </c>
      <c r="F82" s="134">
        <f t="shared" si="3"/>
        <v>4.2619999999999996</v>
      </c>
      <c r="G82" s="135">
        <f>Data!L82</f>
        <v>1</v>
      </c>
      <c r="H82" s="134">
        <f>Data!N82</f>
        <v>17.05</v>
      </c>
      <c r="I82" s="134">
        <f t="shared" si="4"/>
        <v>17.05</v>
      </c>
      <c r="J82" s="136"/>
      <c r="K82" s="136"/>
      <c r="L82" s="136"/>
      <c r="M82" s="136"/>
      <c r="N82" s="136"/>
      <c r="O82" s="136"/>
    </row>
    <row r="83" spans="1:15" ht="25.15" customHeight="1" x14ac:dyDescent="0.2">
      <c r="A83" s="130">
        <f t="shared" si="5"/>
        <v>80</v>
      </c>
      <c r="B83" s="131" t="s">
        <v>101</v>
      </c>
      <c r="C83" s="132" t="s">
        <v>24</v>
      </c>
      <c r="D83" s="133">
        <f>Data!D83</f>
        <v>1</v>
      </c>
      <c r="E83" s="134">
        <f>Data!F83</f>
        <v>32.549999999999997</v>
      </c>
      <c r="F83" s="134">
        <f t="shared" si="3"/>
        <v>32.549999999999997</v>
      </c>
      <c r="G83" s="135">
        <f>Data!L83</f>
        <v>1</v>
      </c>
      <c r="H83" s="134">
        <f>Data!N83</f>
        <v>31.37</v>
      </c>
      <c r="I83" s="134">
        <f t="shared" si="4"/>
        <v>31.37</v>
      </c>
      <c r="J83" s="136"/>
      <c r="K83" s="136"/>
      <c r="L83" s="136"/>
      <c r="M83" s="136"/>
      <c r="N83" s="136"/>
      <c r="O83" s="136"/>
    </row>
    <row r="84" spans="1:15" ht="25.15" customHeight="1" x14ac:dyDescent="0.2">
      <c r="A84" s="130">
        <f t="shared" si="5"/>
        <v>81</v>
      </c>
      <c r="B84" s="131" t="s">
        <v>102</v>
      </c>
      <c r="C84" s="132" t="s">
        <v>24</v>
      </c>
      <c r="D84" s="133">
        <f>Data!D84</f>
        <v>1</v>
      </c>
      <c r="E84" s="134">
        <f>Data!F84</f>
        <v>6.58</v>
      </c>
      <c r="F84" s="134">
        <f t="shared" si="3"/>
        <v>6.58</v>
      </c>
      <c r="G84" s="135">
        <f>Data!L84</f>
        <v>6</v>
      </c>
      <c r="H84" s="134">
        <f>Data!N84</f>
        <v>4.09</v>
      </c>
      <c r="I84" s="134">
        <f t="shared" si="4"/>
        <v>0.68166666666666664</v>
      </c>
      <c r="J84" s="136"/>
      <c r="K84" s="136"/>
      <c r="L84" s="136"/>
      <c r="M84" s="136"/>
      <c r="N84" s="136"/>
      <c r="O84" s="136"/>
    </row>
    <row r="85" spans="1:15" ht="25.15" customHeight="1" x14ac:dyDescent="0.2">
      <c r="A85" s="130">
        <f t="shared" si="5"/>
        <v>82</v>
      </c>
      <c r="B85" s="131" t="s">
        <v>103</v>
      </c>
      <c r="C85" s="132" t="s">
        <v>13</v>
      </c>
      <c r="D85" s="133">
        <f>Data!D85</f>
        <v>5</v>
      </c>
      <c r="E85" s="134">
        <f>Data!F85</f>
        <v>69.88</v>
      </c>
      <c r="F85" s="134">
        <f t="shared" si="3"/>
        <v>13.975999999999999</v>
      </c>
      <c r="G85" s="135">
        <f>Data!L85</f>
        <v>1</v>
      </c>
      <c r="H85" s="134">
        <f>Data!N85</f>
        <v>17.29</v>
      </c>
      <c r="I85" s="134">
        <f t="shared" si="4"/>
        <v>17.29</v>
      </c>
      <c r="J85" s="136"/>
      <c r="K85" s="136"/>
      <c r="L85" s="136"/>
      <c r="M85" s="136"/>
      <c r="N85" s="136"/>
      <c r="O85" s="136"/>
    </row>
    <row r="86" spans="1:15" ht="25.15" customHeight="1" x14ac:dyDescent="0.2">
      <c r="A86" s="138">
        <f t="shared" si="5"/>
        <v>83</v>
      </c>
      <c r="B86" s="139" t="s">
        <v>104</v>
      </c>
      <c r="C86" s="140" t="s">
        <v>105</v>
      </c>
      <c r="D86" s="141">
        <f>Data!D86</f>
        <v>29</v>
      </c>
      <c r="E86" s="142">
        <f>Data!F86</f>
        <v>10.75</v>
      </c>
      <c r="F86" s="142">
        <f t="shared" si="3"/>
        <v>0.37068965517241381</v>
      </c>
      <c r="G86" s="143">
        <f>Data!L86</f>
        <v>112</v>
      </c>
      <c r="H86" s="142">
        <f>Data!N86</f>
        <v>38.159999999999997</v>
      </c>
      <c r="I86" s="142">
        <f t="shared" si="4"/>
        <v>0.34071428571428569</v>
      </c>
      <c r="J86" s="144"/>
      <c r="K86" s="144"/>
      <c r="L86" s="144"/>
      <c r="M86" s="144"/>
      <c r="N86" s="144"/>
      <c r="O86" s="144"/>
    </row>
    <row r="87" spans="1:15" ht="25.15" customHeight="1" x14ac:dyDescent="0.2">
      <c r="A87" s="130">
        <f t="shared" si="5"/>
        <v>84</v>
      </c>
      <c r="B87" s="131" t="s">
        <v>106</v>
      </c>
      <c r="C87" s="132" t="s">
        <v>24</v>
      </c>
      <c r="D87" s="133">
        <f>Data!D87</f>
        <v>4</v>
      </c>
      <c r="E87" s="134">
        <f>Data!F87</f>
        <v>47.88</v>
      </c>
      <c r="F87" s="134">
        <f t="shared" si="3"/>
        <v>11.97</v>
      </c>
      <c r="G87" s="135">
        <f>Data!L87</f>
        <v>4</v>
      </c>
      <c r="H87" s="134">
        <f>Data!N87</f>
        <v>49.24</v>
      </c>
      <c r="I87" s="134">
        <f t="shared" si="4"/>
        <v>12.31</v>
      </c>
      <c r="J87" s="136"/>
      <c r="K87" s="136"/>
      <c r="L87" s="136"/>
      <c r="M87" s="136"/>
      <c r="N87" s="136"/>
      <c r="O87" s="136"/>
    </row>
    <row r="88" spans="1:15" ht="25.15" customHeight="1" x14ac:dyDescent="0.2">
      <c r="A88" s="130">
        <f t="shared" si="5"/>
        <v>85</v>
      </c>
      <c r="B88" s="131" t="s">
        <v>107</v>
      </c>
      <c r="C88" s="132" t="s">
        <v>24</v>
      </c>
      <c r="D88" s="133">
        <f>Data!D88</f>
        <v>1</v>
      </c>
      <c r="E88" s="134">
        <f>Data!F88</f>
        <v>8.99</v>
      </c>
      <c r="F88" s="134">
        <f t="shared" si="3"/>
        <v>8.99</v>
      </c>
      <c r="G88" s="135">
        <f>Data!L88</f>
        <v>6</v>
      </c>
      <c r="H88" s="134">
        <f>Data!N88</f>
        <v>8.1300000000000008</v>
      </c>
      <c r="I88" s="134">
        <f t="shared" si="4"/>
        <v>1.3550000000000002</v>
      </c>
      <c r="J88" s="136"/>
      <c r="K88" s="136"/>
      <c r="L88" s="136"/>
      <c r="M88" s="136"/>
      <c r="N88" s="136"/>
      <c r="O88" s="136"/>
    </row>
    <row r="89" spans="1:15" ht="25.15" customHeight="1" x14ac:dyDescent="0.2">
      <c r="A89" s="130">
        <f t="shared" si="5"/>
        <v>86</v>
      </c>
      <c r="B89" s="131" t="s">
        <v>108</v>
      </c>
      <c r="C89" s="132" t="s">
        <v>24</v>
      </c>
      <c r="D89" s="133">
        <f>Data!D89</f>
        <v>1</v>
      </c>
      <c r="E89" s="134">
        <f>Data!F89</f>
        <v>12.69</v>
      </c>
      <c r="F89" s="134">
        <f t="shared" si="3"/>
        <v>12.69</v>
      </c>
      <c r="G89" s="135">
        <f>Data!L89</f>
        <v>6</v>
      </c>
      <c r="H89" s="134">
        <f>Data!N89</f>
        <v>11.35</v>
      </c>
      <c r="I89" s="134">
        <f t="shared" si="4"/>
        <v>1.8916666666666666</v>
      </c>
      <c r="J89" s="136"/>
      <c r="K89" s="136"/>
      <c r="L89" s="136"/>
      <c r="M89" s="136"/>
      <c r="N89" s="136"/>
      <c r="O89" s="136"/>
    </row>
    <row r="90" spans="1:15" ht="25.15" customHeight="1" x14ac:dyDescent="0.2">
      <c r="A90" s="130">
        <f t="shared" si="5"/>
        <v>87</v>
      </c>
      <c r="B90" s="131" t="s">
        <v>109</v>
      </c>
      <c r="C90" s="132" t="s">
        <v>85</v>
      </c>
      <c r="D90" s="133">
        <f>Data!D90</f>
        <v>50</v>
      </c>
      <c r="E90" s="134">
        <f>Data!F90</f>
        <v>15.93</v>
      </c>
      <c r="F90" s="134">
        <f t="shared" si="3"/>
        <v>0.31859999999999999</v>
      </c>
      <c r="G90" s="135">
        <f>Data!L90</f>
        <v>25</v>
      </c>
      <c r="H90" s="134">
        <f>Data!N90</f>
        <v>14.8</v>
      </c>
      <c r="I90" s="134">
        <f t="shared" si="4"/>
        <v>0.59200000000000008</v>
      </c>
      <c r="J90" s="136"/>
      <c r="K90" s="136"/>
      <c r="L90" s="136"/>
      <c r="M90" s="136"/>
      <c r="N90" s="136"/>
      <c r="O90" s="136"/>
    </row>
    <row r="91" spans="1:15" ht="25.15" customHeight="1" x14ac:dyDescent="0.2">
      <c r="A91" s="130">
        <f t="shared" si="5"/>
        <v>88</v>
      </c>
      <c r="B91" s="131" t="s">
        <v>110</v>
      </c>
      <c r="C91" s="132" t="s">
        <v>51</v>
      </c>
      <c r="D91" s="133">
        <f>Data!D91</f>
        <v>4</v>
      </c>
      <c r="E91" s="134">
        <f>Data!F91</f>
        <v>23.99</v>
      </c>
      <c r="F91" s="134">
        <f t="shared" si="3"/>
        <v>5.9974999999999996</v>
      </c>
      <c r="G91" s="135">
        <f>Data!L91</f>
        <v>4</v>
      </c>
      <c r="H91" s="134">
        <f>Data!N91</f>
        <v>25.01</v>
      </c>
      <c r="I91" s="134">
        <f t="shared" si="4"/>
        <v>6.2525000000000004</v>
      </c>
      <c r="J91" s="136"/>
      <c r="K91" s="136"/>
      <c r="L91" s="136"/>
      <c r="M91" s="136"/>
      <c r="N91" s="136"/>
      <c r="O91" s="136"/>
    </row>
    <row r="92" spans="1:15" ht="25.15" customHeight="1" x14ac:dyDescent="0.2">
      <c r="A92" s="130">
        <f t="shared" si="5"/>
        <v>89</v>
      </c>
      <c r="B92" s="131" t="s">
        <v>111</v>
      </c>
      <c r="C92" s="132" t="s">
        <v>51</v>
      </c>
      <c r="D92" s="133">
        <f>Data!D92</f>
        <v>4</v>
      </c>
      <c r="E92" s="134">
        <f>Data!F92</f>
        <v>23.51</v>
      </c>
      <c r="F92" s="134">
        <f t="shared" si="3"/>
        <v>5.8775000000000004</v>
      </c>
      <c r="G92" s="135">
        <f>Data!L92</f>
        <v>4</v>
      </c>
      <c r="H92" s="134">
        <f>Data!N92</f>
        <v>36.26</v>
      </c>
      <c r="I92" s="134">
        <f t="shared" si="4"/>
        <v>9.0649999999999995</v>
      </c>
      <c r="J92" s="136"/>
      <c r="K92" s="136"/>
      <c r="L92" s="136"/>
      <c r="M92" s="136"/>
      <c r="N92" s="136"/>
      <c r="O92" s="136"/>
    </row>
    <row r="93" spans="1:15" ht="25.15" customHeight="1" x14ac:dyDescent="0.2">
      <c r="A93" s="130">
        <f t="shared" si="5"/>
        <v>90</v>
      </c>
      <c r="B93" s="131" t="s">
        <v>112</v>
      </c>
      <c r="C93" s="132" t="s">
        <v>51</v>
      </c>
      <c r="D93" s="133">
        <f>Data!D93</f>
        <v>4</v>
      </c>
      <c r="E93" s="134">
        <f>Data!F93</f>
        <v>31.9</v>
      </c>
      <c r="F93" s="134">
        <f t="shared" si="3"/>
        <v>7.9749999999999996</v>
      </c>
      <c r="G93" s="135">
        <f>Data!L93</f>
        <v>4</v>
      </c>
      <c r="H93" s="134">
        <f>Data!N93</f>
        <v>48.46</v>
      </c>
      <c r="I93" s="134">
        <f t="shared" si="4"/>
        <v>12.115</v>
      </c>
      <c r="J93" s="136"/>
      <c r="K93" s="136"/>
      <c r="L93" s="136"/>
      <c r="M93" s="136"/>
      <c r="N93" s="136"/>
      <c r="O93" s="136"/>
    </row>
    <row r="94" spans="1:15" ht="25.15" customHeight="1" x14ac:dyDescent="0.2">
      <c r="A94" s="130">
        <f t="shared" si="5"/>
        <v>91</v>
      </c>
      <c r="B94" s="131" t="s">
        <v>113</v>
      </c>
      <c r="C94" s="132" t="s">
        <v>11</v>
      </c>
      <c r="D94" s="133">
        <f>Data!D94</f>
        <v>6</v>
      </c>
      <c r="E94" s="134">
        <f>Data!F94</f>
        <v>57.4</v>
      </c>
      <c r="F94" s="134">
        <f t="shared" si="3"/>
        <v>9.5666666666666664</v>
      </c>
      <c r="G94" s="135">
        <f>Data!L94</f>
        <v>6</v>
      </c>
      <c r="H94" s="134">
        <f>Data!N94</f>
        <v>63.55</v>
      </c>
      <c r="I94" s="134">
        <f t="shared" si="4"/>
        <v>10.591666666666667</v>
      </c>
      <c r="J94" s="136"/>
      <c r="K94" s="136"/>
      <c r="L94" s="136"/>
      <c r="M94" s="136"/>
      <c r="N94" s="136"/>
      <c r="O94" s="136"/>
    </row>
    <row r="95" spans="1:15" ht="25.15" customHeight="1" x14ac:dyDescent="0.2">
      <c r="A95" s="130">
        <f t="shared" si="5"/>
        <v>92</v>
      </c>
      <c r="B95" s="131" t="s">
        <v>114</v>
      </c>
      <c r="C95" s="132" t="s">
        <v>80</v>
      </c>
      <c r="D95" s="133">
        <f>Data!D95</f>
        <v>20</v>
      </c>
      <c r="E95" s="134">
        <f>Data!F95</f>
        <v>30.06</v>
      </c>
      <c r="F95" s="134">
        <f t="shared" si="3"/>
        <v>1.5029999999999999</v>
      </c>
      <c r="G95" s="135">
        <f>Data!L95</f>
        <v>18</v>
      </c>
      <c r="H95" s="134">
        <f>Data!N95</f>
        <v>29.82</v>
      </c>
      <c r="I95" s="134">
        <f t="shared" si="4"/>
        <v>1.6566666666666667</v>
      </c>
      <c r="J95" s="136"/>
      <c r="K95" s="136"/>
      <c r="L95" s="136"/>
      <c r="M95" s="136"/>
      <c r="N95" s="136"/>
      <c r="O95" s="136"/>
    </row>
    <row r="96" spans="1:15" ht="25.15" customHeight="1" x14ac:dyDescent="0.2">
      <c r="A96" s="130">
        <f t="shared" si="5"/>
        <v>93</v>
      </c>
      <c r="B96" s="131" t="s">
        <v>115</v>
      </c>
      <c r="C96" s="132" t="s">
        <v>11</v>
      </c>
      <c r="D96" s="133">
        <f>Data!D96</f>
        <v>6</v>
      </c>
      <c r="E96" s="134">
        <f>Data!F96</f>
        <v>24.19</v>
      </c>
      <c r="F96" s="134">
        <f t="shared" si="3"/>
        <v>4.0316666666666672</v>
      </c>
      <c r="G96" s="135">
        <f>Data!L96</f>
        <v>6</v>
      </c>
      <c r="H96" s="134">
        <f>Data!N96</f>
        <v>29.54</v>
      </c>
      <c r="I96" s="134">
        <f t="shared" si="4"/>
        <v>4.9233333333333329</v>
      </c>
      <c r="J96" s="136"/>
      <c r="K96" s="136"/>
      <c r="L96" s="136"/>
      <c r="M96" s="136"/>
      <c r="N96" s="136"/>
      <c r="O96" s="136"/>
    </row>
    <row r="97" spans="1:15" ht="25.15" customHeight="1" x14ac:dyDescent="0.2">
      <c r="A97" s="130">
        <f t="shared" si="5"/>
        <v>94</v>
      </c>
      <c r="B97" s="131" t="s">
        <v>116</v>
      </c>
      <c r="C97" s="132" t="s">
        <v>24</v>
      </c>
      <c r="D97" s="133">
        <f>Data!D97</f>
        <v>6</v>
      </c>
      <c r="E97" s="134">
        <f>Data!F97</f>
        <v>72.52</v>
      </c>
      <c r="F97" s="134">
        <f t="shared" si="3"/>
        <v>12.086666666666666</v>
      </c>
      <c r="G97" s="135">
        <f>Data!L97</f>
        <v>3</v>
      </c>
      <c r="H97" s="134">
        <f>Data!N97</f>
        <v>80.06</v>
      </c>
      <c r="I97" s="134">
        <f t="shared" si="4"/>
        <v>26.686666666666667</v>
      </c>
      <c r="J97" s="136"/>
      <c r="K97" s="136"/>
      <c r="L97" s="136"/>
      <c r="M97" s="136"/>
      <c r="N97" s="136"/>
      <c r="O97" s="136"/>
    </row>
    <row r="98" spans="1:15" ht="25.15" customHeight="1" x14ac:dyDescent="0.2">
      <c r="A98" s="130">
        <f t="shared" si="5"/>
        <v>95</v>
      </c>
      <c r="B98" s="131" t="s">
        <v>117</v>
      </c>
      <c r="C98" s="132" t="s">
        <v>24</v>
      </c>
      <c r="D98" s="133">
        <f>Data!D98</f>
        <v>1</v>
      </c>
      <c r="E98" s="134">
        <f>Data!F98</f>
        <v>14.12</v>
      </c>
      <c r="F98" s="134">
        <f t="shared" si="3"/>
        <v>14.12</v>
      </c>
      <c r="G98" s="135">
        <f>Data!L98</f>
        <v>4</v>
      </c>
      <c r="H98" s="134">
        <f>Data!N98</f>
        <v>63.79</v>
      </c>
      <c r="I98" s="134">
        <f t="shared" si="4"/>
        <v>15.9475</v>
      </c>
      <c r="J98" s="136"/>
      <c r="K98" s="136"/>
      <c r="L98" s="136"/>
      <c r="M98" s="136"/>
      <c r="N98" s="136"/>
      <c r="O98" s="136"/>
    </row>
    <row r="99" spans="1:15" ht="25.15" customHeight="1" x14ac:dyDescent="0.2">
      <c r="A99" s="130">
        <f t="shared" si="5"/>
        <v>96</v>
      </c>
      <c r="B99" s="131" t="s">
        <v>118</v>
      </c>
      <c r="C99" s="132" t="s">
        <v>24</v>
      </c>
      <c r="D99" s="133">
        <f>Data!D99</f>
        <v>12</v>
      </c>
      <c r="E99" s="134">
        <f>Data!F99</f>
        <v>21.03</v>
      </c>
      <c r="F99" s="134">
        <f t="shared" si="3"/>
        <v>1.7525000000000002</v>
      </c>
      <c r="G99" s="135">
        <f>Data!L99</f>
        <v>12</v>
      </c>
      <c r="H99" s="134">
        <f>Data!N99</f>
        <v>22.29</v>
      </c>
      <c r="I99" s="134">
        <f t="shared" si="4"/>
        <v>1.8574999999999999</v>
      </c>
      <c r="J99" s="136"/>
      <c r="K99" s="136"/>
      <c r="L99" s="136"/>
      <c r="M99" s="136"/>
      <c r="N99" s="136"/>
      <c r="O99" s="136"/>
    </row>
    <row r="100" spans="1:15" ht="25.15" customHeight="1" x14ac:dyDescent="0.2">
      <c r="A100" s="130">
        <f t="shared" si="5"/>
        <v>97</v>
      </c>
      <c r="B100" s="131" t="s">
        <v>119</v>
      </c>
      <c r="C100" s="132" t="s">
        <v>24</v>
      </c>
      <c r="D100" s="133">
        <f>Data!D100</f>
        <v>1</v>
      </c>
      <c r="E100" s="134">
        <f>Data!F100</f>
        <v>9.0500000000000007</v>
      </c>
      <c r="F100" s="134">
        <f t="shared" si="3"/>
        <v>9.0500000000000007</v>
      </c>
      <c r="G100" s="135">
        <f>Data!L100</f>
        <v>6</v>
      </c>
      <c r="H100" s="134">
        <f>Data!N100</f>
        <v>7.88</v>
      </c>
      <c r="I100" s="134">
        <f t="shared" si="4"/>
        <v>1.3133333333333332</v>
      </c>
      <c r="J100" s="136"/>
      <c r="K100" s="136"/>
      <c r="L100" s="136"/>
      <c r="M100" s="136"/>
      <c r="N100" s="136"/>
      <c r="O100" s="136"/>
    </row>
    <row r="101" spans="1:15" ht="25.15" customHeight="1" x14ac:dyDescent="0.2">
      <c r="A101" s="130">
        <f t="shared" si="5"/>
        <v>98</v>
      </c>
      <c r="B101" s="131" t="s">
        <v>120</v>
      </c>
      <c r="C101" s="132" t="s">
        <v>121</v>
      </c>
      <c r="D101" s="133">
        <f>Data!D101</f>
        <v>5</v>
      </c>
      <c r="E101" s="134">
        <f>Data!F101</f>
        <v>5.04</v>
      </c>
      <c r="F101" s="134">
        <f t="shared" si="3"/>
        <v>1.008</v>
      </c>
      <c r="G101" s="135">
        <f>Data!L101</f>
        <v>18</v>
      </c>
      <c r="H101" s="134">
        <f>Data!N101</f>
        <v>17.350000000000001</v>
      </c>
      <c r="I101" s="134">
        <f t="shared" si="4"/>
        <v>0.96388888888888902</v>
      </c>
      <c r="J101" s="136"/>
      <c r="K101" s="136"/>
      <c r="L101" s="136"/>
      <c r="M101" s="136"/>
      <c r="N101" s="136"/>
      <c r="O101" s="136"/>
    </row>
    <row r="102" spans="1:15" ht="25.15" customHeight="1" x14ac:dyDescent="0.2">
      <c r="A102" s="130">
        <f t="shared" si="5"/>
        <v>99</v>
      </c>
      <c r="B102" s="131" t="s">
        <v>122</v>
      </c>
      <c r="C102" s="132" t="s">
        <v>24</v>
      </c>
      <c r="D102" s="133">
        <f>Data!D102</f>
        <v>1</v>
      </c>
      <c r="E102" s="134">
        <f>Data!F102</f>
        <v>5.77</v>
      </c>
      <c r="F102" s="134">
        <f t="shared" si="3"/>
        <v>5.77</v>
      </c>
      <c r="G102" s="135">
        <f>Data!L102</f>
        <v>1</v>
      </c>
      <c r="H102" s="134">
        <f>Data!N102</f>
        <v>7.07</v>
      </c>
      <c r="I102" s="134">
        <f t="shared" si="4"/>
        <v>7.07</v>
      </c>
      <c r="J102" s="136"/>
      <c r="K102" s="136"/>
      <c r="L102" s="136"/>
      <c r="M102" s="136"/>
      <c r="N102" s="136"/>
      <c r="O102" s="136"/>
    </row>
    <row r="103" spans="1:15" ht="25.15" customHeight="1" x14ac:dyDescent="0.2">
      <c r="A103" s="130">
        <f t="shared" si="5"/>
        <v>100</v>
      </c>
      <c r="B103" s="131" t="s">
        <v>123</v>
      </c>
      <c r="C103" s="132" t="s">
        <v>24</v>
      </c>
      <c r="D103" s="133">
        <f>Data!D103</f>
        <v>1</v>
      </c>
      <c r="E103" s="134">
        <f>Data!F103</f>
        <v>14.25</v>
      </c>
      <c r="F103" s="134">
        <f t="shared" si="3"/>
        <v>14.25</v>
      </c>
      <c r="G103" s="135">
        <f>Data!L103</f>
        <v>1</v>
      </c>
      <c r="H103" s="134">
        <f>Data!N103</f>
        <v>0</v>
      </c>
      <c r="I103" s="134">
        <f t="shared" si="4"/>
        <v>0</v>
      </c>
      <c r="J103" s="136"/>
      <c r="K103" s="136"/>
      <c r="L103" s="136"/>
      <c r="M103" s="136"/>
      <c r="N103" s="136"/>
      <c r="O103" s="136"/>
    </row>
    <row r="104" spans="1:15" ht="25.15" customHeight="1" x14ac:dyDescent="0.2">
      <c r="A104" s="130">
        <f t="shared" si="5"/>
        <v>101</v>
      </c>
      <c r="B104" s="131" t="s">
        <v>124</v>
      </c>
      <c r="C104" s="132" t="s">
        <v>24</v>
      </c>
      <c r="D104" s="133">
        <f>Data!D104</f>
        <v>6</v>
      </c>
      <c r="E104" s="134">
        <f>Data!F104</f>
        <v>20.02</v>
      </c>
      <c r="F104" s="134">
        <f t="shared" si="3"/>
        <v>3.3366666666666664</v>
      </c>
      <c r="G104" s="135">
        <f>Data!L104</f>
        <v>6</v>
      </c>
      <c r="H104" s="134">
        <f>Data!N104</f>
        <v>17.989999999999998</v>
      </c>
      <c r="I104" s="134">
        <f t="shared" si="4"/>
        <v>2.9983333333333331</v>
      </c>
      <c r="J104" s="136"/>
      <c r="K104" s="136"/>
      <c r="L104" s="136"/>
      <c r="M104" s="136"/>
      <c r="N104" s="136"/>
      <c r="O104" s="136"/>
    </row>
    <row r="105" spans="1:15" ht="25.15" customHeight="1" x14ac:dyDescent="0.2">
      <c r="A105" s="130">
        <f t="shared" si="5"/>
        <v>102</v>
      </c>
      <c r="B105" s="131" t="s">
        <v>125</v>
      </c>
      <c r="C105" s="132" t="s">
        <v>51</v>
      </c>
      <c r="D105" s="133">
        <f>Data!D105</f>
        <v>4</v>
      </c>
      <c r="E105" s="134">
        <f>Data!F105</f>
        <v>22.6</v>
      </c>
      <c r="F105" s="134">
        <f t="shared" si="3"/>
        <v>5.65</v>
      </c>
      <c r="G105" s="135">
        <f>Data!L105</f>
        <v>4</v>
      </c>
      <c r="H105" s="134">
        <f>Data!N105</f>
        <v>29.9</v>
      </c>
      <c r="I105" s="134">
        <f t="shared" si="4"/>
        <v>7.4749999999999996</v>
      </c>
      <c r="J105" s="136"/>
      <c r="K105" s="136"/>
      <c r="L105" s="136"/>
      <c r="M105" s="136"/>
      <c r="N105" s="136"/>
      <c r="O105" s="136"/>
    </row>
    <row r="106" spans="1:15" ht="25.15" customHeight="1" x14ac:dyDescent="0.2">
      <c r="A106" s="130">
        <f t="shared" si="5"/>
        <v>103</v>
      </c>
      <c r="B106" s="131" t="s">
        <v>126</v>
      </c>
      <c r="C106" s="132" t="s">
        <v>11</v>
      </c>
      <c r="D106" s="133">
        <f>Data!D106</f>
        <v>4</v>
      </c>
      <c r="E106" s="134">
        <f>Data!F106</f>
        <v>36.19</v>
      </c>
      <c r="F106" s="134">
        <f t="shared" si="3"/>
        <v>9.0474999999999994</v>
      </c>
      <c r="G106" s="135">
        <f>Data!L106</f>
        <v>4</v>
      </c>
      <c r="H106" s="134">
        <f>Data!N106</f>
        <v>42.09</v>
      </c>
      <c r="I106" s="134">
        <f t="shared" si="4"/>
        <v>10.522500000000001</v>
      </c>
      <c r="J106" s="136"/>
      <c r="K106" s="136"/>
      <c r="L106" s="136"/>
      <c r="M106" s="136"/>
      <c r="N106" s="136"/>
      <c r="O106" s="136"/>
    </row>
    <row r="107" spans="1:15" ht="25.15" customHeight="1" x14ac:dyDescent="0.2">
      <c r="A107" s="130">
        <f t="shared" si="5"/>
        <v>104</v>
      </c>
      <c r="B107" s="131" t="s">
        <v>127</v>
      </c>
      <c r="C107" s="132" t="s">
        <v>51</v>
      </c>
      <c r="D107" s="133">
        <f>Data!D107</f>
        <v>4</v>
      </c>
      <c r="E107" s="134">
        <f>Data!F107</f>
        <v>19.010000000000002</v>
      </c>
      <c r="F107" s="134">
        <f t="shared" si="3"/>
        <v>4.7525000000000004</v>
      </c>
      <c r="G107" s="135">
        <f>Data!L107</f>
        <v>4</v>
      </c>
      <c r="H107" s="134">
        <f>Data!N107</f>
        <v>31.88</v>
      </c>
      <c r="I107" s="134">
        <f t="shared" si="4"/>
        <v>7.97</v>
      </c>
      <c r="J107" s="136"/>
      <c r="K107" s="136"/>
      <c r="L107" s="136"/>
      <c r="M107" s="136"/>
      <c r="N107" s="136"/>
      <c r="O107" s="136"/>
    </row>
    <row r="108" spans="1:15" ht="25.15" customHeight="1" x14ac:dyDescent="0.2">
      <c r="A108" s="130">
        <f t="shared" si="5"/>
        <v>105</v>
      </c>
      <c r="B108" s="131" t="s">
        <v>128</v>
      </c>
      <c r="C108" s="132" t="s">
        <v>51</v>
      </c>
      <c r="D108" s="133">
        <f>Data!D108</f>
        <v>4</v>
      </c>
      <c r="E108" s="134">
        <f>Data!F108</f>
        <v>37.89</v>
      </c>
      <c r="F108" s="134">
        <f t="shared" si="3"/>
        <v>9.4725000000000001</v>
      </c>
      <c r="G108" s="135">
        <f>Data!L108</f>
        <v>4</v>
      </c>
      <c r="H108" s="134">
        <f>Data!N108</f>
        <v>37.79</v>
      </c>
      <c r="I108" s="134">
        <f t="shared" si="4"/>
        <v>9.4474999999999998</v>
      </c>
      <c r="J108" s="136"/>
      <c r="K108" s="136"/>
      <c r="L108" s="136"/>
      <c r="M108" s="136"/>
      <c r="N108" s="136"/>
      <c r="O108" s="136"/>
    </row>
    <row r="109" spans="1:15" ht="25.15" customHeight="1" x14ac:dyDescent="0.2">
      <c r="A109" s="138">
        <f t="shared" si="5"/>
        <v>106</v>
      </c>
      <c r="B109" s="139" t="s">
        <v>129</v>
      </c>
      <c r="C109" s="140" t="s">
        <v>51</v>
      </c>
      <c r="D109" s="141">
        <f>Data!D109</f>
        <v>6</v>
      </c>
      <c r="E109" s="142">
        <f>Data!F109</f>
        <v>46.85</v>
      </c>
      <c r="F109" s="142">
        <f t="shared" si="3"/>
        <v>7.8083333333333336</v>
      </c>
      <c r="G109" s="143">
        <f>Data!L109</f>
        <v>6</v>
      </c>
      <c r="H109" s="142">
        <f>Data!N109</f>
        <v>54.96</v>
      </c>
      <c r="I109" s="142">
        <f t="shared" si="4"/>
        <v>9.16</v>
      </c>
      <c r="J109" s="144"/>
      <c r="K109" s="144"/>
      <c r="L109" s="144"/>
      <c r="M109" s="144"/>
      <c r="N109" s="144"/>
      <c r="O109" s="144"/>
    </row>
    <row r="110" spans="1:15" ht="25.15" customHeight="1" x14ac:dyDescent="0.2">
      <c r="A110" s="130">
        <f t="shared" si="5"/>
        <v>107</v>
      </c>
      <c r="B110" s="131" t="s">
        <v>130</v>
      </c>
      <c r="C110" s="132" t="s">
        <v>51</v>
      </c>
      <c r="D110" s="133">
        <f>Data!D110</f>
        <v>4</v>
      </c>
      <c r="E110" s="134">
        <f>Data!F110</f>
        <v>10.28</v>
      </c>
      <c r="F110" s="134">
        <f t="shared" si="3"/>
        <v>2.57</v>
      </c>
      <c r="G110" s="135">
        <f>Data!L110</f>
        <v>4</v>
      </c>
      <c r="H110" s="134">
        <f>Data!N110</f>
        <v>12.11</v>
      </c>
      <c r="I110" s="134">
        <f t="shared" si="4"/>
        <v>3.0274999999999999</v>
      </c>
      <c r="J110" s="136"/>
      <c r="K110" s="136"/>
      <c r="L110" s="136"/>
      <c r="M110" s="136"/>
      <c r="N110" s="136"/>
      <c r="O110" s="136"/>
    </row>
    <row r="111" spans="1:15" ht="25.15" customHeight="1" x14ac:dyDescent="0.2">
      <c r="A111" s="130">
        <f t="shared" si="5"/>
        <v>108</v>
      </c>
      <c r="B111" s="131" t="s">
        <v>131</v>
      </c>
      <c r="C111" s="132" t="s">
        <v>51</v>
      </c>
      <c r="D111" s="133">
        <f>Data!D111</f>
        <v>4</v>
      </c>
      <c r="E111" s="134">
        <f>Data!F111</f>
        <v>21.89</v>
      </c>
      <c r="F111" s="134">
        <f t="shared" si="3"/>
        <v>5.4725000000000001</v>
      </c>
      <c r="G111" s="135">
        <f>Data!L111</f>
        <v>6</v>
      </c>
      <c r="H111" s="134">
        <f>Data!N111</f>
        <v>26.48</v>
      </c>
      <c r="I111" s="134">
        <f t="shared" si="4"/>
        <v>4.4133333333333331</v>
      </c>
      <c r="J111" s="136"/>
      <c r="K111" s="136"/>
      <c r="L111" s="136"/>
      <c r="M111" s="136"/>
      <c r="N111" s="136"/>
      <c r="O111" s="136"/>
    </row>
    <row r="112" spans="1:15" ht="25.15" customHeight="1" x14ac:dyDescent="0.2">
      <c r="A112" s="138">
        <f t="shared" si="5"/>
        <v>109</v>
      </c>
      <c r="B112" s="139" t="s">
        <v>132</v>
      </c>
      <c r="C112" s="140" t="s">
        <v>51</v>
      </c>
      <c r="D112" s="141">
        <f>Data!D112</f>
        <v>4</v>
      </c>
      <c r="E112" s="142">
        <f>Data!F112</f>
        <v>19.079999999999998</v>
      </c>
      <c r="F112" s="142">
        <f t="shared" si="3"/>
        <v>4.7699999999999996</v>
      </c>
      <c r="G112" s="143">
        <f>Data!L112</f>
        <v>4</v>
      </c>
      <c r="H112" s="142">
        <f>Data!N112</f>
        <v>28.98</v>
      </c>
      <c r="I112" s="142">
        <f t="shared" si="4"/>
        <v>7.2450000000000001</v>
      </c>
      <c r="J112" s="144"/>
      <c r="K112" s="144"/>
      <c r="L112" s="144"/>
      <c r="M112" s="144"/>
      <c r="N112" s="144"/>
      <c r="O112" s="144"/>
    </row>
    <row r="113" spans="1:15" ht="25.15" customHeight="1" x14ac:dyDescent="0.2">
      <c r="A113" s="130">
        <f t="shared" si="5"/>
        <v>110</v>
      </c>
      <c r="B113" s="131" t="s">
        <v>133</v>
      </c>
      <c r="C113" s="132" t="s">
        <v>31</v>
      </c>
      <c r="D113" s="133">
        <f>Data!D113</f>
        <v>1</v>
      </c>
      <c r="E113" s="134">
        <f>Data!F113</f>
        <v>76.849999999999994</v>
      </c>
      <c r="F113" s="134">
        <f t="shared" si="3"/>
        <v>76.849999999999994</v>
      </c>
      <c r="G113" s="135">
        <f>Data!L113</f>
        <v>1</v>
      </c>
      <c r="H113" s="134">
        <f>Data!N113</f>
        <v>73.95</v>
      </c>
      <c r="I113" s="134">
        <f t="shared" si="4"/>
        <v>73.95</v>
      </c>
      <c r="J113" s="136"/>
      <c r="K113" s="136"/>
      <c r="L113" s="136"/>
      <c r="M113" s="136"/>
      <c r="N113" s="136"/>
      <c r="O113" s="136"/>
    </row>
    <row r="114" spans="1:15" ht="25.15" customHeight="1" x14ac:dyDescent="0.2">
      <c r="A114" s="130">
        <f t="shared" si="5"/>
        <v>111</v>
      </c>
      <c r="B114" s="131" t="s">
        <v>134</v>
      </c>
      <c r="C114" s="132" t="s">
        <v>24</v>
      </c>
      <c r="D114" s="133">
        <f>Data!D114</f>
        <v>1</v>
      </c>
      <c r="E114" s="134">
        <f>Data!F114</f>
        <v>40.049999999999997</v>
      </c>
      <c r="F114" s="134">
        <f t="shared" si="3"/>
        <v>40.049999999999997</v>
      </c>
      <c r="G114" s="135">
        <f>Data!L114</f>
        <v>1</v>
      </c>
      <c r="H114" s="134">
        <f>Data!N114</f>
        <v>38.299999999999997</v>
      </c>
      <c r="I114" s="134">
        <f t="shared" si="4"/>
        <v>38.299999999999997</v>
      </c>
      <c r="J114" s="136"/>
      <c r="K114" s="136"/>
      <c r="L114" s="136"/>
      <c r="M114" s="136"/>
      <c r="N114" s="136"/>
      <c r="O114" s="136"/>
    </row>
    <row r="115" spans="1:15" ht="25.15" customHeight="1" x14ac:dyDescent="0.2">
      <c r="A115" s="130">
        <f t="shared" si="5"/>
        <v>112</v>
      </c>
      <c r="B115" s="131" t="s">
        <v>135</v>
      </c>
      <c r="C115" s="132" t="s">
        <v>24</v>
      </c>
      <c r="D115" s="133">
        <f>Data!D115</f>
        <v>1</v>
      </c>
      <c r="E115" s="134">
        <f>Data!F115</f>
        <v>6.75</v>
      </c>
      <c r="F115" s="134">
        <f t="shared" si="3"/>
        <v>6.75</v>
      </c>
      <c r="G115" s="135">
        <f>Data!L115</f>
        <v>6</v>
      </c>
      <c r="H115" s="134">
        <f>Data!N115</f>
        <v>7.73</v>
      </c>
      <c r="I115" s="134">
        <f t="shared" si="4"/>
        <v>1.2883333333333333</v>
      </c>
      <c r="J115" s="136"/>
      <c r="K115" s="136"/>
      <c r="L115" s="136"/>
      <c r="M115" s="136"/>
      <c r="N115" s="136"/>
      <c r="O115" s="136"/>
    </row>
    <row r="116" spans="1:15" ht="25.15" customHeight="1" x14ac:dyDescent="0.2">
      <c r="A116" s="130">
        <f t="shared" si="5"/>
        <v>113</v>
      </c>
      <c r="B116" s="131" t="s">
        <v>136</v>
      </c>
      <c r="C116" s="132" t="s">
        <v>11</v>
      </c>
      <c r="D116" s="133">
        <f>Data!D116</f>
        <v>6</v>
      </c>
      <c r="E116" s="134">
        <f>Data!F116</f>
        <v>76.989999999999995</v>
      </c>
      <c r="F116" s="134">
        <f t="shared" si="3"/>
        <v>12.831666666666665</v>
      </c>
      <c r="G116" s="135">
        <f>Data!L116</f>
        <v>6</v>
      </c>
      <c r="H116" s="134">
        <f>Data!N116</f>
        <v>12.39</v>
      </c>
      <c r="I116" s="134">
        <f t="shared" si="4"/>
        <v>2.0649999999999999</v>
      </c>
      <c r="J116" s="136"/>
      <c r="K116" s="136"/>
      <c r="L116" s="136"/>
      <c r="M116" s="136"/>
      <c r="N116" s="136"/>
      <c r="O116" s="136"/>
    </row>
    <row r="117" spans="1:15" ht="25.15" customHeight="1" x14ac:dyDescent="0.2">
      <c r="A117" s="130">
        <f t="shared" si="5"/>
        <v>114</v>
      </c>
      <c r="B117" s="131" t="s">
        <v>137</v>
      </c>
      <c r="C117" s="132" t="s">
        <v>24</v>
      </c>
      <c r="D117" s="133">
        <f>Data!D117</f>
        <v>1</v>
      </c>
      <c r="E117" s="134">
        <f>Data!F117</f>
        <v>13.22</v>
      </c>
      <c r="F117" s="134">
        <f t="shared" si="3"/>
        <v>13.22</v>
      </c>
      <c r="G117" s="135">
        <f>Data!L117</f>
        <v>1</v>
      </c>
      <c r="H117" s="134">
        <f>Data!N117</f>
        <v>12.12</v>
      </c>
      <c r="I117" s="134">
        <f t="shared" si="4"/>
        <v>12.12</v>
      </c>
      <c r="J117" s="136"/>
      <c r="K117" s="136"/>
      <c r="L117" s="136"/>
      <c r="M117" s="136"/>
      <c r="N117" s="136"/>
      <c r="O117" s="136"/>
    </row>
    <row r="118" spans="1:15" ht="25.15" customHeight="1" x14ac:dyDescent="0.2">
      <c r="A118" s="130">
        <f t="shared" si="5"/>
        <v>115</v>
      </c>
      <c r="B118" s="131" t="s">
        <v>138</v>
      </c>
      <c r="C118" s="132" t="s">
        <v>24</v>
      </c>
      <c r="D118" s="133">
        <f>Data!D118</f>
        <v>1</v>
      </c>
      <c r="E118" s="134">
        <f>Data!F118</f>
        <v>64.739999999999995</v>
      </c>
      <c r="F118" s="134">
        <f t="shared" si="3"/>
        <v>64.739999999999995</v>
      </c>
      <c r="G118" s="135">
        <f>Data!L118</f>
        <v>1</v>
      </c>
      <c r="H118" s="134">
        <f>Data!N118</f>
        <v>4.3899999999999997</v>
      </c>
      <c r="I118" s="134">
        <f t="shared" si="4"/>
        <v>4.3899999999999997</v>
      </c>
      <c r="J118" s="136"/>
      <c r="K118" s="136"/>
      <c r="L118" s="136"/>
      <c r="M118" s="136"/>
      <c r="N118" s="136"/>
      <c r="O118" s="136"/>
    </row>
    <row r="119" spans="1:15" ht="25.15" customHeight="1" x14ac:dyDescent="0.2">
      <c r="A119" s="130">
        <f t="shared" si="5"/>
        <v>116</v>
      </c>
      <c r="B119" s="131" t="s">
        <v>139</v>
      </c>
      <c r="C119" s="132" t="s">
        <v>13</v>
      </c>
      <c r="D119" s="133">
        <f>Data!D119</f>
        <v>50</v>
      </c>
      <c r="E119" s="134">
        <f>Data!F119</f>
        <v>0.01</v>
      </c>
      <c r="F119" s="134">
        <f t="shared" si="3"/>
        <v>2.0000000000000001E-4</v>
      </c>
      <c r="G119" s="135">
        <f>Data!L119</f>
        <v>50</v>
      </c>
      <c r="H119" s="134">
        <f>Data!N119</f>
        <v>0</v>
      </c>
      <c r="I119" s="134">
        <f t="shared" si="4"/>
        <v>0</v>
      </c>
      <c r="J119" s="136"/>
      <c r="K119" s="136"/>
      <c r="L119" s="136"/>
      <c r="M119" s="136"/>
      <c r="N119" s="136"/>
      <c r="O119" s="136"/>
    </row>
    <row r="120" spans="1:15" ht="25.15" customHeight="1" x14ac:dyDescent="0.2">
      <c r="A120" s="130">
        <f t="shared" si="5"/>
        <v>117</v>
      </c>
      <c r="B120" s="131" t="s">
        <v>140</v>
      </c>
      <c r="C120" s="132" t="s">
        <v>24</v>
      </c>
      <c r="D120" s="133">
        <f>Data!D120</f>
        <v>6</v>
      </c>
      <c r="E120" s="134">
        <f>Data!F120</f>
        <v>51.66</v>
      </c>
      <c r="F120" s="134">
        <f t="shared" si="3"/>
        <v>8.61</v>
      </c>
      <c r="G120" s="135">
        <f>Data!L120</f>
        <v>4</v>
      </c>
      <c r="H120" s="134">
        <f>Data!N120</f>
        <v>53.24</v>
      </c>
      <c r="I120" s="134">
        <f t="shared" si="4"/>
        <v>13.31</v>
      </c>
      <c r="J120" s="136"/>
      <c r="K120" s="136"/>
      <c r="L120" s="136"/>
      <c r="M120" s="136"/>
      <c r="N120" s="136"/>
      <c r="O120" s="136"/>
    </row>
    <row r="121" spans="1:15" ht="25.15" customHeight="1" x14ac:dyDescent="0.2">
      <c r="A121" s="130">
        <f t="shared" si="5"/>
        <v>118</v>
      </c>
      <c r="B121" s="131" t="s">
        <v>141</v>
      </c>
      <c r="C121" s="132" t="s">
        <v>51</v>
      </c>
      <c r="D121" s="133">
        <f>Data!D121</f>
        <v>4</v>
      </c>
      <c r="E121" s="134">
        <f>Data!F121</f>
        <v>31</v>
      </c>
      <c r="F121" s="134">
        <f t="shared" si="3"/>
        <v>7.75</v>
      </c>
      <c r="G121" s="135">
        <f>Data!L121</f>
        <v>4</v>
      </c>
      <c r="H121" s="134">
        <f>Data!N121</f>
        <v>31.09</v>
      </c>
      <c r="I121" s="134">
        <f t="shared" si="4"/>
        <v>7.7725</v>
      </c>
      <c r="J121" s="136"/>
      <c r="K121" s="136"/>
      <c r="L121" s="136"/>
      <c r="M121" s="136"/>
      <c r="N121" s="136"/>
      <c r="O121" s="136"/>
    </row>
    <row r="122" spans="1:15" ht="25.15" customHeight="1" x14ac:dyDescent="0.2">
      <c r="A122" s="130">
        <f t="shared" si="5"/>
        <v>119</v>
      </c>
      <c r="B122" s="131" t="s">
        <v>142</v>
      </c>
      <c r="C122" s="132" t="s">
        <v>80</v>
      </c>
      <c r="D122" s="133">
        <f>Data!D122</f>
        <v>6</v>
      </c>
      <c r="E122" s="134">
        <f>Data!F122</f>
        <v>23.27</v>
      </c>
      <c r="F122" s="134">
        <f t="shared" si="3"/>
        <v>3.8783333333333334</v>
      </c>
      <c r="G122" s="135">
        <f>Data!L122</f>
        <v>6</v>
      </c>
      <c r="H122" s="134">
        <f>Data!N122</f>
        <v>25.49</v>
      </c>
      <c r="I122" s="134">
        <f t="shared" si="4"/>
        <v>4.2483333333333331</v>
      </c>
      <c r="J122" s="136"/>
      <c r="K122" s="136"/>
      <c r="L122" s="136"/>
      <c r="M122" s="136"/>
      <c r="N122" s="136"/>
      <c r="O122" s="136"/>
    </row>
    <row r="123" spans="1:15" ht="25.15" customHeight="1" x14ac:dyDescent="0.2">
      <c r="A123" s="130">
        <f t="shared" si="5"/>
        <v>120</v>
      </c>
      <c r="B123" s="131" t="s">
        <v>143</v>
      </c>
      <c r="C123" s="132" t="s">
        <v>144</v>
      </c>
      <c r="D123" s="133">
        <f>Data!D123</f>
        <v>4</v>
      </c>
      <c r="E123" s="134">
        <f>Data!F123</f>
        <v>37.03</v>
      </c>
      <c r="F123" s="134">
        <f t="shared" si="3"/>
        <v>9.2575000000000003</v>
      </c>
      <c r="G123" s="135">
        <f>Data!L123</f>
        <v>4</v>
      </c>
      <c r="H123" s="134">
        <f>Data!N123</f>
        <v>36.770000000000003</v>
      </c>
      <c r="I123" s="134">
        <f t="shared" si="4"/>
        <v>9.1925000000000008</v>
      </c>
      <c r="J123" s="136"/>
      <c r="K123" s="136"/>
      <c r="L123" s="136"/>
      <c r="M123" s="136"/>
      <c r="N123" s="136"/>
      <c r="O123" s="136"/>
    </row>
    <row r="124" spans="1:15" ht="25.15" customHeight="1" x14ac:dyDescent="0.2">
      <c r="A124" s="130">
        <f t="shared" si="5"/>
        <v>121</v>
      </c>
      <c r="B124" s="131" t="s">
        <v>145</v>
      </c>
      <c r="C124" s="132" t="s">
        <v>66</v>
      </c>
      <c r="D124" s="133">
        <f>Data!D124</f>
        <v>1</v>
      </c>
      <c r="E124" s="134">
        <f>Data!F124</f>
        <v>22.47</v>
      </c>
      <c r="F124" s="134">
        <f t="shared" si="3"/>
        <v>22.47</v>
      </c>
      <c r="G124" s="135">
        <f>Data!L124</f>
        <v>1</v>
      </c>
      <c r="H124" s="134">
        <f>Data!N124</f>
        <v>22.8</v>
      </c>
      <c r="I124" s="134">
        <f t="shared" si="4"/>
        <v>22.8</v>
      </c>
      <c r="J124" s="136"/>
      <c r="K124" s="136"/>
      <c r="L124" s="136"/>
      <c r="M124" s="136"/>
      <c r="N124" s="136"/>
      <c r="O124" s="136"/>
    </row>
    <row r="125" spans="1:15" ht="25.15" customHeight="1" x14ac:dyDescent="0.2">
      <c r="A125" s="130">
        <f t="shared" si="5"/>
        <v>122</v>
      </c>
      <c r="B125" s="131" t="s">
        <v>146</v>
      </c>
      <c r="C125" s="132" t="s">
        <v>105</v>
      </c>
      <c r="D125" s="133">
        <f>Data!D125</f>
        <v>60</v>
      </c>
      <c r="E125" s="134">
        <f>Data!F125</f>
        <v>35.950000000000003</v>
      </c>
      <c r="F125" s="134">
        <f t="shared" si="3"/>
        <v>0.59916666666666674</v>
      </c>
      <c r="G125" s="135">
        <f>Data!L125</f>
        <v>78</v>
      </c>
      <c r="H125" s="134">
        <f>Data!N125</f>
        <v>14.75</v>
      </c>
      <c r="I125" s="134">
        <f t="shared" si="4"/>
        <v>0.1891025641025641</v>
      </c>
      <c r="J125" s="136"/>
      <c r="K125" s="136"/>
      <c r="L125" s="136"/>
      <c r="M125" s="136"/>
      <c r="N125" s="136"/>
      <c r="O125" s="136"/>
    </row>
    <row r="126" spans="1:15" ht="25.15" customHeight="1" x14ac:dyDescent="0.2">
      <c r="A126" s="130">
        <f t="shared" si="5"/>
        <v>123</v>
      </c>
      <c r="B126" s="131" t="s">
        <v>147</v>
      </c>
      <c r="C126" s="132" t="s">
        <v>24</v>
      </c>
      <c r="D126" s="133">
        <f>Data!D126</f>
        <v>6</v>
      </c>
      <c r="E126" s="134">
        <f>Data!F126</f>
        <v>109</v>
      </c>
      <c r="F126" s="134">
        <f t="shared" si="3"/>
        <v>18.166666666666668</v>
      </c>
      <c r="G126" s="135">
        <f>Data!L126</f>
        <v>6</v>
      </c>
      <c r="H126" s="134">
        <f>Data!N126</f>
        <v>68.239999999999995</v>
      </c>
      <c r="I126" s="134">
        <f t="shared" si="4"/>
        <v>11.373333333333333</v>
      </c>
      <c r="J126" s="136"/>
      <c r="K126" s="136"/>
      <c r="L126" s="136"/>
      <c r="M126" s="136"/>
      <c r="N126" s="136"/>
      <c r="O126" s="136"/>
    </row>
    <row r="127" spans="1:15" ht="25.15" customHeight="1" x14ac:dyDescent="0.2">
      <c r="A127" s="130">
        <f t="shared" si="5"/>
        <v>124</v>
      </c>
      <c r="B127" s="131" t="s">
        <v>148</v>
      </c>
      <c r="C127" s="132" t="s">
        <v>24</v>
      </c>
      <c r="D127" s="133">
        <f>Data!D127</f>
        <v>8</v>
      </c>
      <c r="E127" s="134">
        <f>Data!F127</f>
        <v>22.38</v>
      </c>
      <c r="F127" s="134">
        <f t="shared" si="3"/>
        <v>2.7974999999999999</v>
      </c>
      <c r="G127" s="135">
        <f>Data!L127</f>
        <v>8</v>
      </c>
      <c r="H127" s="134">
        <f>Data!N127</f>
        <v>18.97</v>
      </c>
      <c r="I127" s="134">
        <f t="shared" si="4"/>
        <v>2.3712499999999999</v>
      </c>
      <c r="J127" s="136"/>
      <c r="K127" s="136"/>
      <c r="L127" s="136"/>
      <c r="M127" s="136"/>
      <c r="N127" s="136"/>
      <c r="O127" s="136"/>
    </row>
    <row r="128" spans="1:15" ht="25.15" customHeight="1" x14ac:dyDescent="0.2">
      <c r="A128" s="130">
        <f t="shared" si="5"/>
        <v>125</v>
      </c>
      <c r="B128" s="131" t="s">
        <v>149</v>
      </c>
      <c r="C128" s="132" t="s">
        <v>51</v>
      </c>
      <c r="D128" s="133">
        <f>Data!D128</f>
        <v>4</v>
      </c>
      <c r="E128" s="134">
        <f>Data!F128</f>
        <v>43.85</v>
      </c>
      <c r="F128" s="134">
        <f t="shared" si="3"/>
        <v>10.9625</v>
      </c>
      <c r="G128" s="135">
        <f>Data!L128</f>
        <v>4</v>
      </c>
      <c r="H128" s="134">
        <f>Data!N128</f>
        <v>42.84</v>
      </c>
      <c r="I128" s="134">
        <f t="shared" si="4"/>
        <v>10.71</v>
      </c>
      <c r="J128" s="136"/>
      <c r="K128" s="136"/>
      <c r="L128" s="136"/>
      <c r="M128" s="136"/>
      <c r="N128" s="136"/>
      <c r="O128" s="136"/>
    </row>
    <row r="129" spans="1:15" ht="25.15" customHeight="1" x14ac:dyDescent="0.2">
      <c r="A129" s="130">
        <f t="shared" si="5"/>
        <v>126</v>
      </c>
      <c r="B129" s="131" t="s">
        <v>150</v>
      </c>
      <c r="C129" s="132" t="s">
        <v>51</v>
      </c>
      <c r="D129" s="133">
        <f>Data!D129</f>
        <v>4</v>
      </c>
      <c r="E129" s="134">
        <f>Data!F129</f>
        <v>57.99</v>
      </c>
      <c r="F129" s="134">
        <f t="shared" si="3"/>
        <v>14.4975</v>
      </c>
      <c r="G129" s="135">
        <f>Data!L129</f>
        <v>4</v>
      </c>
      <c r="H129" s="134">
        <f>Data!N129</f>
        <v>48.73</v>
      </c>
      <c r="I129" s="134">
        <f t="shared" si="4"/>
        <v>12.182499999999999</v>
      </c>
      <c r="J129" s="136"/>
      <c r="K129" s="136"/>
      <c r="L129" s="136"/>
      <c r="M129" s="136"/>
      <c r="N129" s="136"/>
      <c r="O129" s="136"/>
    </row>
    <row r="130" spans="1:15" ht="25.15" customHeight="1" x14ac:dyDescent="0.2">
      <c r="A130" s="130">
        <f t="shared" si="5"/>
        <v>127</v>
      </c>
      <c r="B130" s="131" t="s">
        <v>151</v>
      </c>
      <c r="C130" s="132" t="s">
        <v>11</v>
      </c>
      <c r="D130" s="133">
        <f>Data!D130</f>
        <v>24</v>
      </c>
      <c r="E130" s="134">
        <f>Data!F130</f>
        <v>29.99</v>
      </c>
      <c r="F130" s="134">
        <f t="shared" si="3"/>
        <v>1.2495833333333333</v>
      </c>
      <c r="G130" s="135">
        <f>Data!L130</f>
        <v>24</v>
      </c>
      <c r="H130" s="134">
        <f>Data!N130</f>
        <v>0</v>
      </c>
      <c r="I130" s="134">
        <f t="shared" si="4"/>
        <v>0</v>
      </c>
      <c r="J130" s="136"/>
      <c r="K130" s="136"/>
      <c r="L130" s="136"/>
      <c r="M130" s="136"/>
      <c r="N130" s="136"/>
      <c r="O130" s="136"/>
    </row>
    <row r="131" spans="1:15" ht="25.15" customHeight="1" x14ac:dyDescent="0.2">
      <c r="A131" s="130">
        <f t="shared" si="5"/>
        <v>128</v>
      </c>
      <c r="B131" s="131" t="s">
        <v>152</v>
      </c>
      <c r="C131" s="132" t="s">
        <v>13</v>
      </c>
      <c r="D131" s="133">
        <f>Data!D131</f>
        <v>50</v>
      </c>
      <c r="E131" s="134">
        <f>Data!F131</f>
        <v>0.01</v>
      </c>
      <c r="F131" s="134">
        <f t="shared" si="3"/>
        <v>2.0000000000000001E-4</v>
      </c>
      <c r="G131" s="135">
        <f>Data!L131</f>
        <v>50</v>
      </c>
      <c r="H131" s="134">
        <f>Data!N131</f>
        <v>0</v>
      </c>
      <c r="I131" s="134">
        <f t="shared" si="4"/>
        <v>0</v>
      </c>
      <c r="J131" s="136"/>
      <c r="K131" s="136"/>
      <c r="L131" s="136"/>
      <c r="M131" s="136"/>
      <c r="N131" s="136"/>
      <c r="O131" s="136"/>
    </row>
    <row r="132" spans="1:15" ht="25.15" customHeight="1" x14ac:dyDescent="0.2">
      <c r="A132" s="130">
        <f t="shared" si="5"/>
        <v>129</v>
      </c>
      <c r="B132" s="131" t="s">
        <v>153</v>
      </c>
      <c r="C132" s="132" t="s">
        <v>24</v>
      </c>
      <c r="D132" s="133">
        <f>Data!D132</f>
        <v>6</v>
      </c>
      <c r="E132" s="134">
        <f>Data!F132</f>
        <v>39.33</v>
      </c>
      <c r="F132" s="134">
        <f t="shared" ref="F132:F195" si="6">E132/D132</f>
        <v>6.5549999999999997</v>
      </c>
      <c r="G132" s="135">
        <f>Data!L132</f>
        <v>6</v>
      </c>
      <c r="H132" s="134">
        <f>Data!N132</f>
        <v>40.159999999999997</v>
      </c>
      <c r="I132" s="134">
        <f t="shared" ref="I132:I195" si="7">H132/G132</f>
        <v>6.6933333333333325</v>
      </c>
      <c r="J132" s="136"/>
      <c r="K132" s="136"/>
      <c r="L132" s="136"/>
      <c r="M132" s="136"/>
      <c r="N132" s="136"/>
      <c r="O132" s="136"/>
    </row>
    <row r="133" spans="1:15" ht="25.15" customHeight="1" x14ac:dyDescent="0.2">
      <c r="A133" s="130">
        <f t="shared" ref="A133:A196" si="8">A132+1</f>
        <v>130</v>
      </c>
      <c r="B133" s="137" t="s">
        <v>154</v>
      </c>
      <c r="C133" s="132" t="s">
        <v>24</v>
      </c>
      <c r="D133" s="133">
        <f>Data!D133</f>
        <v>9</v>
      </c>
      <c r="E133" s="134">
        <f>Data!F133</f>
        <v>12.05</v>
      </c>
      <c r="F133" s="134">
        <f t="shared" si="6"/>
        <v>1.338888888888889</v>
      </c>
      <c r="G133" s="135">
        <f>Data!L133</f>
        <v>9</v>
      </c>
      <c r="H133" s="134">
        <f>Data!N133</f>
        <v>10.97</v>
      </c>
      <c r="I133" s="134">
        <f t="shared" si="7"/>
        <v>1.2188888888888889</v>
      </c>
      <c r="J133" s="136"/>
      <c r="K133" s="136"/>
      <c r="L133" s="136"/>
      <c r="M133" s="136"/>
      <c r="N133" s="136"/>
      <c r="O133" s="136"/>
    </row>
    <row r="134" spans="1:15" ht="25.15" customHeight="1" x14ac:dyDescent="0.2">
      <c r="A134" s="130">
        <f t="shared" si="8"/>
        <v>131</v>
      </c>
      <c r="B134" s="137" t="s">
        <v>155</v>
      </c>
      <c r="C134" s="132" t="s">
        <v>11</v>
      </c>
      <c r="D134" s="133">
        <f>Data!D134</f>
        <v>11</v>
      </c>
      <c r="E134" s="134">
        <f>Data!F134</f>
        <v>22.54</v>
      </c>
      <c r="F134" s="134">
        <f t="shared" si="6"/>
        <v>2.0490909090909089</v>
      </c>
      <c r="G134" s="135">
        <f>Data!L134</f>
        <v>11</v>
      </c>
      <c r="H134" s="134">
        <f>Data!N134</f>
        <v>31.95</v>
      </c>
      <c r="I134" s="134">
        <f t="shared" si="7"/>
        <v>2.9045454545454543</v>
      </c>
      <c r="J134" s="136"/>
      <c r="K134" s="136"/>
      <c r="L134" s="136"/>
      <c r="M134" s="136"/>
      <c r="N134" s="136"/>
      <c r="O134" s="136"/>
    </row>
    <row r="135" spans="1:15" ht="25.15" customHeight="1" x14ac:dyDescent="0.2">
      <c r="A135" s="130">
        <f t="shared" si="8"/>
        <v>132</v>
      </c>
      <c r="B135" s="131" t="s">
        <v>156</v>
      </c>
      <c r="C135" s="132" t="s">
        <v>11</v>
      </c>
      <c r="D135" s="133">
        <f>Data!D135</f>
        <v>1</v>
      </c>
      <c r="E135" s="134">
        <f>Data!F135</f>
        <v>19.8</v>
      </c>
      <c r="F135" s="134">
        <f t="shared" si="6"/>
        <v>19.8</v>
      </c>
      <c r="G135" s="135">
        <f>Data!L135</f>
        <v>1</v>
      </c>
      <c r="H135" s="134">
        <f>Data!N135</f>
        <v>27.5</v>
      </c>
      <c r="I135" s="134">
        <f t="shared" si="7"/>
        <v>27.5</v>
      </c>
      <c r="J135" s="136"/>
      <c r="K135" s="136"/>
      <c r="L135" s="136"/>
      <c r="M135" s="136"/>
      <c r="N135" s="136"/>
      <c r="O135" s="136"/>
    </row>
    <row r="136" spans="1:15" ht="25.15" customHeight="1" x14ac:dyDescent="0.2">
      <c r="A136" s="130">
        <f t="shared" si="8"/>
        <v>133</v>
      </c>
      <c r="B136" s="131" t="s">
        <v>157</v>
      </c>
      <c r="C136" s="132" t="s">
        <v>11</v>
      </c>
      <c r="D136" s="133">
        <f>Data!D136</f>
        <v>1</v>
      </c>
      <c r="E136" s="134">
        <f>Data!F136</f>
        <v>31.96</v>
      </c>
      <c r="F136" s="134">
        <f t="shared" si="6"/>
        <v>31.96</v>
      </c>
      <c r="G136" s="135">
        <f>Data!L136</f>
        <v>1</v>
      </c>
      <c r="H136" s="134">
        <f>Data!N136</f>
        <v>25.98</v>
      </c>
      <c r="I136" s="134">
        <f t="shared" si="7"/>
        <v>25.98</v>
      </c>
      <c r="J136" s="136"/>
      <c r="K136" s="136"/>
      <c r="L136" s="136"/>
      <c r="M136" s="136"/>
      <c r="N136" s="136"/>
      <c r="O136" s="136"/>
    </row>
    <row r="137" spans="1:15" ht="25.15" customHeight="1" x14ac:dyDescent="0.2">
      <c r="A137" s="130">
        <f t="shared" si="8"/>
        <v>134</v>
      </c>
      <c r="B137" s="131" t="s">
        <v>158</v>
      </c>
      <c r="C137" s="132" t="s">
        <v>15</v>
      </c>
      <c r="D137" s="133">
        <f>Data!D137</f>
        <v>4</v>
      </c>
      <c r="E137" s="134">
        <f>Data!F137</f>
        <v>17.77</v>
      </c>
      <c r="F137" s="134">
        <f t="shared" si="6"/>
        <v>4.4424999999999999</v>
      </c>
      <c r="G137" s="135">
        <f>Data!L137</f>
        <v>4</v>
      </c>
      <c r="H137" s="134">
        <f>Data!N137</f>
        <v>28.65</v>
      </c>
      <c r="I137" s="134">
        <f t="shared" si="7"/>
        <v>7.1624999999999996</v>
      </c>
      <c r="J137" s="136"/>
      <c r="K137" s="136"/>
      <c r="L137" s="136"/>
      <c r="M137" s="136"/>
      <c r="N137" s="136"/>
      <c r="O137" s="136"/>
    </row>
    <row r="138" spans="1:15" ht="25.15" customHeight="1" x14ac:dyDescent="0.2">
      <c r="A138" s="130">
        <f t="shared" si="8"/>
        <v>135</v>
      </c>
      <c r="B138" s="131" t="s">
        <v>159</v>
      </c>
      <c r="C138" s="132" t="s">
        <v>15</v>
      </c>
      <c r="D138" s="133">
        <f>Data!D138</f>
        <v>24</v>
      </c>
      <c r="E138" s="134">
        <f>Data!F138</f>
        <v>21.61</v>
      </c>
      <c r="F138" s="134">
        <f t="shared" si="6"/>
        <v>0.90041666666666664</v>
      </c>
      <c r="G138" s="135">
        <f>Data!L138</f>
        <v>24</v>
      </c>
      <c r="H138" s="134">
        <f>Data!N138</f>
        <v>20.95</v>
      </c>
      <c r="I138" s="134">
        <f t="shared" si="7"/>
        <v>0.87291666666666667</v>
      </c>
      <c r="J138" s="136"/>
      <c r="K138" s="136"/>
      <c r="L138" s="136"/>
      <c r="M138" s="136"/>
      <c r="N138" s="136"/>
      <c r="O138" s="136"/>
    </row>
    <row r="139" spans="1:15" ht="25.15" customHeight="1" x14ac:dyDescent="0.2">
      <c r="A139" s="138">
        <f t="shared" si="8"/>
        <v>136</v>
      </c>
      <c r="B139" s="139" t="s">
        <v>160</v>
      </c>
      <c r="C139" s="140" t="s">
        <v>11</v>
      </c>
      <c r="D139" s="141">
        <f>Data!D139</f>
        <v>1</v>
      </c>
      <c r="E139" s="142">
        <f>Data!F139</f>
        <v>19.600000000000001</v>
      </c>
      <c r="F139" s="142">
        <f t="shared" si="6"/>
        <v>19.600000000000001</v>
      </c>
      <c r="G139" s="143">
        <f>Data!L139</f>
        <v>1</v>
      </c>
      <c r="H139" s="142">
        <f>Data!N139</f>
        <v>22.95</v>
      </c>
      <c r="I139" s="142">
        <f t="shared" si="7"/>
        <v>22.95</v>
      </c>
      <c r="J139" s="144"/>
      <c r="K139" s="144"/>
      <c r="L139" s="144"/>
      <c r="M139" s="144"/>
      <c r="N139" s="144"/>
      <c r="O139" s="144"/>
    </row>
    <row r="140" spans="1:15" ht="25.15" customHeight="1" x14ac:dyDescent="0.2">
      <c r="A140" s="130">
        <f t="shared" si="8"/>
        <v>137</v>
      </c>
      <c r="B140" s="131" t="s">
        <v>161</v>
      </c>
      <c r="C140" s="132" t="s">
        <v>15</v>
      </c>
      <c r="D140" s="133">
        <f>Data!D140</f>
        <v>4</v>
      </c>
      <c r="E140" s="134">
        <f>Data!F140</f>
        <v>24.5</v>
      </c>
      <c r="F140" s="134">
        <f t="shared" si="6"/>
        <v>6.125</v>
      </c>
      <c r="G140" s="135">
        <f>Data!L140</f>
        <v>4</v>
      </c>
      <c r="H140" s="134">
        <f>Data!N140</f>
        <v>30.09</v>
      </c>
      <c r="I140" s="134">
        <f t="shared" si="7"/>
        <v>7.5225</v>
      </c>
      <c r="J140" s="136"/>
      <c r="K140" s="136"/>
      <c r="L140" s="136"/>
      <c r="M140" s="136"/>
      <c r="N140" s="136"/>
      <c r="O140" s="136"/>
    </row>
    <row r="141" spans="1:15" ht="25.15" customHeight="1" x14ac:dyDescent="0.2">
      <c r="A141" s="145">
        <f t="shared" si="8"/>
        <v>138</v>
      </c>
      <c r="B141" s="146" t="s">
        <v>162</v>
      </c>
      <c r="C141" s="147" t="s">
        <v>13</v>
      </c>
      <c r="D141" s="148">
        <f>Data!D141</f>
        <v>20</v>
      </c>
      <c r="E141" s="149">
        <f>Data!F141</f>
        <v>45.31</v>
      </c>
      <c r="F141" s="149">
        <f t="shared" si="6"/>
        <v>2.2655000000000003</v>
      </c>
      <c r="G141" s="150">
        <v>25</v>
      </c>
      <c r="H141" s="149">
        <f>Data!N141</f>
        <v>24.55</v>
      </c>
      <c r="I141" s="149">
        <f t="shared" si="7"/>
        <v>0.98199999999999998</v>
      </c>
      <c r="J141" s="153"/>
      <c r="K141" s="153"/>
      <c r="L141" s="153"/>
      <c r="M141" s="153"/>
      <c r="N141" s="153"/>
      <c r="O141" s="153"/>
    </row>
    <row r="142" spans="1:15" ht="25.15" customHeight="1" x14ac:dyDescent="0.2">
      <c r="A142" s="130">
        <f t="shared" si="8"/>
        <v>139</v>
      </c>
      <c r="B142" s="131" t="s">
        <v>163</v>
      </c>
      <c r="C142" s="132" t="s">
        <v>11</v>
      </c>
      <c r="D142" s="133">
        <f>Data!D142</f>
        <v>25</v>
      </c>
      <c r="E142" s="134">
        <f>Data!F142</f>
        <v>21.67</v>
      </c>
      <c r="F142" s="134">
        <f t="shared" si="6"/>
        <v>0.86680000000000001</v>
      </c>
      <c r="G142" s="135">
        <f>Data!L142</f>
        <v>25</v>
      </c>
      <c r="H142" s="134">
        <f>Data!N142</f>
        <v>23.75</v>
      </c>
      <c r="I142" s="134">
        <f t="shared" si="7"/>
        <v>0.95</v>
      </c>
      <c r="J142" s="136"/>
      <c r="K142" s="136"/>
      <c r="L142" s="136"/>
      <c r="M142" s="136"/>
      <c r="N142" s="136"/>
      <c r="O142" s="136"/>
    </row>
    <row r="143" spans="1:15" ht="25.15" customHeight="1" x14ac:dyDescent="0.2">
      <c r="A143" s="130">
        <f t="shared" si="8"/>
        <v>140</v>
      </c>
      <c r="B143" s="131" t="s">
        <v>164</v>
      </c>
      <c r="C143" s="132" t="s">
        <v>11</v>
      </c>
      <c r="D143" s="133">
        <f>Data!D143</f>
        <v>1</v>
      </c>
      <c r="E143" s="134">
        <f>Data!F143</f>
        <v>17.579999999999998</v>
      </c>
      <c r="F143" s="134">
        <f t="shared" si="6"/>
        <v>17.579999999999998</v>
      </c>
      <c r="G143" s="135">
        <f>Data!L143</f>
        <v>1</v>
      </c>
      <c r="H143" s="134">
        <f>Data!N143</f>
        <v>20.54</v>
      </c>
      <c r="I143" s="134">
        <f t="shared" si="7"/>
        <v>20.54</v>
      </c>
      <c r="J143" s="136"/>
      <c r="K143" s="136"/>
      <c r="L143" s="136"/>
      <c r="M143" s="136"/>
      <c r="N143" s="136"/>
      <c r="O143" s="136"/>
    </row>
    <row r="144" spans="1:15" ht="25.15" customHeight="1" x14ac:dyDescent="0.2">
      <c r="A144" s="130">
        <f t="shared" si="8"/>
        <v>141</v>
      </c>
      <c r="B144" s="131" t="s">
        <v>165</v>
      </c>
      <c r="C144" s="132" t="s">
        <v>11</v>
      </c>
      <c r="D144" s="133">
        <f>Data!D144</f>
        <v>20</v>
      </c>
      <c r="E144" s="134">
        <f>Data!F144</f>
        <v>18.98</v>
      </c>
      <c r="F144" s="134">
        <f t="shared" si="6"/>
        <v>0.94900000000000007</v>
      </c>
      <c r="G144" s="135">
        <f>Data!L144</f>
        <v>20</v>
      </c>
      <c r="H144" s="134">
        <f>Data!N144</f>
        <v>35.729999999999997</v>
      </c>
      <c r="I144" s="134">
        <f t="shared" si="7"/>
        <v>1.7864999999999998</v>
      </c>
      <c r="J144" s="136"/>
      <c r="K144" s="136"/>
      <c r="L144" s="136"/>
      <c r="M144" s="136"/>
      <c r="N144" s="136"/>
      <c r="O144" s="136"/>
    </row>
    <row r="145" spans="1:15" ht="25.15" customHeight="1" x14ac:dyDescent="0.2">
      <c r="A145" s="130">
        <f t="shared" si="8"/>
        <v>142</v>
      </c>
      <c r="B145" s="131" t="s">
        <v>166</v>
      </c>
      <c r="C145" s="132" t="s">
        <v>24</v>
      </c>
      <c r="D145" s="133">
        <f>Data!D145</f>
        <v>36</v>
      </c>
      <c r="E145" s="134">
        <f>Data!F145</f>
        <v>25.29</v>
      </c>
      <c r="F145" s="134">
        <f t="shared" si="6"/>
        <v>0.70250000000000001</v>
      </c>
      <c r="G145" s="135">
        <f>Data!L145</f>
        <v>36</v>
      </c>
      <c r="H145" s="134">
        <f>Data!N145</f>
        <v>22.97</v>
      </c>
      <c r="I145" s="134">
        <f t="shared" si="7"/>
        <v>0.63805555555555549</v>
      </c>
      <c r="J145" s="136"/>
      <c r="K145" s="136"/>
      <c r="L145" s="136"/>
      <c r="M145" s="136"/>
      <c r="N145" s="136"/>
      <c r="O145" s="136"/>
    </row>
    <row r="146" spans="1:15" ht="25.15" customHeight="1" x14ac:dyDescent="0.2">
      <c r="A146" s="145">
        <f t="shared" si="8"/>
        <v>143</v>
      </c>
      <c r="B146" s="146" t="s">
        <v>167</v>
      </c>
      <c r="C146" s="147" t="s">
        <v>11</v>
      </c>
      <c r="D146" s="148">
        <f>Data!D146</f>
        <v>1</v>
      </c>
      <c r="E146" s="149">
        <f>Data!F146</f>
        <v>15.51</v>
      </c>
      <c r="F146" s="149">
        <f t="shared" si="6"/>
        <v>15.51</v>
      </c>
      <c r="G146" s="150">
        <f>Data!L146</f>
        <v>1</v>
      </c>
      <c r="H146" s="149">
        <f>Data!N146</f>
        <v>20.99</v>
      </c>
      <c r="I146" s="149">
        <f t="shared" si="7"/>
        <v>20.99</v>
      </c>
      <c r="J146" s="152"/>
      <c r="K146" s="152"/>
      <c r="L146" s="152"/>
      <c r="M146" s="152"/>
      <c r="N146" s="152"/>
      <c r="O146" s="152"/>
    </row>
    <row r="147" spans="1:15" ht="25.15" customHeight="1" x14ac:dyDescent="0.2">
      <c r="A147" s="130">
        <f t="shared" si="8"/>
        <v>144</v>
      </c>
      <c r="B147" s="131" t="s">
        <v>168</v>
      </c>
      <c r="C147" s="132" t="s">
        <v>13</v>
      </c>
      <c r="D147" s="133">
        <f>Data!D147</f>
        <v>10</v>
      </c>
      <c r="E147" s="134">
        <f>Data!F147</f>
        <v>17.53</v>
      </c>
      <c r="F147" s="134">
        <f t="shared" si="6"/>
        <v>1.7530000000000001</v>
      </c>
      <c r="G147" s="135">
        <f>Data!L147</f>
        <v>1</v>
      </c>
      <c r="H147" s="134">
        <f>Data!N147</f>
        <v>20.9</v>
      </c>
      <c r="I147" s="134">
        <f t="shared" si="7"/>
        <v>20.9</v>
      </c>
      <c r="J147" s="136"/>
      <c r="K147" s="136"/>
      <c r="L147" s="136"/>
      <c r="M147" s="136"/>
      <c r="N147" s="136"/>
      <c r="O147" s="136"/>
    </row>
    <row r="148" spans="1:15" ht="25.15" customHeight="1" x14ac:dyDescent="0.2">
      <c r="A148" s="130">
        <f t="shared" si="8"/>
        <v>145</v>
      </c>
      <c r="B148" s="131" t="s">
        <v>169</v>
      </c>
      <c r="C148" s="132" t="s">
        <v>11</v>
      </c>
      <c r="D148" s="133">
        <f>Data!D148</f>
        <v>1</v>
      </c>
      <c r="E148" s="134">
        <f>Data!F148</f>
        <v>46.57</v>
      </c>
      <c r="F148" s="134">
        <f t="shared" si="6"/>
        <v>46.57</v>
      </c>
      <c r="G148" s="135">
        <f>Data!L148</f>
        <v>1</v>
      </c>
      <c r="H148" s="134">
        <f>Data!N148</f>
        <v>42.8</v>
      </c>
      <c r="I148" s="134">
        <f t="shared" si="7"/>
        <v>42.8</v>
      </c>
      <c r="J148" s="136"/>
      <c r="K148" s="136"/>
      <c r="L148" s="136"/>
      <c r="M148" s="136"/>
      <c r="N148" s="136"/>
      <c r="O148" s="136"/>
    </row>
    <row r="149" spans="1:15" ht="25.15" customHeight="1" x14ac:dyDescent="0.2">
      <c r="A149" s="130">
        <f t="shared" si="8"/>
        <v>146</v>
      </c>
      <c r="B149" s="131" t="s">
        <v>170</v>
      </c>
      <c r="C149" s="132" t="s">
        <v>11</v>
      </c>
      <c r="D149" s="133">
        <f>Data!D149</f>
        <v>1</v>
      </c>
      <c r="E149" s="134">
        <f>Data!F149</f>
        <v>19.41</v>
      </c>
      <c r="F149" s="134">
        <f t="shared" si="6"/>
        <v>19.41</v>
      </c>
      <c r="G149" s="135">
        <f>Data!L149</f>
        <v>1</v>
      </c>
      <c r="H149" s="134">
        <f>Data!N149</f>
        <v>19.989999999999998</v>
      </c>
      <c r="I149" s="134">
        <f t="shared" si="7"/>
        <v>19.989999999999998</v>
      </c>
      <c r="J149" s="136"/>
      <c r="K149" s="136"/>
      <c r="L149" s="136"/>
      <c r="M149" s="136"/>
      <c r="N149" s="136"/>
      <c r="O149" s="136"/>
    </row>
    <row r="150" spans="1:15" ht="25.15" customHeight="1" x14ac:dyDescent="0.2">
      <c r="A150" s="130">
        <f t="shared" si="8"/>
        <v>147</v>
      </c>
      <c r="B150" s="131" t="s">
        <v>171</v>
      </c>
      <c r="C150" s="132" t="s">
        <v>11</v>
      </c>
      <c r="D150" s="133">
        <f>Data!D150</f>
        <v>1</v>
      </c>
      <c r="E150" s="134">
        <f>Data!F150</f>
        <v>23.73</v>
      </c>
      <c r="F150" s="134">
        <f t="shared" si="6"/>
        <v>23.73</v>
      </c>
      <c r="G150" s="135">
        <f>Data!L150</f>
        <v>1</v>
      </c>
      <c r="H150" s="134">
        <f>Data!N150</f>
        <v>31.4</v>
      </c>
      <c r="I150" s="134">
        <f t="shared" si="7"/>
        <v>31.4</v>
      </c>
      <c r="J150" s="136"/>
      <c r="K150" s="136"/>
      <c r="L150" s="136"/>
      <c r="M150" s="136"/>
      <c r="N150" s="136"/>
      <c r="O150" s="136"/>
    </row>
    <row r="151" spans="1:15" ht="25.15" customHeight="1" x14ac:dyDescent="0.2">
      <c r="A151" s="130">
        <f t="shared" si="8"/>
        <v>148</v>
      </c>
      <c r="B151" s="131" t="s">
        <v>172</v>
      </c>
      <c r="C151" s="132" t="s">
        <v>31</v>
      </c>
      <c r="D151" s="133">
        <f>Data!D151</f>
        <v>1</v>
      </c>
      <c r="E151" s="134">
        <f>Data!F151</f>
        <v>36.299999999999997</v>
      </c>
      <c r="F151" s="134">
        <f t="shared" si="6"/>
        <v>36.299999999999997</v>
      </c>
      <c r="G151" s="135">
        <f>Data!L151</f>
        <v>1</v>
      </c>
      <c r="H151" s="134">
        <f>Data!N151</f>
        <v>34.659999999999997</v>
      </c>
      <c r="I151" s="134">
        <f t="shared" si="7"/>
        <v>34.659999999999997</v>
      </c>
      <c r="J151" s="136"/>
      <c r="K151" s="136"/>
      <c r="L151" s="136"/>
      <c r="M151" s="136"/>
      <c r="N151" s="136"/>
      <c r="O151" s="136"/>
    </row>
    <row r="152" spans="1:15" ht="25.15" customHeight="1" x14ac:dyDescent="0.2">
      <c r="A152" s="130">
        <f t="shared" si="8"/>
        <v>149</v>
      </c>
      <c r="B152" s="131" t="s">
        <v>173</v>
      </c>
      <c r="C152" s="132" t="s">
        <v>11</v>
      </c>
      <c r="D152" s="133">
        <f>Data!D152</f>
        <v>2</v>
      </c>
      <c r="E152" s="134">
        <f>Data!F152</f>
        <v>24.46</v>
      </c>
      <c r="F152" s="134">
        <f t="shared" si="6"/>
        <v>12.23</v>
      </c>
      <c r="G152" s="135">
        <f>Data!L152</f>
        <v>2</v>
      </c>
      <c r="H152" s="134">
        <f>Data!N152</f>
        <v>16.95</v>
      </c>
      <c r="I152" s="134">
        <f t="shared" si="7"/>
        <v>8.4749999999999996</v>
      </c>
      <c r="J152" s="136"/>
      <c r="K152" s="136"/>
      <c r="L152" s="136"/>
      <c r="M152" s="136"/>
      <c r="N152" s="136"/>
      <c r="O152" s="136"/>
    </row>
    <row r="153" spans="1:15" ht="25.15" customHeight="1" x14ac:dyDescent="0.2">
      <c r="A153" s="130">
        <f t="shared" si="8"/>
        <v>150</v>
      </c>
      <c r="B153" s="131" t="s">
        <v>174</v>
      </c>
      <c r="C153" s="132" t="s">
        <v>11</v>
      </c>
      <c r="D153" s="133">
        <f>Data!D153</f>
        <v>1</v>
      </c>
      <c r="E153" s="134">
        <f>Data!F153</f>
        <v>14.76</v>
      </c>
      <c r="F153" s="134">
        <f t="shared" si="6"/>
        <v>14.76</v>
      </c>
      <c r="G153" s="135">
        <f>Data!L153</f>
        <v>1</v>
      </c>
      <c r="H153" s="134">
        <f>Data!N153</f>
        <v>16.899999999999999</v>
      </c>
      <c r="I153" s="134">
        <f t="shared" si="7"/>
        <v>16.899999999999999</v>
      </c>
      <c r="J153" s="136"/>
      <c r="K153" s="136"/>
      <c r="L153" s="136"/>
      <c r="M153" s="136"/>
      <c r="N153" s="136"/>
      <c r="O153" s="136"/>
    </row>
    <row r="154" spans="1:15" ht="25.15" customHeight="1" x14ac:dyDescent="0.2">
      <c r="A154" s="130">
        <f t="shared" si="8"/>
        <v>151</v>
      </c>
      <c r="B154" s="131" t="s">
        <v>175</v>
      </c>
      <c r="C154" s="132" t="s">
        <v>11</v>
      </c>
      <c r="D154" s="133">
        <f>Data!D154</f>
        <v>1</v>
      </c>
      <c r="E154" s="134">
        <f>Data!F154</f>
        <v>17.78</v>
      </c>
      <c r="F154" s="134">
        <f t="shared" si="6"/>
        <v>17.78</v>
      </c>
      <c r="G154" s="135">
        <f>Data!L154</f>
        <v>1</v>
      </c>
      <c r="H154" s="134">
        <f>Data!N154</f>
        <v>16.2</v>
      </c>
      <c r="I154" s="134">
        <f t="shared" si="7"/>
        <v>16.2</v>
      </c>
      <c r="J154" s="136"/>
      <c r="K154" s="136"/>
      <c r="L154" s="136"/>
      <c r="M154" s="136"/>
      <c r="N154" s="136"/>
      <c r="O154" s="136"/>
    </row>
    <row r="155" spans="1:15" ht="25.15" customHeight="1" x14ac:dyDescent="0.2">
      <c r="A155" s="130">
        <f t="shared" si="8"/>
        <v>152</v>
      </c>
      <c r="B155" s="131" t="s">
        <v>176</v>
      </c>
      <c r="C155" s="132" t="s">
        <v>31</v>
      </c>
      <c r="D155" s="133">
        <f>Data!D155</f>
        <v>1</v>
      </c>
      <c r="E155" s="134">
        <f>Data!F155</f>
        <v>23.82</v>
      </c>
      <c r="F155" s="134">
        <f t="shared" si="6"/>
        <v>23.82</v>
      </c>
      <c r="G155" s="135">
        <f>Data!L155</f>
        <v>1</v>
      </c>
      <c r="H155" s="134">
        <f>Data!N155</f>
        <v>49.97</v>
      </c>
      <c r="I155" s="134">
        <f t="shared" si="7"/>
        <v>49.97</v>
      </c>
      <c r="J155" s="136"/>
      <c r="K155" s="136"/>
      <c r="L155" s="136"/>
      <c r="M155" s="136"/>
      <c r="N155" s="136"/>
      <c r="O155" s="136"/>
    </row>
    <row r="156" spans="1:15" ht="25.15" customHeight="1" x14ac:dyDescent="0.2">
      <c r="A156" s="130">
        <f t="shared" si="8"/>
        <v>153</v>
      </c>
      <c r="B156" s="131" t="s">
        <v>177</v>
      </c>
      <c r="C156" s="132" t="s">
        <v>31</v>
      </c>
      <c r="D156" s="133">
        <f>Data!D156</f>
        <v>1</v>
      </c>
      <c r="E156" s="134">
        <f>Data!F156</f>
        <v>24.99</v>
      </c>
      <c r="F156" s="134">
        <f t="shared" si="6"/>
        <v>24.99</v>
      </c>
      <c r="G156" s="135">
        <f>Data!L156</f>
        <v>1</v>
      </c>
      <c r="H156" s="134">
        <f>Data!N156</f>
        <v>35.479999999999997</v>
      </c>
      <c r="I156" s="134">
        <f t="shared" si="7"/>
        <v>35.479999999999997</v>
      </c>
      <c r="J156" s="136"/>
      <c r="K156" s="136"/>
      <c r="L156" s="136"/>
      <c r="M156" s="136"/>
      <c r="N156" s="136"/>
      <c r="O156" s="136"/>
    </row>
    <row r="157" spans="1:15" ht="25.15" customHeight="1" x14ac:dyDescent="0.2">
      <c r="A157" s="138">
        <f t="shared" si="8"/>
        <v>154</v>
      </c>
      <c r="B157" s="139" t="s">
        <v>178</v>
      </c>
      <c r="C157" s="140" t="s">
        <v>24</v>
      </c>
      <c r="D157" s="141">
        <f>Data!D157</f>
        <v>48</v>
      </c>
      <c r="E157" s="142">
        <f>Data!F157</f>
        <v>19.57</v>
      </c>
      <c r="F157" s="142">
        <f t="shared" si="6"/>
        <v>0.40770833333333334</v>
      </c>
      <c r="G157" s="143">
        <f>Data!L157</f>
        <v>48</v>
      </c>
      <c r="H157" s="142">
        <f>Data!N157</f>
        <v>18.989999999999998</v>
      </c>
      <c r="I157" s="142">
        <f t="shared" si="7"/>
        <v>0.39562499999999995</v>
      </c>
      <c r="J157" s="144"/>
      <c r="K157" s="144"/>
      <c r="L157" s="144"/>
      <c r="M157" s="144"/>
      <c r="N157" s="144"/>
      <c r="O157" s="144"/>
    </row>
    <row r="158" spans="1:15" ht="25.15" customHeight="1" x14ac:dyDescent="0.2">
      <c r="A158" s="130">
        <f t="shared" si="8"/>
        <v>155</v>
      </c>
      <c r="B158" s="131" t="s">
        <v>179</v>
      </c>
      <c r="C158" s="132" t="s">
        <v>180</v>
      </c>
      <c r="D158" s="133">
        <f>Data!D158</f>
        <v>0.5</v>
      </c>
      <c r="E158" s="134">
        <f>Data!F158</f>
        <v>24.12</v>
      </c>
      <c r="F158" s="134">
        <f t="shared" si="6"/>
        <v>48.24</v>
      </c>
      <c r="G158" s="135">
        <f>Data!L158</f>
        <v>1.9</v>
      </c>
      <c r="H158" s="134">
        <f>Data!N158</f>
        <v>14.99</v>
      </c>
      <c r="I158" s="134">
        <f t="shared" si="7"/>
        <v>7.8894736842105271</v>
      </c>
      <c r="J158" s="136"/>
      <c r="K158" s="136"/>
      <c r="L158" s="136"/>
      <c r="M158" s="136"/>
      <c r="N158" s="136"/>
      <c r="O158" s="136"/>
    </row>
    <row r="159" spans="1:15" ht="25.15" customHeight="1" x14ac:dyDescent="0.2">
      <c r="A159" s="130">
        <f t="shared" si="8"/>
        <v>156</v>
      </c>
      <c r="B159" s="131" t="s">
        <v>181</v>
      </c>
      <c r="C159" s="132" t="s">
        <v>180</v>
      </c>
      <c r="D159" s="133">
        <f>Data!D159</f>
        <v>0.5</v>
      </c>
      <c r="E159" s="134">
        <f>Data!F159</f>
        <v>9.69</v>
      </c>
      <c r="F159" s="134">
        <f t="shared" si="6"/>
        <v>19.38</v>
      </c>
      <c r="G159" s="135">
        <f>Data!L159</f>
        <v>0.75</v>
      </c>
      <c r="H159" s="134">
        <f>Data!N159</f>
        <v>14.95</v>
      </c>
      <c r="I159" s="134">
        <f t="shared" si="7"/>
        <v>19.933333333333334</v>
      </c>
      <c r="J159" s="136"/>
      <c r="K159" s="136"/>
      <c r="L159" s="136"/>
      <c r="M159" s="136"/>
      <c r="N159" s="136"/>
      <c r="O159" s="136"/>
    </row>
    <row r="160" spans="1:15" ht="25.15" customHeight="1" x14ac:dyDescent="0.2">
      <c r="A160" s="130">
        <f t="shared" si="8"/>
        <v>157</v>
      </c>
      <c r="B160" s="131" t="s">
        <v>182</v>
      </c>
      <c r="C160" s="132" t="s">
        <v>11</v>
      </c>
      <c r="D160" s="133">
        <f>Data!D160</f>
        <v>1</v>
      </c>
      <c r="E160" s="134">
        <f>Data!F160</f>
        <v>19.899999999999999</v>
      </c>
      <c r="F160" s="134">
        <f t="shared" si="6"/>
        <v>19.899999999999999</v>
      </c>
      <c r="G160" s="135">
        <f>Data!L160</f>
        <v>1</v>
      </c>
      <c r="H160" s="134">
        <f>Data!N160</f>
        <v>17.940000000000001</v>
      </c>
      <c r="I160" s="134">
        <f t="shared" si="7"/>
        <v>17.940000000000001</v>
      </c>
      <c r="J160" s="136"/>
      <c r="K160" s="136"/>
      <c r="L160" s="136"/>
      <c r="M160" s="136"/>
      <c r="N160" s="136"/>
      <c r="O160" s="136"/>
    </row>
    <row r="161" spans="1:15" ht="25.15" customHeight="1" x14ac:dyDescent="0.2">
      <c r="A161" s="130">
        <f t="shared" si="8"/>
        <v>158</v>
      </c>
      <c r="B161" s="131" t="s">
        <v>183</v>
      </c>
      <c r="C161" s="132" t="s">
        <v>13</v>
      </c>
      <c r="D161" s="133">
        <f>Data!D161</f>
        <v>10</v>
      </c>
      <c r="E161" s="134">
        <f>Data!F161</f>
        <v>19.2</v>
      </c>
      <c r="F161" s="134">
        <f t="shared" si="6"/>
        <v>1.92</v>
      </c>
      <c r="G161" s="135">
        <f>Data!L161</f>
        <v>10</v>
      </c>
      <c r="H161" s="134">
        <f>Data!N161</f>
        <v>18.989999999999998</v>
      </c>
      <c r="I161" s="134">
        <f t="shared" si="7"/>
        <v>1.8989999999999998</v>
      </c>
      <c r="J161" s="136"/>
      <c r="K161" s="136"/>
      <c r="L161" s="136"/>
      <c r="M161" s="136"/>
      <c r="N161" s="136"/>
      <c r="O161" s="136"/>
    </row>
    <row r="162" spans="1:15" ht="25.15" customHeight="1" x14ac:dyDescent="0.2">
      <c r="A162" s="130">
        <f t="shared" si="8"/>
        <v>159</v>
      </c>
      <c r="B162" s="131" t="s">
        <v>184</v>
      </c>
      <c r="C162" s="132" t="s">
        <v>13</v>
      </c>
      <c r="D162" s="133">
        <f>Data!D162</f>
        <v>50</v>
      </c>
      <c r="E162" s="134">
        <f>Data!F162</f>
        <v>14.63</v>
      </c>
      <c r="F162" s="134">
        <f t="shared" si="6"/>
        <v>0.29260000000000003</v>
      </c>
      <c r="G162" s="135">
        <f>Data!L162</f>
        <v>50</v>
      </c>
      <c r="H162" s="134">
        <f>Data!N162</f>
        <v>14.99</v>
      </c>
      <c r="I162" s="134">
        <f t="shared" si="7"/>
        <v>0.29980000000000001</v>
      </c>
      <c r="J162" s="136"/>
      <c r="K162" s="136"/>
      <c r="L162" s="136"/>
      <c r="M162" s="136"/>
      <c r="N162" s="136"/>
      <c r="O162" s="136"/>
    </row>
    <row r="163" spans="1:15" ht="25.15" customHeight="1" x14ac:dyDescent="0.2">
      <c r="A163" s="130">
        <f t="shared" si="8"/>
        <v>160</v>
      </c>
      <c r="B163" s="131" t="s">
        <v>185</v>
      </c>
      <c r="C163" s="132" t="s">
        <v>13</v>
      </c>
      <c r="D163" s="133">
        <f>Data!D163</f>
        <v>50</v>
      </c>
      <c r="E163" s="134">
        <f>Data!F163</f>
        <v>21.6</v>
      </c>
      <c r="F163" s="134">
        <f t="shared" si="6"/>
        <v>0.43200000000000005</v>
      </c>
      <c r="G163" s="135">
        <f>Data!L163</f>
        <v>20</v>
      </c>
      <c r="H163" s="134">
        <f>Data!N163</f>
        <v>18.97</v>
      </c>
      <c r="I163" s="134">
        <f t="shared" si="7"/>
        <v>0.9484999999999999</v>
      </c>
      <c r="J163" s="136"/>
      <c r="K163" s="136"/>
      <c r="L163" s="136"/>
      <c r="M163" s="136"/>
      <c r="N163" s="136"/>
      <c r="O163" s="136"/>
    </row>
    <row r="164" spans="1:15" ht="25.15" customHeight="1" x14ac:dyDescent="0.2">
      <c r="A164" s="130">
        <f t="shared" si="8"/>
        <v>161</v>
      </c>
      <c r="B164" s="131" t="s">
        <v>186</v>
      </c>
      <c r="C164" s="132" t="s">
        <v>13</v>
      </c>
      <c r="D164" s="133">
        <f>Data!D164</f>
        <v>25</v>
      </c>
      <c r="E164" s="134">
        <f>Data!F164</f>
        <v>17.850000000000001</v>
      </c>
      <c r="F164" s="134">
        <f t="shared" si="6"/>
        <v>0.71400000000000008</v>
      </c>
      <c r="G164" s="135">
        <f>Data!L164</f>
        <v>25</v>
      </c>
      <c r="H164" s="134">
        <f>Data!N164</f>
        <v>16.95</v>
      </c>
      <c r="I164" s="134">
        <f t="shared" si="7"/>
        <v>0.67799999999999994</v>
      </c>
      <c r="J164" s="136"/>
      <c r="K164" s="136"/>
      <c r="L164" s="136"/>
      <c r="M164" s="136"/>
      <c r="N164" s="136"/>
      <c r="O164" s="136"/>
    </row>
    <row r="165" spans="1:15" ht="25.15" customHeight="1" x14ac:dyDescent="0.2">
      <c r="A165" s="130">
        <f t="shared" si="8"/>
        <v>162</v>
      </c>
      <c r="B165" s="131" t="s">
        <v>187</v>
      </c>
      <c r="C165" s="132" t="s">
        <v>13</v>
      </c>
      <c r="D165" s="133">
        <f>Data!D165</f>
        <v>8</v>
      </c>
      <c r="E165" s="134">
        <f>Data!F165</f>
        <v>16.66</v>
      </c>
      <c r="F165" s="134">
        <f t="shared" si="6"/>
        <v>2.0825</v>
      </c>
      <c r="G165" s="135">
        <f>Data!L165</f>
        <v>8</v>
      </c>
      <c r="H165" s="134">
        <f>Data!N165</f>
        <v>20.9</v>
      </c>
      <c r="I165" s="134">
        <f t="shared" si="7"/>
        <v>2.6124999999999998</v>
      </c>
      <c r="J165" s="136"/>
      <c r="K165" s="136"/>
      <c r="L165" s="136"/>
      <c r="M165" s="136"/>
      <c r="N165" s="136"/>
      <c r="O165" s="136"/>
    </row>
    <row r="166" spans="1:15" ht="25.15" customHeight="1" x14ac:dyDescent="0.2">
      <c r="A166" s="130">
        <f t="shared" si="8"/>
        <v>163</v>
      </c>
      <c r="B166" s="131" t="s">
        <v>188</v>
      </c>
      <c r="C166" s="132" t="s">
        <v>180</v>
      </c>
      <c r="D166" s="133">
        <f>Data!D166</f>
        <v>12</v>
      </c>
      <c r="E166" s="134">
        <f>Data!F166</f>
        <v>16.5</v>
      </c>
      <c r="F166" s="134">
        <f t="shared" si="6"/>
        <v>1.375</v>
      </c>
      <c r="G166" s="135">
        <f>Data!L166</f>
        <v>12</v>
      </c>
      <c r="H166" s="134">
        <f>Data!N166</f>
        <v>17.09</v>
      </c>
      <c r="I166" s="134">
        <f t="shared" si="7"/>
        <v>1.4241666666666666</v>
      </c>
      <c r="J166" s="136"/>
      <c r="K166" s="136"/>
      <c r="L166" s="136"/>
      <c r="M166" s="136"/>
      <c r="N166" s="136"/>
      <c r="O166" s="136"/>
    </row>
    <row r="167" spans="1:15" ht="25.15" customHeight="1" x14ac:dyDescent="0.2">
      <c r="A167" s="130">
        <f t="shared" si="8"/>
        <v>164</v>
      </c>
      <c r="B167" s="131" t="s">
        <v>189</v>
      </c>
      <c r="C167" s="132" t="s">
        <v>11</v>
      </c>
      <c r="D167" s="133">
        <f>Data!D167</f>
        <v>1</v>
      </c>
      <c r="E167" s="134">
        <f>Data!F167</f>
        <v>12.3</v>
      </c>
      <c r="F167" s="134">
        <f t="shared" si="6"/>
        <v>12.3</v>
      </c>
      <c r="G167" s="135">
        <f>Data!L167</f>
        <v>1</v>
      </c>
      <c r="H167" s="134">
        <f>Data!N167</f>
        <v>16.88</v>
      </c>
      <c r="I167" s="134">
        <f t="shared" si="7"/>
        <v>16.88</v>
      </c>
      <c r="J167" s="136"/>
      <c r="K167" s="136"/>
      <c r="L167" s="136"/>
      <c r="M167" s="136"/>
      <c r="N167" s="136"/>
      <c r="O167" s="136"/>
    </row>
    <row r="168" spans="1:15" ht="25.15" customHeight="1" x14ac:dyDescent="0.2">
      <c r="A168" s="130">
        <f t="shared" si="8"/>
        <v>165</v>
      </c>
      <c r="B168" s="131" t="s">
        <v>190</v>
      </c>
      <c r="C168" s="132" t="s">
        <v>11</v>
      </c>
      <c r="D168" s="133">
        <f>Data!D168</f>
        <v>50</v>
      </c>
      <c r="E168" s="134">
        <f>Data!F168</f>
        <v>19.45</v>
      </c>
      <c r="F168" s="134">
        <f t="shared" si="6"/>
        <v>0.38900000000000001</v>
      </c>
      <c r="G168" s="135">
        <f>Data!L168</f>
        <v>50</v>
      </c>
      <c r="H168" s="134">
        <f>Data!N168</f>
        <v>19.95</v>
      </c>
      <c r="I168" s="134">
        <f t="shared" si="7"/>
        <v>0.39899999999999997</v>
      </c>
      <c r="J168" s="136"/>
      <c r="K168" s="136"/>
      <c r="L168" s="136"/>
      <c r="M168" s="136"/>
      <c r="N168" s="136"/>
      <c r="O168" s="136"/>
    </row>
    <row r="169" spans="1:15" ht="25.15" customHeight="1" x14ac:dyDescent="0.2">
      <c r="A169" s="145">
        <f t="shared" si="8"/>
        <v>166</v>
      </c>
      <c r="B169" s="146" t="s">
        <v>191</v>
      </c>
      <c r="C169" s="147" t="s">
        <v>11</v>
      </c>
      <c r="D169" s="148">
        <f>Data!D169</f>
        <v>1</v>
      </c>
      <c r="E169" s="149">
        <f>Data!F169</f>
        <v>18.100000000000001</v>
      </c>
      <c r="F169" s="149">
        <f t="shared" si="6"/>
        <v>18.100000000000001</v>
      </c>
      <c r="G169" s="150">
        <f>Data!L169</f>
        <v>1</v>
      </c>
      <c r="H169" s="149">
        <f>Data!N169</f>
        <v>22.84</v>
      </c>
      <c r="I169" s="149">
        <f t="shared" si="7"/>
        <v>22.84</v>
      </c>
      <c r="J169" s="152"/>
      <c r="K169" s="152"/>
      <c r="L169" s="152"/>
      <c r="M169" s="152"/>
      <c r="N169" s="152"/>
      <c r="O169" s="152"/>
    </row>
    <row r="170" spans="1:15" ht="25.15" customHeight="1" x14ac:dyDescent="0.2">
      <c r="A170" s="145">
        <f t="shared" si="8"/>
        <v>167</v>
      </c>
      <c r="B170" s="146" t="s">
        <v>192</v>
      </c>
      <c r="C170" s="147" t="s">
        <v>11</v>
      </c>
      <c r="D170" s="148">
        <f>Data!D170</f>
        <v>1</v>
      </c>
      <c r="E170" s="149">
        <f>Data!F170</f>
        <v>22.36</v>
      </c>
      <c r="F170" s="149">
        <f t="shared" si="6"/>
        <v>22.36</v>
      </c>
      <c r="G170" s="150">
        <f>Data!L170</f>
        <v>1</v>
      </c>
      <c r="H170" s="149">
        <f>Data!N170</f>
        <v>28.94</v>
      </c>
      <c r="I170" s="149">
        <f t="shared" si="7"/>
        <v>28.94</v>
      </c>
      <c r="J170" s="152"/>
      <c r="K170" s="152"/>
      <c r="L170" s="152"/>
      <c r="M170" s="152"/>
      <c r="N170" s="152"/>
      <c r="O170" s="152"/>
    </row>
    <row r="171" spans="1:15" ht="25.15" customHeight="1" x14ac:dyDescent="0.2">
      <c r="A171" s="130">
        <f t="shared" si="8"/>
        <v>168</v>
      </c>
      <c r="B171" s="131" t="s">
        <v>193</v>
      </c>
      <c r="C171" s="132" t="s">
        <v>11</v>
      </c>
      <c r="D171" s="133">
        <f>Data!D171</f>
        <v>1</v>
      </c>
      <c r="E171" s="134">
        <f>Data!F171</f>
        <v>18.100000000000001</v>
      </c>
      <c r="F171" s="134">
        <f t="shared" si="6"/>
        <v>18.100000000000001</v>
      </c>
      <c r="G171" s="135">
        <f>Data!L171</f>
        <v>1</v>
      </c>
      <c r="H171" s="134">
        <f>Data!N171</f>
        <v>17.89</v>
      </c>
      <c r="I171" s="134">
        <f t="shared" si="7"/>
        <v>17.89</v>
      </c>
      <c r="J171" s="136"/>
      <c r="K171" s="136"/>
      <c r="L171" s="136"/>
      <c r="M171" s="136"/>
      <c r="N171" s="136"/>
      <c r="O171" s="136"/>
    </row>
    <row r="172" spans="1:15" ht="25.15" customHeight="1" x14ac:dyDescent="0.2">
      <c r="A172" s="130">
        <f t="shared" si="8"/>
        <v>169</v>
      </c>
      <c r="B172" s="131" t="s">
        <v>194</v>
      </c>
      <c r="C172" s="132" t="s">
        <v>13</v>
      </c>
      <c r="D172" s="133">
        <f>Data!D172</f>
        <v>50</v>
      </c>
      <c r="E172" s="134">
        <f>Data!F172</f>
        <v>17.18</v>
      </c>
      <c r="F172" s="134">
        <f t="shared" si="6"/>
        <v>0.34360000000000002</v>
      </c>
      <c r="G172" s="135">
        <f>Data!L172</f>
        <v>50</v>
      </c>
      <c r="H172" s="134">
        <f>Data!N172</f>
        <v>16.7</v>
      </c>
      <c r="I172" s="134">
        <f t="shared" si="7"/>
        <v>0.33399999999999996</v>
      </c>
      <c r="J172" s="136"/>
      <c r="K172" s="136"/>
      <c r="L172" s="136"/>
      <c r="M172" s="136"/>
      <c r="N172" s="136"/>
      <c r="O172" s="136"/>
    </row>
    <row r="173" spans="1:15" ht="25.15" customHeight="1" x14ac:dyDescent="0.2">
      <c r="A173" s="130">
        <f t="shared" si="8"/>
        <v>170</v>
      </c>
      <c r="B173" s="131" t="s">
        <v>195</v>
      </c>
      <c r="C173" s="132" t="s">
        <v>66</v>
      </c>
      <c r="D173" s="133">
        <f>Data!D173</f>
        <v>4</v>
      </c>
      <c r="E173" s="134">
        <f>Data!F173</f>
        <v>23.59</v>
      </c>
      <c r="F173" s="134">
        <f t="shared" si="6"/>
        <v>5.8975</v>
      </c>
      <c r="G173" s="135">
        <f>Data!L173</f>
        <v>4</v>
      </c>
      <c r="H173" s="134">
        <f>Data!N173</f>
        <v>25.13</v>
      </c>
      <c r="I173" s="134">
        <f t="shared" si="7"/>
        <v>6.2824999999999998</v>
      </c>
      <c r="J173" s="136"/>
      <c r="K173" s="136"/>
      <c r="L173" s="136"/>
      <c r="M173" s="136"/>
      <c r="N173" s="136"/>
      <c r="O173" s="136"/>
    </row>
    <row r="174" spans="1:15" ht="25.15" customHeight="1" x14ac:dyDescent="0.2">
      <c r="A174" s="130">
        <f t="shared" si="8"/>
        <v>171</v>
      </c>
      <c r="B174" s="131" t="s">
        <v>196</v>
      </c>
      <c r="C174" s="132" t="s">
        <v>24</v>
      </c>
      <c r="D174" s="133">
        <f>Data!D174</f>
        <v>12</v>
      </c>
      <c r="E174" s="134">
        <f>Data!F174</f>
        <v>25.54</v>
      </c>
      <c r="F174" s="134">
        <f t="shared" si="6"/>
        <v>2.1283333333333334</v>
      </c>
      <c r="G174" s="135">
        <f>Data!L174</f>
        <v>12</v>
      </c>
      <c r="H174" s="134">
        <f>Data!N174</f>
        <v>26.85</v>
      </c>
      <c r="I174" s="134">
        <f t="shared" si="7"/>
        <v>2.2375000000000003</v>
      </c>
      <c r="J174" s="136"/>
      <c r="K174" s="136"/>
      <c r="L174" s="136"/>
      <c r="M174" s="136"/>
      <c r="N174" s="136"/>
      <c r="O174" s="136"/>
    </row>
    <row r="175" spans="1:15" ht="25.15" customHeight="1" x14ac:dyDescent="0.2">
      <c r="A175" s="130">
        <f t="shared" si="8"/>
        <v>172</v>
      </c>
      <c r="B175" s="131" t="s">
        <v>197</v>
      </c>
      <c r="C175" s="132" t="s">
        <v>11</v>
      </c>
      <c r="D175" s="133">
        <f>Data!D175</f>
        <v>1</v>
      </c>
      <c r="E175" s="134">
        <f>Data!F175</f>
        <v>58.44</v>
      </c>
      <c r="F175" s="134">
        <f t="shared" si="6"/>
        <v>58.44</v>
      </c>
      <c r="G175" s="135">
        <f>Data!L175</f>
        <v>4</v>
      </c>
      <c r="H175" s="134">
        <f>Data!N175</f>
        <v>61</v>
      </c>
      <c r="I175" s="134">
        <f t="shared" si="7"/>
        <v>15.25</v>
      </c>
      <c r="J175" s="136"/>
      <c r="K175" s="136"/>
      <c r="L175" s="136"/>
      <c r="M175" s="136"/>
      <c r="N175" s="136"/>
      <c r="O175" s="136"/>
    </row>
    <row r="176" spans="1:15" ht="25.15" customHeight="1" x14ac:dyDescent="0.2">
      <c r="A176" s="130">
        <f t="shared" si="8"/>
        <v>173</v>
      </c>
      <c r="B176" s="131" t="s">
        <v>198</v>
      </c>
      <c r="C176" s="132" t="s">
        <v>24</v>
      </c>
      <c r="D176" s="133">
        <f>Data!D176</f>
        <v>6</v>
      </c>
      <c r="E176" s="134">
        <f>Data!F176</f>
        <v>29.7</v>
      </c>
      <c r="F176" s="134">
        <f t="shared" si="6"/>
        <v>4.95</v>
      </c>
      <c r="G176" s="135">
        <f>Data!L176</f>
        <v>6</v>
      </c>
      <c r="H176" s="134">
        <f>Data!N176</f>
        <v>30.92</v>
      </c>
      <c r="I176" s="134">
        <f t="shared" si="7"/>
        <v>5.1533333333333333</v>
      </c>
      <c r="J176" s="136"/>
      <c r="K176" s="136"/>
      <c r="L176" s="136"/>
      <c r="M176" s="136"/>
      <c r="N176" s="136"/>
      <c r="O176" s="136"/>
    </row>
    <row r="177" spans="1:15" ht="25.15" customHeight="1" x14ac:dyDescent="0.2">
      <c r="A177" s="130">
        <f t="shared" si="8"/>
        <v>174</v>
      </c>
      <c r="B177" s="131" t="s">
        <v>199</v>
      </c>
      <c r="C177" s="132" t="s">
        <v>51</v>
      </c>
      <c r="D177" s="133">
        <f>Data!D177</f>
        <v>4</v>
      </c>
      <c r="E177" s="134">
        <f>Data!F177</f>
        <v>27.36</v>
      </c>
      <c r="F177" s="134">
        <f t="shared" si="6"/>
        <v>6.84</v>
      </c>
      <c r="G177" s="135">
        <f>Data!L177</f>
        <v>4</v>
      </c>
      <c r="H177" s="134">
        <f>Data!N177</f>
        <v>25.23</v>
      </c>
      <c r="I177" s="134">
        <f t="shared" si="7"/>
        <v>6.3075000000000001</v>
      </c>
      <c r="J177" s="136"/>
      <c r="K177" s="136"/>
      <c r="L177" s="136"/>
      <c r="M177" s="136"/>
      <c r="N177" s="136"/>
      <c r="O177" s="136"/>
    </row>
    <row r="178" spans="1:15" ht="25.15" customHeight="1" x14ac:dyDescent="0.2">
      <c r="A178" s="130">
        <f t="shared" si="8"/>
        <v>175</v>
      </c>
      <c r="B178" s="131" t="s">
        <v>200</v>
      </c>
      <c r="C178" s="132" t="s">
        <v>51</v>
      </c>
      <c r="D178" s="133">
        <f>Data!D178</f>
        <v>4</v>
      </c>
      <c r="E178" s="134">
        <f>Data!F178</f>
        <v>24.42</v>
      </c>
      <c r="F178" s="134">
        <f t="shared" si="6"/>
        <v>6.1050000000000004</v>
      </c>
      <c r="G178" s="135">
        <f>Data!L178</f>
        <v>4</v>
      </c>
      <c r="H178" s="134">
        <f>Data!N178</f>
        <v>25.28</v>
      </c>
      <c r="I178" s="134">
        <f t="shared" si="7"/>
        <v>6.32</v>
      </c>
      <c r="J178" s="136"/>
      <c r="K178" s="136"/>
      <c r="L178" s="136"/>
      <c r="M178" s="136"/>
      <c r="N178" s="136"/>
      <c r="O178" s="136"/>
    </row>
    <row r="179" spans="1:15" ht="25.15" customHeight="1" x14ac:dyDescent="0.2">
      <c r="A179" s="130">
        <f t="shared" si="8"/>
        <v>176</v>
      </c>
      <c r="B179" s="131" t="s">
        <v>201</v>
      </c>
      <c r="C179" s="132" t="s">
        <v>51</v>
      </c>
      <c r="D179" s="133">
        <f>Data!D179</f>
        <v>4</v>
      </c>
      <c r="E179" s="134">
        <f>Data!F179</f>
        <v>52.88</v>
      </c>
      <c r="F179" s="134">
        <f t="shared" si="6"/>
        <v>13.22</v>
      </c>
      <c r="G179" s="135">
        <f>Data!L179</f>
        <v>4</v>
      </c>
      <c r="H179" s="134">
        <f>Data!N179</f>
        <v>52.68</v>
      </c>
      <c r="I179" s="134">
        <f t="shared" si="7"/>
        <v>13.17</v>
      </c>
      <c r="J179" s="136"/>
      <c r="K179" s="136"/>
      <c r="L179" s="136"/>
      <c r="M179" s="136"/>
      <c r="N179" s="136"/>
      <c r="O179" s="136"/>
    </row>
    <row r="180" spans="1:15" ht="25.15" customHeight="1" x14ac:dyDescent="0.2">
      <c r="A180" s="130">
        <f t="shared" si="8"/>
        <v>177</v>
      </c>
      <c r="B180" s="131" t="s">
        <v>202</v>
      </c>
      <c r="C180" s="132" t="s">
        <v>51</v>
      </c>
      <c r="D180" s="133">
        <f>Data!D180</f>
        <v>4</v>
      </c>
      <c r="E180" s="134">
        <f>Data!F180</f>
        <v>13.67</v>
      </c>
      <c r="F180" s="134">
        <f t="shared" si="6"/>
        <v>3.4175</v>
      </c>
      <c r="G180" s="135">
        <f>Data!L180</f>
        <v>4</v>
      </c>
      <c r="H180" s="134">
        <f>Data!N180</f>
        <v>18.87</v>
      </c>
      <c r="I180" s="134">
        <f t="shared" si="7"/>
        <v>4.7175000000000002</v>
      </c>
      <c r="J180" s="136"/>
      <c r="K180" s="136"/>
      <c r="L180" s="136"/>
      <c r="M180" s="136"/>
      <c r="N180" s="136"/>
      <c r="O180" s="136"/>
    </row>
    <row r="181" spans="1:15" ht="25.15" customHeight="1" x14ac:dyDescent="0.2">
      <c r="A181" s="130">
        <f t="shared" si="8"/>
        <v>178</v>
      </c>
      <c r="B181" s="131" t="s">
        <v>203</v>
      </c>
      <c r="C181" s="132" t="s">
        <v>24</v>
      </c>
      <c r="D181" s="133">
        <f>Data!D181</f>
        <v>6</v>
      </c>
      <c r="E181" s="134">
        <f>Data!F181</f>
        <v>48.5</v>
      </c>
      <c r="F181" s="134">
        <f t="shared" si="6"/>
        <v>8.0833333333333339</v>
      </c>
      <c r="G181" s="135">
        <f>Data!L181</f>
        <v>8</v>
      </c>
      <c r="H181" s="134">
        <f>Data!N181</f>
        <v>15.43</v>
      </c>
      <c r="I181" s="134">
        <f t="shared" si="7"/>
        <v>1.92875</v>
      </c>
      <c r="J181" s="136"/>
      <c r="K181" s="136"/>
      <c r="L181" s="136"/>
      <c r="M181" s="136"/>
      <c r="N181" s="136"/>
      <c r="O181" s="136"/>
    </row>
    <row r="182" spans="1:15" ht="25.15" customHeight="1" x14ac:dyDescent="0.2">
      <c r="A182" s="154">
        <f t="shared" si="8"/>
        <v>179</v>
      </c>
      <c r="B182" s="155" t="s">
        <v>204</v>
      </c>
      <c r="C182" s="156" t="s">
        <v>51</v>
      </c>
      <c r="D182" s="157">
        <f>Data!D182</f>
        <v>4</v>
      </c>
      <c r="E182" s="158">
        <f>Data!F182</f>
        <v>39.99</v>
      </c>
      <c r="F182" s="158">
        <f t="shared" si="6"/>
        <v>9.9975000000000005</v>
      </c>
      <c r="G182" s="159">
        <f>Data!L182</f>
        <v>4</v>
      </c>
      <c r="H182" s="158">
        <f>Data!N182</f>
        <v>36.270000000000003</v>
      </c>
      <c r="I182" s="158">
        <f t="shared" si="7"/>
        <v>9.0675000000000008</v>
      </c>
      <c r="J182" s="160"/>
      <c r="K182" s="160"/>
      <c r="L182" s="160"/>
      <c r="M182" s="160"/>
      <c r="N182" s="160"/>
      <c r="O182" s="160"/>
    </row>
    <row r="183" spans="1:15" ht="25.15" customHeight="1" x14ac:dyDescent="0.2">
      <c r="A183" s="130">
        <f t="shared" si="8"/>
        <v>180</v>
      </c>
      <c r="B183" s="161"/>
      <c r="C183" s="132" t="s">
        <v>206</v>
      </c>
      <c r="D183" s="133">
        <f>Data!D183</f>
        <v>1</v>
      </c>
      <c r="E183" s="134">
        <f>Data!F183</f>
        <v>54.71</v>
      </c>
      <c r="F183" s="134">
        <f t="shared" si="6"/>
        <v>54.71</v>
      </c>
      <c r="G183" s="135">
        <f>Data!L183</f>
        <v>1</v>
      </c>
      <c r="H183" s="134">
        <f>Data!N183</f>
        <v>41.61</v>
      </c>
      <c r="I183" s="134">
        <f t="shared" si="7"/>
        <v>41.61</v>
      </c>
      <c r="J183" s="136"/>
      <c r="K183" s="136"/>
      <c r="L183" s="136"/>
      <c r="M183" s="136"/>
      <c r="N183" s="136"/>
      <c r="O183" s="136"/>
    </row>
    <row r="184" spans="1:15" ht="25.15" customHeight="1" x14ac:dyDescent="0.2">
      <c r="A184" s="130">
        <f t="shared" si="8"/>
        <v>181</v>
      </c>
      <c r="B184" s="131" t="s">
        <v>207</v>
      </c>
      <c r="C184" s="132" t="s">
        <v>13</v>
      </c>
      <c r="D184" s="133">
        <f>Data!D184</f>
        <v>20</v>
      </c>
      <c r="E184" s="134">
        <f>Data!F184</f>
        <v>43.4</v>
      </c>
      <c r="F184" s="134">
        <f t="shared" si="6"/>
        <v>2.17</v>
      </c>
      <c r="G184" s="135">
        <f>Data!L184</f>
        <v>20</v>
      </c>
      <c r="H184" s="134">
        <f>Data!N184</f>
        <v>42.97</v>
      </c>
      <c r="I184" s="134">
        <f t="shared" si="7"/>
        <v>2.1484999999999999</v>
      </c>
      <c r="J184" s="136"/>
      <c r="K184" s="136"/>
      <c r="L184" s="136"/>
      <c r="M184" s="136"/>
      <c r="N184" s="136"/>
      <c r="O184" s="136"/>
    </row>
    <row r="185" spans="1:15" ht="25.15" customHeight="1" x14ac:dyDescent="0.2">
      <c r="A185" s="130">
        <f t="shared" si="8"/>
        <v>182</v>
      </c>
      <c r="B185" s="131" t="s">
        <v>208</v>
      </c>
      <c r="C185" s="132" t="s">
        <v>13</v>
      </c>
      <c r="D185" s="133">
        <f>Data!D185</f>
        <v>20</v>
      </c>
      <c r="E185" s="134">
        <f>Data!F185</f>
        <v>42.15</v>
      </c>
      <c r="F185" s="134">
        <f t="shared" si="6"/>
        <v>2.1074999999999999</v>
      </c>
      <c r="G185" s="135">
        <f>Data!L185</f>
        <v>30</v>
      </c>
      <c r="H185" s="134">
        <f>Data!N185</f>
        <v>58.92</v>
      </c>
      <c r="I185" s="134">
        <f t="shared" si="7"/>
        <v>1.964</v>
      </c>
      <c r="J185" s="136"/>
      <c r="K185" s="136"/>
      <c r="L185" s="136"/>
      <c r="M185" s="136"/>
      <c r="N185" s="136"/>
      <c r="O185" s="136"/>
    </row>
    <row r="186" spans="1:15" ht="25.15" customHeight="1" x14ac:dyDescent="0.2">
      <c r="A186" s="138">
        <f t="shared" si="8"/>
        <v>183</v>
      </c>
      <c r="B186" s="139" t="s">
        <v>209</v>
      </c>
      <c r="C186" s="140" t="s">
        <v>13</v>
      </c>
      <c r="D186" s="141">
        <f>Data!D186</f>
        <v>20</v>
      </c>
      <c r="E186" s="142">
        <f>Data!F186</f>
        <v>46.71</v>
      </c>
      <c r="F186" s="142">
        <f t="shared" si="6"/>
        <v>2.3355000000000001</v>
      </c>
      <c r="G186" s="143">
        <f>Data!L186</f>
        <v>20</v>
      </c>
      <c r="H186" s="142">
        <f>Data!N186</f>
        <v>45.97</v>
      </c>
      <c r="I186" s="142">
        <f t="shared" si="7"/>
        <v>2.2984999999999998</v>
      </c>
      <c r="J186" s="144"/>
      <c r="K186" s="144"/>
      <c r="L186" s="144"/>
      <c r="M186" s="144"/>
      <c r="N186" s="144"/>
      <c r="O186" s="144"/>
    </row>
    <row r="187" spans="1:15" ht="25.15" customHeight="1" x14ac:dyDescent="0.2">
      <c r="A187" s="130">
        <f t="shared" si="8"/>
        <v>184</v>
      </c>
      <c r="B187" s="131" t="s">
        <v>210</v>
      </c>
      <c r="C187" s="132" t="s">
        <v>13</v>
      </c>
      <c r="D187" s="133">
        <f>Data!D187</f>
        <v>20</v>
      </c>
      <c r="E187" s="134">
        <f>Data!F187</f>
        <v>66.900000000000006</v>
      </c>
      <c r="F187" s="134">
        <f t="shared" si="6"/>
        <v>3.3450000000000002</v>
      </c>
      <c r="G187" s="135">
        <v>20</v>
      </c>
      <c r="H187" s="134">
        <f>Data!N187</f>
        <v>53.45</v>
      </c>
      <c r="I187" s="134">
        <f t="shared" si="7"/>
        <v>2.6725000000000003</v>
      </c>
      <c r="J187" s="136"/>
      <c r="K187" s="136"/>
      <c r="L187" s="136"/>
      <c r="M187" s="136"/>
      <c r="N187" s="136"/>
      <c r="O187" s="136"/>
    </row>
    <row r="188" spans="1:15" ht="25.15" customHeight="1" x14ac:dyDescent="0.2">
      <c r="A188" s="130">
        <f t="shared" si="8"/>
        <v>185</v>
      </c>
      <c r="B188" s="131" t="s">
        <v>211</v>
      </c>
      <c r="C188" s="132" t="s">
        <v>13</v>
      </c>
      <c r="D188" s="133">
        <f>Data!D188</f>
        <v>5</v>
      </c>
      <c r="E188" s="134">
        <f>Data!F188</f>
        <v>37.049999999999997</v>
      </c>
      <c r="F188" s="134">
        <f t="shared" si="6"/>
        <v>7.4099999999999993</v>
      </c>
      <c r="G188" s="135">
        <f>Data!L188</f>
        <v>20</v>
      </c>
      <c r="H188" s="134">
        <f>Data!N188</f>
        <v>47.38</v>
      </c>
      <c r="I188" s="134">
        <f t="shared" si="7"/>
        <v>2.3690000000000002</v>
      </c>
      <c r="J188" s="136"/>
      <c r="K188" s="136"/>
      <c r="L188" s="136"/>
      <c r="M188" s="136"/>
      <c r="N188" s="136"/>
      <c r="O188" s="136"/>
    </row>
    <row r="189" spans="1:15" ht="25.15" customHeight="1" x14ac:dyDescent="0.2">
      <c r="A189" s="130">
        <f t="shared" si="8"/>
        <v>186</v>
      </c>
      <c r="B189" s="131" t="s">
        <v>212</v>
      </c>
      <c r="C189" s="132" t="s">
        <v>13</v>
      </c>
      <c r="D189" s="133">
        <f>Data!D189</f>
        <v>10</v>
      </c>
      <c r="E189" s="134">
        <f>Data!F189</f>
        <v>11.24</v>
      </c>
      <c r="F189" s="134">
        <f t="shared" si="6"/>
        <v>1.1240000000000001</v>
      </c>
      <c r="G189" s="135">
        <f>Data!L189</f>
        <v>20</v>
      </c>
      <c r="H189" s="134">
        <f>Data!N189</f>
        <v>22.8</v>
      </c>
      <c r="I189" s="134">
        <f t="shared" si="7"/>
        <v>1.1400000000000001</v>
      </c>
      <c r="J189" s="136"/>
      <c r="K189" s="136"/>
      <c r="L189" s="136"/>
      <c r="M189" s="136"/>
      <c r="N189" s="136"/>
      <c r="O189" s="136"/>
    </row>
    <row r="190" spans="1:15" ht="25.15" customHeight="1" x14ac:dyDescent="0.2">
      <c r="A190" s="130">
        <f t="shared" si="8"/>
        <v>187</v>
      </c>
      <c r="B190" s="131" t="s">
        <v>213</v>
      </c>
      <c r="C190" s="132" t="s">
        <v>13</v>
      </c>
      <c r="D190" s="133">
        <f>Data!D190</f>
        <v>25</v>
      </c>
      <c r="E190" s="134">
        <f>Data!F190</f>
        <v>14.12</v>
      </c>
      <c r="F190" s="134">
        <f t="shared" si="6"/>
        <v>0.56479999999999997</v>
      </c>
      <c r="G190" s="135">
        <f>Data!L190</f>
        <v>25</v>
      </c>
      <c r="H190" s="134">
        <f>Data!N190</f>
        <v>17.86</v>
      </c>
      <c r="I190" s="134">
        <f t="shared" si="7"/>
        <v>0.71439999999999992</v>
      </c>
      <c r="J190" s="136"/>
      <c r="K190" s="136"/>
      <c r="L190" s="136"/>
      <c r="M190" s="136"/>
      <c r="N190" s="136"/>
      <c r="O190" s="136"/>
    </row>
    <row r="191" spans="1:15" ht="25.15" customHeight="1" x14ac:dyDescent="0.2">
      <c r="A191" s="130">
        <f t="shared" si="8"/>
        <v>188</v>
      </c>
      <c r="B191" s="131" t="s">
        <v>214</v>
      </c>
      <c r="C191" s="132" t="s">
        <v>105</v>
      </c>
      <c r="D191" s="133">
        <f>Data!D191</f>
        <v>8</v>
      </c>
      <c r="E191" s="134">
        <f>Data!F191</f>
        <v>7.95</v>
      </c>
      <c r="F191" s="134">
        <f t="shared" si="6"/>
        <v>0.99375000000000002</v>
      </c>
      <c r="G191" s="135">
        <f>Data!L191</f>
        <v>16</v>
      </c>
      <c r="H191" s="134">
        <f>Data!N191</f>
        <v>8.77</v>
      </c>
      <c r="I191" s="134">
        <f t="shared" si="7"/>
        <v>0.54812499999999997</v>
      </c>
      <c r="J191" s="136"/>
      <c r="K191" s="136"/>
      <c r="L191" s="136"/>
      <c r="M191" s="136"/>
      <c r="N191" s="136"/>
      <c r="O191" s="136"/>
    </row>
    <row r="192" spans="1:15" ht="25.15" customHeight="1" x14ac:dyDescent="0.2">
      <c r="A192" s="130">
        <f t="shared" si="8"/>
        <v>189</v>
      </c>
      <c r="B192" s="131" t="s">
        <v>215</v>
      </c>
      <c r="C192" s="132" t="s">
        <v>24</v>
      </c>
      <c r="D192" s="133">
        <f>Data!D192</f>
        <v>1</v>
      </c>
      <c r="E192" s="134">
        <f>Data!F192</f>
        <v>14.9</v>
      </c>
      <c r="F192" s="134">
        <f t="shared" si="6"/>
        <v>14.9</v>
      </c>
      <c r="G192" s="135">
        <f>Data!L192</f>
        <v>1</v>
      </c>
      <c r="H192" s="134">
        <f>Data!N192</f>
        <v>5.5</v>
      </c>
      <c r="I192" s="134">
        <f t="shared" si="7"/>
        <v>5.5</v>
      </c>
      <c r="J192" s="136"/>
      <c r="K192" s="136"/>
      <c r="L192" s="136"/>
      <c r="M192" s="136"/>
      <c r="N192" s="136"/>
      <c r="O192" s="136"/>
    </row>
    <row r="193" spans="1:15" ht="25.15" customHeight="1" x14ac:dyDescent="0.2">
      <c r="A193" s="130">
        <f t="shared" si="8"/>
        <v>190</v>
      </c>
      <c r="B193" s="131" t="s">
        <v>216</v>
      </c>
      <c r="C193" s="132" t="s">
        <v>11</v>
      </c>
      <c r="D193" s="133">
        <f>Data!D193</f>
        <v>1</v>
      </c>
      <c r="E193" s="134">
        <f>Data!F193</f>
        <v>13.92</v>
      </c>
      <c r="F193" s="134">
        <f t="shared" si="6"/>
        <v>13.92</v>
      </c>
      <c r="G193" s="135">
        <f>Data!L193</f>
        <v>1</v>
      </c>
      <c r="H193" s="134">
        <f>Data!N193</f>
        <v>15.87</v>
      </c>
      <c r="I193" s="134">
        <f t="shared" si="7"/>
        <v>15.87</v>
      </c>
      <c r="J193" s="136"/>
      <c r="K193" s="136"/>
      <c r="L193" s="136"/>
      <c r="M193" s="136"/>
      <c r="N193" s="136"/>
      <c r="O193" s="136"/>
    </row>
    <row r="194" spans="1:15" ht="25.15" customHeight="1" x14ac:dyDescent="0.2">
      <c r="A194" s="130">
        <f t="shared" si="8"/>
        <v>191</v>
      </c>
      <c r="B194" s="131" t="s">
        <v>217</v>
      </c>
      <c r="C194" s="132" t="s">
        <v>24</v>
      </c>
      <c r="D194" s="133">
        <f>Data!D194</f>
        <v>4</v>
      </c>
      <c r="E194" s="134">
        <f>Data!F194</f>
        <v>65.45</v>
      </c>
      <c r="F194" s="134">
        <f t="shared" si="6"/>
        <v>16.362500000000001</v>
      </c>
      <c r="G194" s="135">
        <f>Data!L194</f>
        <v>4</v>
      </c>
      <c r="H194" s="134">
        <f>Data!N194</f>
        <v>20.9</v>
      </c>
      <c r="I194" s="134">
        <f t="shared" si="7"/>
        <v>5.2249999999999996</v>
      </c>
      <c r="J194" s="136"/>
      <c r="K194" s="136"/>
      <c r="L194" s="136"/>
      <c r="M194" s="136"/>
      <c r="N194" s="136"/>
      <c r="O194" s="136"/>
    </row>
    <row r="195" spans="1:15" ht="25.15" customHeight="1" x14ac:dyDescent="0.2">
      <c r="A195" s="130">
        <f t="shared" si="8"/>
        <v>192</v>
      </c>
      <c r="B195" s="131" t="s">
        <v>218</v>
      </c>
      <c r="C195" s="132" t="s">
        <v>24</v>
      </c>
      <c r="D195" s="133">
        <f>Data!D195</f>
        <v>1</v>
      </c>
      <c r="E195" s="134">
        <f>Data!F195</f>
        <v>28.99</v>
      </c>
      <c r="F195" s="134">
        <f t="shared" si="6"/>
        <v>28.99</v>
      </c>
      <c r="G195" s="135">
        <f>Data!L195</f>
        <v>6</v>
      </c>
      <c r="H195" s="134">
        <f>Data!N195</f>
        <v>6.77</v>
      </c>
      <c r="I195" s="134">
        <f t="shared" si="7"/>
        <v>1.1283333333333332</v>
      </c>
      <c r="J195" s="136"/>
      <c r="K195" s="136"/>
      <c r="L195" s="136"/>
      <c r="M195" s="136"/>
      <c r="N195" s="136"/>
      <c r="O195" s="136"/>
    </row>
    <row r="196" spans="1:15" ht="25.15" customHeight="1" x14ac:dyDescent="0.2">
      <c r="A196" s="130">
        <f t="shared" si="8"/>
        <v>193</v>
      </c>
      <c r="B196" s="131" t="s">
        <v>219</v>
      </c>
      <c r="C196" s="132" t="s">
        <v>24</v>
      </c>
      <c r="D196" s="133">
        <f>Data!D196</f>
        <v>1</v>
      </c>
      <c r="E196" s="134">
        <f>Data!F196</f>
        <v>8.3000000000000007</v>
      </c>
      <c r="F196" s="134">
        <f t="shared" ref="F196:F259" si="9">E196/D196</f>
        <v>8.3000000000000007</v>
      </c>
      <c r="G196" s="135">
        <f>Data!L196</f>
        <v>6</v>
      </c>
      <c r="H196" s="134">
        <f>Data!N196</f>
        <v>9.4700000000000006</v>
      </c>
      <c r="I196" s="134">
        <f t="shared" ref="I196:I259" si="10">H196/G196</f>
        <v>1.5783333333333334</v>
      </c>
      <c r="J196" s="136"/>
      <c r="K196" s="136"/>
      <c r="L196" s="136"/>
      <c r="M196" s="136"/>
      <c r="N196" s="136"/>
      <c r="O196" s="136"/>
    </row>
    <row r="197" spans="1:15" ht="25.15" customHeight="1" x14ac:dyDescent="0.2">
      <c r="A197" s="130">
        <f t="shared" ref="A197:A260" si="11">A196+1</f>
        <v>194</v>
      </c>
      <c r="B197" s="131" t="s">
        <v>220</v>
      </c>
      <c r="C197" s="132" t="s">
        <v>24</v>
      </c>
      <c r="D197" s="133">
        <f>Data!D197</f>
        <v>6</v>
      </c>
      <c r="E197" s="134">
        <f>Data!F197</f>
        <v>46.5</v>
      </c>
      <c r="F197" s="134">
        <f t="shared" si="9"/>
        <v>7.75</v>
      </c>
      <c r="G197" s="135">
        <f>Data!L197</f>
        <v>6</v>
      </c>
      <c r="H197" s="134">
        <f>Data!N197</f>
        <v>46.09</v>
      </c>
      <c r="I197" s="134">
        <f t="shared" si="10"/>
        <v>7.6816666666666675</v>
      </c>
      <c r="J197" s="136"/>
      <c r="K197" s="136"/>
      <c r="L197" s="136"/>
      <c r="M197" s="136"/>
      <c r="N197" s="136"/>
      <c r="O197" s="136"/>
    </row>
    <row r="198" spans="1:15" ht="25.15" customHeight="1" x14ac:dyDescent="0.2">
      <c r="A198" s="138">
        <f t="shared" si="11"/>
        <v>195</v>
      </c>
      <c r="B198" s="139" t="s">
        <v>221</v>
      </c>
      <c r="C198" s="140" t="s">
        <v>222</v>
      </c>
      <c r="D198" s="141">
        <f>Data!D198</f>
        <v>12</v>
      </c>
      <c r="E198" s="142">
        <f>Data!F198</f>
        <v>96.8</v>
      </c>
      <c r="F198" s="142">
        <f t="shared" si="9"/>
        <v>8.0666666666666664</v>
      </c>
      <c r="G198" s="143">
        <f>Data!L198</f>
        <v>12</v>
      </c>
      <c r="H198" s="142">
        <f>Data!N198</f>
        <v>102.09</v>
      </c>
      <c r="I198" s="142">
        <f t="shared" si="10"/>
        <v>8.5075000000000003</v>
      </c>
      <c r="J198" s="144"/>
      <c r="K198" s="144"/>
      <c r="L198" s="144"/>
      <c r="M198" s="144"/>
      <c r="N198" s="144"/>
      <c r="O198" s="144"/>
    </row>
    <row r="199" spans="1:15" ht="25.15" customHeight="1" x14ac:dyDescent="0.2">
      <c r="A199" s="130">
        <f t="shared" si="11"/>
        <v>196</v>
      </c>
      <c r="B199" s="131" t="s">
        <v>223</v>
      </c>
      <c r="C199" s="132" t="s">
        <v>24</v>
      </c>
      <c r="D199" s="133">
        <f>Data!D199</f>
        <v>6</v>
      </c>
      <c r="E199" s="134">
        <f>Data!F199</f>
        <v>23.52</v>
      </c>
      <c r="F199" s="134">
        <f t="shared" si="9"/>
        <v>3.92</v>
      </c>
      <c r="G199" s="135">
        <f>Data!L199</f>
        <v>6</v>
      </c>
      <c r="H199" s="134">
        <f>Data!N199</f>
        <v>24.76</v>
      </c>
      <c r="I199" s="134">
        <f t="shared" si="10"/>
        <v>4.1266666666666669</v>
      </c>
      <c r="J199" s="136"/>
      <c r="K199" s="136"/>
      <c r="L199" s="136"/>
      <c r="M199" s="136"/>
      <c r="N199" s="136"/>
      <c r="O199" s="136"/>
    </row>
    <row r="200" spans="1:15" ht="25.15" customHeight="1" x14ac:dyDescent="0.2">
      <c r="A200" s="130">
        <f t="shared" si="11"/>
        <v>197</v>
      </c>
      <c r="B200" s="131" t="s">
        <v>224</v>
      </c>
      <c r="C200" s="132" t="s">
        <v>225</v>
      </c>
      <c r="D200" s="133">
        <f>Data!D200</f>
        <v>6</v>
      </c>
      <c r="E200" s="134">
        <f>Data!F200</f>
        <v>21.19</v>
      </c>
      <c r="F200" s="134">
        <f t="shared" si="9"/>
        <v>3.5316666666666667</v>
      </c>
      <c r="G200" s="135">
        <f>Data!L200</f>
        <v>6</v>
      </c>
      <c r="H200" s="134">
        <f>Data!N200</f>
        <v>20.079999999999998</v>
      </c>
      <c r="I200" s="134">
        <f t="shared" si="10"/>
        <v>3.3466666666666662</v>
      </c>
      <c r="J200" s="136"/>
      <c r="K200" s="136"/>
      <c r="L200" s="136"/>
      <c r="M200" s="136"/>
      <c r="N200" s="136"/>
      <c r="O200" s="136"/>
    </row>
    <row r="201" spans="1:15" ht="25.15" customHeight="1" x14ac:dyDescent="0.2">
      <c r="A201" s="130">
        <f t="shared" si="11"/>
        <v>198</v>
      </c>
      <c r="B201" s="131" t="s">
        <v>226</v>
      </c>
      <c r="C201" s="132" t="s">
        <v>24</v>
      </c>
      <c r="D201" s="133">
        <f>Data!D201</f>
        <v>6</v>
      </c>
      <c r="E201" s="134">
        <f>Data!F201</f>
        <v>46.56</v>
      </c>
      <c r="F201" s="134">
        <f t="shared" si="9"/>
        <v>7.7600000000000007</v>
      </c>
      <c r="G201" s="135">
        <f>Data!L201</f>
        <v>6</v>
      </c>
      <c r="H201" s="134">
        <f>Data!N201</f>
        <v>51.77</v>
      </c>
      <c r="I201" s="134">
        <f t="shared" si="10"/>
        <v>8.6283333333333339</v>
      </c>
      <c r="J201" s="136"/>
      <c r="K201" s="136"/>
      <c r="L201" s="136"/>
      <c r="M201" s="136"/>
      <c r="N201" s="136"/>
      <c r="O201" s="136"/>
    </row>
    <row r="202" spans="1:15" ht="25.15" customHeight="1" x14ac:dyDescent="0.2">
      <c r="A202" s="130">
        <f t="shared" si="11"/>
        <v>199</v>
      </c>
      <c r="B202" s="131" t="s">
        <v>227</v>
      </c>
      <c r="C202" s="132" t="s">
        <v>24</v>
      </c>
      <c r="D202" s="133">
        <f>Data!D202</f>
        <v>1</v>
      </c>
      <c r="E202" s="134">
        <f>Data!F202</f>
        <v>8.99</v>
      </c>
      <c r="F202" s="134">
        <f t="shared" si="9"/>
        <v>8.99</v>
      </c>
      <c r="G202" s="135">
        <f>Data!L202</f>
        <v>1</v>
      </c>
      <c r="H202" s="134">
        <f>Data!N202</f>
        <v>10.7</v>
      </c>
      <c r="I202" s="134">
        <f t="shared" si="10"/>
        <v>10.7</v>
      </c>
      <c r="J202" s="136"/>
      <c r="K202" s="136"/>
      <c r="L202" s="136"/>
      <c r="M202" s="136"/>
      <c r="N202" s="136"/>
      <c r="O202" s="136"/>
    </row>
    <row r="203" spans="1:15" ht="25.15" customHeight="1" x14ac:dyDescent="0.2">
      <c r="A203" s="130">
        <f t="shared" si="11"/>
        <v>200</v>
      </c>
      <c r="B203" s="131" t="s">
        <v>228</v>
      </c>
      <c r="C203" s="132" t="s">
        <v>24</v>
      </c>
      <c r="D203" s="133">
        <f>Data!D203</f>
        <v>6</v>
      </c>
      <c r="E203" s="134">
        <f>Data!F203</f>
        <v>19.059999999999999</v>
      </c>
      <c r="F203" s="134">
        <f t="shared" si="9"/>
        <v>3.1766666666666663</v>
      </c>
      <c r="G203" s="135">
        <f>Data!L203</f>
        <v>6</v>
      </c>
      <c r="H203" s="134">
        <f>Data!N203</f>
        <v>23.9</v>
      </c>
      <c r="I203" s="134">
        <f t="shared" si="10"/>
        <v>3.9833333333333329</v>
      </c>
      <c r="J203" s="136"/>
      <c r="K203" s="136"/>
      <c r="L203" s="136"/>
      <c r="M203" s="136"/>
      <c r="N203" s="136"/>
      <c r="O203" s="136"/>
    </row>
    <row r="204" spans="1:15" ht="25.15" customHeight="1" x14ac:dyDescent="0.2">
      <c r="A204" s="130">
        <f t="shared" si="11"/>
        <v>201</v>
      </c>
      <c r="B204" s="131" t="s">
        <v>229</v>
      </c>
      <c r="C204" s="132" t="s">
        <v>24</v>
      </c>
      <c r="D204" s="133">
        <f>Data!D204</f>
        <v>6</v>
      </c>
      <c r="E204" s="134">
        <f>Data!F204</f>
        <v>38.5</v>
      </c>
      <c r="F204" s="134">
        <f t="shared" si="9"/>
        <v>6.416666666666667</v>
      </c>
      <c r="G204" s="135">
        <f>Data!L204</f>
        <v>6</v>
      </c>
      <c r="H204" s="134">
        <f>Data!N204</f>
        <v>40.49</v>
      </c>
      <c r="I204" s="134">
        <f t="shared" si="10"/>
        <v>6.748333333333334</v>
      </c>
      <c r="J204" s="136"/>
      <c r="K204" s="136"/>
      <c r="L204" s="136"/>
      <c r="M204" s="136"/>
      <c r="N204" s="136"/>
      <c r="O204" s="136"/>
    </row>
    <row r="205" spans="1:15" ht="25.15" customHeight="1" x14ac:dyDescent="0.2">
      <c r="A205" s="130">
        <f t="shared" si="11"/>
        <v>202</v>
      </c>
      <c r="B205" s="131" t="s">
        <v>230</v>
      </c>
      <c r="C205" s="132" t="s">
        <v>24</v>
      </c>
      <c r="D205" s="133">
        <f>Data!D205</f>
        <v>6</v>
      </c>
      <c r="E205" s="134">
        <f>Data!F205</f>
        <v>26.56</v>
      </c>
      <c r="F205" s="134">
        <f t="shared" si="9"/>
        <v>4.4266666666666667</v>
      </c>
      <c r="G205" s="135">
        <f>Data!L205</f>
        <v>6</v>
      </c>
      <c r="H205" s="134">
        <f>Data!N205</f>
        <v>29.38</v>
      </c>
      <c r="I205" s="134">
        <f t="shared" si="10"/>
        <v>4.8966666666666665</v>
      </c>
      <c r="J205" s="136"/>
      <c r="K205" s="136"/>
      <c r="L205" s="136"/>
      <c r="M205" s="136"/>
      <c r="N205" s="136"/>
      <c r="O205" s="136"/>
    </row>
    <row r="206" spans="1:15" ht="25.15" customHeight="1" x14ac:dyDescent="0.2">
      <c r="A206" s="130">
        <f t="shared" si="11"/>
        <v>203</v>
      </c>
      <c r="B206" s="131" t="s">
        <v>231</v>
      </c>
      <c r="C206" s="132" t="s">
        <v>63</v>
      </c>
      <c r="D206" s="133">
        <f>Data!D206</f>
        <v>6</v>
      </c>
      <c r="E206" s="134">
        <f>Data!F206</f>
        <v>20.91</v>
      </c>
      <c r="F206" s="134">
        <f t="shared" si="9"/>
        <v>3.4849999999999999</v>
      </c>
      <c r="G206" s="135">
        <f>Data!L206</f>
        <v>6</v>
      </c>
      <c r="H206" s="134">
        <f>Data!N206</f>
        <v>21.46</v>
      </c>
      <c r="I206" s="134">
        <f t="shared" si="10"/>
        <v>3.5766666666666667</v>
      </c>
      <c r="J206" s="136"/>
      <c r="K206" s="136"/>
      <c r="L206" s="136"/>
      <c r="M206" s="136"/>
      <c r="N206" s="136"/>
      <c r="O206" s="136"/>
    </row>
    <row r="207" spans="1:15" ht="25.15" customHeight="1" x14ac:dyDescent="0.2">
      <c r="A207" s="138">
        <f t="shared" si="11"/>
        <v>204</v>
      </c>
      <c r="B207" s="139" t="s">
        <v>232</v>
      </c>
      <c r="C207" s="140" t="s">
        <v>11</v>
      </c>
      <c r="D207" s="141">
        <f>Data!D207</f>
        <v>6</v>
      </c>
      <c r="E207" s="142">
        <f>Data!F207</f>
        <v>29.68</v>
      </c>
      <c r="F207" s="142">
        <f t="shared" si="9"/>
        <v>4.9466666666666663</v>
      </c>
      <c r="G207" s="143">
        <f>Data!L207</f>
        <v>6</v>
      </c>
      <c r="H207" s="142">
        <f>Data!N207</f>
        <v>30.49</v>
      </c>
      <c r="I207" s="142">
        <f t="shared" si="10"/>
        <v>5.0816666666666661</v>
      </c>
      <c r="J207" s="144"/>
      <c r="K207" s="144"/>
      <c r="L207" s="144"/>
      <c r="M207" s="144"/>
      <c r="N207" s="144"/>
      <c r="O207" s="144"/>
    </row>
    <row r="208" spans="1:15" ht="25.15" customHeight="1" x14ac:dyDescent="0.2">
      <c r="A208" s="130">
        <f t="shared" si="11"/>
        <v>205</v>
      </c>
      <c r="B208" s="131" t="s">
        <v>233</v>
      </c>
      <c r="C208" s="132" t="s">
        <v>11</v>
      </c>
      <c r="D208" s="133">
        <f>Data!D208</f>
        <v>6</v>
      </c>
      <c r="E208" s="134">
        <f>Data!F208</f>
        <v>27.99</v>
      </c>
      <c r="F208" s="134">
        <f t="shared" si="9"/>
        <v>4.665</v>
      </c>
      <c r="G208" s="135">
        <f>Data!L208</f>
        <v>6</v>
      </c>
      <c r="H208" s="134">
        <f>Data!N208</f>
        <v>28.88</v>
      </c>
      <c r="I208" s="134">
        <f t="shared" si="10"/>
        <v>4.8133333333333335</v>
      </c>
      <c r="J208" s="136"/>
      <c r="K208" s="136"/>
      <c r="L208" s="136"/>
      <c r="M208" s="136"/>
      <c r="N208" s="136"/>
      <c r="O208" s="136"/>
    </row>
    <row r="209" spans="1:15" ht="25.15" customHeight="1" x14ac:dyDescent="0.2">
      <c r="A209" s="130">
        <f t="shared" si="11"/>
        <v>206</v>
      </c>
      <c r="B209" s="131" t="s">
        <v>234</v>
      </c>
      <c r="C209" s="132" t="s">
        <v>13</v>
      </c>
      <c r="D209" s="133">
        <f>Data!D209</f>
        <v>1</v>
      </c>
      <c r="E209" s="134">
        <f>Data!F209</f>
        <v>1.02</v>
      </c>
      <c r="F209" s="134">
        <f t="shared" si="9"/>
        <v>1.02</v>
      </c>
      <c r="G209" s="135">
        <f>Data!L209</f>
        <v>1</v>
      </c>
      <c r="H209" s="134">
        <f>Data!N209</f>
        <v>1.099</v>
      </c>
      <c r="I209" s="134">
        <f t="shared" si="10"/>
        <v>1.099</v>
      </c>
      <c r="J209" s="136"/>
      <c r="K209" s="136"/>
      <c r="L209" s="136"/>
      <c r="M209" s="136"/>
      <c r="N209" s="136"/>
      <c r="O209" s="136"/>
    </row>
    <row r="210" spans="1:15" ht="25.15" customHeight="1" x14ac:dyDescent="0.2">
      <c r="A210" s="138">
        <f t="shared" si="11"/>
        <v>207</v>
      </c>
      <c r="B210" s="139" t="s">
        <v>235</v>
      </c>
      <c r="C210" s="140" t="s">
        <v>13</v>
      </c>
      <c r="D210" s="141">
        <f>Data!D210</f>
        <v>40</v>
      </c>
      <c r="E210" s="142">
        <f>Data!F210</f>
        <v>44.88</v>
      </c>
      <c r="F210" s="142">
        <f t="shared" si="9"/>
        <v>1.1220000000000001</v>
      </c>
      <c r="G210" s="143">
        <f>Data!L210</f>
        <v>40</v>
      </c>
      <c r="H210" s="142">
        <f>Data!N210</f>
        <v>42.8</v>
      </c>
      <c r="I210" s="142">
        <f t="shared" si="10"/>
        <v>1.0699999999999998</v>
      </c>
      <c r="J210" s="144"/>
      <c r="K210" s="144"/>
      <c r="L210" s="144"/>
      <c r="M210" s="144"/>
      <c r="N210" s="144"/>
      <c r="O210" s="144"/>
    </row>
    <row r="211" spans="1:15" ht="25.15" customHeight="1" x14ac:dyDescent="0.2">
      <c r="A211" s="130">
        <f t="shared" si="11"/>
        <v>208</v>
      </c>
      <c r="B211" s="131" t="s">
        <v>236</v>
      </c>
      <c r="C211" s="132" t="s">
        <v>13</v>
      </c>
      <c r="D211" s="133">
        <f>Data!D211</f>
        <v>1</v>
      </c>
      <c r="E211" s="134">
        <f>Data!F211</f>
        <v>3.25</v>
      </c>
      <c r="F211" s="134">
        <f t="shared" si="9"/>
        <v>3.25</v>
      </c>
      <c r="G211" s="135">
        <f>Data!L211</f>
        <v>1</v>
      </c>
      <c r="H211" s="134">
        <f>Data!N211</f>
        <v>3.0990000000000002</v>
      </c>
      <c r="I211" s="134">
        <f t="shared" si="10"/>
        <v>3.0990000000000002</v>
      </c>
      <c r="J211" s="136"/>
      <c r="K211" s="136"/>
      <c r="L211" s="136"/>
      <c r="M211" s="136"/>
      <c r="N211" s="136"/>
      <c r="O211" s="136"/>
    </row>
    <row r="212" spans="1:15" ht="25.15" customHeight="1" x14ac:dyDescent="0.2">
      <c r="A212" s="145">
        <f t="shared" si="11"/>
        <v>209</v>
      </c>
      <c r="B212" s="146" t="s">
        <v>237</v>
      </c>
      <c r="C212" s="147" t="s">
        <v>11</v>
      </c>
      <c r="D212" s="148">
        <f>Data!D212</f>
        <v>60</v>
      </c>
      <c r="E212" s="149">
        <f>Data!F212</f>
        <v>73.8</v>
      </c>
      <c r="F212" s="149">
        <f t="shared" si="9"/>
        <v>1.23</v>
      </c>
      <c r="G212" s="150">
        <f>Data!L212</f>
        <v>30</v>
      </c>
      <c r="H212" s="149">
        <f>Data!N212</f>
        <v>35.82</v>
      </c>
      <c r="I212" s="149">
        <f t="shared" si="10"/>
        <v>1.194</v>
      </c>
      <c r="J212" s="152"/>
      <c r="K212" s="152"/>
      <c r="L212" s="152"/>
      <c r="M212" s="152"/>
      <c r="N212" s="152"/>
      <c r="O212" s="152"/>
    </row>
    <row r="213" spans="1:15" ht="25.15" customHeight="1" x14ac:dyDescent="0.2">
      <c r="A213" s="130">
        <f t="shared" si="11"/>
        <v>210</v>
      </c>
      <c r="B213" s="131" t="s">
        <v>238</v>
      </c>
      <c r="C213" s="132" t="s">
        <v>63</v>
      </c>
      <c r="D213" s="133">
        <f>Data!D213</f>
        <v>6</v>
      </c>
      <c r="E213" s="134">
        <f>Data!F213</f>
        <v>63.17</v>
      </c>
      <c r="F213" s="134">
        <f t="shared" si="9"/>
        <v>10.528333333333334</v>
      </c>
      <c r="G213" s="135">
        <f>Data!L213</f>
        <v>6</v>
      </c>
      <c r="H213" s="134">
        <f>Data!N213</f>
        <v>78.27</v>
      </c>
      <c r="I213" s="134">
        <f t="shared" si="10"/>
        <v>13.045</v>
      </c>
      <c r="J213" s="136"/>
      <c r="K213" s="136"/>
      <c r="L213" s="136"/>
      <c r="M213" s="136"/>
      <c r="N213" s="136"/>
      <c r="O213" s="136"/>
    </row>
    <row r="214" spans="1:15" ht="25.15" customHeight="1" x14ac:dyDescent="0.2">
      <c r="A214" s="130">
        <f t="shared" si="11"/>
        <v>211</v>
      </c>
      <c r="B214" s="131" t="s">
        <v>239</v>
      </c>
      <c r="C214" s="132" t="s">
        <v>11</v>
      </c>
      <c r="D214" s="133">
        <f>Data!D214</f>
        <v>6</v>
      </c>
      <c r="E214" s="134">
        <f>Data!F214</f>
        <v>62.5</v>
      </c>
      <c r="F214" s="134">
        <f t="shared" si="9"/>
        <v>10.416666666666666</v>
      </c>
      <c r="G214" s="135">
        <f>Data!L214</f>
        <v>6</v>
      </c>
      <c r="H214" s="134">
        <f>Data!N214</f>
        <v>77.64</v>
      </c>
      <c r="I214" s="134">
        <f t="shared" si="10"/>
        <v>12.94</v>
      </c>
      <c r="J214" s="136"/>
      <c r="K214" s="136"/>
      <c r="L214" s="136"/>
      <c r="M214" s="136"/>
      <c r="N214" s="136"/>
      <c r="O214" s="136"/>
    </row>
    <row r="215" spans="1:15" ht="25.15" customHeight="1" x14ac:dyDescent="0.2">
      <c r="A215" s="130">
        <f t="shared" si="11"/>
        <v>212</v>
      </c>
      <c r="B215" s="131" t="s">
        <v>354</v>
      </c>
      <c r="C215" s="132" t="s">
        <v>85</v>
      </c>
      <c r="D215" s="133">
        <f>Data!D215</f>
        <v>1</v>
      </c>
      <c r="E215" s="134">
        <f>Data!F215</f>
        <v>0</v>
      </c>
      <c r="F215" s="134">
        <f t="shared" si="9"/>
        <v>0</v>
      </c>
      <c r="G215" s="135">
        <f>Data!L215</f>
        <v>1</v>
      </c>
      <c r="H215" s="134">
        <f>Data!N215</f>
        <v>7.298</v>
      </c>
      <c r="I215" s="134">
        <f t="shared" si="10"/>
        <v>7.298</v>
      </c>
      <c r="J215" s="136"/>
      <c r="K215" s="136"/>
      <c r="L215" s="136"/>
      <c r="M215" s="136"/>
      <c r="N215" s="136"/>
      <c r="O215" s="136"/>
    </row>
    <row r="216" spans="1:15" ht="25.15" customHeight="1" x14ac:dyDescent="0.2">
      <c r="A216" s="130">
        <f t="shared" si="11"/>
        <v>213</v>
      </c>
      <c r="B216" s="131" t="s">
        <v>241</v>
      </c>
      <c r="C216" s="132" t="s">
        <v>13</v>
      </c>
      <c r="D216" s="133">
        <f>Data!D216</f>
        <v>24</v>
      </c>
      <c r="E216" s="134">
        <f>Data!F216</f>
        <v>26.23</v>
      </c>
      <c r="F216" s="134">
        <f t="shared" si="9"/>
        <v>1.0929166666666668</v>
      </c>
      <c r="G216" s="135">
        <f>Data!L216</f>
        <v>12</v>
      </c>
      <c r="H216" s="134">
        <f>Data!N216</f>
        <v>16.52</v>
      </c>
      <c r="I216" s="134">
        <f t="shared" si="10"/>
        <v>1.3766666666666667</v>
      </c>
      <c r="J216" s="136"/>
      <c r="K216" s="136"/>
      <c r="L216" s="136"/>
      <c r="M216" s="136"/>
      <c r="N216" s="136"/>
      <c r="O216" s="136"/>
    </row>
    <row r="217" spans="1:15" ht="25.15" customHeight="1" x14ac:dyDescent="0.2">
      <c r="A217" s="130">
        <f t="shared" si="11"/>
        <v>214</v>
      </c>
      <c r="B217" s="131" t="s">
        <v>242</v>
      </c>
      <c r="C217" s="132" t="s">
        <v>11</v>
      </c>
      <c r="D217" s="133">
        <f>Data!D217</f>
        <v>1</v>
      </c>
      <c r="E217" s="134">
        <f>Data!F217</f>
        <v>28.89</v>
      </c>
      <c r="F217" s="134">
        <f t="shared" si="9"/>
        <v>28.89</v>
      </c>
      <c r="G217" s="135">
        <f>Data!L217</f>
        <v>24</v>
      </c>
      <c r="H217" s="134">
        <f>Data!N217</f>
        <v>26.82</v>
      </c>
      <c r="I217" s="134">
        <f t="shared" si="10"/>
        <v>1.1174999999999999</v>
      </c>
      <c r="J217" s="136"/>
      <c r="K217" s="136"/>
      <c r="L217" s="136"/>
      <c r="M217" s="136"/>
      <c r="N217" s="136"/>
      <c r="O217" s="136"/>
    </row>
    <row r="218" spans="1:15" ht="25.15" customHeight="1" x14ac:dyDescent="0.2">
      <c r="A218" s="130">
        <f t="shared" si="11"/>
        <v>215</v>
      </c>
      <c r="B218" s="131" t="s">
        <v>243</v>
      </c>
      <c r="C218" s="132" t="s">
        <v>11</v>
      </c>
      <c r="D218" s="133">
        <f>Data!D218</f>
        <v>20</v>
      </c>
      <c r="E218" s="134">
        <f>Data!F218</f>
        <v>28.2</v>
      </c>
      <c r="F218" s="134">
        <f t="shared" si="9"/>
        <v>1.41</v>
      </c>
      <c r="G218" s="135">
        <f>Data!L218</f>
        <v>20</v>
      </c>
      <c r="H218" s="134">
        <f>Data!N218</f>
        <v>33.119999999999997</v>
      </c>
      <c r="I218" s="134">
        <f t="shared" si="10"/>
        <v>1.6559999999999999</v>
      </c>
      <c r="J218" s="136"/>
      <c r="K218" s="136"/>
      <c r="L218" s="136"/>
      <c r="M218" s="136"/>
      <c r="N218" s="136"/>
      <c r="O218" s="136"/>
    </row>
    <row r="219" spans="1:15" ht="25.15" customHeight="1" x14ac:dyDescent="0.2">
      <c r="A219" s="130">
        <f t="shared" si="11"/>
        <v>216</v>
      </c>
      <c r="B219" s="131" t="s">
        <v>244</v>
      </c>
      <c r="C219" s="132" t="s">
        <v>13</v>
      </c>
      <c r="D219" s="133">
        <f>Data!D219</f>
        <v>30</v>
      </c>
      <c r="E219" s="134">
        <f>Data!F219</f>
        <v>77.53</v>
      </c>
      <c r="F219" s="134">
        <f t="shared" si="9"/>
        <v>2.5843333333333334</v>
      </c>
      <c r="G219" s="135">
        <f>Data!L219</f>
        <v>30</v>
      </c>
      <c r="H219" s="134">
        <f>Data!N219</f>
        <v>74.55</v>
      </c>
      <c r="I219" s="134">
        <f t="shared" si="10"/>
        <v>2.4849999999999999</v>
      </c>
      <c r="J219" s="136"/>
      <c r="K219" s="136"/>
      <c r="L219" s="136"/>
      <c r="M219" s="136"/>
      <c r="N219" s="136"/>
      <c r="O219" s="136"/>
    </row>
    <row r="220" spans="1:15" ht="25.15" customHeight="1" x14ac:dyDescent="0.2">
      <c r="A220" s="130">
        <f t="shared" si="11"/>
        <v>217</v>
      </c>
      <c r="B220" s="131" t="s">
        <v>245</v>
      </c>
      <c r="C220" s="132" t="s">
        <v>11</v>
      </c>
      <c r="D220" s="133">
        <f>Data!D220</f>
        <v>1</v>
      </c>
      <c r="E220" s="134">
        <f>Data!F220</f>
        <v>189.99</v>
      </c>
      <c r="F220" s="134">
        <f t="shared" si="9"/>
        <v>189.99</v>
      </c>
      <c r="G220" s="135">
        <f>Data!L220</f>
        <v>1</v>
      </c>
      <c r="H220" s="134">
        <f>Data!N220</f>
        <v>0</v>
      </c>
      <c r="I220" s="134">
        <f t="shared" si="10"/>
        <v>0</v>
      </c>
      <c r="J220" s="136"/>
      <c r="K220" s="136"/>
      <c r="L220" s="136"/>
      <c r="M220" s="136"/>
      <c r="N220" s="136"/>
      <c r="O220" s="136"/>
    </row>
    <row r="221" spans="1:15" ht="25.15" customHeight="1" x14ac:dyDescent="0.2">
      <c r="A221" s="130">
        <f t="shared" si="11"/>
        <v>218</v>
      </c>
      <c r="B221" s="131" t="s">
        <v>246</v>
      </c>
      <c r="C221" s="132" t="s">
        <v>11</v>
      </c>
      <c r="D221" s="133">
        <f>Data!D221</f>
        <v>1</v>
      </c>
      <c r="E221" s="134">
        <f>Data!F221</f>
        <v>36.89</v>
      </c>
      <c r="F221" s="134">
        <f t="shared" si="9"/>
        <v>36.89</v>
      </c>
      <c r="G221" s="135">
        <f>Data!L221</f>
        <v>1</v>
      </c>
      <c r="H221" s="134">
        <f>Data!N221</f>
        <v>0</v>
      </c>
      <c r="I221" s="134">
        <f t="shared" si="10"/>
        <v>0</v>
      </c>
      <c r="J221" s="136"/>
      <c r="K221" s="136"/>
      <c r="L221" s="136"/>
      <c r="M221" s="136"/>
      <c r="N221" s="136"/>
      <c r="O221" s="136"/>
    </row>
    <row r="222" spans="1:15" ht="25.15" customHeight="1" x14ac:dyDescent="0.2">
      <c r="A222" s="130">
        <f t="shared" si="11"/>
        <v>219</v>
      </c>
      <c r="B222" s="131" t="s">
        <v>247</v>
      </c>
      <c r="C222" s="132" t="s">
        <v>11</v>
      </c>
      <c r="D222" s="133">
        <f>Data!D222</f>
        <v>1</v>
      </c>
      <c r="E222" s="134">
        <f>Data!F222</f>
        <v>61.89</v>
      </c>
      <c r="F222" s="134">
        <f t="shared" si="9"/>
        <v>61.89</v>
      </c>
      <c r="G222" s="135">
        <f>Data!L222</f>
        <v>1</v>
      </c>
      <c r="H222" s="134">
        <f>Data!N222</f>
        <v>61.19</v>
      </c>
      <c r="I222" s="134">
        <f t="shared" si="10"/>
        <v>61.19</v>
      </c>
      <c r="J222" s="136"/>
      <c r="K222" s="136"/>
      <c r="L222" s="136"/>
      <c r="M222" s="136"/>
      <c r="N222" s="136"/>
      <c r="O222" s="136"/>
    </row>
    <row r="223" spans="1:15" ht="25.15" customHeight="1" x14ac:dyDescent="0.2">
      <c r="A223" s="130">
        <f t="shared" si="11"/>
        <v>220</v>
      </c>
      <c r="B223" s="131" t="s">
        <v>248</v>
      </c>
      <c r="C223" s="132" t="s">
        <v>11</v>
      </c>
      <c r="D223" s="133">
        <f>Data!D223</f>
        <v>1</v>
      </c>
      <c r="E223" s="134">
        <f>Data!F223</f>
        <v>34</v>
      </c>
      <c r="F223" s="134">
        <f t="shared" si="9"/>
        <v>34</v>
      </c>
      <c r="G223" s="135">
        <f>Data!L223</f>
        <v>1</v>
      </c>
      <c r="H223" s="134">
        <f>Data!N223</f>
        <v>34.799999999999997</v>
      </c>
      <c r="I223" s="134">
        <f t="shared" si="10"/>
        <v>34.799999999999997</v>
      </c>
      <c r="J223" s="136"/>
      <c r="K223" s="136"/>
      <c r="L223" s="136"/>
      <c r="M223" s="136"/>
      <c r="N223" s="136"/>
      <c r="O223" s="136"/>
    </row>
    <row r="224" spans="1:15" ht="25.15" customHeight="1" x14ac:dyDescent="0.2">
      <c r="A224" s="130">
        <f t="shared" si="11"/>
        <v>221</v>
      </c>
      <c r="B224" s="131" t="s">
        <v>249</v>
      </c>
      <c r="C224" s="132" t="s">
        <v>24</v>
      </c>
      <c r="D224" s="133">
        <f>Data!D224</f>
        <v>20</v>
      </c>
      <c r="E224" s="134">
        <f>Data!F224</f>
        <v>27.46</v>
      </c>
      <c r="F224" s="134">
        <f t="shared" si="9"/>
        <v>1.373</v>
      </c>
      <c r="G224" s="135">
        <f>Data!L224</f>
        <v>1</v>
      </c>
      <c r="H224" s="134">
        <f>Data!N224</f>
        <v>0</v>
      </c>
      <c r="I224" s="134">
        <f t="shared" si="10"/>
        <v>0</v>
      </c>
      <c r="J224" s="136"/>
      <c r="K224" s="136"/>
      <c r="L224" s="136"/>
      <c r="M224" s="136"/>
      <c r="N224" s="136"/>
      <c r="O224" s="136"/>
    </row>
    <row r="225" spans="1:15" ht="25.15" customHeight="1" x14ac:dyDescent="0.2">
      <c r="A225" s="130">
        <f t="shared" si="11"/>
        <v>222</v>
      </c>
      <c r="B225" s="131" t="s">
        <v>250</v>
      </c>
      <c r="C225" s="132" t="s">
        <v>80</v>
      </c>
      <c r="D225" s="133">
        <f>Data!D225</f>
        <v>8</v>
      </c>
      <c r="E225" s="134">
        <f>Data!F225</f>
        <v>23.94</v>
      </c>
      <c r="F225" s="134">
        <f t="shared" si="9"/>
        <v>2.9925000000000002</v>
      </c>
      <c r="G225" s="135">
        <f>Data!L225</f>
        <v>8</v>
      </c>
      <c r="H225" s="134">
        <f>Data!N225</f>
        <v>33.94</v>
      </c>
      <c r="I225" s="134">
        <f t="shared" si="10"/>
        <v>4.2424999999999997</v>
      </c>
      <c r="J225" s="136"/>
      <c r="K225" s="136"/>
      <c r="L225" s="136"/>
      <c r="M225" s="136"/>
      <c r="N225" s="136"/>
      <c r="O225" s="136"/>
    </row>
    <row r="226" spans="1:15" ht="25.15" customHeight="1" x14ac:dyDescent="0.2">
      <c r="A226" s="130">
        <f t="shared" si="11"/>
        <v>223</v>
      </c>
      <c r="B226" s="131" t="s">
        <v>391</v>
      </c>
      <c r="C226" s="132" t="s">
        <v>13</v>
      </c>
      <c r="D226" s="133">
        <f>Data!D226</f>
        <v>40</v>
      </c>
      <c r="E226" s="134">
        <f>Data!F226</f>
        <v>67.12</v>
      </c>
      <c r="F226" s="134">
        <f t="shared" si="9"/>
        <v>1.6780000000000002</v>
      </c>
      <c r="G226" s="135">
        <f>Data!L226</f>
        <v>40</v>
      </c>
      <c r="H226" s="134">
        <f>Data!N226</f>
        <v>71.349999999999994</v>
      </c>
      <c r="I226" s="134">
        <f t="shared" si="10"/>
        <v>1.7837499999999999</v>
      </c>
      <c r="J226" s="136"/>
      <c r="K226" s="136"/>
      <c r="L226" s="136"/>
      <c r="M226" s="136"/>
      <c r="N226" s="136"/>
      <c r="O226" s="136"/>
    </row>
    <row r="227" spans="1:15" ht="25.15" customHeight="1" x14ac:dyDescent="0.2">
      <c r="A227" s="130">
        <f t="shared" si="11"/>
        <v>224</v>
      </c>
      <c r="B227" s="131" t="s">
        <v>252</v>
      </c>
      <c r="C227" s="132" t="s">
        <v>11</v>
      </c>
      <c r="D227" s="133">
        <f>Data!D227</f>
        <v>1</v>
      </c>
      <c r="E227" s="134">
        <f>Data!F227</f>
        <v>24.2</v>
      </c>
      <c r="F227" s="134">
        <f t="shared" si="9"/>
        <v>24.2</v>
      </c>
      <c r="G227" s="135">
        <f>Data!L227</f>
        <v>1</v>
      </c>
      <c r="H227" s="134">
        <f>Data!N227</f>
        <v>22.29</v>
      </c>
      <c r="I227" s="134">
        <f t="shared" si="10"/>
        <v>22.29</v>
      </c>
      <c r="J227" s="136"/>
      <c r="K227" s="136"/>
      <c r="L227" s="136"/>
      <c r="M227" s="136"/>
      <c r="N227" s="136"/>
      <c r="O227" s="136"/>
    </row>
    <row r="228" spans="1:15" ht="25.15" customHeight="1" x14ac:dyDescent="0.2">
      <c r="A228" s="130">
        <f t="shared" si="11"/>
        <v>225</v>
      </c>
      <c r="B228" s="131" t="s">
        <v>253</v>
      </c>
      <c r="C228" s="132" t="s">
        <v>15</v>
      </c>
      <c r="D228" s="133">
        <f>Data!D228</f>
        <v>6</v>
      </c>
      <c r="E228" s="134">
        <f>Data!F228</f>
        <v>18.91</v>
      </c>
      <c r="F228" s="134">
        <f t="shared" si="9"/>
        <v>3.1516666666666668</v>
      </c>
      <c r="G228" s="135">
        <f>Data!L228</f>
        <v>27</v>
      </c>
      <c r="H228" s="134">
        <f>Data!N228</f>
        <v>80</v>
      </c>
      <c r="I228" s="134">
        <f t="shared" si="10"/>
        <v>2.9629629629629628</v>
      </c>
      <c r="J228" s="136"/>
      <c r="K228" s="136"/>
      <c r="L228" s="136"/>
      <c r="M228" s="136"/>
      <c r="N228" s="136"/>
      <c r="O228" s="136"/>
    </row>
    <row r="229" spans="1:15" ht="25.15" customHeight="1" x14ac:dyDescent="0.2">
      <c r="A229" s="130">
        <f t="shared" si="11"/>
        <v>226</v>
      </c>
      <c r="B229" s="131" t="s">
        <v>254</v>
      </c>
      <c r="C229" s="132" t="s">
        <v>11</v>
      </c>
      <c r="D229" s="133">
        <f>Data!D229</f>
        <v>10</v>
      </c>
      <c r="E229" s="134">
        <f>Data!F229</f>
        <v>43.01</v>
      </c>
      <c r="F229" s="134">
        <f t="shared" si="9"/>
        <v>4.3010000000000002</v>
      </c>
      <c r="G229" s="135">
        <f>Data!L229</f>
        <v>10</v>
      </c>
      <c r="H229" s="134">
        <f>Data!N229</f>
        <v>43.05</v>
      </c>
      <c r="I229" s="134">
        <f t="shared" si="10"/>
        <v>4.3049999999999997</v>
      </c>
      <c r="J229" s="136"/>
      <c r="K229" s="136"/>
      <c r="L229" s="136"/>
      <c r="M229" s="136"/>
      <c r="N229" s="136"/>
      <c r="O229" s="136"/>
    </row>
    <row r="230" spans="1:15" ht="25.15" customHeight="1" x14ac:dyDescent="0.2">
      <c r="A230" s="130">
        <f t="shared" si="11"/>
        <v>227</v>
      </c>
      <c r="B230" s="131" t="s">
        <v>255</v>
      </c>
      <c r="C230" s="132" t="s">
        <v>11</v>
      </c>
      <c r="D230" s="133">
        <f>Data!D230</f>
        <v>1</v>
      </c>
      <c r="E230" s="134">
        <f>Data!F230</f>
        <v>38.909999999999997</v>
      </c>
      <c r="F230" s="134">
        <f t="shared" si="9"/>
        <v>38.909999999999997</v>
      </c>
      <c r="G230" s="135">
        <f>Data!L230</f>
        <v>1</v>
      </c>
      <c r="H230" s="134">
        <f>Data!N230</f>
        <v>0</v>
      </c>
      <c r="I230" s="134">
        <f t="shared" si="10"/>
        <v>0</v>
      </c>
      <c r="J230" s="136"/>
      <c r="K230" s="136"/>
      <c r="L230" s="136"/>
      <c r="M230" s="136"/>
      <c r="N230" s="136"/>
      <c r="O230" s="136"/>
    </row>
    <row r="231" spans="1:15" ht="25.15" customHeight="1" x14ac:dyDescent="0.2">
      <c r="A231" s="162">
        <f t="shared" si="11"/>
        <v>228</v>
      </c>
      <c r="B231" s="163" t="s">
        <v>256</v>
      </c>
      <c r="C231" s="164" t="s">
        <v>257</v>
      </c>
      <c r="D231" s="165">
        <f>Data!D231</f>
        <v>144</v>
      </c>
      <c r="E231" s="166">
        <f>Data!F231</f>
        <v>87.77</v>
      </c>
      <c r="F231" s="166">
        <f t="shared" si="9"/>
        <v>0.60951388888888891</v>
      </c>
      <c r="G231" s="167">
        <v>216</v>
      </c>
      <c r="H231" s="166">
        <f>Data!N231</f>
        <v>106.92</v>
      </c>
      <c r="I231" s="166">
        <f t="shared" si="10"/>
        <v>0.495</v>
      </c>
      <c r="J231" s="168"/>
      <c r="K231" s="168"/>
      <c r="L231" s="168"/>
      <c r="M231" s="168"/>
      <c r="N231" s="168"/>
      <c r="O231" s="168"/>
    </row>
    <row r="232" spans="1:15" ht="25.15" customHeight="1" x14ac:dyDescent="0.2">
      <c r="A232" s="130">
        <f t="shared" si="11"/>
        <v>229</v>
      </c>
      <c r="B232" s="131" t="s">
        <v>258</v>
      </c>
      <c r="C232" s="132" t="s">
        <v>13</v>
      </c>
      <c r="D232" s="133">
        <f>Data!D232</f>
        <v>10</v>
      </c>
      <c r="E232" s="134">
        <f>Data!F232</f>
        <v>22.6</v>
      </c>
      <c r="F232" s="134">
        <f t="shared" si="9"/>
        <v>2.2600000000000002</v>
      </c>
      <c r="G232" s="135">
        <f>Data!L232</f>
        <v>10</v>
      </c>
      <c r="H232" s="134">
        <f>Data!N232</f>
        <v>22.49</v>
      </c>
      <c r="I232" s="134">
        <f t="shared" si="10"/>
        <v>2.2489999999999997</v>
      </c>
      <c r="J232" s="136"/>
      <c r="K232" s="136"/>
      <c r="L232" s="136"/>
      <c r="M232" s="136"/>
      <c r="N232" s="136"/>
      <c r="O232" s="136"/>
    </row>
    <row r="233" spans="1:15" ht="25.15" customHeight="1" x14ac:dyDescent="0.2">
      <c r="A233" s="130">
        <f t="shared" si="11"/>
        <v>230</v>
      </c>
      <c r="B233" s="131" t="s">
        <v>259</v>
      </c>
      <c r="C233" s="132" t="s">
        <v>13</v>
      </c>
      <c r="D233" s="133">
        <f>Data!D233</f>
        <v>10</v>
      </c>
      <c r="E233" s="134">
        <f>Data!F233</f>
        <v>10.95</v>
      </c>
      <c r="F233" s="134">
        <f t="shared" si="9"/>
        <v>1.095</v>
      </c>
      <c r="G233" s="135">
        <f>Data!L233</f>
        <v>10</v>
      </c>
      <c r="H233" s="134">
        <f>Data!N233</f>
        <v>10.49</v>
      </c>
      <c r="I233" s="134">
        <f t="shared" si="10"/>
        <v>1.0489999999999999</v>
      </c>
      <c r="J233" s="136"/>
      <c r="K233" s="136"/>
      <c r="L233" s="136"/>
      <c r="M233" s="136"/>
      <c r="N233" s="136"/>
      <c r="O233" s="136"/>
    </row>
    <row r="234" spans="1:15" ht="25.15" customHeight="1" x14ac:dyDescent="0.2">
      <c r="A234" s="130">
        <f t="shared" si="11"/>
        <v>231</v>
      </c>
      <c r="B234" s="131" t="s">
        <v>260</v>
      </c>
      <c r="C234" s="132" t="s">
        <v>13</v>
      </c>
      <c r="D234" s="133">
        <f>Data!D234</f>
        <v>10</v>
      </c>
      <c r="E234" s="134">
        <f>Data!F234</f>
        <v>14.96</v>
      </c>
      <c r="F234" s="134">
        <f t="shared" si="9"/>
        <v>1.496</v>
      </c>
      <c r="G234" s="135">
        <f>Data!L234</f>
        <v>10</v>
      </c>
      <c r="H234" s="134">
        <f>Data!N234</f>
        <v>14.59</v>
      </c>
      <c r="I234" s="134">
        <f t="shared" si="10"/>
        <v>1.4590000000000001</v>
      </c>
      <c r="J234" s="136"/>
      <c r="K234" s="136"/>
      <c r="L234" s="136"/>
      <c r="M234" s="136"/>
      <c r="N234" s="136"/>
      <c r="O234" s="136"/>
    </row>
    <row r="235" spans="1:15" ht="25.15" customHeight="1" x14ac:dyDescent="0.2">
      <c r="A235" s="138">
        <f t="shared" si="11"/>
        <v>232</v>
      </c>
      <c r="B235" s="139" t="s">
        <v>261</v>
      </c>
      <c r="C235" s="140" t="s">
        <v>24</v>
      </c>
      <c r="D235" s="141">
        <f>Data!D235</f>
        <v>1</v>
      </c>
      <c r="E235" s="142">
        <f>Data!F235</f>
        <v>17.79</v>
      </c>
      <c r="F235" s="142">
        <f t="shared" si="9"/>
        <v>17.79</v>
      </c>
      <c r="G235" s="143">
        <f>Data!L235</f>
        <v>1</v>
      </c>
      <c r="H235" s="142">
        <f>Data!N235</f>
        <v>0.01</v>
      </c>
      <c r="I235" s="142">
        <f t="shared" si="10"/>
        <v>0.01</v>
      </c>
      <c r="J235" s="144"/>
      <c r="K235" s="144"/>
      <c r="L235" s="144"/>
      <c r="M235" s="144"/>
      <c r="N235" s="144"/>
      <c r="O235" s="144"/>
    </row>
    <row r="236" spans="1:15" ht="25.15" customHeight="1" x14ac:dyDescent="0.2">
      <c r="A236" s="138">
        <f t="shared" si="11"/>
        <v>233</v>
      </c>
      <c r="B236" s="139" t="s">
        <v>262</v>
      </c>
      <c r="C236" s="140" t="s">
        <v>24</v>
      </c>
      <c r="D236" s="141">
        <f>Data!D236</f>
        <v>1</v>
      </c>
      <c r="E236" s="142">
        <f>Data!F236</f>
        <v>15.99</v>
      </c>
      <c r="F236" s="142">
        <f t="shared" si="9"/>
        <v>15.99</v>
      </c>
      <c r="G236" s="143">
        <f>Data!L236</f>
        <v>1</v>
      </c>
      <c r="H236" s="142">
        <f>Data!N236</f>
        <v>0.01</v>
      </c>
      <c r="I236" s="142">
        <f t="shared" si="10"/>
        <v>0.01</v>
      </c>
      <c r="J236" s="144"/>
      <c r="K236" s="144"/>
      <c r="L236" s="144"/>
      <c r="M236" s="144"/>
      <c r="N236" s="144"/>
      <c r="O236" s="144"/>
    </row>
    <row r="237" spans="1:15" ht="25.15" customHeight="1" x14ac:dyDescent="0.2">
      <c r="A237" s="130">
        <f t="shared" si="11"/>
        <v>234</v>
      </c>
      <c r="B237" s="131" t="s">
        <v>263</v>
      </c>
      <c r="C237" s="132" t="s">
        <v>24</v>
      </c>
      <c r="D237" s="133">
        <f>Data!D237</f>
        <v>30</v>
      </c>
      <c r="E237" s="134">
        <f>Data!F237</f>
        <v>19.739999999999998</v>
      </c>
      <c r="F237" s="134">
        <f t="shared" si="9"/>
        <v>0.65799999999999992</v>
      </c>
      <c r="G237" s="135">
        <f>Data!L237</f>
        <v>30</v>
      </c>
      <c r="H237" s="134">
        <f>Data!N237</f>
        <v>21.29</v>
      </c>
      <c r="I237" s="134">
        <f t="shared" si="10"/>
        <v>0.70966666666666667</v>
      </c>
      <c r="J237" s="136"/>
      <c r="K237" s="136"/>
      <c r="L237" s="136"/>
      <c r="M237" s="136"/>
      <c r="N237" s="136"/>
      <c r="O237" s="136"/>
    </row>
    <row r="238" spans="1:15" ht="25.15" customHeight="1" x14ac:dyDescent="0.2">
      <c r="A238" s="138">
        <f t="shared" si="11"/>
        <v>235</v>
      </c>
      <c r="B238" s="139" t="s">
        <v>264</v>
      </c>
      <c r="C238" s="140" t="s">
        <v>24</v>
      </c>
      <c r="D238" s="141">
        <f>Data!D238</f>
        <v>36</v>
      </c>
      <c r="E238" s="142">
        <f>Data!F238</f>
        <v>99.25</v>
      </c>
      <c r="F238" s="142">
        <f t="shared" si="9"/>
        <v>2.7569444444444446</v>
      </c>
      <c r="G238" s="143">
        <f>Data!L238</f>
        <v>36</v>
      </c>
      <c r="H238" s="142">
        <f>Data!N238</f>
        <v>94.67</v>
      </c>
      <c r="I238" s="142">
        <f t="shared" si="10"/>
        <v>2.6297222222222221</v>
      </c>
      <c r="J238" s="144"/>
      <c r="K238" s="144"/>
      <c r="L238" s="144"/>
      <c r="M238" s="144"/>
      <c r="N238" s="144"/>
      <c r="O238" s="144"/>
    </row>
    <row r="239" spans="1:15" ht="25.15" customHeight="1" x14ac:dyDescent="0.2">
      <c r="A239" s="130">
        <f t="shared" si="11"/>
        <v>236</v>
      </c>
      <c r="B239" s="131" t="s">
        <v>265</v>
      </c>
      <c r="C239" s="132" t="s">
        <v>13</v>
      </c>
      <c r="D239" s="133">
        <f>Data!D239</f>
        <v>24</v>
      </c>
      <c r="E239" s="134">
        <f>Data!F239</f>
        <v>231.72</v>
      </c>
      <c r="F239" s="134">
        <f t="shared" si="9"/>
        <v>9.6549999999999994</v>
      </c>
      <c r="G239" s="135">
        <f>Data!L239</f>
        <v>24</v>
      </c>
      <c r="H239" s="134">
        <f>Data!N239</f>
        <v>215.09</v>
      </c>
      <c r="I239" s="134">
        <f t="shared" si="10"/>
        <v>8.9620833333333341</v>
      </c>
      <c r="J239" s="136"/>
      <c r="K239" s="136"/>
      <c r="L239" s="136"/>
      <c r="M239" s="136"/>
      <c r="N239" s="136"/>
      <c r="O239" s="136"/>
    </row>
    <row r="240" spans="1:15" ht="25.15" customHeight="1" x14ac:dyDescent="0.2">
      <c r="A240" s="130">
        <f t="shared" si="11"/>
        <v>237</v>
      </c>
      <c r="B240" s="131" t="s">
        <v>182</v>
      </c>
      <c r="C240" s="132" t="s">
        <v>13</v>
      </c>
      <c r="D240" s="133">
        <f>Data!D240</f>
        <v>1</v>
      </c>
      <c r="E240" s="134">
        <f>Data!F240</f>
        <v>37.119999999999997</v>
      </c>
      <c r="F240" s="134">
        <f t="shared" si="9"/>
        <v>37.119999999999997</v>
      </c>
      <c r="G240" s="135">
        <f>Data!L240</f>
        <v>1</v>
      </c>
      <c r="H240" s="134">
        <f>Data!N240</f>
        <v>27.68</v>
      </c>
      <c r="I240" s="134">
        <f t="shared" si="10"/>
        <v>27.68</v>
      </c>
      <c r="J240" s="136"/>
      <c r="K240" s="136"/>
      <c r="L240" s="136"/>
      <c r="M240" s="136"/>
      <c r="N240" s="136"/>
      <c r="O240" s="136"/>
    </row>
    <row r="241" spans="1:15" ht="25.15" customHeight="1" x14ac:dyDescent="0.2">
      <c r="A241" s="145">
        <f t="shared" si="11"/>
        <v>238</v>
      </c>
      <c r="B241" s="146" t="s">
        <v>266</v>
      </c>
      <c r="C241" s="147" t="s">
        <v>80</v>
      </c>
      <c r="D241" s="148">
        <f>Data!D241</f>
        <v>12</v>
      </c>
      <c r="E241" s="149">
        <f>Data!F241</f>
        <v>168.37</v>
      </c>
      <c r="F241" s="149">
        <f t="shared" si="9"/>
        <v>14.030833333333334</v>
      </c>
      <c r="G241" s="150">
        <f>Data!L241</f>
        <v>10</v>
      </c>
      <c r="H241" s="149">
        <f>Data!N241</f>
        <v>34.450000000000003</v>
      </c>
      <c r="I241" s="149">
        <f t="shared" si="10"/>
        <v>3.4450000000000003</v>
      </c>
      <c r="J241" s="152"/>
      <c r="K241" s="152"/>
      <c r="L241" s="152"/>
      <c r="M241" s="152"/>
      <c r="N241" s="152"/>
      <c r="O241" s="152"/>
    </row>
    <row r="242" spans="1:15" ht="25.15" customHeight="1" x14ac:dyDescent="0.2">
      <c r="A242" s="130">
        <f t="shared" si="11"/>
        <v>239</v>
      </c>
      <c r="B242" s="131" t="s">
        <v>267</v>
      </c>
      <c r="C242" s="132" t="s">
        <v>80</v>
      </c>
      <c r="D242" s="133">
        <f>Data!D242</f>
        <v>10</v>
      </c>
      <c r="E242" s="134">
        <f>Data!F242</f>
        <v>23.5</v>
      </c>
      <c r="F242" s="134">
        <f t="shared" si="9"/>
        <v>2.35</v>
      </c>
      <c r="G242" s="135">
        <f>Data!L242</f>
        <v>10</v>
      </c>
      <c r="H242" s="134">
        <f>Data!N242</f>
        <v>29.96</v>
      </c>
      <c r="I242" s="134">
        <f t="shared" si="10"/>
        <v>2.996</v>
      </c>
      <c r="J242" s="136"/>
      <c r="K242" s="136"/>
      <c r="L242" s="136"/>
      <c r="M242" s="136"/>
      <c r="N242" s="136"/>
      <c r="O242" s="136"/>
    </row>
    <row r="243" spans="1:15" ht="25.15" customHeight="1" x14ac:dyDescent="0.2">
      <c r="A243" s="130">
        <f t="shared" si="11"/>
        <v>240</v>
      </c>
      <c r="B243" s="131" t="s">
        <v>268</v>
      </c>
      <c r="C243" s="132" t="s">
        <v>24</v>
      </c>
      <c r="D243" s="133">
        <f>Data!D243</f>
        <v>8</v>
      </c>
      <c r="E243" s="134">
        <f>Data!F243</f>
        <v>20.76</v>
      </c>
      <c r="F243" s="134">
        <f t="shared" si="9"/>
        <v>2.5950000000000002</v>
      </c>
      <c r="G243" s="135">
        <f>Data!L243</f>
        <v>12</v>
      </c>
      <c r="H243" s="134">
        <f>Data!N243</f>
        <v>31.12</v>
      </c>
      <c r="I243" s="134">
        <f t="shared" si="10"/>
        <v>2.5933333333333333</v>
      </c>
      <c r="J243" s="136"/>
      <c r="K243" s="136"/>
      <c r="L243" s="136"/>
      <c r="M243" s="136"/>
      <c r="N243" s="136"/>
      <c r="O243" s="136"/>
    </row>
    <row r="244" spans="1:15" ht="25.15" customHeight="1" x14ac:dyDescent="0.2">
      <c r="A244" s="130">
        <f t="shared" si="11"/>
        <v>241</v>
      </c>
      <c r="B244" s="131" t="s">
        <v>269</v>
      </c>
      <c r="C244" s="132" t="s">
        <v>24</v>
      </c>
      <c r="D244" s="133">
        <f>Data!D244</f>
        <v>80</v>
      </c>
      <c r="E244" s="134">
        <f>Data!F244</f>
        <v>26.36</v>
      </c>
      <c r="F244" s="134">
        <f t="shared" si="9"/>
        <v>0.32950000000000002</v>
      </c>
      <c r="G244" s="135">
        <f>Data!L244</f>
        <v>144</v>
      </c>
      <c r="H244" s="134">
        <f>Data!N244</f>
        <v>29.98</v>
      </c>
      <c r="I244" s="134">
        <f t="shared" si="10"/>
        <v>0.20819444444444446</v>
      </c>
      <c r="J244" s="136"/>
      <c r="K244" s="136"/>
      <c r="L244" s="136"/>
      <c r="M244" s="136"/>
      <c r="N244" s="136"/>
      <c r="O244" s="136"/>
    </row>
    <row r="245" spans="1:15" ht="25.15" customHeight="1" x14ac:dyDescent="0.2">
      <c r="A245" s="130">
        <f t="shared" si="11"/>
        <v>242</v>
      </c>
      <c r="B245" s="131" t="s">
        <v>270</v>
      </c>
      <c r="C245" s="132" t="s">
        <v>13</v>
      </c>
      <c r="D245" s="133">
        <f>Data!D245</f>
        <v>50</v>
      </c>
      <c r="E245" s="134">
        <f>Data!F245</f>
        <v>251</v>
      </c>
      <c r="F245" s="134">
        <f t="shared" si="9"/>
        <v>5.0199999999999996</v>
      </c>
      <c r="G245" s="135">
        <f>Data!L245</f>
        <v>30</v>
      </c>
      <c r="H245" s="134">
        <f>Data!N245</f>
        <v>143.5</v>
      </c>
      <c r="I245" s="134">
        <f t="shared" si="10"/>
        <v>4.7833333333333332</v>
      </c>
      <c r="J245" s="136"/>
      <c r="K245" s="136"/>
      <c r="L245" s="136"/>
      <c r="M245" s="136"/>
      <c r="N245" s="136"/>
      <c r="O245" s="136"/>
    </row>
    <row r="246" spans="1:15" ht="25.15" customHeight="1" x14ac:dyDescent="0.2">
      <c r="A246" s="130">
        <f t="shared" si="11"/>
        <v>243</v>
      </c>
      <c r="B246" s="131" t="s">
        <v>271</v>
      </c>
      <c r="C246" s="132" t="s">
        <v>13</v>
      </c>
      <c r="D246" s="133">
        <f>Data!D246</f>
        <v>10</v>
      </c>
      <c r="E246" s="134">
        <f>Data!F246</f>
        <v>21.6</v>
      </c>
      <c r="F246" s="134">
        <f t="shared" si="9"/>
        <v>2.16</v>
      </c>
      <c r="G246" s="135">
        <f>Data!L246</f>
        <v>10</v>
      </c>
      <c r="H246" s="134">
        <f>Data!N246</f>
        <v>25.04</v>
      </c>
      <c r="I246" s="134">
        <f t="shared" si="10"/>
        <v>2.504</v>
      </c>
      <c r="J246" s="136"/>
      <c r="K246" s="136"/>
      <c r="L246" s="136"/>
      <c r="M246" s="136"/>
      <c r="N246" s="136"/>
      <c r="O246" s="136"/>
    </row>
    <row r="247" spans="1:15" ht="25.15" customHeight="1" x14ac:dyDescent="0.2">
      <c r="A247" s="130">
        <f t="shared" si="11"/>
        <v>244</v>
      </c>
      <c r="B247" s="131" t="s">
        <v>272</v>
      </c>
      <c r="C247" s="132" t="s">
        <v>13</v>
      </c>
      <c r="D247" s="133">
        <f>Data!D247</f>
        <v>22</v>
      </c>
      <c r="E247" s="134">
        <f>Data!F247</f>
        <v>48.95</v>
      </c>
      <c r="F247" s="134">
        <f t="shared" si="9"/>
        <v>2.2250000000000001</v>
      </c>
      <c r="G247" s="135">
        <f>Data!L247</f>
        <v>22</v>
      </c>
      <c r="H247" s="134">
        <f>Data!N247</f>
        <v>4.5999999999999996</v>
      </c>
      <c r="I247" s="134">
        <f t="shared" si="10"/>
        <v>0.20909090909090908</v>
      </c>
      <c r="J247" s="136"/>
      <c r="K247" s="136"/>
      <c r="L247" s="136"/>
      <c r="M247" s="136"/>
      <c r="N247" s="136"/>
      <c r="O247" s="136"/>
    </row>
    <row r="248" spans="1:15" ht="25.15" customHeight="1" x14ac:dyDescent="0.2">
      <c r="A248" s="145">
        <f t="shared" si="11"/>
        <v>245</v>
      </c>
      <c r="B248" s="146" t="s">
        <v>273</v>
      </c>
      <c r="C248" s="147" t="s">
        <v>11</v>
      </c>
      <c r="D248" s="148">
        <f>Data!D248</f>
        <v>45</v>
      </c>
      <c r="E248" s="149">
        <f>Data!F248</f>
        <v>95.85</v>
      </c>
      <c r="F248" s="149">
        <f t="shared" si="9"/>
        <v>2.13</v>
      </c>
      <c r="G248" s="150">
        <f>Data!L248</f>
        <v>40</v>
      </c>
      <c r="H248" s="149">
        <f>Data!N248</f>
        <v>82.44</v>
      </c>
      <c r="I248" s="149">
        <f t="shared" si="10"/>
        <v>2.0609999999999999</v>
      </c>
      <c r="J248" s="152"/>
      <c r="K248" s="152"/>
      <c r="L248" s="152"/>
      <c r="M248" s="152"/>
      <c r="N248" s="152"/>
      <c r="O248" s="152"/>
    </row>
    <row r="249" spans="1:15" ht="25.15" customHeight="1" x14ac:dyDescent="0.2">
      <c r="A249" s="130">
        <f t="shared" si="11"/>
        <v>246</v>
      </c>
      <c r="B249" s="137" t="s">
        <v>274</v>
      </c>
      <c r="C249" s="132" t="s">
        <v>13</v>
      </c>
      <c r="D249" s="133">
        <f>Data!D249</f>
        <v>1</v>
      </c>
      <c r="E249" s="134">
        <f>Data!F249</f>
        <v>1.42</v>
      </c>
      <c r="F249" s="134">
        <f t="shared" si="9"/>
        <v>1.42</v>
      </c>
      <c r="G249" s="135">
        <f>Data!L249</f>
        <v>1</v>
      </c>
      <c r="H249" s="134">
        <f>Data!N249</f>
        <v>1.784</v>
      </c>
      <c r="I249" s="134">
        <f t="shared" si="10"/>
        <v>1.784</v>
      </c>
      <c r="J249" s="136"/>
      <c r="K249" s="136"/>
      <c r="L249" s="136"/>
      <c r="M249" s="136"/>
      <c r="N249" s="136"/>
      <c r="O249" s="136"/>
    </row>
    <row r="250" spans="1:15" ht="25.15" customHeight="1" x14ac:dyDescent="0.2">
      <c r="A250" s="138">
        <f t="shared" si="11"/>
        <v>247</v>
      </c>
      <c r="B250" s="139" t="s">
        <v>275</v>
      </c>
      <c r="C250" s="140" t="s">
        <v>13</v>
      </c>
      <c r="D250" s="141">
        <f>Data!D250</f>
        <v>1</v>
      </c>
      <c r="E250" s="142">
        <f>Data!F250</f>
        <v>1.3</v>
      </c>
      <c r="F250" s="142">
        <f t="shared" si="9"/>
        <v>1.3</v>
      </c>
      <c r="G250" s="143">
        <f>Data!L250</f>
        <v>1</v>
      </c>
      <c r="H250" s="142">
        <f>Data!N250</f>
        <v>1</v>
      </c>
      <c r="I250" s="142">
        <f t="shared" si="10"/>
        <v>1</v>
      </c>
      <c r="J250" s="144"/>
      <c r="K250" s="144"/>
      <c r="L250" s="144"/>
      <c r="M250" s="144"/>
      <c r="N250" s="144"/>
      <c r="O250" s="144"/>
    </row>
    <row r="251" spans="1:15" ht="25.15" customHeight="1" x14ac:dyDescent="0.2">
      <c r="A251" s="138">
        <f t="shared" si="11"/>
        <v>248</v>
      </c>
      <c r="B251" s="139" t="s">
        <v>276</v>
      </c>
      <c r="C251" s="140" t="s">
        <v>13</v>
      </c>
      <c r="D251" s="141">
        <f>Data!D251</f>
        <v>1</v>
      </c>
      <c r="E251" s="142">
        <f>Data!F251</f>
        <v>1.63</v>
      </c>
      <c r="F251" s="142">
        <f t="shared" si="9"/>
        <v>1.63</v>
      </c>
      <c r="G251" s="143">
        <f>Data!L251</f>
        <v>1</v>
      </c>
      <c r="H251" s="142">
        <f>Data!N251</f>
        <v>1.64</v>
      </c>
      <c r="I251" s="142">
        <f t="shared" si="10"/>
        <v>1.64</v>
      </c>
      <c r="J251" s="144"/>
      <c r="K251" s="144"/>
      <c r="L251" s="144"/>
      <c r="M251" s="144"/>
      <c r="N251" s="144"/>
      <c r="O251" s="144"/>
    </row>
    <row r="252" spans="1:15" ht="25.15" customHeight="1" x14ac:dyDescent="0.2">
      <c r="A252" s="130">
        <f t="shared" si="11"/>
        <v>249</v>
      </c>
      <c r="B252" s="131" t="s">
        <v>277</v>
      </c>
      <c r="C252" s="132" t="s">
        <v>11</v>
      </c>
      <c r="D252" s="133">
        <f>Data!D252</f>
        <v>48</v>
      </c>
      <c r="E252" s="134">
        <f>Data!F252</f>
        <v>1.17</v>
      </c>
      <c r="F252" s="134">
        <f t="shared" si="9"/>
        <v>2.4374999999999997E-2</v>
      </c>
      <c r="G252" s="135">
        <f>Data!L252</f>
        <v>1</v>
      </c>
      <c r="H252" s="134">
        <f>Data!N252</f>
        <v>1.099</v>
      </c>
      <c r="I252" s="134">
        <f t="shared" si="10"/>
        <v>1.099</v>
      </c>
      <c r="J252" s="136"/>
      <c r="K252" s="136"/>
      <c r="L252" s="136"/>
      <c r="M252" s="136"/>
      <c r="N252" s="136"/>
      <c r="O252" s="136"/>
    </row>
    <row r="253" spans="1:15" ht="25.15" customHeight="1" x14ac:dyDescent="0.2">
      <c r="A253" s="130">
        <f t="shared" si="11"/>
        <v>250</v>
      </c>
      <c r="B253" s="131" t="s">
        <v>278</v>
      </c>
      <c r="C253" s="132" t="s">
        <v>13</v>
      </c>
      <c r="D253" s="133">
        <f>Data!D253</f>
        <v>11</v>
      </c>
      <c r="E253" s="134">
        <f>Data!F253</f>
        <v>24.68</v>
      </c>
      <c r="F253" s="134">
        <f t="shared" si="9"/>
        <v>2.2436363636363637</v>
      </c>
      <c r="G253" s="135">
        <f>Data!L253</f>
        <v>10</v>
      </c>
      <c r="H253" s="134">
        <f>Data!N253</f>
        <v>24.5</v>
      </c>
      <c r="I253" s="134">
        <f t="shared" si="10"/>
        <v>2.4500000000000002</v>
      </c>
      <c r="J253" s="136"/>
      <c r="K253" s="136"/>
      <c r="L253" s="136"/>
      <c r="M253" s="136"/>
      <c r="N253" s="136"/>
      <c r="O253" s="136"/>
    </row>
    <row r="254" spans="1:15" ht="25.15" customHeight="1" x14ac:dyDescent="0.2">
      <c r="A254" s="130">
        <f t="shared" si="11"/>
        <v>251</v>
      </c>
      <c r="B254" s="131" t="s">
        <v>279</v>
      </c>
      <c r="C254" s="132" t="s">
        <v>280</v>
      </c>
      <c r="D254" s="133">
        <f>Data!D254</f>
        <v>10</v>
      </c>
      <c r="E254" s="134">
        <f>Data!F254</f>
        <v>114.65</v>
      </c>
      <c r="F254" s="134">
        <f t="shared" si="9"/>
        <v>11.465</v>
      </c>
      <c r="G254" s="135">
        <f>Data!L254</f>
        <v>10</v>
      </c>
      <c r="H254" s="134">
        <f>Data!N254</f>
        <v>119.09</v>
      </c>
      <c r="I254" s="134">
        <f t="shared" si="10"/>
        <v>11.909000000000001</v>
      </c>
      <c r="J254" s="136"/>
      <c r="K254" s="136"/>
      <c r="L254" s="136"/>
      <c r="M254" s="136"/>
      <c r="N254" s="136"/>
      <c r="O254" s="136"/>
    </row>
    <row r="255" spans="1:15" ht="25.15" customHeight="1" x14ac:dyDescent="0.2">
      <c r="A255" s="130">
        <f t="shared" si="11"/>
        <v>252</v>
      </c>
      <c r="B255" s="131" t="s">
        <v>281</v>
      </c>
      <c r="C255" s="132" t="s">
        <v>11</v>
      </c>
      <c r="D255" s="133">
        <f>Data!D255</f>
        <v>6</v>
      </c>
      <c r="E255" s="134">
        <f>Data!F255</f>
        <v>76.989999999999995</v>
      </c>
      <c r="F255" s="134">
        <f t="shared" si="9"/>
        <v>12.831666666666665</v>
      </c>
      <c r="G255" s="135">
        <f>Data!L255</f>
        <v>6</v>
      </c>
      <c r="H255" s="134">
        <f>Data!N255</f>
        <v>131.16999999999999</v>
      </c>
      <c r="I255" s="134">
        <f t="shared" si="10"/>
        <v>21.861666666666665</v>
      </c>
      <c r="J255" s="136"/>
      <c r="K255" s="136"/>
      <c r="L255" s="136"/>
      <c r="M255" s="136"/>
      <c r="N255" s="136"/>
      <c r="O255" s="136"/>
    </row>
    <row r="256" spans="1:15" ht="25.15" customHeight="1" x14ac:dyDescent="0.2">
      <c r="A256" s="138">
        <f t="shared" si="11"/>
        <v>253</v>
      </c>
      <c r="B256" s="139" t="s">
        <v>282</v>
      </c>
      <c r="C256" s="140" t="s">
        <v>11</v>
      </c>
      <c r="D256" s="141">
        <f>Data!D256</f>
        <v>10</v>
      </c>
      <c r="E256" s="142">
        <f>Data!F256</f>
        <v>51</v>
      </c>
      <c r="F256" s="142">
        <f t="shared" si="9"/>
        <v>5.0999999999999996</v>
      </c>
      <c r="G256" s="143">
        <f>Data!L256</f>
        <v>30</v>
      </c>
      <c r="H256" s="142">
        <f>Data!N256</f>
        <v>166.67</v>
      </c>
      <c r="I256" s="142">
        <f t="shared" si="10"/>
        <v>5.5556666666666663</v>
      </c>
      <c r="J256" s="144"/>
      <c r="K256" s="144"/>
      <c r="L256" s="144"/>
      <c r="M256" s="144"/>
      <c r="N256" s="144"/>
      <c r="O256" s="144"/>
    </row>
    <row r="257" spans="1:15" ht="25.15" customHeight="1" x14ac:dyDescent="0.2">
      <c r="A257" s="145">
        <f t="shared" si="11"/>
        <v>254</v>
      </c>
      <c r="B257" s="146" t="s">
        <v>283</v>
      </c>
      <c r="C257" s="147" t="s">
        <v>13</v>
      </c>
      <c r="D257" s="148">
        <f>Data!D257</f>
        <v>50</v>
      </c>
      <c r="E257" s="149">
        <f>Data!F257</f>
        <v>150</v>
      </c>
      <c r="F257" s="149">
        <f t="shared" si="9"/>
        <v>3</v>
      </c>
      <c r="G257" s="150">
        <f>Data!L257</f>
        <v>50</v>
      </c>
      <c r="H257" s="149">
        <f>Data!N257</f>
        <v>225</v>
      </c>
      <c r="I257" s="149">
        <f t="shared" si="10"/>
        <v>4.5</v>
      </c>
      <c r="J257" s="152"/>
      <c r="K257" s="152"/>
      <c r="L257" s="152"/>
      <c r="M257" s="152"/>
      <c r="N257" s="152"/>
      <c r="O257" s="152"/>
    </row>
    <row r="258" spans="1:15" ht="25.15" customHeight="1" x14ac:dyDescent="0.2">
      <c r="A258" s="138">
        <f t="shared" si="11"/>
        <v>255</v>
      </c>
      <c r="B258" s="139" t="s">
        <v>284</v>
      </c>
      <c r="C258" s="140" t="s">
        <v>11</v>
      </c>
      <c r="D258" s="141">
        <f>Data!D258</f>
        <v>50</v>
      </c>
      <c r="E258" s="142">
        <f>Data!F258</f>
        <v>185.5</v>
      </c>
      <c r="F258" s="142">
        <f t="shared" si="9"/>
        <v>3.71</v>
      </c>
      <c r="G258" s="143">
        <f>Data!L258</f>
        <v>20</v>
      </c>
      <c r="H258" s="142">
        <f>Data!N258</f>
        <v>72</v>
      </c>
      <c r="I258" s="142">
        <f t="shared" si="10"/>
        <v>3.6</v>
      </c>
      <c r="J258" s="144"/>
      <c r="K258" s="144"/>
      <c r="L258" s="144"/>
      <c r="M258" s="144"/>
      <c r="N258" s="144"/>
      <c r="O258" s="144"/>
    </row>
    <row r="259" spans="1:15" ht="25.15" customHeight="1" x14ac:dyDescent="0.2">
      <c r="A259" s="138">
        <f t="shared" si="11"/>
        <v>256</v>
      </c>
      <c r="B259" s="139" t="s">
        <v>285</v>
      </c>
      <c r="C259" s="140" t="s">
        <v>13</v>
      </c>
      <c r="D259" s="141">
        <f>Data!D259</f>
        <v>10</v>
      </c>
      <c r="E259" s="142">
        <f>Data!F259</f>
        <v>91.5</v>
      </c>
      <c r="F259" s="142">
        <f t="shared" si="9"/>
        <v>9.15</v>
      </c>
      <c r="G259" s="143">
        <v>10</v>
      </c>
      <c r="H259" s="142">
        <f>Data!N259</f>
        <v>45.75</v>
      </c>
      <c r="I259" s="142">
        <f t="shared" si="10"/>
        <v>4.5750000000000002</v>
      </c>
      <c r="J259" s="144"/>
      <c r="K259" s="144"/>
      <c r="L259" s="144"/>
      <c r="M259" s="144"/>
      <c r="N259" s="144"/>
      <c r="O259" s="144"/>
    </row>
    <row r="260" spans="1:15" ht="25.15" customHeight="1" x14ac:dyDescent="0.2">
      <c r="A260" s="145">
        <f t="shared" si="11"/>
        <v>257</v>
      </c>
      <c r="B260" s="146" t="s">
        <v>286</v>
      </c>
      <c r="C260" s="147" t="s">
        <v>13</v>
      </c>
      <c r="D260" s="148">
        <f>Data!D260</f>
        <v>30</v>
      </c>
      <c r="E260" s="149">
        <f>Data!F260</f>
        <v>45.99</v>
      </c>
      <c r="F260" s="149">
        <f t="shared" ref="F260:F321" si="12">E260/D260</f>
        <v>1.5330000000000001</v>
      </c>
      <c r="G260" s="150">
        <f>Data!L260</f>
        <v>10</v>
      </c>
      <c r="H260" s="149">
        <f>Data!N260</f>
        <v>15</v>
      </c>
      <c r="I260" s="149">
        <f t="shared" ref="I260:I321" si="13">H260/G260</f>
        <v>1.5</v>
      </c>
      <c r="J260" s="152"/>
      <c r="K260" s="152"/>
      <c r="L260" s="152"/>
      <c r="M260" s="152"/>
      <c r="N260" s="152"/>
      <c r="O260" s="152"/>
    </row>
    <row r="261" spans="1:15" ht="25.15" customHeight="1" x14ac:dyDescent="0.2">
      <c r="A261" s="138">
        <f t="shared" ref="A261:A321" si="14">A260+1</f>
        <v>258</v>
      </c>
      <c r="B261" s="139" t="s">
        <v>392</v>
      </c>
      <c r="C261" s="140" t="s">
        <v>13</v>
      </c>
      <c r="D261" s="141">
        <f>Data!D261</f>
        <v>24</v>
      </c>
      <c r="E261" s="142">
        <f>Data!F261</f>
        <v>135</v>
      </c>
      <c r="F261" s="142">
        <f t="shared" si="12"/>
        <v>5.625</v>
      </c>
      <c r="G261" s="143">
        <f>Data!L261</f>
        <v>24</v>
      </c>
      <c r="H261" s="142">
        <f>Data!N261</f>
        <v>132</v>
      </c>
      <c r="I261" s="142">
        <f t="shared" si="13"/>
        <v>5.5</v>
      </c>
      <c r="J261" s="144"/>
      <c r="K261" s="144"/>
      <c r="L261" s="144"/>
      <c r="M261" s="144"/>
      <c r="N261" s="144"/>
      <c r="O261" s="144"/>
    </row>
    <row r="262" spans="1:15" ht="25.15" customHeight="1" x14ac:dyDescent="0.2">
      <c r="A262" s="138">
        <f t="shared" si="14"/>
        <v>259</v>
      </c>
      <c r="B262" s="139" t="s">
        <v>288</v>
      </c>
      <c r="C262" s="140" t="s">
        <v>13</v>
      </c>
      <c r="D262" s="141">
        <f>Data!D262</f>
        <v>25</v>
      </c>
      <c r="E262" s="142">
        <f>Data!F262</f>
        <v>183.75</v>
      </c>
      <c r="F262" s="142">
        <f t="shared" si="12"/>
        <v>7.35</v>
      </c>
      <c r="G262" s="143">
        <f>Data!L262</f>
        <v>25</v>
      </c>
      <c r="H262" s="142">
        <f>Data!N262</f>
        <v>250.5</v>
      </c>
      <c r="I262" s="142">
        <f t="shared" si="13"/>
        <v>10.02</v>
      </c>
      <c r="J262" s="144"/>
      <c r="K262" s="144"/>
      <c r="L262" s="144"/>
      <c r="M262" s="144"/>
      <c r="N262" s="144"/>
      <c r="O262" s="144"/>
    </row>
    <row r="263" spans="1:15" ht="25.15" customHeight="1" x14ac:dyDescent="0.2">
      <c r="A263" s="130">
        <f t="shared" si="14"/>
        <v>260</v>
      </c>
      <c r="B263" s="131" t="s">
        <v>289</v>
      </c>
      <c r="C263" s="132" t="s">
        <v>13</v>
      </c>
      <c r="D263" s="133">
        <f>Data!D263</f>
        <v>1</v>
      </c>
      <c r="E263" s="134">
        <f>Data!F263</f>
        <v>242.23</v>
      </c>
      <c r="F263" s="134">
        <f t="shared" si="12"/>
        <v>242.23</v>
      </c>
      <c r="G263" s="135">
        <f>Data!L263</f>
        <v>1</v>
      </c>
      <c r="H263" s="134">
        <f>Data!N263</f>
        <v>356</v>
      </c>
      <c r="I263" s="134">
        <f t="shared" si="13"/>
        <v>356</v>
      </c>
      <c r="J263" s="136"/>
      <c r="K263" s="136"/>
      <c r="L263" s="136"/>
      <c r="M263" s="136"/>
      <c r="N263" s="136"/>
      <c r="O263" s="136"/>
    </row>
    <row r="264" spans="1:15" ht="25.15" customHeight="1" x14ac:dyDescent="0.2">
      <c r="A264" s="130">
        <f t="shared" si="14"/>
        <v>261</v>
      </c>
      <c r="B264" s="131" t="s">
        <v>290</v>
      </c>
      <c r="C264" s="132" t="s">
        <v>13</v>
      </c>
      <c r="D264" s="133">
        <f>Data!D264</f>
        <v>1</v>
      </c>
      <c r="E264" s="134">
        <f>Data!F264</f>
        <v>353.91</v>
      </c>
      <c r="F264" s="134">
        <f t="shared" si="12"/>
        <v>353.91</v>
      </c>
      <c r="G264" s="135">
        <f>Data!L264</f>
        <v>1</v>
      </c>
      <c r="H264" s="134">
        <f>Data!N264</f>
        <v>0</v>
      </c>
      <c r="I264" s="134">
        <f t="shared" si="13"/>
        <v>0</v>
      </c>
      <c r="J264" s="136"/>
      <c r="K264" s="136"/>
      <c r="L264" s="136"/>
      <c r="M264" s="136"/>
      <c r="N264" s="136"/>
      <c r="O264" s="136"/>
    </row>
    <row r="265" spans="1:15" ht="25.15" customHeight="1" x14ac:dyDescent="0.2">
      <c r="A265" s="130">
        <f t="shared" si="14"/>
        <v>262</v>
      </c>
      <c r="B265" s="131" t="s">
        <v>291</v>
      </c>
      <c r="C265" s="132" t="s">
        <v>11</v>
      </c>
      <c r="D265" s="133">
        <f>Data!D265</f>
        <v>1</v>
      </c>
      <c r="E265" s="134">
        <f>Data!F265</f>
        <v>15.96</v>
      </c>
      <c r="F265" s="134">
        <f t="shared" si="12"/>
        <v>15.96</v>
      </c>
      <c r="G265" s="135">
        <f>Data!L265</f>
        <v>1</v>
      </c>
      <c r="H265" s="134">
        <f>Data!N265</f>
        <v>16.03</v>
      </c>
      <c r="I265" s="134">
        <f t="shared" si="13"/>
        <v>16.03</v>
      </c>
      <c r="J265" s="136"/>
      <c r="K265" s="136"/>
      <c r="L265" s="136"/>
      <c r="M265" s="136"/>
      <c r="N265" s="136"/>
      <c r="O265" s="136"/>
    </row>
    <row r="266" spans="1:15" ht="25.15" customHeight="1" x14ac:dyDescent="0.2">
      <c r="A266" s="130">
        <f t="shared" si="14"/>
        <v>263</v>
      </c>
      <c r="B266" s="131" t="s">
        <v>292</v>
      </c>
      <c r="C266" s="132" t="s">
        <v>11</v>
      </c>
      <c r="D266" s="133">
        <f>Data!D266</f>
        <v>1</v>
      </c>
      <c r="E266" s="134">
        <f>Data!F266</f>
        <v>11.62</v>
      </c>
      <c r="F266" s="134">
        <f t="shared" si="12"/>
        <v>11.62</v>
      </c>
      <c r="G266" s="135">
        <f>Data!L266</f>
        <v>1</v>
      </c>
      <c r="H266" s="134">
        <f>Data!N266</f>
        <v>12</v>
      </c>
      <c r="I266" s="134">
        <f t="shared" si="13"/>
        <v>12</v>
      </c>
      <c r="J266" s="136"/>
      <c r="K266" s="136"/>
      <c r="L266" s="136"/>
      <c r="M266" s="136"/>
      <c r="N266" s="136"/>
      <c r="O266" s="136"/>
    </row>
    <row r="267" spans="1:15" ht="25.15" customHeight="1" x14ac:dyDescent="0.2">
      <c r="A267" s="130">
        <f t="shared" si="14"/>
        <v>264</v>
      </c>
      <c r="B267" s="131" t="s">
        <v>293</v>
      </c>
      <c r="C267" s="132" t="s">
        <v>51</v>
      </c>
      <c r="D267" s="133">
        <f>Data!D267</f>
        <v>2</v>
      </c>
      <c r="E267" s="134">
        <f>Data!F267</f>
        <v>26.49</v>
      </c>
      <c r="F267" s="134">
        <f t="shared" si="12"/>
        <v>13.244999999999999</v>
      </c>
      <c r="G267" s="135">
        <f>Data!L267</f>
        <v>1.325</v>
      </c>
      <c r="H267" s="134">
        <f>Data!N267</f>
        <v>36.18</v>
      </c>
      <c r="I267" s="134">
        <f t="shared" si="13"/>
        <v>27.305660377358492</v>
      </c>
      <c r="J267" s="136"/>
      <c r="K267" s="136"/>
      <c r="L267" s="136"/>
      <c r="M267" s="136"/>
      <c r="N267" s="136"/>
      <c r="O267" s="136"/>
    </row>
    <row r="268" spans="1:15" ht="25.15" customHeight="1" x14ac:dyDescent="0.2">
      <c r="A268" s="145">
        <f t="shared" si="14"/>
        <v>265</v>
      </c>
      <c r="B268" s="146" t="s">
        <v>294</v>
      </c>
      <c r="C268" s="147" t="s">
        <v>15</v>
      </c>
      <c r="D268" s="148">
        <f>Data!D268</f>
        <v>8</v>
      </c>
      <c r="E268" s="149">
        <f>Data!F268</f>
        <v>35.159999999999997</v>
      </c>
      <c r="F268" s="149">
        <f t="shared" si="12"/>
        <v>4.3949999999999996</v>
      </c>
      <c r="G268" s="150">
        <f>Data!L268</f>
        <v>8</v>
      </c>
      <c r="H268" s="149">
        <f>Data!N268</f>
        <v>47.15</v>
      </c>
      <c r="I268" s="149">
        <f t="shared" si="13"/>
        <v>5.8937499999999998</v>
      </c>
      <c r="J268" s="152"/>
      <c r="K268" s="152"/>
      <c r="L268" s="152"/>
      <c r="M268" s="152"/>
      <c r="N268" s="152"/>
      <c r="O268" s="152"/>
    </row>
    <row r="269" spans="1:15" ht="25.15" customHeight="1" x14ac:dyDescent="0.2">
      <c r="A269" s="130">
        <f t="shared" si="14"/>
        <v>266</v>
      </c>
      <c r="B269" s="131" t="s">
        <v>295</v>
      </c>
      <c r="C269" s="132" t="s">
        <v>24</v>
      </c>
      <c r="D269" s="133">
        <f>Data!D269</f>
        <v>10</v>
      </c>
      <c r="E269" s="134">
        <f>Data!F269</f>
        <v>22.58</v>
      </c>
      <c r="F269" s="134">
        <f t="shared" si="12"/>
        <v>2.258</v>
      </c>
      <c r="G269" s="135">
        <f>Data!L269</f>
        <v>10</v>
      </c>
      <c r="H269" s="134">
        <f>Data!N269</f>
        <v>28.9</v>
      </c>
      <c r="I269" s="134">
        <f t="shared" si="13"/>
        <v>2.8899999999999997</v>
      </c>
      <c r="J269" s="136"/>
      <c r="K269" s="136"/>
      <c r="L269" s="136"/>
      <c r="M269" s="136"/>
      <c r="N269" s="136"/>
      <c r="O269" s="136"/>
    </row>
    <row r="270" spans="1:15" ht="25.15" customHeight="1" x14ac:dyDescent="0.2">
      <c r="A270" s="130">
        <f t="shared" si="14"/>
        <v>267</v>
      </c>
      <c r="B270" s="131" t="s">
        <v>296</v>
      </c>
      <c r="C270" s="132" t="s">
        <v>11</v>
      </c>
      <c r="D270" s="133">
        <f>Data!D270</f>
        <v>1</v>
      </c>
      <c r="E270" s="134">
        <f>Data!F270</f>
        <v>20.45</v>
      </c>
      <c r="F270" s="134">
        <f t="shared" si="12"/>
        <v>20.45</v>
      </c>
      <c r="G270" s="135">
        <f>Data!L270</f>
        <v>1</v>
      </c>
      <c r="H270" s="134">
        <f>Data!N270</f>
        <v>22.37</v>
      </c>
      <c r="I270" s="134">
        <f t="shared" si="13"/>
        <v>22.37</v>
      </c>
      <c r="J270" s="136"/>
      <c r="K270" s="136"/>
      <c r="L270" s="136"/>
      <c r="M270" s="136"/>
      <c r="N270" s="136"/>
      <c r="O270" s="136"/>
    </row>
    <row r="271" spans="1:15" ht="25.15" customHeight="1" x14ac:dyDescent="0.2">
      <c r="A271" s="130">
        <f t="shared" si="14"/>
        <v>268</v>
      </c>
      <c r="B271" s="161"/>
      <c r="C271" s="132" t="s">
        <v>51</v>
      </c>
      <c r="D271" s="133">
        <f>Data!D271</f>
        <v>4</v>
      </c>
      <c r="E271" s="134">
        <f>Data!F271</f>
        <v>33.21</v>
      </c>
      <c r="F271" s="134">
        <f t="shared" si="12"/>
        <v>8.3025000000000002</v>
      </c>
      <c r="G271" s="135">
        <f>Data!L271</f>
        <v>4</v>
      </c>
      <c r="H271" s="134">
        <f>Data!N271</f>
        <v>35.76</v>
      </c>
      <c r="I271" s="134">
        <f t="shared" si="13"/>
        <v>8.94</v>
      </c>
      <c r="J271" s="136"/>
      <c r="K271" s="136"/>
      <c r="L271" s="136"/>
      <c r="M271" s="136"/>
      <c r="N271" s="136"/>
      <c r="O271" s="136"/>
    </row>
    <row r="272" spans="1:15" ht="25.15" customHeight="1" x14ac:dyDescent="0.2">
      <c r="A272" s="130">
        <f t="shared" si="14"/>
        <v>269</v>
      </c>
      <c r="B272" s="131" t="s">
        <v>297</v>
      </c>
      <c r="C272" s="132" t="s">
        <v>13</v>
      </c>
      <c r="D272" s="133">
        <f>Data!D272</f>
        <v>4</v>
      </c>
      <c r="E272" s="134">
        <f>Data!F272</f>
        <v>45.06</v>
      </c>
      <c r="F272" s="134">
        <f t="shared" si="12"/>
        <v>11.265000000000001</v>
      </c>
      <c r="G272" s="135">
        <f>Data!L272</f>
        <v>4</v>
      </c>
      <c r="H272" s="134">
        <f>Data!N272</f>
        <v>46.5</v>
      </c>
      <c r="I272" s="134">
        <f t="shared" si="13"/>
        <v>11.625</v>
      </c>
      <c r="J272" s="136"/>
      <c r="K272" s="136"/>
      <c r="L272" s="136"/>
      <c r="M272" s="136"/>
      <c r="N272" s="136"/>
      <c r="O272" s="136"/>
    </row>
    <row r="273" spans="1:15" ht="25.15" customHeight="1" x14ac:dyDescent="0.2">
      <c r="A273" s="130">
        <f t="shared" si="14"/>
        <v>270</v>
      </c>
      <c r="B273" s="131" t="s">
        <v>298</v>
      </c>
      <c r="C273" s="132" t="s">
        <v>51</v>
      </c>
      <c r="D273" s="133">
        <f>Data!D273</f>
        <v>4</v>
      </c>
      <c r="E273" s="134">
        <f>Data!F273</f>
        <v>34.880000000000003</v>
      </c>
      <c r="F273" s="134">
        <f t="shared" si="12"/>
        <v>8.7200000000000006</v>
      </c>
      <c r="G273" s="135">
        <f>Data!L273</f>
        <v>4</v>
      </c>
      <c r="H273" s="134">
        <f>Data!N273</f>
        <v>35.15</v>
      </c>
      <c r="I273" s="134">
        <f t="shared" si="13"/>
        <v>8.7874999999999996</v>
      </c>
      <c r="J273" s="136"/>
      <c r="K273" s="136"/>
      <c r="L273" s="136"/>
      <c r="M273" s="136"/>
      <c r="N273" s="136"/>
      <c r="O273" s="136"/>
    </row>
    <row r="274" spans="1:15" ht="25.15" customHeight="1" x14ac:dyDescent="0.2">
      <c r="A274" s="130">
        <f t="shared" si="14"/>
        <v>271</v>
      </c>
      <c r="B274" s="131" t="s">
        <v>299</v>
      </c>
      <c r="C274" s="132" t="s">
        <v>13</v>
      </c>
      <c r="D274" s="133">
        <f>Data!D274</f>
        <v>10</v>
      </c>
      <c r="E274" s="134">
        <f>Data!F274</f>
        <v>55.02</v>
      </c>
      <c r="F274" s="134">
        <f t="shared" si="12"/>
        <v>5.5020000000000007</v>
      </c>
      <c r="G274" s="135">
        <f>Data!L274</f>
        <v>12</v>
      </c>
      <c r="H274" s="134">
        <f>Data!N274</f>
        <v>69.17</v>
      </c>
      <c r="I274" s="134">
        <f t="shared" si="13"/>
        <v>5.7641666666666671</v>
      </c>
      <c r="J274" s="136"/>
      <c r="K274" s="136"/>
      <c r="L274" s="136"/>
      <c r="M274" s="136"/>
      <c r="N274" s="136"/>
      <c r="O274" s="136"/>
    </row>
    <row r="275" spans="1:15" ht="25.15" customHeight="1" x14ac:dyDescent="0.2">
      <c r="A275" s="130">
        <f t="shared" si="14"/>
        <v>272</v>
      </c>
      <c r="B275" s="131" t="s">
        <v>300</v>
      </c>
      <c r="C275" s="132" t="s">
        <v>301</v>
      </c>
      <c r="D275" s="133">
        <f>Data!D275</f>
        <v>18</v>
      </c>
      <c r="E275" s="134">
        <f>Data!F275</f>
        <v>41.46</v>
      </c>
      <c r="F275" s="134">
        <f t="shared" si="12"/>
        <v>2.3033333333333332</v>
      </c>
      <c r="G275" s="135">
        <f>Data!L275</f>
        <v>8</v>
      </c>
      <c r="H275" s="134">
        <f>Data!N275</f>
        <v>40.89</v>
      </c>
      <c r="I275" s="134">
        <f t="shared" si="13"/>
        <v>5.1112500000000001</v>
      </c>
      <c r="J275" s="136"/>
      <c r="K275" s="136"/>
      <c r="L275" s="136"/>
      <c r="M275" s="136"/>
      <c r="N275" s="136"/>
      <c r="O275" s="136"/>
    </row>
    <row r="276" spans="1:15" ht="25.15" customHeight="1" x14ac:dyDescent="0.2">
      <c r="A276" s="130">
        <f t="shared" si="14"/>
        <v>273</v>
      </c>
      <c r="B276" s="131" t="s">
        <v>302</v>
      </c>
      <c r="C276" s="132" t="s">
        <v>66</v>
      </c>
      <c r="D276" s="133">
        <f>Data!D276</f>
        <v>1</v>
      </c>
      <c r="E276" s="134">
        <f>Data!F276</f>
        <v>27.94</v>
      </c>
      <c r="F276" s="134">
        <f t="shared" si="12"/>
        <v>27.94</v>
      </c>
      <c r="G276" s="135">
        <f>Data!L276</f>
        <v>1</v>
      </c>
      <c r="H276" s="134">
        <f>Data!N276</f>
        <v>28.59</v>
      </c>
      <c r="I276" s="134">
        <f t="shared" si="13"/>
        <v>28.59</v>
      </c>
      <c r="J276" s="136"/>
      <c r="K276" s="136"/>
      <c r="L276" s="136"/>
      <c r="M276" s="136"/>
      <c r="N276" s="136"/>
      <c r="O276" s="136"/>
    </row>
    <row r="277" spans="1:15" ht="25.15" customHeight="1" x14ac:dyDescent="0.2">
      <c r="A277" s="130">
        <f t="shared" si="14"/>
        <v>274</v>
      </c>
      <c r="B277" s="131" t="s">
        <v>303</v>
      </c>
      <c r="C277" s="132" t="s">
        <v>13</v>
      </c>
      <c r="D277" s="133">
        <f>Data!D277</f>
        <v>6</v>
      </c>
      <c r="E277" s="134">
        <f>Data!F277</f>
        <v>18.88</v>
      </c>
      <c r="F277" s="134">
        <f t="shared" si="12"/>
        <v>3.1466666666666665</v>
      </c>
      <c r="G277" s="135">
        <f>Data!L277</f>
        <v>6</v>
      </c>
      <c r="H277" s="134">
        <f>Data!N277</f>
        <v>16.75</v>
      </c>
      <c r="I277" s="134">
        <f t="shared" si="13"/>
        <v>2.7916666666666665</v>
      </c>
      <c r="J277" s="136"/>
      <c r="K277" s="136"/>
      <c r="L277" s="136"/>
      <c r="M277" s="136"/>
      <c r="N277" s="136"/>
      <c r="O277" s="136"/>
    </row>
    <row r="278" spans="1:15" ht="25.15" customHeight="1" x14ac:dyDescent="0.2">
      <c r="A278" s="130">
        <f t="shared" si="14"/>
        <v>275</v>
      </c>
      <c r="B278" s="131" t="s">
        <v>304</v>
      </c>
      <c r="C278" s="132" t="s">
        <v>13</v>
      </c>
      <c r="D278" s="133">
        <f>Data!D278</f>
        <v>10</v>
      </c>
      <c r="E278" s="134">
        <f>Data!F278</f>
        <v>23.33</v>
      </c>
      <c r="F278" s="134">
        <f t="shared" si="12"/>
        <v>2.3329999999999997</v>
      </c>
      <c r="G278" s="135">
        <f>Data!L278</f>
        <v>10</v>
      </c>
      <c r="H278" s="134">
        <f>Data!N278</f>
        <v>27.3</v>
      </c>
      <c r="I278" s="134">
        <f t="shared" si="13"/>
        <v>2.73</v>
      </c>
      <c r="J278" s="136"/>
      <c r="K278" s="136"/>
      <c r="L278" s="136"/>
      <c r="M278" s="136"/>
      <c r="N278" s="136"/>
      <c r="O278" s="136"/>
    </row>
    <row r="279" spans="1:15" ht="25.15" customHeight="1" x14ac:dyDescent="0.2">
      <c r="A279" s="130">
        <f t="shared" si="14"/>
        <v>276</v>
      </c>
      <c r="B279" s="10"/>
      <c r="C279" s="169"/>
      <c r="D279" s="133">
        <v>2.5</v>
      </c>
      <c r="E279" s="134">
        <f>Data!F279</f>
        <v>23.33</v>
      </c>
      <c r="F279" s="134">
        <f t="shared" si="12"/>
        <v>9.331999999999999</v>
      </c>
      <c r="G279" s="135">
        <f>Data!L279</f>
        <v>1</v>
      </c>
      <c r="H279" s="134">
        <f>Data!N279</f>
        <v>0</v>
      </c>
      <c r="I279" s="134">
        <f t="shared" si="13"/>
        <v>0</v>
      </c>
      <c r="J279" s="136"/>
      <c r="K279" s="136"/>
      <c r="L279" s="136"/>
      <c r="M279" s="136"/>
      <c r="N279" s="136"/>
      <c r="O279" s="136"/>
    </row>
    <row r="280" spans="1:15" ht="25.15" customHeight="1" x14ac:dyDescent="0.2">
      <c r="A280" s="130">
        <f t="shared" si="14"/>
        <v>277</v>
      </c>
      <c r="B280" s="10"/>
      <c r="C280" s="169"/>
      <c r="D280" s="133">
        <v>4</v>
      </c>
      <c r="E280" s="134">
        <f>Data!F280</f>
        <v>0</v>
      </c>
      <c r="F280" s="134">
        <f t="shared" si="12"/>
        <v>0</v>
      </c>
      <c r="G280" s="135">
        <f>Data!L280</f>
        <v>1</v>
      </c>
      <c r="H280" s="134">
        <f>Data!N280</f>
        <v>0</v>
      </c>
      <c r="I280" s="134">
        <f t="shared" si="13"/>
        <v>0</v>
      </c>
      <c r="J280" s="136"/>
      <c r="K280" s="136"/>
      <c r="L280" s="136"/>
      <c r="M280" s="136"/>
      <c r="N280" s="136"/>
      <c r="O280" s="136"/>
    </row>
    <row r="281" spans="1:15" ht="25.15" customHeight="1" x14ac:dyDescent="0.2">
      <c r="A281" s="130">
        <f t="shared" si="14"/>
        <v>278</v>
      </c>
      <c r="B281" s="8" t="s">
        <v>305</v>
      </c>
      <c r="C281" s="169"/>
      <c r="D281" s="133">
        <v>1</v>
      </c>
      <c r="E281" s="134">
        <f>Data!F281</f>
        <v>143.31</v>
      </c>
      <c r="F281" s="134">
        <f t="shared" si="12"/>
        <v>143.31</v>
      </c>
      <c r="G281" s="135">
        <f>Data!L281</f>
        <v>1</v>
      </c>
      <c r="H281" s="134">
        <f>Data!N281</f>
        <v>90.54</v>
      </c>
      <c r="I281" s="134">
        <f t="shared" si="13"/>
        <v>90.54</v>
      </c>
      <c r="J281" s="136"/>
      <c r="K281" s="136"/>
      <c r="L281" s="136"/>
      <c r="M281" s="136"/>
      <c r="N281" s="136"/>
      <c r="O281" s="136"/>
    </row>
    <row r="282" spans="1:15" ht="25.15" customHeight="1" x14ac:dyDescent="0.2">
      <c r="A282" s="130">
        <f t="shared" si="14"/>
        <v>279</v>
      </c>
      <c r="B282" s="8" t="s">
        <v>306</v>
      </c>
      <c r="C282" s="169"/>
      <c r="D282" s="133">
        <v>4</v>
      </c>
      <c r="E282" s="134">
        <f>Data!F282</f>
        <v>69.900000000000006</v>
      </c>
      <c r="F282" s="134">
        <f t="shared" si="12"/>
        <v>17.475000000000001</v>
      </c>
      <c r="G282" s="135">
        <f>Data!L282</f>
        <v>1</v>
      </c>
      <c r="H282" s="134">
        <f>Data!N282</f>
        <v>104.19</v>
      </c>
      <c r="I282" s="134">
        <f t="shared" si="13"/>
        <v>104.19</v>
      </c>
      <c r="J282" s="136"/>
      <c r="K282" s="136"/>
      <c r="L282" s="136"/>
      <c r="M282" s="136"/>
      <c r="N282" s="136"/>
      <c r="O282" s="136"/>
    </row>
    <row r="283" spans="1:15" ht="25.15" customHeight="1" x14ac:dyDescent="0.2">
      <c r="A283" s="130">
        <f t="shared" si="14"/>
        <v>280</v>
      </c>
      <c r="B283" s="8" t="s">
        <v>307</v>
      </c>
      <c r="C283" s="169"/>
      <c r="D283" s="133">
        <v>2.5</v>
      </c>
      <c r="E283" s="134">
        <f>Data!F283</f>
        <v>56.99</v>
      </c>
      <c r="F283" s="134">
        <f t="shared" si="12"/>
        <v>22.795999999999999</v>
      </c>
      <c r="G283" s="135">
        <f>Data!L283</f>
        <v>1</v>
      </c>
      <c r="H283" s="134">
        <f>Data!N283</f>
        <v>0.01</v>
      </c>
      <c r="I283" s="134">
        <f t="shared" si="13"/>
        <v>0.01</v>
      </c>
      <c r="J283" s="136"/>
      <c r="K283" s="136"/>
      <c r="L283" s="136"/>
      <c r="M283" s="136"/>
      <c r="N283" s="136"/>
      <c r="O283" s="136"/>
    </row>
    <row r="284" spans="1:15" ht="25.15" customHeight="1" x14ac:dyDescent="0.2">
      <c r="A284" s="130">
        <f t="shared" si="14"/>
        <v>281</v>
      </c>
      <c r="B284" s="8" t="s">
        <v>308</v>
      </c>
      <c r="C284" s="169"/>
      <c r="D284" s="133">
        <v>4</v>
      </c>
      <c r="E284" s="134">
        <f>Data!F284</f>
        <v>35.14</v>
      </c>
      <c r="F284" s="134">
        <f t="shared" si="12"/>
        <v>8.7850000000000001</v>
      </c>
      <c r="G284" s="135">
        <f>Data!L284</f>
        <v>1</v>
      </c>
      <c r="H284" s="134">
        <f>Data!N284</f>
        <v>23.91</v>
      </c>
      <c r="I284" s="134">
        <f t="shared" si="13"/>
        <v>23.91</v>
      </c>
      <c r="J284" s="136"/>
      <c r="K284" s="136"/>
      <c r="L284" s="136"/>
      <c r="M284" s="136"/>
      <c r="N284" s="136"/>
      <c r="O284" s="136"/>
    </row>
    <row r="285" spans="1:15" ht="25.15" customHeight="1" x14ac:dyDescent="0.2">
      <c r="A285" s="130">
        <f t="shared" si="14"/>
        <v>282</v>
      </c>
      <c r="B285" s="8" t="s">
        <v>309</v>
      </c>
      <c r="C285" s="169"/>
      <c r="D285" s="133">
        <v>2</v>
      </c>
      <c r="E285" s="134">
        <f>Data!F285</f>
        <v>0.01</v>
      </c>
      <c r="F285" s="134">
        <f t="shared" si="12"/>
        <v>5.0000000000000001E-3</v>
      </c>
      <c r="G285" s="135">
        <f>Data!L285</f>
        <v>1</v>
      </c>
      <c r="H285" s="134">
        <f>Data!N285</f>
        <v>0.01</v>
      </c>
      <c r="I285" s="134">
        <f t="shared" si="13"/>
        <v>0.01</v>
      </c>
      <c r="J285" s="136"/>
      <c r="K285" s="136"/>
      <c r="L285" s="136"/>
      <c r="M285" s="136"/>
      <c r="N285" s="136"/>
      <c r="O285" s="136"/>
    </row>
    <row r="286" spans="1:15" ht="25.15" customHeight="1" x14ac:dyDescent="0.2">
      <c r="A286" s="130">
        <f t="shared" si="14"/>
        <v>283</v>
      </c>
      <c r="B286" s="8" t="s">
        <v>310</v>
      </c>
      <c r="C286" s="169"/>
      <c r="D286" s="133">
        <v>4</v>
      </c>
      <c r="E286" s="134">
        <f>Data!F286</f>
        <v>121.79</v>
      </c>
      <c r="F286" s="134">
        <f t="shared" si="12"/>
        <v>30.447500000000002</v>
      </c>
      <c r="G286" s="135">
        <f>Data!L286</f>
        <v>1</v>
      </c>
      <c r="H286" s="134">
        <f>Data!N286</f>
        <v>121.79</v>
      </c>
      <c r="I286" s="134">
        <f t="shared" si="13"/>
        <v>121.79</v>
      </c>
      <c r="J286" s="136"/>
      <c r="K286" s="136"/>
      <c r="L286" s="136"/>
      <c r="M286" s="136"/>
      <c r="N286" s="136"/>
      <c r="O286" s="136"/>
    </row>
    <row r="287" spans="1:15" ht="25.15" customHeight="1" x14ac:dyDescent="0.2">
      <c r="A287" s="130">
        <f t="shared" si="14"/>
        <v>284</v>
      </c>
      <c r="B287" s="8" t="s">
        <v>311</v>
      </c>
      <c r="C287" s="169"/>
      <c r="D287" s="133">
        <v>2.5</v>
      </c>
      <c r="E287" s="134">
        <f>Data!F287</f>
        <v>27.69</v>
      </c>
      <c r="F287" s="134">
        <f t="shared" si="12"/>
        <v>11.076000000000001</v>
      </c>
      <c r="G287" s="135">
        <f>Data!L287</f>
        <v>1</v>
      </c>
      <c r="H287" s="134">
        <f>Data!N287</f>
        <v>34.700000000000003</v>
      </c>
      <c r="I287" s="134">
        <f t="shared" si="13"/>
        <v>34.700000000000003</v>
      </c>
      <c r="J287" s="136"/>
      <c r="K287" s="136"/>
      <c r="L287" s="136"/>
      <c r="M287" s="136"/>
      <c r="N287" s="136"/>
      <c r="O287" s="136"/>
    </row>
    <row r="288" spans="1:15" ht="25.15" customHeight="1" x14ac:dyDescent="0.2">
      <c r="A288" s="130">
        <f t="shared" si="14"/>
        <v>285</v>
      </c>
      <c r="B288" s="8" t="s">
        <v>312</v>
      </c>
      <c r="C288" s="169"/>
      <c r="D288" s="133">
        <v>1</v>
      </c>
      <c r="E288" s="134">
        <f>Data!F288</f>
        <v>11.79</v>
      </c>
      <c r="F288" s="134">
        <f t="shared" si="12"/>
        <v>11.79</v>
      </c>
      <c r="G288" s="135">
        <f>Data!L288</f>
        <v>1</v>
      </c>
      <c r="H288" s="134">
        <f>Data!N288</f>
        <v>10.73</v>
      </c>
      <c r="I288" s="134">
        <f t="shared" si="13"/>
        <v>10.73</v>
      </c>
      <c r="J288" s="136"/>
      <c r="K288" s="136"/>
      <c r="L288" s="136"/>
      <c r="M288" s="136"/>
      <c r="N288" s="136"/>
      <c r="O288" s="136"/>
    </row>
    <row r="289" spans="1:15" ht="25.15" customHeight="1" x14ac:dyDescent="0.2">
      <c r="A289" s="130">
        <f t="shared" si="14"/>
        <v>286</v>
      </c>
      <c r="B289" s="10"/>
      <c r="C289" s="169"/>
      <c r="D289" s="170"/>
      <c r="E289" s="134">
        <f>Data!F289</f>
        <v>63.67</v>
      </c>
      <c r="F289" s="170" t="e">
        <f t="shared" si="12"/>
        <v>#DIV/0!</v>
      </c>
      <c r="G289" s="135">
        <f>Data!L289</f>
        <v>1</v>
      </c>
      <c r="H289" s="134">
        <f>Data!N289</f>
        <v>69.959999999999994</v>
      </c>
      <c r="I289" s="134">
        <f t="shared" si="13"/>
        <v>69.959999999999994</v>
      </c>
      <c r="J289" s="136"/>
      <c r="K289" s="136"/>
      <c r="L289" s="136"/>
      <c r="M289" s="136"/>
      <c r="N289" s="136"/>
      <c r="O289" s="136"/>
    </row>
    <row r="290" spans="1:15" ht="25.15" customHeight="1" x14ac:dyDescent="0.2">
      <c r="A290" s="130">
        <f t="shared" si="14"/>
        <v>287</v>
      </c>
      <c r="B290" s="8" t="s">
        <v>313</v>
      </c>
      <c r="C290" s="169"/>
      <c r="D290" s="133">
        <v>1</v>
      </c>
      <c r="E290" s="134">
        <f>Data!F290</f>
        <v>335.96</v>
      </c>
      <c r="F290" s="134">
        <f t="shared" si="12"/>
        <v>335.96</v>
      </c>
      <c r="G290" s="135">
        <f>Data!L290</f>
        <v>1</v>
      </c>
      <c r="H290" s="134">
        <f>Data!N290</f>
        <v>151.47999999999999</v>
      </c>
      <c r="I290" s="134">
        <f t="shared" si="13"/>
        <v>151.47999999999999</v>
      </c>
      <c r="J290" s="136"/>
      <c r="K290" s="136"/>
      <c r="L290" s="136"/>
      <c r="M290" s="136"/>
      <c r="N290" s="136"/>
      <c r="O290" s="136"/>
    </row>
    <row r="291" spans="1:15" ht="25.15" customHeight="1" x14ac:dyDescent="0.2">
      <c r="A291" s="130">
        <f t="shared" si="14"/>
        <v>288</v>
      </c>
      <c r="B291" s="8" t="s">
        <v>314</v>
      </c>
      <c r="C291" s="169"/>
      <c r="D291" s="133">
        <v>1</v>
      </c>
      <c r="E291" s="134">
        <f>Data!F291</f>
        <v>0.01</v>
      </c>
      <c r="F291" s="134">
        <f t="shared" si="12"/>
        <v>0.01</v>
      </c>
      <c r="G291" s="135">
        <f>Data!L291</f>
        <v>1</v>
      </c>
      <c r="H291" s="134">
        <f>Data!N291</f>
        <v>0.01</v>
      </c>
      <c r="I291" s="134">
        <f t="shared" si="13"/>
        <v>0.01</v>
      </c>
      <c r="J291" s="136"/>
      <c r="K291" s="136"/>
      <c r="L291" s="136"/>
      <c r="M291" s="136"/>
      <c r="N291" s="136"/>
      <c r="O291" s="136"/>
    </row>
    <row r="292" spans="1:15" ht="25.15" customHeight="1" x14ac:dyDescent="0.2">
      <c r="A292" s="130">
        <f t="shared" si="14"/>
        <v>289</v>
      </c>
      <c r="B292" s="8" t="s">
        <v>315</v>
      </c>
      <c r="C292" s="169"/>
      <c r="D292" s="133">
        <v>1</v>
      </c>
      <c r="E292" s="134">
        <f>Data!F292</f>
        <v>0.01</v>
      </c>
      <c r="F292" s="134">
        <f t="shared" si="12"/>
        <v>0.01</v>
      </c>
      <c r="G292" s="135">
        <f>Data!L292</f>
        <v>1</v>
      </c>
      <c r="H292" s="134">
        <f>Data!N292</f>
        <v>0.01</v>
      </c>
      <c r="I292" s="134">
        <f t="shared" si="13"/>
        <v>0.01</v>
      </c>
      <c r="J292" s="136"/>
      <c r="K292" s="136"/>
      <c r="L292" s="136"/>
      <c r="M292" s="136"/>
      <c r="N292" s="136"/>
      <c r="O292" s="136"/>
    </row>
    <row r="293" spans="1:15" ht="25.15" customHeight="1" x14ac:dyDescent="0.2">
      <c r="A293" s="145">
        <f t="shared" si="14"/>
        <v>290</v>
      </c>
      <c r="B293" s="21" t="s">
        <v>316</v>
      </c>
      <c r="C293" s="171"/>
      <c r="D293" s="148">
        <v>1</v>
      </c>
      <c r="E293" s="134">
        <f>Data!F293</f>
        <v>0</v>
      </c>
      <c r="F293" s="149">
        <f t="shared" si="12"/>
        <v>0</v>
      </c>
      <c r="G293" s="150">
        <f>Data!L293</f>
        <v>1</v>
      </c>
      <c r="H293" s="149">
        <f>Data!N293</f>
        <v>0.01</v>
      </c>
      <c r="I293" s="149">
        <f t="shared" si="13"/>
        <v>0.01</v>
      </c>
      <c r="J293" s="152"/>
      <c r="K293" s="152"/>
      <c r="L293" s="152"/>
      <c r="M293" s="152"/>
      <c r="N293" s="152"/>
      <c r="O293" s="152"/>
    </row>
    <row r="294" spans="1:15" ht="25.15" customHeight="1" x14ac:dyDescent="0.2">
      <c r="A294" s="172">
        <f t="shared" si="14"/>
        <v>291</v>
      </c>
      <c r="B294" s="19" t="s">
        <v>317</v>
      </c>
      <c r="C294" s="173"/>
      <c r="D294" s="174">
        <v>1</v>
      </c>
      <c r="E294" s="175">
        <f>Data!F294</f>
        <v>0</v>
      </c>
      <c r="F294" s="175">
        <f t="shared" si="12"/>
        <v>0</v>
      </c>
      <c r="G294" s="176">
        <f>Data!L294</f>
        <v>1</v>
      </c>
      <c r="H294" s="175">
        <f>Data!N294</f>
        <v>0</v>
      </c>
      <c r="I294" s="175">
        <f t="shared" si="13"/>
        <v>0</v>
      </c>
      <c r="J294" s="177"/>
      <c r="K294" s="177"/>
      <c r="L294" s="177"/>
      <c r="M294" s="177"/>
      <c r="N294" s="177"/>
      <c r="O294" s="177"/>
    </row>
    <row r="295" spans="1:15" ht="25.15" customHeight="1" x14ac:dyDescent="0.2">
      <c r="A295" s="172">
        <f t="shared" si="14"/>
        <v>292</v>
      </c>
      <c r="B295" s="19" t="s">
        <v>318</v>
      </c>
      <c r="C295" s="173"/>
      <c r="D295" s="174">
        <v>1</v>
      </c>
      <c r="E295" s="175">
        <f>Data!F295</f>
        <v>0</v>
      </c>
      <c r="F295" s="175">
        <f t="shared" si="12"/>
        <v>0</v>
      </c>
      <c r="G295" s="176">
        <f>Data!L295</f>
        <v>1</v>
      </c>
      <c r="H295" s="175">
        <f>Data!N295</f>
        <v>0</v>
      </c>
      <c r="I295" s="175">
        <f t="shared" si="13"/>
        <v>0</v>
      </c>
      <c r="J295" s="177"/>
      <c r="K295" s="177"/>
      <c r="L295" s="177"/>
      <c r="M295" s="177"/>
      <c r="N295" s="177"/>
      <c r="O295" s="177"/>
    </row>
    <row r="296" spans="1:15" ht="25.15" customHeight="1" x14ac:dyDescent="0.2">
      <c r="A296" s="172">
        <f t="shared" si="14"/>
        <v>293</v>
      </c>
      <c r="B296" s="19" t="s">
        <v>319</v>
      </c>
      <c r="C296" s="173"/>
      <c r="D296" s="174">
        <v>1</v>
      </c>
      <c r="E296" s="175">
        <f>Data!F296</f>
        <v>0</v>
      </c>
      <c r="F296" s="175">
        <f t="shared" si="12"/>
        <v>0</v>
      </c>
      <c r="G296" s="176">
        <f>Data!L296</f>
        <v>1</v>
      </c>
      <c r="H296" s="175">
        <f>Data!N296</f>
        <v>0</v>
      </c>
      <c r="I296" s="175">
        <f t="shared" si="13"/>
        <v>0</v>
      </c>
      <c r="J296" s="177"/>
      <c r="K296" s="177"/>
      <c r="L296" s="177"/>
      <c r="M296" s="177"/>
      <c r="N296" s="177"/>
      <c r="O296" s="177"/>
    </row>
    <row r="297" spans="1:15" ht="25.15" customHeight="1" x14ac:dyDescent="0.2">
      <c r="A297" s="172">
        <f t="shared" si="14"/>
        <v>294</v>
      </c>
      <c r="B297" s="19" t="s">
        <v>320</v>
      </c>
      <c r="C297" s="173"/>
      <c r="D297" s="174">
        <v>1</v>
      </c>
      <c r="E297" s="175">
        <f>Data!F297</f>
        <v>0</v>
      </c>
      <c r="F297" s="175">
        <f t="shared" si="12"/>
        <v>0</v>
      </c>
      <c r="G297" s="176">
        <f>Data!L297</f>
        <v>1</v>
      </c>
      <c r="H297" s="175">
        <f>Data!N297</f>
        <v>0</v>
      </c>
      <c r="I297" s="175">
        <f t="shared" si="13"/>
        <v>0</v>
      </c>
      <c r="J297" s="177"/>
      <c r="K297" s="177"/>
      <c r="L297" s="177"/>
      <c r="M297" s="177"/>
      <c r="N297" s="177"/>
      <c r="O297" s="177"/>
    </row>
    <row r="298" spans="1:15" ht="25.15" customHeight="1" x14ac:dyDescent="0.2">
      <c r="A298" s="172">
        <f t="shared" si="14"/>
        <v>295</v>
      </c>
      <c r="B298" s="19" t="s">
        <v>321</v>
      </c>
      <c r="C298" s="173"/>
      <c r="D298" s="174">
        <v>1</v>
      </c>
      <c r="E298" s="175">
        <f>Data!F298</f>
        <v>0</v>
      </c>
      <c r="F298" s="175">
        <f t="shared" si="12"/>
        <v>0</v>
      </c>
      <c r="G298" s="176">
        <f>Data!L298</f>
        <v>1</v>
      </c>
      <c r="H298" s="175">
        <f>Data!N298</f>
        <v>0</v>
      </c>
      <c r="I298" s="175">
        <f t="shared" si="13"/>
        <v>0</v>
      </c>
      <c r="J298" s="177"/>
      <c r="K298" s="177"/>
      <c r="L298" s="177"/>
      <c r="M298" s="177"/>
      <c r="N298" s="177"/>
      <c r="O298" s="177"/>
    </row>
    <row r="299" spans="1:15" ht="25.15" customHeight="1" x14ac:dyDescent="0.2">
      <c r="A299" s="138">
        <f t="shared" si="14"/>
        <v>296</v>
      </c>
      <c r="B299" s="18" t="s">
        <v>322</v>
      </c>
      <c r="C299" s="178"/>
      <c r="D299" s="141">
        <v>1</v>
      </c>
      <c r="E299" s="134">
        <f>Data!F299</f>
        <v>0</v>
      </c>
      <c r="F299" s="142">
        <f t="shared" si="12"/>
        <v>0</v>
      </c>
      <c r="G299" s="143">
        <f>Data!L299</f>
        <v>1</v>
      </c>
      <c r="H299" s="142">
        <f>Data!N299</f>
        <v>32.979999999999997</v>
      </c>
      <c r="I299" s="142">
        <f t="shared" si="13"/>
        <v>32.979999999999997</v>
      </c>
      <c r="J299" s="144"/>
      <c r="K299" s="144"/>
      <c r="L299" s="144"/>
      <c r="M299" s="144"/>
      <c r="N299" s="144"/>
      <c r="O299" s="144"/>
    </row>
    <row r="300" spans="1:15" ht="25.15" customHeight="1" x14ac:dyDescent="0.2">
      <c r="A300" s="138">
        <f t="shared" si="14"/>
        <v>297</v>
      </c>
      <c r="B300" s="18" t="s">
        <v>323</v>
      </c>
      <c r="C300" s="178"/>
      <c r="D300" s="141">
        <v>1</v>
      </c>
      <c r="E300" s="134">
        <f>Data!F300</f>
        <v>0</v>
      </c>
      <c r="F300" s="142">
        <f t="shared" si="12"/>
        <v>0</v>
      </c>
      <c r="G300" s="143">
        <f>Data!L300</f>
        <v>1</v>
      </c>
      <c r="H300" s="142">
        <f>Data!N300</f>
        <v>27</v>
      </c>
      <c r="I300" s="142">
        <f t="shared" si="13"/>
        <v>27</v>
      </c>
      <c r="J300" s="144"/>
      <c r="K300" s="144"/>
      <c r="L300" s="144"/>
      <c r="M300" s="144"/>
      <c r="N300" s="144"/>
      <c r="O300" s="144"/>
    </row>
    <row r="301" spans="1:15" ht="25.15" customHeight="1" x14ac:dyDescent="0.2">
      <c r="A301" s="138">
        <f t="shared" si="14"/>
        <v>298</v>
      </c>
      <c r="B301" s="18" t="s">
        <v>324</v>
      </c>
      <c r="C301" s="178"/>
      <c r="D301" s="141">
        <v>1</v>
      </c>
      <c r="E301" s="134">
        <f>Data!F301</f>
        <v>0</v>
      </c>
      <c r="F301" s="142">
        <f t="shared" si="12"/>
        <v>0</v>
      </c>
      <c r="G301" s="143">
        <f>Data!L301</f>
        <v>1</v>
      </c>
      <c r="H301" s="142">
        <f>Data!N301</f>
        <v>20.88</v>
      </c>
      <c r="I301" s="142">
        <f t="shared" si="13"/>
        <v>20.88</v>
      </c>
      <c r="J301" s="144"/>
      <c r="K301" s="144"/>
      <c r="L301" s="144"/>
      <c r="M301" s="144"/>
      <c r="N301" s="144"/>
      <c r="O301" s="144"/>
    </row>
    <row r="302" spans="1:15" ht="25.15" customHeight="1" x14ac:dyDescent="0.2">
      <c r="A302" s="179">
        <f t="shared" si="14"/>
        <v>299</v>
      </c>
      <c r="B302" s="20" t="s">
        <v>325</v>
      </c>
      <c r="C302" s="180"/>
      <c r="D302" s="181">
        <v>1</v>
      </c>
      <c r="E302" s="134">
        <f>Data!F302</f>
        <v>0</v>
      </c>
      <c r="F302" s="182">
        <f t="shared" si="12"/>
        <v>0</v>
      </c>
      <c r="G302" s="183">
        <f>Data!L302</f>
        <v>1</v>
      </c>
      <c r="H302" s="182">
        <f>Data!N302</f>
        <v>0.01</v>
      </c>
      <c r="I302" s="182">
        <f t="shared" si="13"/>
        <v>0.01</v>
      </c>
      <c r="J302" s="184"/>
      <c r="K302" s="184"/>
      <c r="L302" s="184"/>
      <c r="M302" s="184"/>
      <c r="N302" s="184"/>
      <c r="O302" s="184"/>
    </row>
    <row r="303" spans="1:15" ht="25.15" customHeight="1" x14ac:dyDescent="0.2">
      <c r="A303" s="130">
        <f t="shared" si="14"/>
        <v>300</v>
      </c>
      <c r="B303" s="8" t="s">
        <v>326</v>
      </c>
      <c r="C303" s="169"/>
      <c r="D303" s="133">
        <v>1</v>
      </c>
      <c r="E303" s="134">
        <f>Data!F303</f>
        <v>106.76</v>
      </c>
      <c r="F303" s="134">
        <f t="shared" si="12"/>
        <v>106.76</v>
      </c>
      <c r="G303" s="135">
        <f>Data!L303</f>
        <v>1</v>
      </c>
      <c r="H303" s="134">
        <f>Data!N303</f>
        <v>106.76</v>
      </c>
      <c r="I303" s="134">
        <f t="shared" si="13"/>
        <v>106.76</v>
      </c>
      <c r="J303" s="136"/>
      <c r="K303" s="136"/>
      <c r="L303" s="136"/>
      <c r="M303" s="136"/>
      <c r="N303" s="136"/>
      <c r="O303" s="136"/>
    </row>
    <row r="304" spans="1:15" ht="25.15" customHeight="1" x14ac:dyDescent="0.2">
      <c r="A304" s="130">
        <f t="shared" si="14"/>
        <v>301</v>
      </c>
      <c r="B304" s="8" t="s">
        <v>327</v>
      </c>
      <c r="C304" s="169"/>
      <c r="D304" s="133">
        <v>1</v>
      </c>
      <c r="E304" s="134">
        <f>Data!F304</f>
        <v>99.49</v>
      </c>
      <c r="F304" s="134">
        <f t="shared" si="12"/>
        <v>99.49</v>
      </c>
      <c r="G304" s="135">
        <f>Data!L304</f>
        <v>1</v>
      </c>
      <c r="H304" s="134">
        <f>Data!N304</f>
        <v>99.49</v>
      </c>
      <c r="I304" s="134">
        <f t="shared" si="13"/>
        <v>99.49</v>
      </c>
      <c r="J304" s="136"/>
      <c r="K304" s="136"/>
      <c r="L304" s="136"/>
      <c r="M304" s="136"/>
      <c r="N304" s="136"/>
      <c r="O304" s="136"/>
    </row>
    <row r="305" spans="1:15" ht="25.15" customHeight="1" x14ac:dyDescent="0.2">
      <c r="A305" s="130">
        <f t="shared" si="14"/>
        <v>302</v>
      </c>
      <c r="B305" s="8" t="s">
        <v>328</v>
      </c>
      <c r="C305" s="169"/>
      <c r="D305" s="133">
        <v>1</v>
      </c>
      <c r="E305" s="134">
        <f>Data!F305</f>
        <v>202.35</v>
      </c>
      <c r="F305" s="134">
        <f t="shared" si="12"/>
        <v>202.35</v>
      </c>
      <c r="G305" s="135">
        <f>Data!L305</f>
        <v>1</v>
      </c>
      <c r="H305" s="134">
        <f>Data!N305</f>
        <v>202.35</v>
      </c>
      <c r="I305" s="134">
        <f t="shared" si="13"/>
        <v>202.35</v>
      </c>
      <c r="J305" s="136"/>
      <c r="K305" s="136"/>
      <c r="L305" s="136"/>
      <c r="M305" s="136"/>
      <c r="N305" s="136"/>
      <c r="O305" s="136"/>
    </row>
    <row r="306" spans="1:15" ht="25.15" customHeight="1" x14ac:dyDescent="0.2">
      <c r="A306" s="172">
        <f t="shared" si="14"/>
        <v>303</v>
      </c>
      <c r="B306" s="19" t="s">
        <v>329</v>
      </c>
      <c r="C306" s="173"/>
      <c r="D306" s="174">
        <v>1</v>
      </c>
      <c r="E306" s="175">
        <f>Data!F306</f>
        <v>0</v>
      </c>
      <c r="F306" s="175">
        <f t="shared" si="12"/>
        <v>0</v>
      </c>
      <c r="G306" s="176">
        <f>Data!L306</f>
        <v>1</v>
      </c>
      <c r="H306" s="175">
        <f>Data!N306</f>
        <v>0.01</v>
      </c>
      <c r="I306" s="175">
        <f t="shared" si="13"/>
        <v>0.01</v>
      </c>
      <c r="J306" s="177"/>
      <c r="K306" s="177"/>
      <c r="L306" s="177"/>
      <c r="M306" s="177"/>
      <c r="N306" s="177"/>
      <c r="O306" s="177"/>
    </row>
    <row r="307" spans="1:15" ht="25.15" customHeight="1" x14ac:dyDescent="0.2">
      <c r="A307" s="172">
        <f t="shared" si="14"/>
        <v>304</v>
      </c>
      <c r="B307" s="19" t="s">
        <v>330</v>
      </c>
      <c r="C307" s="173"/>
      <c r="D307" s="174">
        <v>1</v>
      </c>
      <c r="E307" s="175">
        <f>Data!F307</f>
        <v>0</v>
      </c>
      <c r="F307" s="175">
        <f t="shared" si="12"/>
        <v>0</v>
      </c>
      <c r="G307" s="176">
        <f>Data!L307</f>
        <v>1</v>
      </c>
      <c r="H307" s="175">
        <f>Data!N307</f>
        <v>0.01</v>
      </c>
      <c r="I307" s="175">
        <f t="shared" si="13"/>
        <v>0.01</v>
      </c>
      <c r="J307" s="177"/>
      <c r="K307" s="177"/>
      <c r="L307" s="177"/>
      <c r="M307" s="177"/>
      <c r="N307" s="177"/>
      <c r="O307" s="177"/>
    </row>
    <row r="308" spans="1:15" ht="25.15" customHeight="1" x14ac:dyDescent="0.2">
      <c r="A308" s="130">
        <f t="shared" si="14"/>
        <v>305</v>
      </c>
      <c r="B308" s="8" t="s">
        <v>331</v>
      </c>
      <c r="C308" s="169"/>
      <c r="D308" s="133">
        <v>1</v>
      </c>
      <c r="E308" s="134">
        <f>Data!F308</f>
        <v>53.5</v>
      </c>
      <c r="F308" s="134">
        <f t="shared" si="12"/>
        <v>53.5</v>
      </c>
      <c r="G308" s="135">
        <f>Data!L308</f>
        <v>1</v>
      </c>
      <c r="H308" s="134">
        <f>Data!N308</f>
        <v>29.21</v>
      </c>
      <c r="I308" s="134">
        <f t="shared" si="13"/>
        <v>29.21</v>
      </c>
      <c r="J308" s="136"/>
      <c r="K308" s="136"/>
      <c r="L308" s="136"/>
      <c r="M308" s="136"/>
      <c r="N308" s="136"/>
      <c r="O308" s="136"/>
    </row>
    <row r="309" spans="1:15" ht="25.15" customHeight="1" x14ac:dyDescent="0.2">
      <c r="A309" s="130">
        <f t="shared" si="14"/>
        <v>306</v>
      </c>
      <c r="B309" s="8" t="s">
        <v>332</v>
      </c>
      <c r="C309" s="169"/>
      <c r="D309" s="133">
        <v>1</v>
      </c>
      <c r="E309" s="134">
        <f>Data!F309</f>
        <v>87.79</v>
      </c>
      <c r="F309" s="134">
        <f t="shared" si="12"/>
        <v>87.79</v>
      </c>
      <c r="G309" s="135">
        <f>Data!L309</f>
        <v>1</v>
      </c>
      <c r="H309" s="134">
        <f>Data!N309</f>
        <v>29.21</v>
      </c>
      <c r="I309" s="134">
        <f t="shared" si="13"/>
        <v>29.21</v>
      </c>
      <c r="J309" s="136"/>
      <c r="K309" s="136"/>
      <c r="L309" s="136"/>
      <c r="M309" s="136"/>
      <c r="N309" s="136"/>
      <c r="O309" s="136"/>
    </row>
    <row r="310" spans="1:15" ht="25.15" customHeight="1" x14ac:dyDescent="0.2">
      <c r="A310" s="130">
        <f t="shared" si="14"/>
        <v>307</v>
      </c>
      <c r="B310" s="10"/>
      <c r="C310" s="169"/>
      <c r="D310" s="133">
        <v>1</v>
      </c>
      <c r="E310" s="134">
        <f>Data!F310</f>
        <v>0</v>
      </c>
      <c r="F310" s="134">
        <f t="shared" si="12"/>
        <v>0</v>
      </c>
      <c r="G310" s="135">
        <f>Data!L310</f>
        <v>1</v>
      </c>
      <c r="H310" s="134">
        <f>Data!N310</f>
        <v>0</v>
      </c>
      <c r="I310" s="134">
        <f t="shared" si="13"/>
        <v>0</v>
      </c>
      <c r="J310" s="136"/>
      <c r="K310" s="136"/>
      <c r="L310" s="136"/>
      <c r="M310" s="136"/>
      <c r="N310" s="136"/>
      <c r="O310" s="136"/>
    </row>
    <row r="311" spans="1:15" ht="25.15" customHeight="1" x14ac:dyDescent="0.2">
      <c r="A311" s="145">
        <f t="shared" si="14"/>
        <v>308</v>
      </c>
      <c r="B311" s="21" t="s">
        <v>333</v>
      </c>
      <c r="C311" s="171"/>
      <c r="D311" s="148">
        <v>1</v>
      </c>
      <c r="E311" s="134">
        <f>Data!F311</f>
        <v>17.5</v>
      </c>
      <c r="F311" s="149">
        <f t="shared" si="12"/>
        <v>17.5</v>
      </c>
      <c r="G311" s="150">
        <f>Data!L311</f>
        <v>1</v>
      </c>
      <c r="H311" s="149">
        <f>Data!N311</f>
        <v>0</v>
      </c>
      <c r="I311" s="149">
        <f t="shared" si="13"/>
        <v>0</v>
      </c>
      <c r="J311" s="152"/>
      <c r="K311" s="152"/>
      <c r="L311" s="152"/>
      <c r="M311" s="152"/>
      <c r="N311" s="152"/>
      <c r="O311" s="152"/>
    </row>
    <row r="312" spans="1:15" ht="25.15" customHeight="1" x14ac:dyDescent="0.2">
      <c r="A312" s="172">
        <f t="shared" si="14"/>
        <v>309</v>
      </c>
      <c r="B312" s="19" t="s">
        <v>334</v>
      </c>
      <c r="C312" s="173"/>
      <c r="D312" s="174">
        <v>1</v>
      </c>
      <c r="E312" s="134">
        <f>Data!F312</f>
        <v>0</v>
      </c>
      <c r="F312" s="175">
        <f t="shared" si="12"/>
        <v>0</v>
      </c>
      <c r="G312" s="176">
        <f>Data!L312</f>
        <v>1</v>
      </c>
      <c r="H312" s="175">
        <f>Data!N312</f>
        <v>0</v>
      </c>
      <c r="I312" s="175">
        <f t="shared" si="13"/>
        <v>0</v>
      </c>
      <c r="J312" s="177"/>
      <c r="K312" s="177"/>
      <c r="L312" s="177"/>
      <c r="M312" s="177"/>
      <c r="N312" s="177"/>
      <c r="O312" s="177"/>
    </row>
    <row r="313" spans="1:15" ht="25.15" customHeight="1" x14ac:dyDescent="0.2">
      <c r="A313" s="130">
        <f t="shared" si="14"/>
        <v>310</v>
      </c>
      <c r="B313" s="8" t="s">
        <v>335</v>
      </c>
      <c r="C313" s="169"/>
      <c r="D313" s="133">
        <v>1</v>
      </c>
      <c r="E313" s="134">
        <f>Data!F313</f>
        <v>13.75</v>
      </c>
      <c r="F313" s="134">
        <f t="shared" si="12"/>
        <v>13.75</v>
      </c>
      <c r="G313" s="135">
        <f>Data!L313</f>
        <v>1</v>
      </c>
      <c r="H313" s="134">
        <f>Data!N313</f>
        <v>12.64</v>
      </c>
      <c r="I313" s="134">
        <f t="shared" si="13"/>
        <v>12.64</v>
      </c>
      <c r="J313" s="136"/>
      <c r="K313" s="136"/>
      <c r="L313" s="136"/>
      <c r="M313" s="136"/>
      <c r="N313" s="136"/>
      <c r="O313" s="136"/>
    </row>
    <row r="314" spans="1:15" ht="25.15" customHeight="1" x14ac:dyDescent="0.2">
      <c r="A314" s="172">
        <f t="shared" si="14"/>
        <v>311</v>
      </c>
      <c r="B314" s="19" t="s">
        <v>336</v>
      </c>
      <c r="C314" s="173"/>
      <c r="D314" s="174">
        <v>1</v>
      </c>
      <c r="E314" s="175">
        <f>Data!F314</f>
        <v>26.77</v>
      </c>
      <c r="F314" s="175">
        <f t="shared" si="12"/>
        <v>26.77</v>
      </c>
      <c r="G314" s="176">
        <f>Data!L314</f>
        <v>1</v>
      </c>
      <c r="H314" s="175">
        <f>Data!N314</f>
        <v>28.97</v>
      </c>
      <c r="I314" s="175">
        <f t="shared" si="13"/>
        <v>28.97</v>
      </c>
      <c r="J314" s="177"/>
      <c r="K314" s="177"/>
      <c r="L314" s="177"/>
      <c r="M314" s="177"/>
      <c r="N314" s="177"/>
      <c r="O314" s="177"/>
    </row>
    <row r="315" spans="1:15" ht="25.15" customHeight="1" x14ac:dyDescent="0.2">
      <c r="A315" s="130">
        <f t="shared" si="14"/>
        <v>312</v>
      </c>
      <c r="B315" s="8" t="s">
        <v>337</v>
      </c>
      <c r="C315" s="169"/>
      <c r="D315" s="133">
        <v>1</v>
      </c>
      <c r="E315" s="134">
        <f>Data!F315</f>
        <v>48.99</v>
      </c>
      <c r="F315" s="134">
        <f t="shared" si="12"/>
        <v>48.99</v>
      </c>
      <c r="G315" s="135">
        <f>Data!L315</f>
        <v>1</v>
      </c>
      <c r="H315" s="134">
        <f>Data!N315</f>
        <v>55.58</v>
      </c>
      <c r="I315" s="134">
        <f t="shared" si="13"/>
        <v>55.58</v>
      </c>
      <c r="J315" s="136"/>
      <c r="K315" s="136"/>
      <c r="L315" s="136"/>
      <c r="M315" s="136"/>
      <c r="N315" s="136"/>
      <c r="O315" s="136"/>
    </row>
    <row r="316" spans="1:15" ht="25.15" customHeight="1" x14ac:dyDescent="0.2">
      <c r="A316" s="130">
        <f t="shared" si="14"/>
        <v>313</v>
      </c>
      <c r="B316" s="8" t="s">
        <v>338</v>
      </c>
      <c r="C316" s="169"/>
      <c r="D316" s="133">
        <v>1</v>
      </c>
      <c r="E316" s="134">
        <f>Data!F316</f>
        <v>29.18</v>
      </c>
      <c r="F316" s="134">
        <f t="shared" si="12"/>
        <v>29.18</v>
      </c>
      <c r="G316" s="135">
        <f>Data!L316</f>
        <v>1</v>
      </c>
      <c r="H316" s="134">
        <f>Data!N316</f>
        <v>33.090000000000003</v>
      </c>
      <c r="I316" s="134">
        <f t="shared" si="13"/>
        <v>33.090000000000003</v>
      </c>
      <c r="J316" s="136"/>
      <c r="K316" s="136"/>
      <c r="L316" s="136"/>
      <c r="M316" s="136"/>
      <c r="N316" s="136"/>
      <c r="O316" s="136"/>
    </row>
    <row r="317" spans="1:15" ht="25.15" customHeight="1" x14ac:dyDescent="0.2">
      <c r="A317" s="172">
        <f t="shared" si="14"/>
        <v>314</v>
      </c>
      <c r="B317" s="19" t="s">
        <v>339</v>
      </c>
      <c r="C317" s="173"/>
      <c r="D317" s="174">
        <v>1</v>
      </c>
      <c r="E317" s="175">
        <f>Data!F317</f>
        <v>0</v>
      </c>
      <c r="F317" s="175">
        <f t="shared" si="12"/>
        <v>0</v>
      </c>
      <c r="G317" s="176">
        <f>Data!L317</f>
        <v>1</v>
      </c>
      <c r="H317" s="175">
        <f>Data!N317</f>
        <v>57.11</v>
      </c>
      <c r="I317" s="175">
        <f t="shared" si="13"/>
        <v>57.11</v>
      </c>
      <c r="J317" s="177"/>
      <c r="K317" s="177"/>
      <c r="L317" s="177"/>
      <c r="M317" s="177"/>
      <c r="N317" s="177"/>
      <c r="O317" s="177"/>
    </row>
    <row r="318" spans="1:15" ht="25.15" customHeight="1" x14ac:dyDescent="0.2">
      <c r="A318" s="179">
        <f t="shared" si="14"/>
        <v>315</v>
      </c>
      <c r="B318" s="20" t="s">
        <v>340</v>
      </c>
      <c r="C318" s="180"/>
      <c r="D318" s="181">
        <v>1</v>
      </c>
      <c r="E318" s="134">
        <f>Data!F318</f>
        <v>25.61</v>
      </c>
      <c r="F318" s="182">
        <f t="shared" si="12"/>
        <v>25.61</v>
      </c>
      <c r="G318" s="183">
        <f>Data!L318</f>
        <v>1</v>
      </c>
      <c r="H318" s="182">
        <f>Data!N318</f>
        <v>29.02</v>
      </c>
      <c r="I318" s="182">
        <f t="shared" si="13"/>
        <v>29.02</v>
      </c>
      <c r="J318" s="184"/>
      <c r="K318" s="184"/>
      <c r="L318" s="184"/>
      <c r="M318" s="184"/>
      <c r="N318" s="184"/>
      <c r="O318" s="184"/>
    </row>
    <row r="319" spans="1:15" ht="25.15" customHeight="1" x14ac:dyDescent="0.2">
      <c r="A319" s="130">
        <f t="shared" si="14"/>
        <v>316</v>
      </c>
      <c r="B319" s="8" t="s">
        <v>341</v>
      </c>
      <c r="C319" s="169"/>
      <c r="D319" s="133">
        <v>1</v>
      </c>
      <c r="E319" s="134">
        <f>Data!F319</f>
        <v>62.29</v>
      </c>
      <c r="F319" s="134">
        <f t="shared" si="12"/>
        <v>62.29</v>
      </c>
      <c r="G319" s="135">
        <f>Data!L319</f>
        <v>1</v>
      </c>
      <c r="H319" s="134">
        <f>Data!N319</f>
        <v>50.67</v>
      </c>
      <c r="I319" s="134">
        <f t="shared" si="13"/>
        <v>50.67</v>
      </c>
      <c r="J319" s="136"/>
      <c r="K319" s="136"/>
      <c r="L319" s="136"/>
      <c r="M319" s="136"/>
      <c r="N319" s="136"/>
      <c r="O319" s="136"/>
    </row>
    <row r="320" spans="1:15" ht="25.15" customHeight="1" x14ac:dyDescent="0.2">
      <c r="A320" s="130">
        <f t="shared" si="14"/>
        <v>317</v>
      </c>
      <c r="B320" s="8" t="s">
        <v>342</v>
      </c>
      <c r="C320" s="169"/>
      <c r="D320" s="133">
        <v>1</v>
      </c>
      <c r="E320" s="134">
        <f>Data!F320</f>
        <v>24.65</v>
      </c>
      <c r="F320" s="134">
        <f t="shared" si="12"/>
        <v>24.65</v>
      </c>
      <c r="G320" s="135">
        <f>Data!L320</f>
        <v>1</v>
      </c>
      <c r="H320" s="134">
        <f>Data!N320</f>
        <v>14.75</v>
      </c>
      <c r="I320" s="134">
        <f t="shared" si="13"/>
        <v>14.75</v>
      </c>
      <c r="J320" s="136"/>
      <c r="K320" s="136"/>
      <c r="L320" s="136"/>
      <c r="M320" s="136"/>
      <c r="N320" s="136"/>
      <c r="O320" s="136"/>
    </row>
    <row r="321" spans="1:15" ht="25.15" customHeight="1" x14ac:dyDescent="0.2">
      <c r="A321" s="130">
        <f t="shared" si="14"/>
        <v>318</v>
      </c>
      <c r="B321" s="10"/>
      <c r="C321" s="169"/>
      <c r="D321" s="170"/>
      <c r="E321" s="134" t="e">
        <f>Data!#REF!</f>
        <v>#REF!</v>
      </c>
      <c r="F321" s="170" t="e">
        <f t="shared" si="12"/>
        <v>#REF!</v>
      </c>
      <c r="G321" s="135" t="e">
        <f>Data!#REF!</f>
        <v>#REF!</v>
      </c>
      <c r="H321" s="134" t="e">
        <f>Data!#REF!</f>
        <v>#REF!</v>
      </c>
      <c r="I321" s="134" t="e">
        <f t="shared" si="13"/>
        <v>#REF!</v>
      </c>
      <c r="J321" s="136"/>
      <c r="K321" s="136"/>
      <c r="L321" s="136"/>
      <c r="M321" s="136"/>
      <c r="N321" s="136"/>
      <c r="O321" s="136"/>
    </row>
  </sheetData>
  <mergeCells count="3">
    <mergeCell ref="J1:K1"/>
    <mergeCell ref="L1:M1"/>
    <mergeCell ref="N1:O1"/>
  </mergeCells>
  <pageMargins left="0.25" right="0.25" top="0" bottom="0" header="0" footer="0"/>
  <pageSetup paperSize="0" orientation="landscape" horizontalDpi="0" verticalDpi="2048"/>
  <headerFooter alignWithMargins="0"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Data</vt:lpstr>
      <vt:lpstr>US_SYS</vt:lpstr>
      <vt:lpstr>WTF</vt:lpstr>
      <vt:lpstr>PRICE CHECK</vt:lpstr>
      <vt:lpstr>ORDER 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Ricardo López Castillo</cp:lastModifiedBy>
  <dcterms:created xsi:type="dcterms:W3CDTF">2018-06-18T05:30:28Z</dcterms:created>
  <dcterms:modified xsi:type="dcterms:W3CDTF">2018-10-21T15:54:42Z</dcterms:modified>
</cp:coreProperties>
</file>