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RPC\Desktop\New folder (4)\"/>
    </mc:Choice>
  </mc:AlternateContent>
  <bookViews>
    <workbookView xWindow="0" yWindow="0" windowWidth="20490" windowHeight="7065"/>
  </bookViews>
  <sheets>
    <sheet name="Sheet1" sheetId="1" r:id="rId1"/>
  </sheets>
  <definedNames>
    <definedName name="_xlnm._FilterDatabase" localSheetId="0" hidden="1">Sheet1!$A$1:$F$116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9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48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6" i="1"/>
  <c r="G25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" i="1"/>
  <c r="E116" i="1" l="1"/>
  <c r="E113" i="1"/>
  <c r="E115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<sst xmlns="http://schemas.openxmlformats.org/spreadsheetml/2006/main" count="237" uniqueCount="35">
  <si>
    <t>country</t>
  </si>
  <si>
    <t>Availability</t>
  </si>
  <si>
    <t>Fertilizers</t>
  </si>
  <si>
    <t>Brazil</t>
  </si>
  <si>
    <t>Ammonia, anhydrous</t>
  </si>
  <si>
    <t>Ammonium nitrate (AN)</t>
  </si>
  <si>
    <t>Ammonium sulphate</t>
  </si>
  <si>
    <t>Calcium ammonium nitrate (CAN) and other mixtures with calcium carbonate</t>
  </si>
  <si>
    <t>Diammonium phosphate (DAP)</t>
  </si>
  <si>
    <t>Fertilizers n.e.c.</t>
  </si>
  <si>
    <t>Monoammonium phosphate (MAP)</t>
  </si>
  <si>
    <t>NPK fertilizers</t>
  </si>
  <si>
    <t>Other nitrogenous fertilizers, n.e.c.</t>
  </si>
  <si>
    <t>Other NK compounds</t>
  </si>
  <si>
    <t>Other NP compounds</t>
  </si>
  <si>
    <t>Other phosphatic fertilizers, n.e.c.</t>
  </si>
  <si>
    <t>Other potassic fertilizers, n.e.c.</t>
  </si>
  <si>
    <t>Phosphate rock</t>
  </si>
  <si>
    <t>PK compounds</t>
  </si>
  <si>
    <t>Potassium chloride (muriate of potash) (MOP)</t>
  </si>
  <si>
    <t>Potassium nitrate</t>
  </si>
  <si>
    <t>Potassium sulphate (sulphate of potash) (SOP)</t>
  </si>
  <si>
    <t>Sodium nitrate</t>
  </si>
  <si>
    <t>Superphosphates above 35%</t>
  </si>
  <si>
    <t>Superphosphates, other</t>
  </si>
  <si>
    <t>Urea</t>
  </si>
  <si>
    <t>Urea and ammonium nitrate solutions (UAN)</t>
  </si>
  <si>
    <t>United States of America</t>
  </si>
  <si>
    <t>Import&amp;Product</t>
  </si>
  <si>
    <t>Export</t>
  </si>
  <si>
    <t>Turkey</t>
  </si>
  <si>
    <t>India</t>
  </si>
  <si>
    <t>Mexico</t>
  </si>
  <si>
    <t>Use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</si>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</sst>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B99" workbookViewId="0">
      <selection activeCell="F117" sqref="F117"/>
    </sheetView>
  </sheetViews>
  <sheetFormatPr defaultRowHeight="15" x14ac:dyDescent="0.25"/>
  <cols>
    <col min="1" max="1" width="24.85546875" customWidth="1"/>
    <col min="2" max="2" width="73.42578125" customWidth="1"/>
    <col min="3" max="5" width="21.5703125" customWidth="1"/>
    <col min="6" max="6" width="11.28515625" customWidth="1"/>
    <col min="7" max="7" width="22.85546875" customWidth="1"/>
  </cols>
  <sheetData>
    <row r="1" spans="1:7" x14ac:dyDescent="0.25">
      <c r="A1" s="1" t="s">
        <v>0</v>
      </c>
      <c r="B1" s="1" t="s">
        <v>2</v>
      </c>
      <c r="C1" s="1" t="s">
        <v>28</v>
      </c>
      <c r="D1" s="1" t="s">
        <v>29</v>
      </c>
      <c r="E1" s="1" t="s">
        <v>1</v>
      </c>
      <c r="F1" s="1" t="s">
        <v>33</v>
      </c>
      <c r="G1" s="1" t="s">
        <v>34</v>
      </c>
    </row>
    <row r="2" spans="1:7" x14ac:dyDescent="0.25">
      <c r="A2" t="s">
        <v>3</v>
      </c>
      <c r="B2" t="s">
        <v>4</v>
      </c>
      <c r="C2">
        <v>24144572.049999997</v>
      </c>
      <c r="D2">
        <v>399156.28</v>
      </c>
      <c r="E2">
        <f t="shared" ref="E2:E30" si="0">C2-D2</f>
        <v>23745415.769999996</v>
      </c>
      <c r="F2">
        <v>2571549</v>
      </c>
      <c r="G2">
        <f>(F2)*784271.46448875/340007329.48</f>
        <v>5931.6147781844002</v>
      </c>
    </row>
    <row r="3" spans="1:7" x14ac:dyDescent="0.25">
      <c r="A3" t="s">
        <v>3</v>
      </c>
      <c r="B3" t="s">
        <v>5</v>
      </c>
      <c r="C3">
        <v>21546416.920000006</v>
      </c>
      <c r="D3">
        <v>214625.64999999997</v>
      </c>
      <c r="E3">
        <f t="shared" si="0"/>
        <v>21331791.270000007</v>
      </c>
      <c r="F3">
        <v>13821890.370000001</v>
      </c>
      <c r="G3">
        <f>(F3)*784271.46448875/340007329.48</f>
        <v>31882.001541147634</v>
      </c>
    </row>
    <row r="4" spans="1:7" x14ac:dyDescent="0.25">
      <c r="A4" t="s">
        <v>3</v>
      </c>
      <c r="B4" t="s">
        <v>6</v>
      </c>
      <c r="C4">
        <v>30988444.529999997</v>
      </c>
      <c r="D4">
        <v>53840.25</v>
      </c>
      <c r="E4">
        <f t="shared" si="0"/>
        <v>30934604.279999997</v>
      </c>
      <c r="F4">
        <v>22805149.59</v>
      </c>
      <c r="G4">
        <f t="shared" ref="G4:G24" si="1">(F4)*784271.46448875/340007329.48</f>
        <v>52603.066216801592</v>
      </c>
    </row>
    <row r="5" spans="1:7" x14ac:dyDescent="0.25">
      <c r="A5" t="s">
        <v>3</v>
      </c>
      <c r="B5" t="s">
        <v>7</v>
      </c>
      <c r="C5">
        <v>2020987.02</v>
      </c>
      <c r="D5">
        <v>10844.029999999999</v>
      </c>
      <c r="E5">
        <f t="shared" si="0"/>
        <v>2010142.99</v>
      </c>
      <c r="F5">
        <v>1164236.8400000001</v>
      </c>
      <c r="G5">
        <f t="shared" si="1"/>
        <v>2685.4648484048748</v>
      </c>
    </row>
    <row r="6" spans="1:7" x14ac:dyDescent="0.25">
      <c r="A6" t="s">
        <v>3</v>
      </c>
      <c r="B6" t="s">
        <v>8</v>
      </c>
      <c r="C6">
        <v>6948831.8100000005</v>
      </c>
      <c r="D6">
        <v>148854.12999999998</v>
      </c>
      <c r="E6">
        <f t="shared" si="0"/>
        <v>6799977.6800000006</v>
      </c>
      <c r="F6">
        <v>4846157.53</v>
      </c>
      <c r="G6">
        <f t="shared" si="1"/>
        <v>11178.297447319734</v>
      </c>
    </row>
    <row r="7" spans="1:7" x14ac:dyDescent="0.25">
      <c r="A7" t="s">
        <v>3</v>
      </c>
      <c r="B7" t="s">
        <v>9</v>
      </c>
      <c r="C7">
        <v>2529784.3300000005</v>
      </c>
      <c r="D7">
        <v>178851.52</v>
      </c>
      <c r="E7">
        <f t="shared" si="0"/>
        <v>2350932.8100000005</v>
      </c>
      <c r="F7">
        <v>167583.35</v>
      </c>
      <c r="G7">
        <f t="shared" si="1"/>
        <v>386.55295910661187</v>
      </c>
    </row>
    <row r="8" spans="1:7" x14ac:dyDescent="0.25">
      <c r="A8" t="s">
        <v>3</v>
      </c>
      <c r="B8" t="s">
        <v>10</v>
      </c>
      <c r="C8">
        <v>48156671.080000006</v>
      </c>
      <c r="D8">
        <v>30800.3</v>
      </c>
      <c r="E8">
        <f t="shared" si="0"/>
        <v>48125870.780000009</v>
      </c>
      <c r="F8">
        <v>36128005.269999996</v>
      </c>
      <c r="G8">
        <f t="shared" si="1"/>
        <v>83333.978845379126</v>
      </c>
    </row>
    <row r="9" spans="1:7" x14ac:dyDescent="0.25">
      <c r="A9" t="s">
        <v>3</v>
      </c>
      <c r="B9" t="s">
        <v>11</v>
      </c>
      <c r="C9">
        <v>5601383.4500000002</v>
      </c>
      <c r="D9">
        <v>5472943.5099999998</v>
      </c>
      <c r="E9">
        <f t="shared" si="0"/>
        <v>128439.94000000041</v>
      </c>
      <c r="F9">
        <v>1151307</v>
      </c>
      <c r="G9">
        <f t="shared" si="1"/>
        <v>2655.6404779481732</v>
      </c>
    </row>
    <row r="10" spans="1:7" x14ac:dyDescent="0.25">
      <c r="A10" t="s">
        <v>3</v>
      </c>
      <c r="B10" t="s">
        <v>12</v>
      </c>
      <c r="C10">
        <v>2468753.87</v>
      </c>
      <c r="D10">
        <v>688090.30999999994</v>
      </c>
      <c r="E10">
        <f t="shared" si="0"/>
        <v>1780663.56</v>
      </c>
      <c r="F10">
        <v>133286.37</v>
      </c>
      <c r="G10">
        <f t="shared" si="1"/>
        <v>307.44248000817942</v>
      </c>
    </row>
    <row r="11" spans="1:7" x14ac:dyDescent="0.25">
      <c r="A11" t="s">
        <v>3</v>
      </c>
      <c r="B11" t="s">
        <v>13</v>
      </c>
      <c r="C11">
        <v>0</v>
      </c>
      <c r="D11">
        <v>0</v>
      </c>
      <c r="E11">
        <f t="shared" si="0"/>
        <v>0</v>
      </c>
      <c r="F11">
        <v>47975</v>
      </c>
      <c r="G11">
        <f t="shared" si="1"/>
        <v>110.66062477650497</v>
      </c>
    </row>
    <row r="12" spans="1:7" x14ac:dyDescent="0.25">
      <c r="A12" t="s">
        <v>3</v>
      </c>
      <c r="B12" t="s">
        <v>14</v>
      </c>
      <c r="C12">
        <v>18740916.890000001</v>
      </c>
      <c r="D12">
        <v>720737.60000000009</v>
      </c>
      <c r="E12">
        <f t="shared" si="0"/>
        <v>18020179.289999999</v>
      </c>
      <c r="F12">
        <v>6708754.2300000004</v>
      </c>
      <c r="G12">
        <f t="shared" si="1"/>
        <v>15474.620835097876</v>
      </c>
    </row>
    <row r="13" spans="1:7" x14ac:dyDescent="0.25">
      <c r="A13" t="s">
        <v>3</v>
      </c>
      <c r="B13" t="s">
        <v>15</v>
      </c>
      <c r="C13">
        <v>482478.2</v>
      </c>
      <c r="D13">
        <v>160114.09</v>
      </c>
      <c r="E13">
        <f t="shared" si="0"/>
        <v>322364.11</v>
      </c>
      <c r="F13">
        <v>746028.4</v>
      </c>
      <c r="G13">
        <f t="shared" si="1"/>
        <v>1720.8122739972146</v>
      </c>
    </row>
    <row r="14" spans="1:7" x14ac:dyDescent="0.25">
      <c r="A14" t="s">
        <v>3</v>
      </c>
      <c r="B14" t="s">
        <v>16</v>
      </c>
      <c r="C14">
        <v>402751.26</v>
      </c>
      <c r="D14">
        <v>4021.1499999999996</v>
      </c>
      <c r="E14">
        <f t="shared" si="0"/>
        <v>398730.11</v>
      </c>
      <c r="F14">
        <v>14515.24</v>
      </c>
      <c r="G14">
        <f t="shared" si="1"/>
        <v>33.481303328419301</v>
      </c>
    </row>
    <row r="15" spans="1:7" x14ac:dyDescent="0.25">
      <c r="A15" t="s">
        <v>3</v>
      </c>
      <c r="B15" t="s">
        <v>17</v>
      </c>
      <c r="C15">
        <v>114296784.47999997</v>
      </c>
      <c r="D15">
        <v>13528.779999999999</v>
      </c>
      <c r="E15">
        <f t="shared" si="0"/>
        <v>114283255.69999997</v>
      </c>
      <c r="F15">
        <v>19749546</v>
      </c>
      <c r="G15">
        <f t="shared" si="1"/>
        <v>45554.916089886916</v>
      </c>
    </row>
    <row r="16" spans="1:7" x14ac:dyDescent="0.25">
      <c r="A16" t="s">
        <v>3</v>
      </c>
      <c r="B16" t="s">
        <v>18</v>
      </c>
      <c r="C16">
        <v>51574.179999999993</v>
      </c>
      <c r="D16">
        <v>2016903.95</v>
      </c>
      <c r="E16">
        <f t="shared" si="0"/>
        <v>-1965329.77</v>
      </c>
      <c r="F16">
        <v>0</v>
      </c>
      <c r="G16">
        <f t="shared" si="1"/>
        <v>0</v>
      </c>
    </row>
    <row r="17" spans="1:7" x14ac:dyDescent="0.25">
      <c r="A17" t="s">
        <v>3</v>
      </c>
      <c r="B17" t="s">
        <v>19</v>
      </c>
      <c r="C17">
        <v>117603823.36000001</v>
      </c>
      <c r="D17">
        <v>230574.36</v>
      </c>
      <c r="E17">
        <f t="shared" si="0"/>
        <v>117373249.00000001</v>
      </c>
      <c r="F17">
        <v>81605026.039999992</v>
      </c>
      <c r="G17">
        <f t="shared" si="1"/>
        <v>188232.6871597573</v>
      </c>
    </row>
    <row r="18" spans="1:7" x14ac:dyDescent="0.25">
      <c r="A18" t="s">
        <v>3</v>
      </c>
      <c r="B18" t="s">
        <v>20</v>
      </c>
      <c r="C18">
        <v>294233.53999999992</v>
      </c>
      <c r="D18">
        <v>29.83</v>
      </c>
      <c r="E18">
        <f t="shared" si="0"/>
        <v>294203.7099999999</v>
      </c>
      <c r="F18">
        <v>205946.85</v>
      </c>
      <c r="G18">
        <f t="shared" si="1"/>
        <v>475.0433995154383</v>
      </c>
    </row>
    <row r="19" spans="1:7" x14ac:dyDescent="0.25">
      <c r="A19" t="s">
        <v>3</v>
      </c>
      <c r="B19" t="s">
        <v>21</v>
      </c>
      <c r="C19">
        <v>755811.43</v>
      </c>
      <c r="D19">
        <v>4642.1900000000005</v>
      </c>
      <c r="E19">
        <f t="shared" si="0"/>
        <v>751169.24000000011</v>
      </c>
      <c r="F19">
        <v>532611.98</v>
      </c>
      <c r="G19">
        <f t="shared" si="1"/>
        <v>1228.5393323658441</v>
      </c>
    </row>
    <row r="20" spans="1:7" x14ac:dyDescent="0.25">
      <c r="A20" t="s">
        <v>3</v>
      </c>
      <c r="B20" t="s">
        <v>22</v>
      </c>
      <c r="C20">
        <v>192804.56</v>
      </c>
      <c r="D20">
        <v>1176.8500000000001</v>
      </c>
      <c r="E20">
        <f t="shared" si="0"/>
        <v>191627.71</v>
      </c>
      <c r="F20">
        <v>13612.71</v>
      </c>
      <c r="G20">
        <f t="shared" si="1"/>
        <v>31.399499603989096</v>
      </c>
    </row>
    <row r="21" spans="1:7" x14ac:dyDescent="0.25">
      <c r="A21" t="s">
        <v>3</v>
      </c>
      <c r="B21" t="s">
        <v>23</v>
      </c>
      <c r="C21">
        <v>33929480.780000001</v>
      </c>
      <c r="D21">
        <v>879498.09</v>
      </c>
      <c r="E21">
        <f t="shared" si="0"/>
        <v>33049982.690000001</v>
      </c>
      <c r="F21">
        <v>24741158.030000001</v>
      </c>
      <c r="G21">
        <f t="shared" si="1"/>
        <v>57068.723403732001</v>
      </c>
    </row>
    <row r="22" spans="1:7" x14ac:dyDescent="0.25">
      <c r="A22" t="s">
        <v>3</v>
      </c>
      <c r="B22" t="s">
        <v>24</v>
      </c>
      <c r="C22">
        <v>76294716.629999995</v>
      </c>
      <c r="D22">
        <v>1285.55</v>
      </c>
      <c r="E22">
        <f t="shared" si="0"/>
        <v>76293431.079999998</v>
      </c>
      <c r="F22">
        <v>82430905.590000004</v>
      </c>
      <c r="G22">
        <f t="shared" si="1"/>
        <v>190137.68657597699</v>
      </c>
    </row>
    <row r="23" spans="1:7" x14ac:dyDescent="0.25">
      <c r="A23" t="s">
        <v>3</v>
      </c>
      <c r="B23" t="s">
        <v>25</v>
      </c>
      <c r="C23">
        <v>62926634.57</v>
      </c>
      <c r="D23">
        <v>430078.02</v>
      </c>
      <c r="E23">
        <f t="shared" si="0"/>
        <v>62496556.549999997</v>
      </c>
      <c r="F23">
        <v>40422084.090000004</v>
      </c>
      <c r="G23">
        <f t="shared" si="1"/>
        <v>93238.834396411083</v>
      </c>
    </row>
    <row r="24" spans="1:7" x14ac:dyDescent="0.25">
      <c r="A24" t="s">
        <v>3</v>
      </c>
      <c r="B24" t="s">
        <v>26</v>
      </c>
      <c r="C24">
        <v>76199.08</v>
      </c>
      <c r="D24">
        <v>5181.51</v>
      </c>
      <c r="E24">
        <f t="shared" si="0"/>
        <v>71017.570000000007</v>
      </c>
      <c r="F24">
        <v>0</v>
      </c>
      <c r="G24">
        <f t="shared" si="1"/>
        <v>0</v>
      </c>
    </row>
    <row r="25" spans="1:7" x14ac:dyDescent="0.25">
      <c r="A25" t="s">
        <v>27</v>
      </c>
      <c r="B25" t="s">
        <v>4</v>
      </c>
      <c r="C25">
        <v>96086130.570000008</v>
      </c>
      <c r="D25">
        <v>4119663.9900000012</v>
      </c>
      <c r="E25">
        <f t="shared" si="0"/>
        <v>91966466.580000013</v>
      </c>
      <c r="F25">
        <v>21944848</v>
      </c>
      <c r="G25">
        <f>F25*565987.809540315/431747474.92</f>
        <v>28768.011793274767</v>
      </c>
    </row>
    <row r="26" spans="1:7" x14ac:dyDescent="0.25">
      <c r="A26" t="s">
        <v>27</v>
      </c>
      <c r="B26" t="s">
        <v>5</v>
      </c>
      <c r="C26">
        <v>28153772.879999999</v>
      </c>
      <c r="D26">
        <v>4116511.25</v>
      </c>
      <c r="E26">
        <f t="shared" si="0"/>
        <v>24037261.629999999</v>
      </c>
      <c r="F26">
        <v>6777541.7599999998</v>
      </c>
      <c r="G26">
        <f>F26*565987.809540315/431747474.92</f>
        <v>8884.8371736770368</v>
      </c>
    </row>
    <row r="27" spans="1:7" x14ac:dyDescent="0.25">
      <c r="A27" t="s">
        <v>27</v>
      </c>
      <c r="B27" t="s">
        <v>6</v>
      </c>
      <c r="C27">
        <v>35972803.059999987</v>
      </c>
      <c r="D27">
        <v>14080005.709999997</v>
      </c>
      <c r="E27">
        <f t="shared" si="0"/>
        <v>21892797.34999999</v>
      </c>
      <c r="F27">
        <v>14536593.34</v>
      </c>
      <c r="G27">
        <f t="shared" ref="G27:G47" si="2">F27*565987.809540315/431747474.92</f>
        <v>19056.358405360537</v>
      </c>
    </row>
    <row r="28" spans="1:7" x14ac:dyDescent="0.25">
      <c r="A28" t="s">
        <v>27</v>
      </c>
      <c r="B28" t="s">
        <v>7</v>
      </c>
      <c r="C28">
        <v>1367848.4700000002</v>
      </c>
      <c r="D28">
        <v>64644.67</v>
      </c>
      <c r="E28">
        <f t="shared" si="0"/>
        <v>1303203.8000000003</v>
      </c>
      <c r="F28">
        <v>0</v>
      </c>
      <c r="G28">
        <f t="shared" si="2"/>
        <v>0</v>
      </c>
    </row>
    <row r="29" spans="1:7" x14ac:dyDescent="0.25">
      <c r="A29" t="s">
        <v>27</v>
      </c>
      <c r="B29" t="s">
        <v>8</v>
      </c>
      <c r="C29">
        <v>59748701.529999994</v>
      </c>
      <c r="D29">
        <v>62706599.289999999</v>
      </c>
      <c r="E29">
        <f t="shared" si="0"/>
        <v>-2957897.7600000054</v>
      </c>
      <c r="F29">
        <v>22716216.510000002</v>
      </c>
      <c r="G29">
        <f t="shared" si="2"/>
        <v>29779.216719034146</v>
      </c>
    </row>
    <row r="30" spans="1:7" x14ac:dyDescent="0.25">
      <c r="A30" t="s">
        <v>27</v>
      </c>
      <c r="B30" t="s">
        <v>9</v>
      </c>
      <c r="C30">
        <v>1447564.16</v>
      </c>
      <c r="D30">
        <v>2347134.7599999998</v>
      </c>
      <c r="E30">
        <f t="shared" si="0"/>
        <v>-899570.59999999986</v>
      </c>
      <c r="F30">
        <v>0</v>
      </c>
      <c r="G30">
        <f t="shared" si="2"/>
        <v>0</v>
      </c>
    </row>
    <row r="31" spans="1:7" x14ac:dyDescent="0.25">
      <c r="A31" t="s">
        <v>27</v>
      </c>
      <c r="B31" t="s">
        <v>10</v>
      </c>
      <c r="C31">
        <v>55214651.61999999</v>
      </c>
      <c r="D31">
        <v>37636856.359999999</v>
      </c>
      <c r="E31">
        <f t="shared" ref="E31:E62" si="3">C31-D31</f>
        <v>17577795.25999999</v>
      </c>
      <c r="F31">
        <v>24788015.699999999</v>
      </c>
      <c r="G31">
        <f t="shared" si="2"/>
        <v>32495.186477914085</v>
      </c>
    </row>
    <row r="32" spans="1:7" x14ac:dyDescent="0.25">
      <c r="A32" t="s">
        <v>27</v>
      </c>
      <c r="B32" t="s">
        <v>11</v>
      </c>
      <c r="C32">
        <v>6571927.080000001</v>
      </c>
      <c r="D32">
        <v>2132629.33</v>
      </c>
      <c r="E32">
        <f t="shared" si="3"/>
        <v>4439297.7500000009</v>
      </c>
      <c r="F32">
        <v>67827222.310000002</v>
      </c>
      <c r="G32">
        <f t="shared" si="2"/>
        <v>88916.283736353493</v>
      </c>
    </row>
    <row r="33" spans="1:7" x14ac:dyDescent="0.25">
      <c r="A33" t="s">
        <v>27</v>
      </c>
      <c r="B33" t="s">
        <v>12</v>
      </c>
      <c r="C33">
        <v>2665487.3999999994</v>
      </c>
      <c r="D33">
        <v>1106581.8700000001</v>
      </c>
      <c r="E33">
        <f t="shared" si="3"/>
        <v>1558905.5299999993</v>
      </c>
      <c r="F33">
        <v>5255909</v>
      </c>
      <c r="G33">
        <f t="shared" si="2"/>
        <v>6890.09338758596</v>
      </c>
    </row>
    <row r="34" spans="1:7" x14ac:dyDescent="0.25">
      <c r="A34" t="s">
        <v>27</v>
      </c>
      <c r="B34" t="s">
        <v>13</v>
      </c>
      <c r="C34">
        <v>0</v>
      </c>
      <c r="D34">
        <v>0</v>
      </c>
      <c r="E34">
        <f t="shared" si="3"/>
        <v>0</v>
      </c>
      <c r="F34">
        <v>8096559</v>
      </c>
      <c r="G34">
        <f t="shared" si="2"/>
        <v>10613.967560720628</v>
      </c>
    </row>
    <row r="35" spans="1:7" x14ac:dyDescent="0.25">
      <c r="A35" t="s">
        <v>27</v>
      </c>
      <c r="B35" t="s">
        <v>14</v>
      </c>
      <c r="C35">
        <v>610586.99</v>
      </c>
      <c r="D35">
        <v>8210675.6900000004</v>
      </c>
      <c r="E35">
        <f t="shared" si="3"/>
        <v>-7600088.7000000002</v>
      </c>
      <c r="F35">
        <v>26860560.25</v>
      </c>
      <c r="G35">
        <f t="shared" si="2"/>
        <v>35212.133346558941</v>
      </c>
    </row>
    <row r="36" spans="1:7" x14ac:dyDescent="0.25">
      <c r="A36" t="s">
        <v>27</v>
      </c>
      <c r="B36" t="s">
        <v>15</v>
      </c>
      <c r="C36">
        <v>1914318.3800000004</v>
      </c>
      <c r="D36">
        <v>2586945.3499999996</v>
      </c>
      <c r="E36">
        <f t="shared" si="3"/>
        <v>-672626.96999999927</v>
      </c>
      <c r="F36">
        <v>10133215</v>
      </c>
      <c r="G36">
        <f t="shared" si="2"/>
        <v>13283.867294218158</v>
      </c>
    </row>
    <row r="37" spans="1:7" x14ac:dyDescent="0.25">
      <c r="A37" t="s">
        <v>27</v>
      </c>
      <c r="B37" t="s">
        <v>16</v>
      </c>
      <c r="C37">
        <v>613196.68000000005</v>
      </c>
      <c r="D37">
        <v>6236864.709999999</v>
      </c>
      <c r="E37">
        <f t="shared" si="3"/>
        <v>-5623668.0299999993</v>
      </c>
      <c r="F37">
        <v>3113370</v>
      </c>
      <c r="G37">
        <f t="shared" si="2"/>
        <v>4081.3891660050622</v>
      </c>
    </row>
    <row r="38" spans="1:7" x14ac:dyDescent="0.25">
      <c r="A38" t="s">
        <v>27</v>
      </c>
      <c r="B38" t="s">
        <v>17</v>
      </c>
      <c r="C38">
        <v>177786025.14999998</v>
      </c>
      <c r="D38">
        <v>751277.97000000009</v>
      </c>
      <c r="E38">
        <f t="shared" si="3"/>
        <v>177034747.17999998</v>
      </c>
      <c r="F38">
        <v>0</v>
      </c>
      <c r="G38">
        <f t="shared" si="2"/>
        <v>0</v>
      </c>
    </row>
    <row r="39" spans="1:7" x14ac:dyDescent="0.25">
      <c r="A39" t="s">
        <v>27</v>
      </c>
      <c r="B39" t="s">
        <v>18</v>
      </c>
      <c r="C39">
        <v>219288.69</v>
      </c>
      <c r="D39">
        <v>82801.990000000005</v>
      </c>
      <c r="E39">
        <f t="shared" si="3"/>
        <v>136486.70000000001</v>
      </c>
      <c r="F39">
        <v>2956542.78</v>
      </c>
      <c r="G39">
        <f t="shared" si="2"/>
        <v>3875.8007146990194</v>
      </c>
    </row>
    <row r="40" spans="1:7" x14ac:dyDescent="0.25">
      <c r="A40" t="s">
        <v>27</v>
      </c>
      <c r="B40" t="s">
        <v>19</v>
      </c>
      <c r="C40">
        <v>159461284.47000003</v>
      </c>
      <c r="D40">
        <v>6642129.7500000009</v>
      </c>
      <c r="E40">
        <f t="shared" si="3"/>
        <v>152819154.72000003</v>
      </c>
      <c r="F40">
        <v>50850861.140000001</v>
      </c>
      <c r="G40">
        <f t="shared" si="2"/>
        <v>66661.576921093161</v>
      </c>
    </row>
    <row r="41" spans="1:7" x14ac:dyDescent="0.25">
      <c r="A41" t="s">
        <v>27</v>
      </c>
      <c r="B41" t="s">
        <v>20</v>
      </c>
      <c r="C41">
        <v>852628.68</v>
      </c>
      <c r="D41">
        <v>101875.95999999999</v>
      </c>
      <c r="E41">
        <f t="shared" si="3"/>
        <v>750752.72000000009</v>
      </c>
      <c r="F41">
        <v>0</v>
      </c>
      <c r="G41">
        <f t="shared" si="2"/>
        <v>0</v>
      </c>
    </row>
    <row r="42" spans="1:7" x14ac:dyDescent="0.25">
      <c r="A42" t="s">
        <v>27</v>
      </c>
      <c r="B42" t="s">
        <v>21</v>
      </c>
      <c r="C42">
        <v>4258718.2300000014</v>
      </c>
      <c r="D42">
        <v>2086315.18</v>
      </c>
      <c r="E42">
        <f t="shared" si="3"/>
        <v>2172403.0500000017</v>
      </c>
      <c r="F42">
        <v>2838916.19</v>
      </c>
      <c r="G42">
        <f t="shared" si="2"/>
        <v>3721.6012812683261</v>
      </c>
    </row>
    <row r="43" spans="1:7" x14ac:dyDescent="0.25">
      <c r="A43" t="s">
        <v>27</v>
      </c>
      <c r="B43" t="s">
        <v>22</v>
      </c>
      <c r="C43">
        <v>418746.51999999996</v>
      </c>
      <c r="D43">
        <v>14143.96</v>
      </c>
      <c r="E43">
        <f t="shared" si="3"/>
        <v>404602.55999999994</v>
      </c>
      <c r="F43">
        <v>0</v>
      </c>
      <c r="G43">
        <f t="shared" si="2"/>
        <v>0</v>
      </c>
    </row>
    <row r="44" spans="1:7" x14ac:dyDescent="0.25">
      <c r="A44" t="s">
        <v>27</v>
      </c>
      <c r="B44" t="s">
        <v>23</v>
      </c>
      <c r="C44">
        <v>2815523.17</v>
      </c>
      <c r="D44">
        <v>2994929.3699999996</v>
      </c>
      <c r="E44">
        <f t="shared" si="3"/>
        <v>-179406.19999999972</v>
      </c>
      <c r="F44">
        <v>1092932.94</v>
      </c>
      <c r="G44">
        <f t="shared" si="2"/>
        <v>1432.7512182895255</v>
      </c>
    </row>
    <row r="45" spans="1:7" x14ac:dyDescent="0.25">
      <c r="A45" t="s">
        <v>27</v>
      </c>
      <c r="B45" t="s">
        <v>24</v>
      </c>
      <c r="C45">
        <v>7001.92</v>
      </c>
      <c r="D45">
        <v>125.09</v>
      </c>
      <c r="E45">
        <f t="shared" si="3"/>
        <v>6876.83</v>
      </c>
      <c r="F45">
        <v>79150.91</v>
      </c>
      <c r="G45">
        <f t="shared" si="2"/>
        <v>103.76076937641263</v>
      </c>
    </row>
    <row r="46" spans="1:7" x14ac:dyDescent="0.25">
      <c r="A46" t="s">
        <v>27</v>
      </c>
      <c r="B46" t="s">
        <v>25</v>
      </c>
      <c r="C46">
        <v>110968843.34</v>
      </c>
      <c r="D46">
        <v>8763298.4399999995</v>
      </c>
      <c r="E46">
        <f t="shared" si="3"/>
        <v>102205544.90000001</v>
      </c>
      <c r="F46">
        <v>57529854.459999993</v>
      </c>
      <c r="G46">
        <f t="shared" si="2"/>
        <v>75417.224652030432</v>
      </c>
    </row>
    <row r="47" spans="1:7" x14ac:dyDescent="0.25">
      <c r="A47" t="s">
        <v>27</v>
      </c>
      <c r="B47" t="s">
        <v>26</v>
      </c>
      <c r="C47">
        <v>127097550.40000004</v>
      </c>
      <c r="D47">
        <v>4382202.34</v>
      </c>
      <c r="E47">
        <f t="shared" si="3"/>
        <v>122715348.06000003</v>
      </c>
      <c r="F47">
        <v>104349165.63</v>
      </c>
      <c r="G47">
        <f t="shared" si="2"/>
        <v>136793.74892285524</v>
      </c>
    </row>
    <row r="48" spans="1:7" x14ac:dyDescent="0.25">
      <c r="A48" t="s">
        <v>30</v>
      </c>
      <c r="B48" t="s">
        <v>4</v>
      </c>
      <c r="C48">
        <v>10038874.879999999</v>
      </c>
      <c r="D48">
        <v>967064.55999999994</v>
      </c>
      <c r="E48">
        <f t="shared" si="3"/>
        <v>9071810.3199999984</v>
      </c>
      <c r="F48">
        <v>0</v>
      </c>
      <c r="G48">
        <f>F48*109981.126588385/68721596.65</f>
        <v>0</v>
      </c>
    </row>
    <row r="49" spans="1:7" x14ac:dyDescent="0.25">
      <c r="A49" t="s">
        <v>30</v>
      </c>
      <c r="B49" t="s">
        <v>5</v>
      </c>
      <c r="C49">
        <v>16175185.93</v>
      </c>
      <c r="D49">
        <v>364584.13999999996</v>
      </c>
      <c r="E49">
        <f t="shared" si="3"/>
        <v>15810601.789999999</v>
      </c>
      <c r="F49">
        <v>15337922.609999999</v>
      </c>
      <c r="G49">
        <f t="shared" ref="G49:G70" si="4">F49*109981.126588385/68721596.65</f>
        <v>24546.606749615767</v>
      </c>
    </row>
    <row r="50" spans="1:7" x14ac:dyDescent="0.25">
      <c r="A50" t="s">
        <v>30</v>
      </c>
      <c r="B50" t="s">
        <v>6</v>
      </c>
      <c r="C50">
        <v>14154366.440000001</v>
      </c>
      <c r="D50">
        <v>299186.71999999997</v>
      </c>
      <c r="E50">
        <f t="shared" si="3"/>
        <v>13855179.720000001</v>
      </c>
      <c r="F50">
        <v>7831209.0700000003</v>
      </c>
      <c r="G50">
        <f t="shared" si="4"/>
        <v>12532.962533660497</v>
      </c>
    </row>
    <row r="51" spans="1:7" x14ac:dyDescent="0.25">
      <c r="A51" t="s">
        <v>30</v>
      </c>
      <c r="B51" t="s">
        <v>7</v>
      </c>
      <c r="C51">
        <v>13186208.16</v>
      </c>
      <c r="D51">
        <v>1099744.92</v>
      </c>
      <c r="E51">
        <f t="shared" si="3"/>
        <v>12086463.24</v>
      </c>
      <c r="F51">
        <v>9523737.0600000005</v>
      </c>
      <c r="G51">
        <f t="shared" si="4"/>
        <v>15241.661751907994</v>
      </c>
    </row>
    <row r="52" spans="1:7" x14ac:dyDescent="0.25">
      <c r="A52" t="s">
        <v>30</v>
      </c>
      <c r="B52" t="s">
        <v>8</v>
      </c>
      <c r="C52">
        <v>10617415.849999998</v>
      </c>
      <c r="D52">
        <v>1365220.99</v>
      </c>
      <c r="E52">
        <f t="shared" si="3"/>
        <v>9252194.8599999975</v>
      </c>
      <c r="F52">
        <v>7086036.1799999997</v>
      </c>
      <c r="G52">
        <f t="shared" si="4"/>
        <v>11340.397780505526</v>
      </c>
    </row>
    <row r="53" spans="1:7" x14ac:dyDescent="0.25">
      <c r="A53" t="s">
        <v>30</v>
      </c>
      <c r="B53" t="s">
        <v>9</v>
      </c>
      <c r="C53">
        <v>137105.49</v>
      </c>
      <c r="D53">
        <v>62075.21</v>
      </c>
      <c r="E53">
        <f t="shared" si="3"/>
        <v>75030.28</v>
      </c>
      <c r="F53">
        <v>0</v>
      </c>
      <c r="G53">
        <f t="shared" si="4"/>
        <v>0</v>
      </c>
    </row>
    <row r="54" spans="1:7" x14ac:dyDescent="0.25">
      <c r="A54" t="s">
        <v>30</v>
      </c>
      <c r="B54" t="s">
        <v>10</v>
      </c>
      <c r="C54">
        <v>1184733.92</v>
      </c>
      <c r="D54">
        <v>2308.2599999999998</v>
      </c>
      <c r="E54">
        <f t="shared" si="3"/>
        <v>1182425.6599999999</v>
      </c>
      <c r="F54">
        <v>534942</v>
      </c>
      <c r="G54">
        <f t="shared" si="4"/>
        <v>856.11404110826697</v>
      </c>
    </row>
    <row r="55" spans="1:7" x14ac:dyDescent="0.25">
      <c r="A55" t="s">
        <v>30</v>
      </c>
      <c r="B55" t="s">
        <v>11</v>
      </c>
      <c r="C55">
        <v>5785753.2800000012</v>
      </c>
      <c r="D55">
        <v>539482.65999999992</v>
      </c>
      <c r="E55">
        <f t="shared" si="3"/>
        <v>5246270.620000001</v>
      </c>
      <c r="F55">
        <v>3269751</v>
      </c>
      <c r="G55">
        <f t="shared" si="4"/>
        <v>5232.8658845777618</v>
      </c>
    </row>
    <row r="56" spans="1:7" x14ac:dyDescent="0.25">
      <c r="A56" t="s">
        <v>30</v>
      </c>
      <c r="B56" t="s">
        <v>12</v>
      </c>
      <c r="C56">
        <v>306793.85000000003</v>
      </c>
      <c r="D56">
        <v>34916.75</v>
      </c>
      <c r="E56">
        <f t="shared" si="3"/>
        <v>271877.10000000003</v>
      </c>
      <c r="F56">
        <v>0</v>
      </c>
      <c r="G56">
        <f t="shared" si="4"/>
        <v>0</v>
      </c>
    </row>
    <row r="57" spans="1:7" x14ac:dyDescent="0.25">
      <c r="A57" t="s">
        <v>30</v>
      </c>
      <c r="B57" t="s">
        <v>13</v>
      </c>
      <c r="C57">
        <v>0</v>
      </c>
      <c r="D57">
        <v>0</v>
      </c>
      <c r="E57">
        <f t="shared" si="3"/>
        <v>0</v>
      </c>
      <c r="F57">
        <v>0</v>
      </c>
      <c r="G57">
        <f t="shared" si="4"/>
        <v>0</v>
      </c>
    </row>
    <row r="58" spans="1:7" x14ac:dyDescent="0.25">
      <c r="A58" t="s">
        <v>30</v>
      </c>
      <c r="B58" t="s">
        <v>14</v>
      </c>
      <c r="C58">
        <v>12762315.41</v>
      </c>
      <c r="D58">
        <v>660997.06000000006</v>
      </c>
      <c r="E58">
        <f t="shared" si="3"/>
        <v>12101318.35</v>
      </c>
      <c r="F58">
        <v>7348407.1100000003</v>
      </c>
      <c r="G58">
        <f t="shared" si="4"/>
        <v>11760.292717062452</v>
      </c>
    </row>
    <row r="59" spans="1:7" x14ac:dyDescent="0.25">
      <c r="A59" t="s">
        <v>30</v>
      </c>
      <c r="B59" t="s">
        <v>15</v>
      </c>
      <c r="C59">
        <v>1264.72</v>
      </c>
      <c r="D59">
        <v>1115.49</v>
      </c>
      <c r="E59">
        <f t="shared" si="3"/>
        <v>149.23000000000002</v>
      </c>
      <c r="F59">
        <v>0</v>
      </c>
      <c r="G59">
        <f t="shared" si="4"/>
        <v>0</v>
      </c>
    </row>
    <row r="60" spans="1:7" x14ac:dyDescent="0.25">
      <c r="A60" t="s">
        <v>30</v>
      </c>
      <c r="B60" t="s">
        <v>16</v>
      </c>
      <c r="C60">
        <v>11967.460000000001</v>
      </c>
      <c r="D60">
        <v>31838.84</v>
      </c>
      <c r="E60">
        <f t="shared" si="3"/>
        <v>-19871.379999999997</v>
      </c>
      <c r="F60">
        <v>0</v>
      </c>
      <c r="G60">
        <f t="shared" si="4"/>
        <v>0</v>
      </c>
    </row>
    <row r="61" spans="1:7" x14ac:dyDescent="0.25">
      <c r="A61" t="s">
        <v>30</v>
      </c>
      <c r="B61" t="s">
        <v>17</v>
      </c>
      <c r="C61">
        <v>11976727.07</v>
      </c>
      <c r="D61">
        <v>109852.13</v>
      </c>
      <c r="E61">
        <f t="shared" si="3"/>
        <v>11866874.939999999</v>
      </c>
      <c r="F61">
        <v>0</v>
      </c>
      <c r="G61">
        <f t="shared" si="4"/>
        <v>0</v>
      </c>
    </row>
    <row r="62" spans="1:7" x14ac:dyDescent="0.25">
      <c r="A62" t="s">
        <v>30</v>
      </c>
      <c r="B62" t="s">
        <v>18</v>
      </c>
      <c r="C62">
        <v>18747.52</v>
      </c>
      <c r="D62">
        <v>1970.04</v>
      </c>
      <c r="E62">
        <f t="shared" si="3"/>
        <v>16777.48</v>
      </c>
      <c r="F62">
        <v>2712.46</v>
      </c>
      <c r="G62">
        <f t="shared" si="4"/>
        <v>4.3409848019870001</v>
      </c>
    </row>
    <row r="63" spans="1:7" x14ac:dyDescent="0.25">
      <c r="A63" t="s">
        <v>30</v>
      </c>
      <c r="B63" t="s">
        <v>19</v>
      </c>
      <c r="C63">
        <v>1947605.55</v>
      </c>
      <c r="D63">
        <v>2533.7600000000002</v>
      </c>
      <c r="E63">
        <f t="shared" ref="E63:E94" si="5">C63-D63</f>
        <v>1945071.79</v>
      </c>
      <c r="F63">
        <v>578530.37</v>
      </c>
      <c r="G63">
        <f t="shared" si="4"/>
        <v>925.87228702281914</v>
      </c>
    </row>
    <row r="64" spans="1:7" x14ac:dyDescent="0.25">
      <c r="A64" t="s">
        <v>30</v>
      </c>
      <c r="B64" t="s">
        <v>20</v>
      </c>
      <c r="C64">
        <v>523754.67999999993</v>
      </c>
      <c r="D64">
        <v>7008.82</v>
      </c>
      <c r="E64">
        <f t="shared" si="5"/>
        <v>516745.85999999993</v>
      </c>
      <c r="F64">
        <v>241120.90000000002</v>
      </c>
      <c r="G64">
        <f t="shared" si="4"/>
        <v>385.88667200306264</v>
      </c>
    </row>
    <row r="65" spans="1:7" x14ac:dyDescent="0.25">
      <c r="A65" t="s">
        <v>30</v>
      </c>
      <c r="B65" t="s">
        <v>21</v>
      </c>
      <c r="C65">
        <v>584347.29000000015</v>
      </c>
      <c r="D65">
        <v>40575.490000000005</v>
      </c>
      <c r="E65">
        <f t="shared" si="5"/>
        <v>543771.80000000016</v>
      </c>
      <c r="F65">
        <v>263632.74</v>
      </c>
      <c r="G65">
        <f t="shared" si="4"/>
        <v>421.91432044940393</v>
      </c>
    </row>
    <row r="66" spans="1:7" x14ac:dyDescent="0.25">
      <c r="A66" t="s">
        <v>30</v>
      </c>
      <c r="B66" t="s">
        <v>22</v>
      </c>
      <c r="C66">
        <v>56238.340000000004</v>
      </c>
      <c r="D66">
        <v>488.62999999999994</v>
      </c>
      <c r="E66">
        <f t="shared" si="5"/>
        <v>55749.710000000006</v>
      </c>
      <c r="F66">
        <v>0</v>
      </c>
      <c r="G66">
        <f t="shared" si="4"/>
        <v>0</v>
      </c>
    </row>
    <row r="67" spans="1:7" x14ac:dyDescent="0.25">
      <c r="A67" t="s">
        <v>30</v>
      </c>
      <c r="B67" t="s">
        <v>23</v>
      </c>
      <c r="C67">
        <v>1963484.6999999997</v>
      </c>
      <c r="D67">
        <v>64842.27</v>
      </c>
      <c r="E67">
        <f t="shared" si="5"/>
        <v>1898642.4299999997</v>
      </c>
      <c r="F67">
        <v>796528.39</v>
      </c>
      <c r="G67">
        <f t="shared" si="4"/>
        <v>1274.7534103143178</v>
      </c>
    </row>
    <row r="68" spans="1:7" x14ac:dyDescent="0.25">
      <c r="A68" t="s">
        <v>30</v>
      </c>
      <c r="B68" t="s">
        <v>24</v>
      </c>
      <c r="C68">
        <v>72.400000000000006</v>
      </c>
      <c r="D68">
        <v>229.2</v>
      </c>
      <c r="E68">
        <f t="shared" si="5"/>
        <v>-156.79999999999998</v>
      </c>
      <c r="F68">
        <v>94714.82</v>
      </c>
      <c r="G68">
        <f t="shared" si="4"/>
        <v>151.58033450924049</v>
      </c>
    </row>
    <row r="69" spans="1:7" x14ac:dyDescent="0.25">
      <c r="A69" t="s">
        <v>30</v>
      </c>
      <c r="B69" t="s">
        <v>25</v>
      </c>
      <c r="C69">
        <v>26499556.75</v>
      </c>
      <c r="D69">
        <v>337970.30999999994</v>
      </c>
      <c r="E69">
        <f t="shared" si="5"/>
        <v>26161586.440000001</v>
      </c>
      <c r="F69">
        <v>15811384.289999999</v>
      </c>
      <c r="G69">
        <f t="shared" si="4"/>
        <v>25304.32850669356</v>
      </c>
    </row>
    <row r="70" spans="1:7" x14ac:dyDescent="0.25">
      <c r="A70" t="s">
        <v>30</v>
      </c>
      <c r="B70" t="s">
        <v>26</v>
      </c>
      <c r="C70">
        <v>18931.420000000002</v>
      </c>
      <c r="D70">
        <v>118.77000000000001</v>
      </c>
      <c r="E70">
        <f t="shared" si="5"/>
        <v>18812.650000000001</v>
      </c>
      <c r="F70">
        <v>967.65</v>
      </c>
      <c r="G70">
        <f t="shared" si="4"/>
        <v>1.5486141523350467</v>
      </c>
    </row>
    <row r="71" spans="1:7" x14ac:dyDescent="0.25">
      <c r="A71" t="s">
        <v>31</v>
      </c>
      <c r="B71" t="s">
        <v>4</v>
      </c>
      <c r="C71">
        <v>28782523.710000001</v>
      </c>
      <c r="D71">
        <v>16925.079999999998</v>
      </c>
      <c r="E71">
        <f t="shared" si="5"/>
        <v>28765598.630000003</v>
      </c>
      <c r="F71">
        <v>0</v>
      </c>
      <c r="G71">
        <f>F71*2503986.0143983/760200190</f>
        <v>0</v>
      </c>
    </row>
    <row r="72" spans="1:7" x14ac:dyDescent="0.25">
      <c r="A72" t="s">
        <v>31</v>
      </c>
      <c r="B72" t="s">
        <v>5</v>
      </c>
      <c r="C72">
        <v>3019311.3099999996</v>
      </c>
      <c r="D72">
        <v>171624.63</v>
      </c>
      <c r="E72">
        <f t="shared" si="5"/>
        <v>2847686.6799999997</v>
      </c>
      <c r="F72">
        <v>0</v>
      </c>
      <c r="G72">
        <f t="shared" ref="G72:G93" si="6">F72*2503986.0143983/760200190</f>
        <v>0</v>
      </c>
    </row>
    <row r="73" spans="1:7" x14ac:dyDescent="0.25">
      <c r="A73" t="s">
        <v>31</v>
      </c>
      <c r="B73" t="s">
        <v>6</v>
      </c>
      <c r="C73">
        <v>10227475.800000001</v>
      </c>
      <c r="D73">
        <v>147752.97</v>
      </c>
      <c r="E73">
        <f t="shared" si="5"/>
        <v>10079722.83</v>
      </c>
      <c r="F73">
        <v>38209790</v>
      </c>
      <c r="G73">
        <f t="shared" si="6"/>
        <v>125857.34788239926</v>
      </c>
    </row>
    <row r="74" spans="1:7" x14ac:dyDescent="0.25">
      <c r="A74" t="s">
        <v>31</v>
      </c>
      <c r="B74" t="s">
        <v>7</v>
      </c>
      <c r="C74">
        <v>1557548</v>
      </c>
      <c r="D74">
        <v>976.70999999999992</v>
      </c>
      <c r="E74">
        <f t="shared" si="5"/>
        <v>1556571.29</v>
      </c>
      <c r="F74">
        <v>1562850</v>
      </c>
      <c r="G74">
        <f t="shared" si="6"/>
        <v>5147.7947441744036</v>
      </c>
    </row>
    <row r="75" spans="1:7" x14ac:dyDescent="0.25">
      <c r="A75" t="s">
        <v>31</v>
      </c>
      <c r="B75" t="s">
        <v>8</v>
      </c>
      <c r="C75">
        <v>125044947.39000003</v>
      </c>
      <c r="D75">
        <v>114389.53</v>
      </c>
      <c r="E75">
        <f t="shared" si="5"/>
        <v>124930557.86000003</v>
      </c>
      <c r="F75">
        <v>130281260</v>
      </c>
      <c r="G75">
        <f t="shared" si="6"/>
        <v>429127.03425947408</v>
      </c>
    </row>
    <row r="76" spans="1:7" x14ac:dyDescent="0.25">
      <c r="A76" t="s">
        <v>31</v>
      </c>
      <c r="B76" t="s">
        <v>9</v>
      </c>
      <c r="C76">
        <v>630523.21</v>
      </c>
      <c r="D76">
        <v>56533.350000000006</v>
      </c>
      <c r="E76">
        <f t="shared" si="5"/>
        <v>573989.86</v>
      </c>
      <c r="F76">
        <v>0</v>
      </c>
      <c r="G76">
        <f t="shared" si="6"/>
        <v>0</v>
      </c>
    </row>
    <row r="77" spans="1:7" x14ac:dyDescent="0.25">
      <c r="A77" t="s">
        <v>31</v>
      </c>
      <c r="B77" t="s">
        <v>10</v>
      </c>
      <c r="C77">
        <v>4026177.5400000005</v>
      </c>
      <c r="D77">
        <v>96527.37999999999</v>
      </c>
      <c r="E77">
        <f t="shared" si="5"/>
        <v>3929650.1600000006</v>
      </c>
      <c r="F77">
        <v>1035980</v>
      </c>
      <c r="G77">
        <f t="shared" si="6"/>
        <v>3412.3635659658953</v>
      </c>
    </row>
    <row r="78" spans="1:7" x14ac:dyDescent="0.25">
      <c r="A78" t="s">
        <v>31</v>
      </c>
      <c r="B78" t="s">
        <v>11</v>
      </c>
      <c r="C78">
        <v>23224622.540000007</v>
      </c>
      <c r="D78">
        <v>626753.60000000009</v>
      </c>
      <c r="E78">
        <f t="shared" si="5"/>
        <v>22597868.940000005</v>
      </c>
      <c r="F78">
        <v>25636950</v>
      </c>
      <c r="G78">
        <f t="shared" si="6"/>
        <v>84444.288618013234</v>
      </c>
    </row>
    <row r="79" spans="1:7" x14ac:dyDescent="0.25">
      <c r="A79" t="s">
        <v>31</v>
      </c>
      <c r="B79" t="s">
        <v>12</v>
      </c>
      <c r="C79">
        <v>941893.18</v>
      </c>
      <c r="D79">
        <v>378694.82000000007</v>
      </c>
      <c r="E79">
        <f t="shared" si="5"/>
        <v>563198.36</v>
      </c>
      <c r="F79">
        <v>0</v>
      </c>
      <c r="G79">
        <f t="shared" si="6"/>
        <v>0</v>
      </c>
    </row>
    <row r="80" spans="1:7" x14ac:dyDescent="0.25">
      <c r="A80" t="s">
        <v>31</v>
      </c>
      <c r="B80" t="s">
        <v>13</v>
      </c>
      <c r="C80">
        <v>0</v>
      </c>
      <c r="D80">
        <v>0</v>
      </c>
      <c r="E80">
        <f t="shared" si="5"/>
        <v>0</v>
      </c>
      <c r="F80">
        <v>0</v>
      </c>
      <c r="G80">
        <f t="shared" si="6"/>
        <v>0</v>
      </c>
    </row>
    <row r="81" spans="1:7" x14ac:dyDescent="0.25">
      <c r="A81" t="s">
        <v>31</v>
      </c>
      <c r="B81" t="s">
        <v>14</v>
      </c>
      <c r="C81">
        <v>24008164.950000003</v>
      </c>
      <c r="D81">
        <v>27309.48</v>
      </c>
      <c r="E81">
        <f t="shared" si="5"/>
        <v>23980855.470000003</v>
      </c>
      <c r="F81">
        <v>45120900</v>
      </c>
      <c r="G81">
        <f t="shared" si="6"/>
        <v>148621.5131793959</v>
      </c>
    </row>
    <row r="82" spans="1:7" x14ac:dyDescent="0.25">
      <c r="A82" t="s">
        <v>31</v>
      </c>
      <c r="B82" t="s">
        <v>15</v>
      </c>
      <c r="C82">
        <v>84592.130000000019</v>
      </c>
      <c r="D82">
        <v>27608</v>
      </c>
      <c r="E82">
        <f t="shared" si="5"/>
        <v>56984.130000000019</v>
      </c>
      <c r="F82">
        <v>0</v>
      </c>
      <c r="G82">
        <f t="shared" si="6"/>
        <v>0</v>
      </c>
    </row>
    <row r="83" spans="1:7" x14ac:dyDescent="0.25">
      <c r="A83" t="s">
        <v>31</v>
      </c>
      <c r="B83" t="s">
        <v>16</v>
      </c>
      <c r="C83">
        <v>2446204.7799999998</v>
      </c>
      <c r="D83">
        <v>49854.630000000005</v>
      </c>
      <c r="E83">
        <f t="shared" si="5"/>
        <v>2396350.15</v>
      </c>
      <c r="F83">
        <v>0</v>
      </c>
      <c r="G83">
        <f t="shared" si="6"/>
        <v>0</v>
      </c>
    </row>
    <row r="84" spans="1:7" x14ac:dyDescent="0.25">
      <c r="A84" t="s">
        <v>31</v>
      </c>
      <c r="B84" t="s">
        <v>17</v>
      </c>
      <c r="C84">
        <v>101919378.34999999</v>
      </c>
      <c r="D84">
        <v>58859.14</v>
      </c>
      <c r="E84">
        <f t="shared" si="5"/>
        <v>101860519.20999999</v>
      </c>
      <c r="F84">
        <v>463050</v>
      </c>
      <c r="G84">
        <f t="shared" si="6"/>
        <v>1525.2176192788545</v>
      </c>
    </row>
    <row r="85" spans="1:7" x14ac:dyDescent="0.25">
      <c r="A85" t="s">
        <v>31</v>
      </c>
      <c r="B85" t="s">
        <v>18</v>
      </c>
      <c r="C85">
        <v>128575.95999999999</v>
      </c>
      <c r="D85">
        <v>163.13999999999999</v>
      </c>
      <c r="E85">
        <f t="shared" si="5"/>
        <v>128412.81999999999</v>
      </c>
      <c r="F85">
        <v>0</v>
      </c>
      <c r="G85">
        <f t="shared" si="6"/>
        <v>0</v>
      </c>
    </row>
    <row r="86" spans="1:7" x14ac:dyDescent="0.25">
      <c r="A86" t="s">
        <v>31</v>
      </c>
      <c r="B86" t="s">
        <v>19</v>
      </c>
      <c r="C86">
        <v>53679824.56000001</v>
      </c>
      <c r="D86">
        <v>180019.69</v>
      </c>
      <c r="E86">
        <f t="shared" si="5"/>
        <v>53499804.870000012</v>
      </c>
      <c r="F86">
        <v>42108810</v>
      </c>
      <c r="G86">
        <f t="shared" si="6"/>
        <v>138700.13808199033</v>
      </c>
    </row>
    <row r="87" spans="1:7" x14ac:dyDescent="0.25">
      <c r="A87" t="s">
        <v>31</v>
      </c>
      <c r="B87" t="s">
        <v>20</v>
      </c>
      <c r="C87">
        <v>20992.63</v>
      </c>
      <c r="D87">
        <v>14170.96</v>
      </c>
      <c r="E87">
        <f t="shared" si="5"/>
        <v>6821.6700000000019</v>
      </c>
      <c r="F87">
        <v>0</v>
      </c>
      <c r="G87">
        <f t="shared" si="6"/>
        <v>0</v>
      </c>
    </row>
    <row r="88" spans="1:7" x14ac:dyDescent="0.25">
      <c r="A88" t="s">
        <v>31</v>
      </c>
      <c r="B88" t="s">
        <v>21</v>
      </c>
      <c r="C88">
        <v>739527.90999999992</v>
      </c>
      <c r="D88">
        <v>113579.94</v>
      </c>
      <c r="E88">
        <f t="shared" si="5"/>
        <v>625947.97</v>
      </c>
      <c r="F88">
        <v>4085860</v>
      </c>
      <c r="G88">
        <f t="shared" si="6"/>
        <v>13458.213285620775</v>
      </c>
    </row>
    <row r="89" spans="1:7" x14ac:dyDescent="0.25">
      <c r="A89" t="s">
        <v>31</v>
      </c>
      <c r="B89" t="s">
        <v>22</v>
      </c>
      <c r="C89">
        <v>54144.92</v>
      </c>
      <c r="D89">
        <v>1497.1700000000003</v>
      </c>
      <c r="E89">
        <f t="shared" si="5"/>
        <v>52647.75</v>
      </c>
      <c r="F89">
        <v>0</v>
      </c>
      <c r="G89">
        <f t="shared" si="6"/>
        <v>0</v>
      </c>
    </row>
    <row r="90" spans="1:7" x14ac:dyDescent="0.25">
      <c r="A90" t="s">
        <v>31</v>
      </c>
      <c r="B90" t="s">
        <v>23</v>
      </c>
      <c r="C90">
        <v>375123.53</v>
      </c>
      <c r="D90">
        <v>68358.5</v>
      </c>
      <c r="E90">
        <f t="shared" si="5"/>
        <v>306765.03000000003</v>
      </c>
      <c r="F90">
        <v>224260</v>
      </c>
      <c r="G90">
        <f t="shared" si="6"/>
        <v>738.67898347797404</v>
      </c>
    </row>
    <row r="91" spans="1:7" x14ac:dyDescent="0.25">
      <c r="A91" t="s">
        <v>31</v>
      </c>
      <c r="B91" t="s">
        <v>24</v>
      </c>
      <c r="C91">
        <v>44290000</v>
      </c>
      <c r="D91">
        <v>4395</v>
      </c>
      <c r="E91">
        <f t="shared" si="5"/>
        <v>44285605</v>
      </c>
      <c r="F91">
        <v>47690370</v>
      </c>
      <c r="G91">
        <f t="shared" si="6"/>
        <v>157084.96402964627</v>
      </c>
    </row>
    <row r="92" spans="1:7" x14ac:dyDescent="0.25">
      <c r="A92" t="s">
        <v>31</v>
      </c>
      <c r="B92" t="s">
        <v>25</v>
      </c>
      <c r="C92">
        <v>395990637.19</v>
      </c>
      <c r="D92">
        <v>185335.91</v>
      </c>
      <c r="E92">
        <f t="shared" si="5"/>
        <v>395805301.27999997</v>
      </c>
      <c r="F92">
        <v>423780110</v>
      </c>
      <c r="G92">
        <f t="shared" si="6"/>
        <v>1395868.4601488633</v>
      </c>
    </row>
    <row r="93" spans="1:7" x14ac:dyDescent="0.25">
      <c r="A93" t="s">
        <v>31</v>
      </c>
      <c r="B93" t="s">
        <v>26</v>
      </c>
      <c r="C93">
        <v>73.210000000000008</v>
      </c>
      <c r="D93">
        <v>3244.77</v>
      </c>
      <c r="E93">
        <f t="shared" si="5"/>
        <v>-3171.56</v>
      </c>
      <c r="F93">
        <v>0</v>
      </c>
      <c r="G93">
        <f t="shared" si="6"/>
        <v>0</v>
      </c>
    </row>
    <row r="94" spans="1:7" x14ac:dyDescent="0.25">
      <c r="A94" t="s">
        <v>32</v>
      </c>
      <c r="B94" t="s">
        <v>4</v>
      </c>
      <c r="C94">
        <v>7293958.4100000001</v>
      </c>
      <c r="D94">
        <v>673476.99</v>
      </c>
      <c r="E94">
        <f t="shared" si="5"/>
        <v>6620481.4199999999</v>
      </c>
      <c r="F94">
        <v>3702171</v>
      </c>
      <c r="G94">
        <f>F94*144143.033416401/68844304.75</f>
        <v>7751.4350693799515</v>
      </c>
    </row>
    <row r="95" spans="1:7" x14ac:dyDescent="0.25">
      <c r="A95" t="s">
        <v>32</v>
      </c>
      <c r="B95" t="s">
        <v>5</v>
      </c>
      <c r="C95">
        <v>2213475.81</v>
      </c>
      <c r="D95">
        <v>176077.23000000004</v>
      </c>
      <c r="E95">
        <f t="shared" ref="E95:E113" si="7">C95-D95</f>
        <v>2037398.58</v>
      </c>
      <c r="F95">
        <v>941410.43</v>
      </c>
      <c r="G95">
        <f t="shared" ref="G95:G116" si="8">F95*144143.033416401/68844304.75</f>
        <v>1971.0817846561004</v>
      </c>
    </row>
    <row r="96" spans="1:7" x14ac:dyDescent="0.25">
      <c r="A96" t="s">
        <v>32</v>
      </c>
      <c r="B96" t="s">
        <v>6</v>
      </c>
      <c r="C96">
        <v>11354021.889999999</v>
      </c>
      <c r="D96">
        <v>246344.06999999998</v>
      </c>
      <c r="E96">
        <f t="shared" si="7"/>
        <v>11107677.819999998</v>
      </c>
      <c r="F96">
        <v>24473141.149999999</v>
      </c>
      <c r="G96">
        <f t="shared" si="8"/>
        <v>51240.735386883964</v>
      </c>
    </row>
    <row r="97" spans="1:7" x14ac:dyDescent="0.25">
      <c r="A97" t="s">
        <v>32</v>
      </c>
      <c r="B97" t="s">
        <v>7</v>
      </c>
      <c r="C97">
        <v>323553.3</v>
      </c>
      <c r="D97">
        <v>1892.8000000000002</v>
      </c>
      <c r="E97">
        <f t="shared" si="7"/>
        <v>321660.5</v>
      </c>
      <c r="F97">
        <v>39246.71</v>
      </c>
      <c r="G97">
        <f t="shared" si="8"/>
        <v>82.172953181196874</v>
      </c>
    </row>
    <row r="98" spans="1:7" x14ac:dyDescent="0.25">
      <c r="A98" t="s">
        <v>32</v>
      </c>
      <c r="B98" t="s">
        <v>8</v>
      </c>
      <c r="C98">
        <v>5321635.7799999993</v>
      </c>
      <c r="D98">
        <v>2174751.61</v>
      </c>
      <c r="E98">
        <f t="shared" si="7"/>
        <v>3146884.1699999995</v>
      </c>
      <c r="F98">
        <v>2078420.2</v>
      </c>
      <c r="G98">
        <f t="shared" si="8"/>
        <v>4351.7004555401927</v>
      </c>
    </row>
    <row r="99" spans="1:7" x14ac:dyDescent="0.25">
      <c r="A99" t="s">
        <v>32</v>
      </c>
      <c r="B99" t="s">
        <v>9</v>
      </c>
      <c r="C99">
        <v>2328513.9699999997</v>
      </c>
      <c r="D99">
        <v>104847.74</v>
      </c>
      <c r="E99">
        <f t="shared" si="7"/>
        <v>2223666.2299999995</v>
      </c>
      <c r="F99">
        <v>0</v>
      </c>
      <c r="G99">
        <f t="shared" si="8"/>
        <v>0</v>
      </c>
    </row>
    <row r="100" spans="1:7" x14ac:dyDescent="0.25">
      <c r="A100" t="s">
        <v>32</v>
      </c>
      <c r="B100" t="s">
        <v>10</v>
      </c>
      <c r="C100">
        <v>2918131.7799999989</v>
      </c>
      <c r="D100">
        <v>2453415.6300000004</v>
      </c>
      <c r="E100">
        <f t="shared" si="7"/>
        <v>464716.14999999851</v>
      </c>
      <c r="F100">
        <v>1566730.37</v>
      </c>
      <c r="G100">
        <f t="shared" si="8"/>
        <v>3280.3478646125818</v>
      </c>
    </row>
    <row r="101" spans="1:7" x14ac:dyDescent="0.25">
      <c r="A101" t="s">
        <v>32</v>
      </c>
      <c r="B101" t="s">
        <v>11</v>
      </c>
      <c r="C101">
        <v>3805508.13</v>
      </c>
      <c r="D101">
        <v>139004.25</v>
      </c>
      <c r="E101">
        <f t="shared" si="7"/>
        <v>3666503.88</v>
      </c>
      <c r="F101">
        <v>1145533.98</v>
      </c>
      <c r="G101">
        <f t="shared" si="8"/>
        <v>2398.4662690454848</v>
      </c>
    </row>
    <row r="102" spans="1:7" x14ac:dyDescent="0.25">
      <c r="A102" t="s">
        <v>32</v>
      </c>
      <c r="B102" t="s">
        <v>12</v>
      </c>
      <c r="C102">
        <v>2741013.5100000002</v>
      </c>
      <c r="D102">
        <v>44339.500000000007</v>
      </c>
      <c r="E102">
        <f t="shared" si="7"/>
        <v>2696674.0100000002</v>
      </c>
      <c r="F102">
        <v>0</v>
      </c>
      <c r="G102">
        <f t="shared" si="8"/>
        <v>0</v>
      </c>
    </row>
    <row r="103" spans="1:7" x14ac:dyDescent="0.25">
      <c r="A103" t="s">
        <v>32</v>
      </c>
      <c r="B103" t="s">
        <v>13</v>
      </c>
      <c r="C103">
        <v>0</v>
      </c>
      <c r="D103">
        <v>0</v>
      </c>
      <c r="E103">
        <f t="shared" si="7"/>
        <v>0</v>
      </c>
      <c r="F103">
        <v>0</v>
      </c>
      <c r="G103">
        <f t="shared" si="8"/>
        <v>0</v>
      </c>
    </row>
    <row r="104" spans="1:7" x14ac:dyDescent="0.25">
      <c r="A104" t="s">
        <v>32</v>
      </c>
      <c r="B104" t="s">
        <v>14</v>
      </c>
      <c r="C104">
        <v>3639165.77</v>
      </c>
      <c r="D104">
        <v>89458.949999999983</v>
      </c>
      <c r="E104">
        <f t="shared" si="7"/>
        <v>3549706.82</v>
      </c>
      <c r="F104">
        <v>1220427.5900000001</v>
      </c>
      <c r="G104">
        <f t="shared" si="8"/>
        <v>2555.275059084212</v>
      </c>
    </row>
    <row r="105" spans="1:7" x14ac:dyDescent="0.25">
      <c r="A105" t="s">
        <v>32</v>
      </c>
      <c r="B105" t="s">
        <v>15</v>
      </c>
      <c r="C105">
        <v>5924.5199999999995</v>
      </c>
      <c r="D105">
        <v>1005.7300000000001</v>
      </c>
      <c r="E105">
        <f t="shared" si="7"/>
        <v>4918.7899999999991</v>
      </c>
      <c r="F105">
        <v>0</v>
      </c>
      <c r="G105">
        <f t="shared" si="8"/>
        <v>0</v>
      </c>
    </row>
    <row r="106" spans="1:7" x14ac:dyDescent="0.25">
      <c r="A106" t="s">
        <v>32</v>
      </c>
      <c r="B106" t="s">
        <v>16</v>
      </c>
      <c r="C106">
        <v>503453.77999999997</v>
      </c>
      <c r="D106">
        <v>5964.2300000000014</v>
      </c>
      <c r="E106">
        <f t="shared" si="7"/>
        <v>497489.55</v>
      </c>
      <c r="F106">
        <v>0</v>
      </c>
      <c r="G106">
        <f t="shared" si="8"/>
        <v>0</v>
      </c>
    </row>
    <row r="107" spans="1:7" x14ac:dyDescent="0.25">
      <c r="A107" t="s">
        <v>32</v>
      </c>
      <c r="B107" t="s">
        <v>17</v>
      </c>
      <c r="C107">
        <v>14280323.010000004</v>
      </c>
      <c r="D107">
        <v>1166.44</v>
      </c>
      <c r="E107">
        <f t="shared" si="7"/>
        <v>14279156.570000004</v>
      </c>
      <c r="F107">
        <v>0</v>
      </c>
      <c r="G107">
        <f t="shared" si="8"/>
        <v>0</v>
      </c>
    </row>
    <row r="108" spans="1:7" x14ac:dyDescent="0.25">
      <c r="A108" t="s">
        <v>32</v>
      </c>
      <c r="B108" t="s">
        <v>18</v>
      </c>
      <c r="C108">
        <v>13494.04</v>
      </c>
      <c r="D108">
        <v>17377.009999999998</v>
      </c>
      <c r="E108">
        <f t="shared" si="7"/>
        <v>-3882.9699999999975</v>
      </c>
      <c r="F108">
        <v>7259</v>
      </c>
      <c r="G108">
        <f t="shared" si="8"/>
        <v>15.198559755513472</v>
      </c>
    </row>
    <row r="109" spans="1:7" x14ac:dyDescent="0.25">
      <c r="A109" t="s">
        <v>32</v>
      </c>
      <c r="B109" t="s">
        <v>19</v>
      </c>
      <c r="C109">
        <v>3870628.2600000002</v>
      </c>
      <c r="D109">
        <v>87766.529999999984</v>
      </c>
      <c r="E109">
        <f t="shared" si="7"/>
        <v>3782861.7300000004</v>
      </c>
      <c r="F109">
        <v>1486231.88</v>
      </c>
      <c r="G109">
        <f t="shared" si="8"/>
        <v>3111.8038350639376</v>
      </c>
    </row>
    <row r="110" spans="1:7" x14ac:dyDescent="0.25">
      <c r="A110" t="s">
        <v>32</v>
      </c>
      <c r="B110" t="s">
        <v>20</v>
      </c>
      <c r="C110">
        <v>81771.350000000006</v>
      </c>
      <c r="D110">
        <v>169.31</v>
      </c>
      <c r="E110">
        <f t="shared" si="7"/>
        <v>81602.040000000008</v>
      </c>
      <c r="F110">
        <v>49001.240000000005</v>
      </c>
      <c r="G110">
        <f t="shared" si="8"/>
        <v>102.59653867395744</v>
      </c>
    </row>
    <row r="111" spans="1:7" x14ac:dyDescent="0.25">
      <c r="A111" t="s">
        <v>32</v>
      </c>
      <c r="B111" t="s">
        <v>21</v>
      </c>
      <c r="C111">
        <v>989280.88000000024</v>
      </c>
      <c r="D111">
        <v>4816.1200000000008</v>
      </c>
      <c r="E111">
        <f t="shared" si="7"/>
        <v>984464.76000000024</v>
      </c>
      <c r="F111">
        <v>403035.39999999997</v>
      </c>
      <c r="G111">
        <f t="shared" si="8"/>
        <v>843.85695143783903</v>
      </c>
    </row>
    <row r="112" spans="1:7" x14ac:dyDescent="0.25">
      <c r="A112" t="s">
        <v>32</v>
      </c>
      <c r="B112" t="s">
        <v>22</v>
      </c>
      <c r="C112">
        <v>32779.019999999997</v>
      </c>
      <c r="D112">
        <v>1030.9099999999999</v>
      </c>
      <c r="E112">
        <f t="shared" si="7"/>
        <v>31748.109999999997</v>
      </c>
      <c r="F112">
        <v>0</v>
      </c>
      <c r="G112">
        <f t="shared" si="8"/>
        <v>0</v>
      </c>
    </row>
    <row r="113" spans="1:7" x14ac:dyDescent="0.25">
      <c r="A113" t="s">
        <v>32</v>
      </c>
      <c r="B113" t="s">
        <v>23</v>
      </c>
      <c r="C113">
        <v>622825.23</v>
      </c>
      <c r="D113">
        <v>2467787.77</v>
      </c>
      <c r="E113">
        <f t="shared" si="7"/>
        <v>-1844962.54</v>
      </c>
      <c r="F113">
        <v>811919.37999999989</v>
      </c>
      <c r="G113">
        <f t="shared" si="8"/>
        <v>1699.9593902175848</v>
      </c>
    </row>
    <row r="114" spans="1:7" x14ac:dyDescent="0.25">
      <c r="A114" t="s">
        <v>32</v>
      </c>
      <c r="B114" t="s">
        <v>24</v>
      </c>
      <c r="C114">
        <v>0</v>
      </c>
      <c r="D114">
        <v>0</v>
      </c>
      <c r="E114">
        <v>0</v>
      </c>
      <c r="F114">
        <v>21682383</v>
      </c>
      <c r="G114">
        <f t="shared" si="8"/>
        <v>45397.574551237005</v>
      </c>
    </row>
    <row r="115" spans="1:7" x14ac:dyDescent="0.25">
      <c r="A115" t="s">
        <v>32</v>
      </c>
      <c r="B115" t="s">
        <v>25</v>
      </c>
      <c r="C115">
        <v>21917270.860000003</v>
      </c>
      <c r="D115">
        <v>303460.75</v>
      </c>
      <c r="E115">
        <f>C115-D115</f>
        <v>21613810.110000003</v>
      </c>
      <c r="F115">
        <v>8931655.7200000007</v>
      </c>
      <c r="G115">
        <f t="shared" si="8"/>
        <v>18700.689237648949</v>
      </c>
    </row>
    <row r="116" spans="1:7" x14ac:dyDescent="0.25">
      <c r="A116" t="s">
        <v>32</v>
      </c>
      <c r="B116" t="s">
        <v>26</v>
      </c>
      <c r="C116">
        <v>1028338.92</v>
      </c>
      <c r="D116">
        <v>46263.77</v>
      </c>
      <c r="E116">
        <f>C116-D116</f>
        <v>982075.15</v>
      </c>
      <c r="F116">
        <v>305737.7</v>
      </c>
      <c r="G116">
        <f t="shared" si="8"/>
        <v>640.13950998253904</v>
      </c>
    </row>
  </sheetData>
  <autoFilter ref="A1:F11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MRRPC</dc:creator>
  <cp:lastModifiedBy>MRRPC</cp:lastModifiedBy>
  <dcterms:created xsi:type="dcterms:W3CDTF">2021-05-21T06:00:45Z</dcterms:created>
  <dcterms:modified xsi:type="dcterms:W3CDTF">2021-05-23T21:46:02Z</dcterms:modified>
</cp:coreProperties>
</file>