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8800" xWindow="0" yWindow="0"/>
  </bookViews>
  <sheets>
    <sheet name="Yearly" sheetId="1" state="visible" r:id="rId1"/>
    <sheet name="Monthly" sheetId="2" state="visible" r:id="rId2"/>
  </sheets>
  <definedNames>
    <definedName hidden="1" name="SpreadsheetBuilder_3">#REF!</definedName>
    <definedName hidden="1" name="SpreadsheetBuilder_5">#REF!</definedName>
    <definedName hidden="1" name="SpreadsheetBuilder_6">#REF!</definedName>
    <definedName hidden="1" name="SpreadsheetBuilder_7">#REF!</definedName>
    <definedName hidden="1" name="SpreadsheetBuilder_8">#REF!</definedName>
    <definedName hidden="1" name="SpreadsheetBuilder_9">Yearly!$A$2:$C$1136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dd\.mm\.yyyy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2744"/>
  <sheetViews>
    <sheetView tabSelected="1" workbookViewId="0">
      <selection activeCell="A1" sqref="A1"/>
    </sheetView>
  </sheetViews>
  <sheetFormatPr baseColWidth="8" defaultColWidth="8.85546875" defaultRowHeight="15"/>
  <cols>
    <col bestFit="1" customWidth="1" max="1" min="1" width="15.28515625"/>
    <col bestFit="1" customWidth="1" max="2" min="2" width="12.7109375"/>
    <col bestFit="1" customWidth="1" max="4" min="3" width="10.140625"/>
    <col bestFit="1" customWidth="1" max="10" min="5" width="12"/>
  </cols>
  <sheetData>
    <row r="2">
      <c r="A2" t="inlineStr">
        <is>
          <t>Start Date</t>
        </is>
      </c>
      <c r="B2" s="1" t="n">
        <v>41090</v>
      </c>
    </row>
    <row r="3">
      <c r="A3" t="inlineStr">
        <is>
          <t>End Date</t>
        </is>
      </c>
      <c r="B3" s="1" t="n">
        <v>44012</v>
      </c>
    </row>
    <row r="5">
      <c r="A5" t="inlineStr">
        <is>
          <t>NESN SW Equity</t>
        </is>
      </c>
      <c r="B5" t="inlineStr">
        <is>
          <t>Dates</t>
        </is>
      </c>
      <c r="C5" s="3">
        <f>_xll.BDH($A$5,$B$6:$B$14,$B$2,$B$3,"Dir=H","Per=Y","Days=A","Dts=S","Sort=R","cols=8;rows=10")</f>
        <v/>
      </c>
      <c r="D5" s="3" t="n">
        <v>43465</v>
      </c>
      <c r="E5" s="3" t="n">
        <v>43100</v>
      </c>
      <c r="F5" s="3" t="n">
        <v>42735</v>
      </c>
      <c r="G5" s="3" t="n">
        <v>42369</v>
      </c>
      <c r="H5" s="3" t="n">
        <v>42004</v>
      </c>
      <c r="I5" s="3" t="n">
        <v>41639</v>
      </c>
      <c r="J5" s="3" t="n">
        <v>41274</v>
      </c>
    </row>
    <row r="6">
      <c r="A6">
        <f>_xll.BFieldInfo($B$6)</f>
        <v/>
      </c>
      <c r="B6" t="inlineStr">
        <is>
          <t>TOTAL_EQUITY</t>
        </is>
      </c>
      <c r="C6" t="n">
        <v>52862</v>
      </c>
      <c r="D6" t="n">
        <v>58403</v>
      </c>
      <c r="E6" t="n">
        <v>62229</v>
      </c>
      <c r="F6" t="n">
        <v>65981</v>
      </c>
      <c r="G6" t="n">
        <v>63986</v>
      </c>
      <c r="H6" t="n">
        <v>71884</v>
      </c>
      <c r="I6" t="n">
        <v>64139</v>
      </c>
      <c r="J6" t="n">
        <v>62664</v>
      </c>
    </row>
    <row r="7">
      <c r="A7">
        <f>_xll.BFieldInfo($B$7)</f>
        <v/>
      </c>
      <c r="B7" t="inlineStr">
        <is>
          <t>BS_TOT_ASSET</t>
        </is>
      </c>
      <c r="C7" t="n">
        <v>127940</v>
      </c>
      <c r="D7" t="n">
        <v>137015</v>
      </c>
      <c r="E7" t="n">
        <v>133210</v>
      </c>
      <c r="F7" t="n">
        <v>131901</v>
      </c>
      <c r="G7" t="n">
        <v>123992</v>
      </c>
      <c r="H7" t="n">
        <v>133450</v>
      </c>
      <c r="I7" t="n">
        <v>120442</v>
      </c>
      <c r="J7" t="n">
        <v>125877</v>
      </c>
    </row>
    <row r="8">
      <c r="A8">
        <f>_xll.BFieldInfo($B$8)</f>
        <v/>
      </c>
      <c r="B8" t="inlineStr">
        <is>
          <t>TOT_DEBT_TO_TOT_EQY</t>
        </is>
      </c>
      <c r="C8" t="n">
        <v>70.3038</v>
      </c>
      <c r="D8" t="n">
        <v>69.1643</v>
      </c>
      <c r="E8" t="n">
        <v>47.8507</v>
      </c>
      <c r="F8" t="n">
        <v>35.1753</v>
      </c>
      <c r="G8" t="n">
        <v>33.1791</v>
      </c>
      <c r="H8" t="n">
        <v>29.5003</v>
      </c>
      <c r="I8" t="n">
        <v>33.8998</v>
      </c>
      <c r="J8" t="n">
        <v>43.7508</v>
      </c>
    </row>
    <row r="9">
      <c r="A9">
        <f>_xll.BFieldInfo($B$9)</f>
        <v/>
      </c>
      <c r="B9" t="inlineStr">
        <is>
          <t>SALES_REV_TURN</t>
        </is>
      </c>
      <c r="C9" t="n">
        <v>92865</v>
      </c>
      <c r="D9" t="n">
        <v>91750</v>
      </c>
      <c r="E9" t="n">
        <v>89922</v>
      </c>
      <c r="F9" t="n">
        <v>89786</v>
      </c>
      <c r="G9" t="n">
        <v>89083</v>
      </c>
      <c r="H9" t="n">
        <v>91865</v>
      </c>
      <c r="I9" t="n">
        <v>92373</v>
      </c>
      <c r="J9" t="n">
        <v>89931</v>
      </c>
    </row>
    <row r="10">
      <c r="A10">
        <f>_xll.BFieldInfo($B$10)</f>
        <v/>
      </c>
      <c r="B10" t="inlineStr">
        <is>
          <t>IS_EPS</t>
        </is>
      </c>
      <c r="C10" t="n">
        <v>4.3</v>
      </c>
      <c r="D10" t="n">
        <v>3.36</v>
      </c>
      <c r="E10" t="n">
        <v>2.31</v>
      </c>
      <c r="F10" t="n">
        <v>2.76</v>
      </c>
      <c r="G10" t="n">
        <v>2.9</v>
      </c>
      <c r="H10" t="n">
        <v>4.54</v>
      </c>
      <c r="I10" t="n">
        <v>3.14</v>
      </c>
      <c r="J10" t="n">
        <v>3.21</v>
      </c>
    </row>
    <row r="11">
      <c r="A11">
        <f>_xll.BFieldInfo($B$11)</f>
        <v/>
      </c>
      <c r="B11" t="inlineStr">
        <is>
          <t>CF_DVD_PAID</t>
        </is>
      </c>
      <c r="C11" t="n">
        <v>-7230</v>
      </c>
      <c r="D11" t="n">
        <v>-7124</v>
      </c>
      <c r="E11" t="n">
        <v>-7126</v>
      </c>
      <c r="F11" t="n">
        <v>-6937</v>
      </c>
      <c r="G11" t="n">
        <v>-6950</v>
      </c>
      <c r="H11" t="n">
        <v>-6863</v>
      </c>
      <c r="I11" t="n">
        <v>-6552</v>
      </c>
      <c r="J11" t="n">
        <v>-6213</v>
      </c>
    </row>
    <row r="12">
      <c r="A12">
        <f>_xll.BFieldInfo($B$12)</f>
        <v/>
      </c>
      <c r="B12" t="inlineStr">
        <is>
          <t>CF_DEPR_AMORT</t>
        </is>
      </c>
      <c r="C12" t="n">
        <v>3713</v>
      </c>
      <c r="D12" t="n">
        <v>3924</v>
      </c>
      <c r="E12" t="n">
        <v>3934</v>
      </c>
      <c r="F12" t="n">
        <v>3132</v>
      </c>
      <c r="G12" t="n">
        <v>3178</v>
      </c>
      <c r="H12" t="n">
        <v>3058</v>
      </c>
      <c r="I12" t="n">
        <v>3165</v>
      </c>
      <c r="J12" t="n">
        <v>3049</v>
      </c>
    </row>
    <row r="13">
      <c r="A13">
        <f>_xll.BFieldInfo($B$13)</f>
        <v/>
      </c>
      <c r="B13" t="inlineStr">
        <is>
          <t>CF_NET_INC</t>
        </is>
      </c>
      <c r="C13" t="n">
        <v>12609</v>
      </c>
      <c r="D13" t="n">
        <v>10135</v>
      </c>
      <c r="E13" t="n">
        <v>7156</v>
      </c>
      <c r="F13" t="n">
        <v>8531</v>
      </c>
      <c r="G13" t="n">
        <v>9066</v>
      </c>
      <c r="H13" t="n">
        <v>14456</v>
      </c>
      <c r="I13" t="n">
        <v>10015</v>
      </c>
      <c r="J13" t="n">
        <v>10228</v>
      </c>
    </row>
    <row r="14">
      <c r="A14">
        <f>_xll.BFieldInfo($B$14)</f>
        <v/>
      </c>
      <c r="B14" t="inlineStr">
        <is>
          <t>CF_CASH_FROM_OPER</t>
        </is>
      </c>
      <c r="C14" t="n">
        <v>15850</v>
      </c>
      <c r="D14" t="n">
        <v>15398</v>
      </c>
      <c r="E14" t="n">
        <v>14199</v>
      </c>
      <c r="F14" t="n">
        <v>15582</v>
      </c>
      <c r="G14" t="n">
        <v>14302</v>
      </c>
      <c r="H14" t="n">
        <v>14700</v>
      </c>
      <c r="I14" t="n">
        <v>14992</v>
      </c>
      <c r="J14" t="n">
        <v>15668</v>
      </c>
    </row>
    <row r="16">
      <c r="A16" t="inlineStr">
        <is>
          <t>ROG SW Equity</t>
        </is>
      </c>
      <c r="B16" t="inlineStr">
        <is>
          <t>Dates</t>
        </is>
      </c>
      <c r="C16" s="3">
        <f>_xll.BDH($A$16,$B$17:$B$25,$B$2,$B$3,"Dir=H","Per=Y","Days=A","Dts=S","Sort=R","cols=8;rows=10")</f>
        <v/>
      </c>
      <c r="D16" s="3" t="n">
        <v>43465</v>
      </c>
      <c r="E16" s="3" t="n">
        <v>43100</v>
      </c>
      <c r="F16" s="3" t="n">
        <v>42735</v>
      </c>
      <c r="G16" s="3" t="n">
        <v>42369</v>
      </c>
      <c r="H16" s="3" t="n">
        <v>42004</v>
      </c>
      <c r="I16" s="3" t="n">
        <v>41639</v>
      </c>
      <c r="J16" s="3" t="n">
        <v>41274</v>
      </c>
    </row>
    <row r="17">
      <c r="A17">
        <f>_xll.BFieldInfo($B$17)</f>
        <v/>
      </c>
      <c r="B17" t="inlineStr">
        <is>
          <t>TOTAL_EQUITY</t>
        </is>
      </c>
      <c r="C17" t="n">
        <v>35867</v>
      </c>
      <c r="D17" t="n">
        <v>30366</v>
      </c>
      <c r="E17" t="n">
        <v>29007</v>
      </c>
      <c r="F17" t="n">
        <v>26402</v>
      </c>
      <c r="G17" t="n">
        <v>23300</v>
      </c>
      <c r="H17" t="n">
        <v>21558</v>
      </c>
      <c r="I17" t="n">
        <v>21241</v>
      </c>
      <c r="J17" t="n">
        <v>16750</v>
      </c>
    </row>
    <row r="18">
      <c r="A18">
        <f>_xll.BFieldInfo($B$18)</f>
        <v/>
      </c>
      <c r="B18" t="inlineStr">
        <is>
          <t>BS_TOT_ASSET</t>
        </is>
      </c>
      <c r="C18" t="n">
        <v>83091</v>
      </c>
      <c r="D18" t="n">
        <v>78517</v>
      </c>
      <c r="E18" t="n">
        <v>76676</v>
      </c>
      <c r="F18" t="n">
        <v>76819</v>
      </c>
      <c r="G18" t="n">
        <v>75763</v>
      </c>
      <c r="H18" t="n">
        <v>75540</v>
      </c>
      <c r="I18" t="n">
        <v>62167</v>
      </c>
      <c r="J18" t="n">
        <v>64808</v>
      </c>
    </row>
    <row r="19">
      <c r="A19">
        <f>_xll.BFieldInfo($B$19)</f>
        <v/>
      </c>
      <c r="B19" t="inlineStr">
        <is>
          <t>TOT_DEBT_TO_TOT_EQY</t>
        </is>
      </c>
      <c r="C19" t="n">
        <v>43.4438</v>
      </c>
      <c r="D19" t="n">
        <v>61.8126</v>
      </c>
      <c r="E19" t="n">
        <v>65.3635</v>
      </c>
      <c r="F19" t="n">
        <v>84.6716</v>
      </c>
      <c r="G19" t="n">
        <v>99.7897</v>
      </c>
      <c r="H19" t="n">
        <v>119.2782</v>
      </c>
      <c r="I19" t="n">
        <v>87.7689</v>
      </c>
      <c r="J19" t="n">
        <v>146.806</v>
      </c>
    </row>
    <row r="20">
      <c r="A20">
        <f>_xll.BFieldInfo($B$20)</f>
        <v/>
      </c>
      <c r="B20" t="inlineStr">
        <is>
          <t>SALES_REV_TURN</t>
        </is>
      </c>
      <c r="C20" t="n">
        <v>61466</v>
      </c>
      <c r="D20" t="n">
        <v>56846</v>
      </c>
      <c r="E20" t="n">
        <v>53299</v>
      </c>
      <c r="F20" t="n">
        <v>50576</v>
      </c>
      <c r="G20" t="n">
        <v>48145</v>
      </c>
      <c r="H20" t="n">
        <v>47462</v>
      </c>
      <c r="I20" t="n">
        <v>46780</v>
      </c>
      <c r="J20" t="n">
        <v>45499</v>
      </c>
    </row>
    <row r="21">
      <c r="A21">
        <f>_xll.BFieldInfo($B$21)</f>
        <v/>
      </c>
      <c r="B21" t="inlineStr">
        <is>
          <t>IS_EPS</t>
        </is>
      </c>
      <c r="C21" t="n">
        <v>15.77</v>
      </c>
      <c r="D21" t="n">
        <v>12.29</v>
      </c>
      <c r="E21" t="n">
        <v>10.12</v>
      </c>
      <c r="F21" t="n">
        <v>11.2394</v>
      </c>
      <c r="G21" t="n">
        <v>10.42</v>
      </c>
      <c r="H21" t="n">
        <v>10.99</v>
      </c>
      <c r="I21" t="n">
        <v>13.16</v>
      </c>
      <c r="J21" t="n">
        <v>11.1167</v>
      </c>
    </row>
    <row r="22">
      <c r="A22">
        <f>_xll.BFieldInfo($B$22)</f>
        <v/>
      </c>
      <c r="B22" t="inlineStr">
        <is>
          <t>CF_DVD_PAID</t>
        </is>
      </c>
      <c r="C22" t="n">
        <v>-7682</v>
      </c>
      <c r="D22" t="n">
        <v>-7253</v>
      </c>
      <c r="E22" t="n">
        <v>-7140</v>
      </c>
      <c r="F22" t="n">
        <v>-7040</v>
      </c>
      <c r="G22" t="n">
        <v>-6954</v>
      </c>
      <c r="H22" t="n">
        <v>-6718</v>
      </c>
      <c r="I22" t="n">
        <v>-6362</v>
      </c>
      <c r="J22" t="n">
        <v>-5888</v>
      </c>
    </row>
    <row r="23">
      <c r="A23">
        <f>_xll.BFieldInfo($B$23)</f>
        <v/>
      </c>
      <c r="B23" t="inlineStr">
        <is>
          <t>CF_DEPR_AMORT</t>
        </is>
      </c>
      <c r="C23" t="n">
        <v>3941</v>
      </c>
      <c r="D23" t="n">
        <v>3586</v>
      </c>
      <c r="E23" t="n">
        <v>3887</v>
      </c>
      <c r="F23" t="n">
        <v>3941</v>
      </c>
      <c r="G23" t="n">
        <v>3640</v>
      </c>
      <c r="H23" t="n">
        <v>2623</v>
      </c>
      <c r="I23" t="n">
        <v>2381</v>
      </c>
      <c r="J23" t="n">
        <v>2421</v>
      </c>
    </row>
    <row r="24">
      <c r="A24">
        <f>_xll.BFieldInfo($B$24)</f>
        <v/>
      </c>
      <c r="B24" t="inlineStr">
        <is>
          <t>CF_NET_INC</t>
        </is>
      </c>
      <c r="C24" t="n">
        <v>13497</v>
      </c>
      <c r="D24" t="n">
        <v>10500</v>
      </c>
      <c r="E24" t="n">
        <v>8633</v>
      </c>
      <c r="F24" t="n">
        <v>9576</v>
      </c>
      <c r="G24" t="n">
        <v>8863</v>
      </c>
      <c r="H24" t="n">
        <v>9332</v>
      </c>
      <c r="I24" t="n">
        <v>11164</v>
      </c>
      <c r="J24" t="n">
        <v>9427</v>
      </c>
    </row>
    <row r="25">
      <c r="A25">
        <f>_xll.BFieldInfo($B$25)</f>
        <v/>
      </c>
      <c r="B25" t="inlineStr">
        <is>
          <t>CF_CASH_FROM_OPER</t>
        </is>
      </c>
      <c r="C25" t="n">
        <v>21830</v>
      </c>
      <c r="D25" t="n">
        <v>19410</v>
      </c>
      <c r="E25" t="n">
        <v>17406</v>
      </c>
      <c r="F25" t="n">
        <v>14176</v>
      </c>
      <c r="G25" t="n">
        <v>14242</v>
      </c>
      <c r="H25" t="n">
        <v>14734</v>
      </c>
      <c r="I25" t="n">
        <v>14518</v>
      </c>
      <c r="J25" t="n">
        <v>13392</v>
      </c>
    </row>
    <row r="27">
      <c r="A27" t="inlineStr">
        <is>
          <t>NOVN SW Equity</t>
        </is>
      </c>
      <c r="B27" t="inlineStr">
        <is>
          <t>Dates</t>
        </is>
      </c>
      <c r="C27" s="3">
        <f>_xll.BDH($A$27,$B$28:$B$36,$B$2,$B$3,"Dir=H","Per=Y","Days=A","Dts=S","Sort=R","cols=8;rows=10")</f>
        <v/>
      </c>
      <c r="D27" s="3" t="n">
        <v>43465</v>
      </c>
      <c r="E27" s="3" t="n">
        <v>43100</v>
      </c>
      <c r="F27" s="3" t="n">
        <v>42735</v>
      </c>
      <c r="G27" s="3" t="n">
        <v>42369</v>
      </c>
      <c r="H27" s="3" t="n">
        <v>42004</v>
      </c>
      <c r="I27" s="3" t="n">
        <v>41639</v>
      </c>
      <c r="J27" s="3" t="n">
        <v>41274</v>
      </c>
    </row>
    <row r="28">
      <c r="A28">
        <f>_xll.BFieldInfo($B$28)</f>
        <v/>
      </c>
      <c r="B28" t="inlineStr">
        <is>
          <t>TOTAL_EQUITY</t>
        </is>
      </c>
      <c r="C28" t="n">
        <v>55551</v>
      </c>
      <c r="D28" t="n">
        <v>78692</v>
      </c>
      <c r="E28" t="n">
        <v>74227</v>
      </c>
      <c r="F28" t="n">
        <v>74891</v>
      </c>
      <c r="G28" t="n">
        <v>77122</v>
      </c>
      <c r="H28" t="n">
        <v>70844</v>
      </c>
      <c r="I28" t="n">
        <v>74472</v>
      </c>
      <c r="J28" t="n">
        <v>69263</v>
      </c>
    </row>
    <row r="29">
      <c r="A29">
        <f>_xll.BFieldInfo($B$29)</f>
        <v/>
      </c>
      <c r="B29" t="inlineStr">
        <is>
          <t>BS_TOT_ASSET</t>
        </is>
      </c>
      <c r="C29" t="n">
        <v>118370</v>
      </c>
      <c r="D29" t="n">
        <v>145563</v>
      </c>
      <c r="E29" t="n">
        <v>133079</v>
      </c>
      <c r="F29" t="n">
        <v>130124</v>
      </c>
      <c r="G29" t="n">
        <v>131556</v>
      </c>
      <c r="H29" t="n">
        <v>125387</v>
      </c>
      <c r="I29" t="n">
        <v>126254</v>
      </c>
      <c r="J29" t="n">
        <v>124191</v>
      </c>
    </row>
    <row r="30">
      <c r="A30">
        <f>_xll.BFieldInfo($B$30)</f>
        <v/>
      </c>
      <c r="B30" t="inlineStr">
        <is>
          <t>TOT_DEBT_TO_TOT_EQY</t>
        </is>
      </c>
      <c r="C30" t="n">
        <v>52.4707</v>
      </c>
      <c r="D30" t="n">
        <v>40.7792</v>
      </c>
      <c r="E30" t="n">
        <v>38.2947</v>
      </c>
      <c r="F30" t="n">
        <v>31.6273</v>
      </c>
      <c r="G30" t="n">
        <v>28.3979</v>
      </c>
      <c r="H30" t="n">
        <v>28.7378</v>
      </c>
      <c r="I30" t="n">
        <v>24.056</v>
      </c>
      <c r="J30" t="n">
        <v>28.4799</v>
      </c>
    </row>
    <row r="31">
      <c r="A31">
        <f>_xll.BFieldInfo($B$31)</f>
        <v/>
      </c>
      <c r="B31" t="inlineStr">
        <is>
          <t>SALES_REV_TURN</t>
        </is>
      </c>
      <c r="C31" t="n">
        <v>48677</v>
      </c>
      <c r="D31" t="n">
        <v>46099</v>
      </c>
      <c r="E31" t="n">
        <v>50135</v>
      </c>
      <c r="F31" t="n">
        <v>49436</v>
      </c>
      <c r="G31" t="n">
        <v>50387</v>
      </c>
      <c r="H31" t="n">
        <v>53634</v>
      </c>
      <c r="I31" t="n">
        <v>52716</v>
      </c>
      <c r="J31" t="n">
        <v>57561</v>
      </c>
    </row>
    <row r="32">
      <c r="A32">
        <f>_xll.BFieldInfo($B$32)</f>
        <v/>
      </c>
      <c r="B32" t="inlineStr">
        <is>
          <t>IS_EPS</t>
        </is>
      </c>
      <c r="C32" t="n">
        <v>5.12</v>
      </c>
      <c r="D32" t="n">
        <v>5.44</v>
      </c>
      <c r="E32" t="n">
        <v>3.28</v>
      </c>
      <c r="F32" t="n">
        <v>2.82</v>
      </c>
      <c r="G32" t="n">
        <v>7.4</v>
      </c>
      <c r="H32" t="n">
        <v>4.21</v>
      </c>
      <c r="I32" t="n">
        <v>3.76</v>
      </c>
      <c r="J32" t="n">
        <v>3.83</v>
      </c>
    </row>
    <row r="33">
      <c r="A33">
        <f>_xll.BFieldInfo($B$33)</f>
        <v/>
      </c>
      <c r="B33" t="inlineStr">
        <is>
          <t>CF_DVD_PAID</t>
        </is>
      </c>
      <c r="C33" t="n">
        <v>-6645</v>
      </c>
      <c r="D33" t="n">
        <v>-6966</v>
      </c>
      <c r="E33" t="n">
        <v>-6495</v>
      </c>
      <c r="F33" t="n">
        <v>-6475</v>
      </c>
      <c r="G33" t="n">
        <v>-6643</v>
      </c>
      <c r="H33" t="n">
        <v>-6810</v>
      </c>
      <c r="I33" t="n">
        <v>-6100</v>
      </c>
      <c r="J33" t="n">
        <v>-6030</v>
      </c>
    </row>
    <row r="34">
      <c r="A34">
        <f>_xll.BFieldInfo($B$34)</f>
        <v/>
      </c>
      <c r="B34" t="inlineStr">
        <is>
          <t>CF_DEPR_AMORT</t>
        </is>
      </c>
      <c r="C34" t="n">
        <v>5521</v>
      </c>
      <c r="D34" t="n">
        <v>5211</v>
      </c>
      <c r="E34" t="n">
        <v>5198</v>
      </c>
      <c r="F34" t="n">
        <v>5350</v>
      </c>
      <c r="G34" t="n">
        <v>5225</v>
      </c>
      <c r="H34" t="n">
        <v>4361</v>
      </c>
      <c r="I34" t="n">
        <v>4211</v>
      </c>
      <c r="J34" t="n">
        <v>4920</v>
      </c>
    </row>
    <row r="35">
      <c r="A35">
        <f>_xll.BFieldInfo($B$35)</f>
        <v/>
      </c>
      <c r="B35" t="inlineStr">
        <is>
          <t>CF_NET_INC</t>
        </is>
      </c>
      <c r="C35" t="n">
        <v>11732</v>
      </c>
      <c r="D35" t="n">
        <v>12611</v>
      </c>
      <c r="E35" t="n">
        <v>7703</v>
      </c>
      <c r="F35" t="n">
        <v>6712</v>
      </c>
      <c r="G35" t="n">
        <v>17783</v>
      </c>
      <c r="H35" t="n">
        <v>10210</v>
      </c>
      <c r="I35" t="n">
        <v>9175</v>
      </c>
      <c r="J35" t="n">
        <v>9270</v>
      </c>
    </row>
    <row r="36">
      <c r="A36">
        <f>_xll.BFieldInfo($B$36)</f>
        <v/>
      </c>
      <c r="B36" t="inlineStr">
        <is>
          <t>CF_CASH_FROM_OPER</t>
        </is>
      </c>
      <c r="C36" t="n">
        <v>13625</v>
      </c>
      <c r="D36" t="n">
        <v>14272</v>
      </c>
      <c r="E36" t="n">
        <v>12621</v>
      </c>
      <c r="F36" t="n">
        <v>11475</v>
      </c>
      <c r="G36" t="n">
        <v>11897</v>
      </c>
      <c r="H36" t="n">
        <v>13897</v>
      </c>
      <c r="I36" t="n">
        <v>13174</v>
      </c>
      <c r="J36" t="n">
        <v>14194</v>
      </c>
    </row>
    <row r="38">
      <c r="A38" t="inlineStr">
        <is>
          <t>ABBN SW Equity</t>
        </is>
      </c>
      <c r="B38" t="inlineStr">
        <is>
          <t>Dates</t>
        </is>
      </c>
      <c r="C38" s="3">
        <f>_xll.BDH($A$38,$B$39:$B$47,$B$2,$B$3,"Dir=H","Per=Y","Days=A","Dts=S","Sort=R","cols=8;rows=10")</f>
        <v/>
      </c>
      <c r="D38" s="3" t="n">
        <v>43465</v>
      </c>
      <c r="E38" s="3" t="n">
        <v>43100</v>
      </c>
      <c r="F38" s="3" t="n">
        <v>42735</v>
      </c>
      <c r="G38" s="3" t="n">
        <v>42369</v>
      </c>
      <c r="H38" s="3" t="n">
        <v>42004</v>
      </c>
      <c r="I38" s="3" t="n">
        <v>41639</v>
      </c>
      <c r="J38" s="3" t="n">
        <v>41274</v>
      </c>
    </row>
    <row r="39">
      <c r="A39">
        <f>_xll.BFieldInfo($B$39)</f>
        <v/>
      </c>
      <c r="B39" t="inlineStr">
        <is>
          <t>TOTAL_EQUITY</t>
        </is>
      </c>
      <c r="C39" t="n">
        <v>13980</v>
      </c>
      <c r="D39" t="n">
        <v>14534</v>
      </c>
      <c r="E39" t="n">
        <v>15349</v>
      </c>
      <c r="F39" t="n">
        <v>13897</v>
      </c>
      <c r="G39" t="n">
        <v>14988</v>
      </c>
      <c r="H39" t="n">
        <v>16815</v>
      </c>
      <c r="I39" t="n">
        <v>19208</v>
      </c>
      <c r="J39" t="n">
        <v>17446</v>
      </c>
    </row>
    <row r="40">
      <c r="A40">
        <f>_xll.BFieldInfo($B$40)</f>
        <v/>
      </c>
      <c r="B40" t="inlineStr">
        <is>
          <t>BS_TOT_ASSET</t>
        </is>
      </c>
      <c r="C40" t="n">
        <v>46108</v>
      </c>
      <c r="D40" t="n">
        <v>44441</v>
      </c>
      <c r="E40" t="n">
        <v>43458</v>
      </c>
      <c r="F40" t="n">
        <v>39499</v>
      </c>
      <c r="G40" t="n">
        <v>41356</v>
      </c>
      <c r="H40" t="n">
        <v>44852</v>
      </c>
      <c r="I40" t="n">
        <v>48064</v>
      </c>
      <c r="J40" t="n">
        <v>49070</v>
      </c>
    </row>
    <row r="41">
      <c r="A41">
        <f>_xll.BFieldInfo($B$41)</f>
        <v/>
      </c>
      <c r="B41" t="inlineStr">
        <is>
          <t>TOT_DEBT_TO_TOT_EQY</t>
        </is>
      </c>
      <c r="C41" t="n">
        <v>72.11020000000001</v>
      </c>
      <c r="D41" t="n">
        <v>59.2954</v>
      </c>
      <c r="E41" t="n">
        <v>48.2637</v>
      </c>
      <c r="F41" t="n">
        <v>48.953</v>
      </c>
      <c r="G41" t="n">
        <v>49.633</v>
      </c>
      <c r="H41" t="n">
        <v>45.5843</v>
      </c>
      <c r="I41" t="n">
        <v>41.7691</v>
      </c>
      <c r="J41" t="n">
        <v>57.7267</v>
      </c>
    </row>
    <row r="42">
      <c r="A42">
        <f>_xll.BFieldInfo($B$42)</f>
        <v/>
      </c>
      <c r="B42" t="inlineStr">
        <is>
          <t>SALES_REV_TURN</t>
        </is>
      </c>
      <c r="C42" t="n">
        <v>27978</v>
      </c>
      <c r="D42" t="n">
        <v>27662</v>
      </c>
      <c r="E42" t="n">
        <v>25196</v>
      </c>
      <c r="F42" t="n">
        <v>33828</v>
      </c>
      <c r="G42" t="n">
        <v>35481</v>
      </c>
      <c r="H42" t="n">
        <v>39830</v>
      </c>
      <c r="I42" t="n">
        <v>41848</v>
      </c>
      <c r="J42" t="n">
        <v>39336</v>
      </c>
    </row>
    <row r="43">
      <c r="A43">
        <f>_xll.BFieldInfo($B$43)</f>
        <v/>
      </c>
      <c r="B43" t="inlineStr">
        <is>
          <t>IS_EPS</t>
        </is>
      </c>
      <c r="C43" t="n">
        <v>0.67</v>
      </c>
      <c r="D43" t="n">
        <v>1.02</v>
      </c>
      <c r="E43" t="n">
        <v>1.04</v>
      </c>
      <c r="F43" t="n">
        <v>0.88</v>
      </c>
      <c r="G43" t="n">
        <v>0.87</v>
      </c>
      <c r="H43" t="n">
        <v>1.13</v>
      </c>
      <c r="I43" t="n">
        <v>1.21</v>
      </c>
      <c r="J43" t="n">
        <v>1.18</v>
      </c>
    </row>
    <row r="44">
      <c r="A44">
        <f>_xll.BFieldInfo($B$44)</f>
        <v/>
      </c>
      <c r="B44" t="inlineStr">
        <is>
          <t>CF_DVD_PAID</t>
        </is>
      </c>
      <c r="C44" t="n">
        <v>-1675</v>
      </c>
      <c r="D44" t="n">
        <v>-1717</v>
      </c>
      <c r="E44" t="n">
        <v>-1635</v>
      </c>
      <c r="F44" t="n">
        <v>0</v>
      </c>
      <c r="G44" t="n">
        <v>-1357</v>
      </c>
      <c r="H44" t="n">
        <v>-1841</v>
      </c>
      <c r="I44" t="n">
        <v>-1667</v>
      </c>
      <c r="J44" t="n">
        <v>-1626</v>
      </c>
    </row>
    <row r="45">
      <c r="A45">
        <f>_xll.BFieldInfo($B$45)</f>
        <v/>
      </c>
      <c r="B45" t="inlineStr">
        <is>
          <t>CF_DEPR_AMORT</t>
        </is>
      </c>
      <c r="C45" t="n">
        <v>961</v>
      </c>
      <c r="D45" t="n">
        <v>916</v>
      </c>
      <c r="E45" t="n">
        <v>836</v>
      </c>
      <c r="F45" t="n">
        <v>1135</v>
      </c>
      <c r="G45" t="n">
        <v>1160</v>
      </c>
      <c r="H45" t="n">
        <v>1305</v>
      </c>
      <c r="I45" t="n">
        <v>1318</v>
      </c>
      <c r="J45" t="n">
        <v>1182</v>
      </c>
    </row>
    <row r="46">
      <c r="A46">
        <f>_xll.BFieldInfo($B$46)</f>
        <v/>
      </c>
      <c r="B46" t="inlineStr">
        <is>
          <t>CF_NET_INC</t>
        </is>
      </c>
      <c r="C46" t="n">
        <v>1439</v>
      </c>
      <c r="D46" t="n">
        <v>2173</v>
      </c>
      <c r="E46" t="n">
        <v>2213</v>
      </c>
      <c r="F46" t="n">
        <v>1899</v>
      </c>
      <c r="G46" t="n">
        <v>1933</v>
      </c>
      <c r="H46" t="n">
        <v>2594</v>
      </c>
      <c r="I46" t="n">
        <v>2787</v>
      </c>
      <c r="J46" t="n">
        <v>2704</v>
      </c>
    </row>
    <row r="47">
      <c r="A47">
        <f>_xll.BFieldInfo($B$47)</f>
        <v/>
      </c>
      <c r="B47" t="inlineStr">
        <is>
          <t>CF_CASH_FROM_OPER</t>
        </is>
      </c>
      <c r="C47" t="n">
        <v>2325</v>
      </c>
      <c r="D47" t="n">
        <v>2924</v>
      </c>
      <c r="E47" t="n">
        <v>3799</v>
      </c>
      <c r="F47" t="n">
        <v>3843</v>
      </c>
      <c r="G47" t="n">
        <v>3818</v>
      </c>
      <c r="H47" t="n">
        <v>3845</v>
      </c>
      <c r="I47" t="n">
        <v>3653</v>
      </c>
      <c r="J47" t="n">
        <v>3779</v>
      </c>
    </row>
    <row r="49">
      <c r="A49" t="inlineStr">
        <is>
          <t>ZURN SW Equity</t>
        </is>
      </c>
      <c r="B49" t="inlineStr">
        <is>
          <t>Dates</t>
        </is>
      </c>
      <c r="C49" s="3">
        <f>_xll.BDH($A$49,$B$50:$B$58,$B$2,$B$3,"Dir=H","Per=Y","Days=A","Dts=S","Sort=R","cols=8;rows=10")</f>
        <v/>
      </c>
      <c r="D49" s="3" t="n">
        <v>43465</v>
      </c>
      <c r="E49" s="3" t="n">
        <v>43100</v>
      </c>
      <c r="F49" s="3" t="n">
        <v>42735</v>
      </c>
      <c r="G49" s="3" t="n">
        <v>42369</v>
      </c>
      <c r="H49" s="3" t="n">
        <v>42004</v>
      </c>
      <c r="I49" s="3" t="n">
        <v>41639</v>
      </c>
      <c r="J49" s="3" t="n">
        <v>41274</v>
      </c>
    </row>
    <row r="50">
      <c r="A50">
        <f>_xll.BFieldInfo($B$50)</f>
        <v/>
      </c>
      <c r="B50" t="inlineStr">
        <is>
          <t>TOTAL_EQUITY</t>
        </is>
      </c>
      <c r="C50" t="n">
        <v>36549</v>
      </c>
      <c r="D50" t="n">
        <v>31803</v>
      </c>
      <c r="E50" t="n">
        <v>34893</v>
      </c>
      <c r="F50" t="n">
        <v>32473</v>
      </c>
      <c r="G50" t="n">
        <v>32904</v>
      </c>
      <c r="H50" t="n">
        <v>36830</v>
      </c>
      <c r="I50" t="n">
        <v>34734</v>
      </c>
      <c r="J50" t="n">
        <v>36874</v>
      </c>
    </row>
    <row r="51">
      <c r="A51">
        <f>_xll.BFieldInfo($B$51)</f>
        <v/>
      </c>
      <c r="B51" t="inlineStr">
        <is>
          <t>BS_TOT_ASSET</t>
        </is>
      </c>
      <c r="C51" t="n">
        <v>404688</v>
      </c>
      <c r="D51" t="n">
        <v>395342</v>
      </c>
      <c r="E51" t="n">
        <v>422065</v>
      </c>
      <c r="F51" t="n">
        <v>382679</v>
      </c>
      <c r="G51" t="n">
        <v>381973</v>
      </c>
      <c r="H51" t="n">
        <v>406529</v>
      </c>
      <c r="I51" t="n">
        <v>415053</v>
      </c>
      <c r="J51" t="n">
        <v>408831</v>
      </c>
    </row>
    <row r="52">
      <c r="A52">
        <f>_xll.BFieldInfo($B$52)</f>
        <v/>
      </c>
      <c r="B52" t="inlineStr">
        <is>
          <t>TOT_DEBT_TO_TOT_EQY</t>
        </is>
      </c>
      <c r="C52" t="n">
        <v>38.0776</v>
      </c>
      <c r="D52" t="n">
        <v>37.77</v>
      </c>
      <c r="E52" t="n">
        <v>30.9059</v>
      </c>
      <c r="F52" t="n">
        <v>34.5271</v>
      </c>
      <c r="G52" t="n">
        <v>30.6498</v>
      </c>
      <c r="H52" t="n">
        <v>30.5077</v>
      </c>
      <c r="I52" t="n">
        <v>35.6596</v>
      </c>
      <c r="J52" t="n">
        <v>33.9562</v>
      </c>
    </row>
    <row r="53">
      <c r="A53">
        <f>_xll.BFieldInfo($B$53)</f>
        <v/>
      </c>
      <c r="B53" t="inlineStr">
        <is>
          <t>SALES_REV_TURN</t>
        </is>
      </c>
      <c r="C53" t="n">
        <v>72086</v>
      </c>
      <c r="D53" t="n">
        <v>47204</v>
      </c>
      <c r="E53" t="n">
        <v>64043</v>
      </c>
      <c r="F53" t="n">
        <v>67328</v>
      </c>
      <c r="G53" t="n">
        <v>60529</v>
      </c>
      <c r="H53" t="n">
        <v>72781</v>
      </c>
      <c r="I53" t="n">
        <v>72033</v>
      </c>
      <c r="J53" t="n">
        <v>70399</v>
      </c>
    </row>
    <row r="54">
      <c r="A54">
        <f>_xll.BFieldInfo($B$54)</f>
        <v/>
      </c>
      <c r="B54" t="inlineStr">
        <is>
          <t>IS_EPS</t>
        </is>
      </c>
      <c r="C54" t="n">
        <v>28.01</v>
      </c>
      <c r="D54" t="n">
        <v>25.1</v>
      </c>
      <c r="E54" t="n">
        <v>20.02</v>
      </c>
      <c r="F54" t="n">
        <v>21.51</v>
      </c>
      <c r="G54" t="n">
        <v>12.36</v>
      </c>
      <c r="H54" t="n">
        <v>26.68</v>
      </c>
      <c r="I54" t="n">
        <v>27.33</v>
      </c>
      <c r="J54" t="n">
        <v>26.5</v>
      </c>
    </row>
    <row r="55">
      <c r="A55">
        <f>_xll.BFieldInfo($B$55)</f>
        <v/>
      </c>
      <c r="B55" t="inlineStr">
        <is>
          <t>CF_DVD_PAID</t>
        </is>
      </c>
      <c r="C55" t="n">
        <v>-3036</v>
      </c>
      <c r="D55" t="n">
        <v>-3015</v>
      </c>
      <c r="E55" t="n">
        <v>-2891</v>
      </c>
      <c r="F55" t="n">
        <v>-2768</v>
      </c>
      <c r="G55" t="n">
        <v>-2869</v>
      </c>
      <c r="H55" t="n">
        <v>-2958</v>
      </c>
      <c r="I55" t="n">
        <v>-2889</v>
      </c>
      <c r="J55" t="n">
        <v>-2704</v>
      </c>
    </row>
    <row r="56">
      <c r="A56">
        <f>_xll.BFieldInfo($B$56)</f>
        <v/>
      </c>
      <c r="B56" t="inlineStr">
        <is>
          <t>CF_DEPR_AMORT</t>
        </is>
      </c>
      <c r="C56" t="n">
        <v>936</v>
      </c>
      <c r="D56" t="n">
        <v>898</v>
      </c>
      <c r="E56" t="n">
        <v>936</v>
      </c>
      <c r="F56" t="n">
        <v>781</v>
      </c>
      <c r="G56" t="n">
        <v>1200</v>
      </c>
      <c r="H56" t="n">
        <v>1012</v>
      </c>
      <c r="I56" t="n">
        <v>1198</v>
      </c>
      <c r="J56" t="n">
        <v>1085</v>
      </c>
    </row>
    <row r="57">
      <c r="A57">
        <f>_xll.BFieldInfo($B$57)</f>
        <v/>
      </c>
      <c r="B57" t="inlineStr">
        <is>
          <t>CF_NET_INC</t>
        </is>
      </c>
      <c r="C57" t="n">
        <v>4147</v>
      </c>
      <c r="D57" t="n">
        <v>3716</v>
      </c>
      <c r="E57" t="n">
        <v>3004</v>
      </c>
      <c r="F57" t="n">
        <v>3211</v>
      </c>
      <c r="G57" t="n">
        <v>1842</v>
      </c>
      <c r="H57" t="n">
        <v>3949</v>
      </c>
      <c r="I57" t="n">
        <v>4028</v>
      </c>
      <c r="J57" t="n">
        <v>3887</v>
      </c>
    </row>
    <row r="58">
      <c r="A58">
        <f>_xll.BFieldInfo($B$58)</f>
        <v/>
      </c>
      <c r="B58" t="inlineStr">
        <is>
          <t>CF_CASH_FROM_OPER</t>
        </is>
      </c>
      <c r="C58" t="n">
        <v>4336</v>
      </c>
      <c r="D58" t="n">
        <v>467</v>
      </c>
      <c r="E58" t="n">
        <v>5053</v>
      </c>
      <c r="F58" t="n">
        <v>4257</v>
      </c>
      <c r="G58" t="n">
        <v>5278</v>
      </c>
      <c r="H58" t="n">
        <v>11087</v>
      </c>
      <c r="I58" t="n">
        <v>1795</v>
      </c>
      <c r="J58" t="n">
        <v>4566</v>
      </c>
    </row>
    <row r="60">
      <c r="A60" t="inlineStr">
        <is>
          <t>CB US Equity</t>
        </is>
      </c>
      <c r="B60" t="inlineStr">
        <is>
          <t>Dates</t>
        </is>
      </c>
      <c r="C60" s="3">
        <f>_xll.BDH($A$60,$B$61:$B$69,$B$2,$B$3,"Dir=H","Per=Y","Days=A","Dts=S","Sort=R","cols=8;rows=10")</f>
        <v/>
      </c>
      <c r="D60" s="3" t="n">
        <v>43465</v>
      </c>
      <c r="E60" s="3" t="n">
        <v>43100</v>
      </c>
      <c r="F60" s="3" t="n">
        <v>42735</v>
      </c>
      <c r="G60" s="3" t="n">
        <v>42369</v>
      </c>
      <c r="H60" s="3" t="n">
        <v>42004</v>
      </c>
      <c r="I60" s="3" t="n">
        <v>41639</v>
      </c>
      <c r="J60" s="3" t="n">
        <v>41274</v>
      </c>
    </row>
    <row r="61">
      <c r="A61">
        <f>_xll.BFieldInfo($B$61)</f>
        <v/>
      </c>
      <c r="B61" t="inlineStr">
        <is>
          <t>TOTAL_EQUITY</t>
        </is>
      </c>
      <c r="C61" t="n">
        <v>55331</v>
      </c>
      <c r="D61" t="n">
        <v>50312</v>
      </c>
      <c r="E61" t="n">
        <v>51172</v>
      </c>
      <c r="F61" t="n">
        <v>48275</v>
      </c>
      <c r="G61" t="n">
        <v>29135</v>
      </c>
      <c r="H61" t="n">
        <v>29587</v>
      </c>
      <c r="I61" t="n">
        <v>28825</v>
      </c>
      <c r="J61" t="n">
        <v>27531</v>
      </c>
    </row>
    <row r="62">
      <c r="A62">
        <f>_xll.BFieldInfo($B$62)</f>
        <v/>
      </c>
      <c r="B62" t="inlineStr">
        <is>
          <t>BS_TOT_ASSET</t>
        </is>
      </c>
      <c r="C62" t="n">
        <v>176943</v>
      </c>
      <c r="D62" t="n">
        <v>167771</v>
      </c>
      <c r="E62" t="n">
        <v>167022</v>
      </c>
      <c r="F62" t="n">
        <v>159786</v>
      </c>
      <c r="G62" t="n">
        <v>102306</v>
      </c>
      <c r="H62" t="n">
        <v>98248</v>
      </c>
      <c r="I62" t="n">
        <v>94510</v>
      </c>
      <c r="J62" t="n">
        <v>92545</v>
      </c>
    </row>
    <row r="63">
      <c r="A63">
        <f>_xll.BFieldInfo($B$63)</f>
        <v/>
      </c>
      <c r="B63" t="inlineStr">
        <is>
          <t>TOT_DEBT_TO_TOT_EQY</t>
        </is>
      </c>
      <c r="C63" t="n">
        <v>28.4994</v>
      </c>
      <c r="D63" t="n">
        <v>25.648</v>
      </c>
      <c r="E63" t="n">
        <v>25.1642</v>
      </c>
      <c r="F63" t="n">
        <v>27.7949</v>
      </c>
      <c r="G63" t="n">
        <v>33.2796</v>
      </c>
      <c r="H63" t="n">
        <v>21.016</v>
      </c>
      <c r="I63" t="n">
        <v>20.8742</v>
      </c>
      <c r="J63" t="n">
        <v>18.4156</v>
      </c>
    </row>
    <row r="64">
      <c r="A64">
        <f>_xll.BFieldInfo($B$64)</f>
        <v/>
      </c>
      <c r="B64" t="inlineStr">
        <is>
          <t>SALES_REV_TURN</t>
        </is>
      </c>
      <c r="C64" t="n">
        <v>34186</v>
      </c>
      <c r="D64" t="n">
        <v>32717</v>
      </c>
      <c r="E64" t="n">
        <v>32243</v>
      </c>
      <c r="F64" t="n">
        <v>31469</v>
      </c>
      <c r="G64" t="n">
        <v>18987</v>
      </c>
      <c r="H64" t="n">
        <v>19171</v>
      </c>
      <c r="I64" t="n">
        <v>19261</v>
      </c>
      <c r="J64" t="n">
        <v>17936</v>
      </c>
    </row>
    <row r="65">
      <c r="A65">
        <f>_xll.BFieldInfo($B$65)</f>
        <v/>
      </c>
      <c r="B65" t="inlineStr">
        <is>
          <t>IS_EPS</t>
        </is>
      </c>
      <c r="C65" t="n">
        <v>9.77</v>
      </c>
      <c r="D65" t="n">
        <v>8.550000000000001</v>
      </c>
      <c r="E65" t="n">
        <v>8.26</v>
      </c>
      <c r="F65" t="n">
        <v>8.94</v>
      </c>
      <c r="G65" t="n">
        <v>8.710000000000001</v>
      </c>
      <c r="H65" t="n">
        <v>8.5</v>
      </c>
      <c r="I65" t="n">
        <v>11.02</v>
      </c>
      <c r="J65" t="n">
        <v>7.96</v>
      </c>
    </row>
    <row r="66">
      <c r="A66">
        <f>_xll.BFieldInfo($B$66)</f>
        <v/>
      </c>
      <c r="B66" t="inlineStr">
        <is>
          <t>CF_DVD_PAID</t>
        </is>
      </c>
      <c r="C66" t="n">
        <v>-1354</v>
      </c>
      <c r="D66" t="n">
        <v>-1337</v>
      </c>
      <c r="E66" t="n">
        <v>-1308</v>
      </c>
      <c r="F66" t="n">
        <v>-1173</v>
      </c>
      <c r="G66" t="n">
        <v>-862</v>
      </c>
      <c r="H66" t="n">
        <v>-862</v>
      </c>
      <c r="I66" t="n">
        <v>-517</v>
      </c>
      <c r="J66" t="n">
        <v>-815</v>
      </c>
    </row>
    <row r="67">
      <c r="A67">
        <f>_xll.BFieldInfo($B$67)</f>
        <v/>
      </c>
      <c r="B67" t="inlineStr">
        <is>
          <t>CF_DEPR_AMORT</t>
        </is>
      </c>
      <c r="C67" t="n">
        <v>305</v>
      </c>
      <c r="D67" t="n">
        <v>339</v>
      </c>
      <c r="E67" t="n">
        <v>260</v>
      </c>
      <c r="F67" t="inlineStr">
        <is>
          <t>#N/A N/A</t>
        </is>
      </c>
      <c r="G67" t="inlineStr">
        <is>
          <t>#N/A N/A</t>
        </is>
      </c>
      <c r="H67" t="inlineStr">
        <is>
          <t>#N/A N/A</t>
        </is>
      </c>
      <c r="I67" t="inlineStr">
        <is>
          <t>#N/A N/A</t>
        </is>
      </c>
      <c r="J67" t="inlineStr">
        <is>
          <t>#N/A N/A</t>
        </is>
      </c>
    </row>
    <row r="68">
      <c r="A68">
        <f>_xll.BFieldInfo($B$68)</f>
        <v/>
      </c>
      <c r="B68" t="inlineStr">
        <is>
          <t>CF_NET_INC</t>
        </is>
      </c>
      <c r="C68" t="n">
        <v>4454</v>
      </c>
      <c r="D68" t="n">
        <v>3962</v>
      </c>
      <c r="E68" t="n">
        <v>3861</v>
      </c>
      <c r="F68" t="n">
        <v>4135</v>
      </c>
      <c r="G68" t="n">
        <v>2834</v>
      </c>
      <c r="H68" t="n">
        <v>2853</v>
      </c>
      <c r="I68" t="n">
        <v>3758</v>
      </c>
      <c r="J68" t="n">
        <v>2706</v>
      </c>
    </row>
    <row r="69">
      <c r="A69">
        <f>_xll.BFieldInfo($B$69)</f>
        <v/>
      </c>
      <c r="B69" t="inlineStr">
        <is>
          <t>CF_CASH_FROM_OPER</t>
        </is>
      </c>
      <c r="C69" t="n">
        <v>6342</v>
      </c>
      <c r="D69" t="n">
        <v>5480</v>
      </c>
      <c r="E69" t="n">
        <v>4503</v>
      </c>
      <c r="F69" t="n">
        <v>5292</v>
      </c>
      <c r="G69" t="n">
        <v>3864</v>
      </c>
      <c r="H69" t="n">
        <v>4496</v>
      </c>
      <c r="I69" t="n">
        <v>4022</v>
      </c>
      <c r="J69" t="n">
        <v>3995</v>
      </c>
    </row>
    <row r="71">
      <c r="A71" t="inlineStr">
        <is>
          <t>LONN SW Equity</t>
        </is>
      </c>
      <c r="B71" t="inlineStr">
        <is>
          <t>Dates</t>
        </is>
      </c>
      <c r="C71" s="3">
        <f>_xll.BDH($A$71,$B$72:$B$80,$B$2,$B$3,"Dir=H","Per=Y","Days=A","Dts=S","Sort=R","cols=8;rows=10")</f>
        <v/>
      </c>
      <c r="D71" s="3" t="n">
        <v>43465</v>
      </c>
      <c r="E71" s="3" t="n">
        <v>43100</v>
      </c>
      <c r="F71" s="3" t="n">
        <v>42735</v>
      </c>
      <c r="G71" s="3" t="n">
        <v>42369</v>
      </c>
      <c r="H71" s="3" t="n">
        <v>42004</v>
      </c>
      <c r="I71" s="3" t="n">
        <v>41639</v>
      </c>
      <c r="J71" s="3" t="n">
        <v>41274</v>
      </c>
    </row>
    <row r="72">
      <c r="A72">
        <f>_xll.BFieldInfo($B$72)</f>
        <v/>
      </c>
      <c r="B72" t="inlineStr">
        <is>
          <t>TOTAL_EQUITY</t>
        </is>
      </c>
      <c r="C72" t="n">
        <v>6565</v>
      </c>
      <c r="D72" t="n">
        <v>6290</v>
      </c>
      <c r="E72" t="n">
        <v>6181</v>
      </c>
      <c r="F72" t="n">
        <v>2355</v>
      </c>
      <c r="G72" t="n">
        <v>2135</v>
      </c>
      <c r="H72" t="n">
        <v>2130</v>
      </c>
      <c r="I72" t="n">
        <v>2126</v>
      </c>
      <c r="J72" t="n">
        <v>2102</v>
      </c>
    </row>
    <row r="73">
      <c r="A73">
        <f>_xll.BFieldInfo($B$73)</f>
        <v/>
      </c>
      <c r="B73" t="inlineStr">
        <is>
          <t>BS_TOT_ASSET</t>
        </is>
      </c>
      <c r="C73" t="n">
        <v>13841</v>
      </c>
      <c r="D73" t="n">
        <v>13921</v>
      </c>
      <c r="E73" t="n">
        <v>13831</v>
      </c>
      <c r="F73" t="n">
        <v>6828</v>
      </c>
      <c r="G73" t="n">
        <v>6248</v>
      </c>
      <c r="H73" t="n">
        <v>6441</v>
      </c>
      <c r="I73" t="n">
        <v>6373</v>
      </c>
      <c r="J73" t="n">
        <v>7042</v>
      </c>
    </row>
    <row r="74">
      <c r="A74">
        <f>_xll.BFieldInfo($B$74)</f>
        <v/>
      </c>
      <c r="B74" t="inlineStr">
        <is>
          <t>TOT_DEBT_TO_TOT_EQY</t>
        </is>
      </c>
      <c r="C74" t="n">
        <v>57.639</v>
      </c>
      <c r="D74" t="n">
        <v>64.5787</v>
      </c>
      <c r="E74" t="n">
        <v>68.6944</v>
      </c>
      <c r="F74" t="n">
        <v>78.98090000000001</v>
      </c>
      <c r="G74" t="n">
        <v>90.7728</v>
      </c>
      <c r="H74" t="n">
        <v>104.2723</v>
      </c>
      <c r="I74" t="n">
        <v>116.698</v>
      </c>
      <c r="J74" t="n">
        <v>133.9201</v>
      </c>
    </row>
    <row r="75">
      <c r="A75">
        <f>_xll.BFieldInfo($B$75)</f>
        <v/>
      </c>
      <c r="B75" t="inlineStr">
        <is>
          <t>SALES_REV_TURN</t>
        </is>
      </c>
      <c r="C75" t="n">
        <v>5920</v>
      </c>
      <c r="D75" t="n">
        <v>5542</v>
      </c>
      <c r="E75" t="n">
        <v>4548</v>
      </c>
      <c r="F75" t="n">
        <v>4132</v>
      </c>
      <c r="G75" t="n">
        <v>3803</v>
      </c>
      <c r="H75" t="n">
        <v>3640</v>
      </c>
      <c r="I75" t="n">
        <v>3584</v>
      </c>
      <c r="J75" t="n">
        <v>3925</v>
      </c>
    </row>
    <row r="76">
      <c r="A76">
        <f>_xll.BFieldInfo($B$76)</f>
        <v/>
      </c>
      <c r="B76" t="inlineStr">
        <is>
          <t>IS_EPS</t>
        </is>
      </c>
      <c r="C76" t="n">
        <v>8.699999999999999</v>
      </c>
      <c r="D76" t="n">
        <v>7.51</v>
      </c>
      <c r="E76" t="n">
        <v>10.42</v>
      </c>
      <c r="F76" t="n">
        <v>5.3076</v>
      </c>
      <c r="G76" t="n">
        <v>4.9093</v>
      </c>
      <c r="H76" t="n">
        <v>4.2239</v>
      </c>
      <c r="I76" t="n">
        <v>1.5469</v>
      </c>
      <c r="J76" t="n">
        <v>3.1123</v>
      </c>
    </row>
    <row r="77">
      <c r="A77">
        <f>_xll.BFieldInfo($B$77)</f>
        <v/>
      </c>
      <c r="B77" t="inlineStr">
        <is>
          <t>CF_DVD_PAID</t>
        </is>
      </c>
      <c r="C77" t="n">
        <v>-206</v>
      </c>
      <c r="D77" t="n">
        <v>-206</v>
      </c>
      <c r="E77" t="n">
        <v>-160</v>
      </c>
      <c r="F77" t="n">
        <v>-131</v>
      </c>
      <c r="G77" t="n">
        <v>-131</v>
      </c>
      <c r="H77" t="n">
        <v>-112</v>
      </c>
      <c r="I77" t="n">
        <v>-112</v>
      </c>
      <c r="J77" t="n">
        <v>-111</v>
      </c>
    </row>
    <row r="78">
      <c r="A78">
        <f>_xll.BFieldInfo($B$78)</f>
        <v/>
      </c>
      <c r="B78" t="inlineStr">
        <is>
          <t>CF_DEPR_AMORT</t>
        </is>
      </c>
      <c r="C78" t="n">
        <v>544</v>
      </c>
      <c r="D78" t="n">
        <v>526</v>
      </c>
      <c r="E78" t="n">
        <v>411</v>
      </c>
      <c r="F78" t="n">
        <v>307</v>
      </c>
      <c r="G78" t="n">
        <v>300</v>
      </c>
      <c r="H78" t="n">
        <v>299</v>
      </c>
      <c r="I78" t="n">
        <v>309</v>
      </c>
      <c r="J78" t="n">
        <v>304</v>
      </c>
    </row>
    <row r="79">
      <c r="A79">
        <f>_xll.BFieldInfo($B$79)</f>
        <v/>
      </c>
      <c r="B79" t="inlineStr">
        <is>
          <t>CF_NET_INC</t>
        </is>
      </c>
      <c r="C79" t="n">
        <v>645</v>
      </c>
      <c r="D79" t="n">
        <v>559</v>
      </c>
      <c r="E79" t="n">
        <v>707</v>
      </c>
      <c r="F79" t="n">
        <v>301</v>
      </c>
      <c r="G79" t="n">
        <v>277</v>
      </c>
      <c r="H79" t="n">
        <v>237</v>
      </c>
      <c r="I79" t="n">
        <v>87</v>
      </c>
      <c r="J79" t="n">
        <v>174</v>
      </c>
    </row>
    <row r="80">
      <c r="A80">
        <f>_xll.BFieldInfo($B$80)</f>
        <v/>
      </c>
      <c r="B80" t="inlineStr">
        <is>
          <t>CF_CASH_FROM_OPER</t>
        </is>
      </c>
      <c r="C80" t="n">
        <v>994</v>
      </c>
      <c r="D80" t="n">
        <v>1084</v>
      </c>
      <c r="E80" t="n">
        <v>855</v>
      </c>
      <c r="F80" t="n">
        <v>754</v>
      </c>
      <c r="G80" t="n">
        <v>747</v>
      </c>
      <c r="H80" t="n">
        <v>493</v>
      </c>
      <c r="I80" t="n">
        <v>530</v>
      </c>
      <c r="J80" t="n">
        <v>719</v>
      </c>
    </row>
    <row r="82">
      <c r="A82" t="inlineStr">
        <is>
          <t>UBSG SW Equity</t>
        </is>
      </c>
      <c r="B82" t="inlineStr">
        <is>
          <t>Dates</t>
        </is>
      </c>
      <c r="C82" s="3">
        <f>_xll.BDH($A$82,$B$83:$B$91,$B$2,$B$3,"Dir=H","Per=Y","Days=A","Dts=S","Sort=R","cols=8;rows=10")</f>
        <v/>
      </c>
      <c r="D82" s="3" t="n">
        <v>43465</v>
      </c>
      <c r="E82" s="3" t="n">
        <v>43100</v>
      </c>
      <c r="F82" s="3" t="n">
        <v>42735</v>
      </c>
      <c r="G82" s="3" t="n">
        <v>42369</v>
      </c>
      <c r="H82" s="3" t="n">
        <v>42004</v>
      </c>
      <c r="I82" s="3" t="n">
        <v>41639</v>
      </c>
      <c r="J82" s="3" t="n">
        <v>41274</v>
      </c>
    </row>
    <row r="83">
      <c r="A83">
        <f>_xll.BFieldInfo($B$83)</f>
        <v/>
      </c>
      <c r="B83" t="inlineStr">
        <is>
          <t>TOTAL_EQUITY</t>
        </is>
      </c>
      <c r="C83" t="n">
        <v>54707</v>
      </c>
      <c r="D83" t="n">
        <v>53103</v>
      </c>
      <c r="E83" t="n">
        <v>52661.2572</v>
      </c>
      <c r="F83" t="n">
        <v>53383.7987</v>
      </c>
      <c r="G83" t="n">
        <v>57325.1976</v>
      </c>
      <c r="H83" t="n">
        <v>54701.6802</v>
      </c>
      <c r="I83" t="n">
        <v>56195.1384</v>
      </c>
      <c r="J83" t="n">
        <v>53684.6709</v>
      </c>
    </row>
    <row r="84">
      <c r="A84">
        <f>_xll.BFieldInfo($B$84)</f>
        <v/>
      </c>
      <c r="B84" t="inlineStr">
        <is>
          <t>BS_TOT_ASSET</t>
        </is>
      </c>
      <c r="C84" t="n">
        <v>972183</v>
      </c>
      <c r="D84" t="n">
        <v>958489</v>
      </c>
      <c r="E84" t="n">
        <v>940470.4191000001</v>
      </c>
      <c r="F84" t="n">
        <v>919205.6626</v>
      </c>
      <c r="G84" t="n">
        <v>943101.9306</v>
      </c>
      <c r="H84" t="n">
        <v>1068998.8932</v>
      </c>
      <c r="I84" t="n">
        <v>1140395.0034</v>
      </c>
      <c r="J84" t="n">
        <v>1377429.4774</v>
      </c>
    </row>
    <row r="85">
      <c r="A85">
        <f>_xll.BFieldInfo($B$85)</f>
        <v/>
      </c>
      <c r="B85" t="inlineStr">
        <is>
          <t>TOT_DEBT_TO_TOT_EQY</t>
        </is>
      </c>
      <c r="C85" t="n">
        <v>359.3928</v>
      </c>
      <c r="D85" t="n">
        <v>396.2432</v>
      </c>
      <c r="E85" t="n">
        <v>379.5381</v>
      </c>
      <c r="F85" t="n">
        <v>269.8759</v>
      </c>
      <c r="G85" t="n">
        <v>264.888</v>
      </c>
      <c r="H85" t="n">
        <v>277.1023</v>
      </c>
      <c r="I85" t="n">
        <v>289.0938</v>
      </c>
      <c r="J85" t="n">
        <v>427.4297</v>
      </c>
    </row>
    <row r="86">
      <c r="A86">
        <f>_xll.BFieldInfo($B$86)</f>
        <v/>
      </c>
      <c r="B86" t="inlineStr">
        <is>
          <t>SALES_REV_TURN</t>
        </is>
      </c>
      <c r="C86" t="n">
        <v>40815</v>
      </c>
      <c r="D86" t="n">
        <v>40206</v>
      </c>
      <c r="E86" t="n">
        <v>39204.8232</v>
      </c>
      <c r="F86" t="n">
        <v>37960.7331</v>
      </c>
      <c r="G86" t="n">
        <v>40411.9077</v>
      </c>
      <c r="H86" t="n">
        <v>39934.5066</v>
      </c>
      <c r="I86" t="n">
        <v>39910.7558</v>
      </c>
      <c r="J86" t="n">
        <v>39817.6222</v>
      </c>
    </row>
    <row r="87">
      <c r="A87">
        <f>_xll.BFieldInfo($B$87)</f>
        <v/>
      </c>
      <c r="B87" t="inlineStr">
        <is>
          <t>IS_EPS</t>
        </is>
      </c>
      <c r="C87" t="n">
        <v>1.17</v>
      </c>
      <c r="D87" t="n">
        <v>1.21</v>
      </c>
      <c r="E87" t="n">
        <v>0.2845</v>
      </c>
      <c r="F87" t="n">
        <v>0.8733</v>
      </c>
      <c r="G87" t="n">
        <v>1.7465</v>
      </c>
      <c r="H87" t="n">
        <v>1.0171</v>
      </c>
      <c r="I87" t="n">
        <v>0.9067</v>
      </c>
      <c r="J87" t="n">
        <v>-0.7042</v>
      </c>
    </row>
    <row r="88">
      <c r="A88">
        <f>_xll.BFieldInfo($B$88)</f>
        <v/>
      </c>
      <c r="B88" t="inlineStr">
        <is>
          <t>CF_DVD_PAID</t>
        </is>
      </c>
      <c r="C88" t="n">
        <v>-2544</v>
      </c>
      <c r="D88" t="n">
        <v>-2440</v>
      </c>
      <c r="E88" t="n">
        <v>-2264.5128</v>
      </c>
      <c r="F88" t="n">
        <v>-3212.8119</v>
      </c>
      <c r="G88" t="n">
        <v>-2869.1893</v>
      </c>
      <c r="H88" t="n">
        <v>-1025.8405</v>
      </c>
      <c r="I88" t="n">
        <v>-2136.1872</v>
      </c>
      <c r="J88" t="n">
        <v>-640.1547</v>
      </c>
    </row>
    <row r="89">
      <c r="A89">
        <f>_xll.BFieldInfo($B$89)</f>
        <v/>
      </c>
      <c r="B89" t="inlineStr">
        <is>
          <t>CF_DEPR_AMORT</t>
        </is>
      </c>
      <c r="C89" t="n">
        <v>1830</v>
      </c>
      <c r="D89" t="n">
        <v>1293</v>
      </c>
      <c r="E89" t="n">
        <v>1102.2864</v>
      </c>
      <c r="F89" t="n">
        <v>1066.1986</v>
      </c>
      <c r="G89" t="n">
        <v>1067.6295</v>
      </c>
      <c r="H89" t="n">
        <v>984.282</v>
      </c>
      <c r="I89" t="n">
        <v>970.4054</v>
      </c>
      <c r="J89" t="n">
        <v>848.205</v>
      </c>
    </row>
    <row r="90">
      <c r="A90">
        <f>_xll.BFieldInfo($B$90)</f>
        <v/>
      </c>
      <c r="B90" t="inlineStr">
        <is>
          <t>CF_NET_INC</t>
        </is>
      </c>
      <c r="C90" t="n">
        <v>4304</v>
      </c>
      <c r="D90" t="n">
        <v>4516</v>
      </c>
      <c r="E90" t="n">
        <v>1069.7766</v>
      </c>
      <c r="F90" t="n">
        <v>3253.429</v>
      </c>
      <c r="G90" t="n">
        <v>6448.399</v>
      </c>
      <c r="H90" t="n">
        <v>3790.5792</v>
      </c>
      <c r="I90" t="n">
        <v>3423.9443</v>
      </c>
      <c r="J90" t="n">
        <v>-2645.9727</v>
      </c>
    </row>
    <row r="91">
      <c r="A91">
        <f>_xll.BFieldInfo($B$91)</f>
        <v/>
      </c>
      <c r="B91" t="inlineStr">
        <is>
          <t>CF_CASH_FROM_OPER</t>
        </is>
      </c>
      <c r="C91" t="n">
        <v>-384</v>
      </c>
      <c r="D91" t="n">
        <v>24989</v>
      </c>
      <c r="E91" t="n">
        <v>-24370.1813</v>
      </c>
      <c r="F91" t="n">
        <v>-54515.2439</v>
      </c>
      <c r="G91" t="n">
        <v>20922.2116</v>
      </c>
      <c r="H91" t="n">
        <v>20592.2723</v>
      </c>
      <c r="I91" t="n">
        <v>41959.5094</v>
      </c>
      <c r="J91" t="n">
        <v>54724.6912</v>
      </c>
    </row>
    <row r="93">
      <c r="A93" t="inlineStr">
        <is>
          <t>GIVN SW Equity</t>
        </is>
      </c>
      <c r="B93" t="inlineStr">
        <is>
          <t>Dates</t>
        </is>
      </c>
      <c r="C93" s="3">
        <f>_xll.BDH($A$93,$B$94:$B$102,$B$2,$B$3,"Dir=H","Per=Y","Days=A","Dts=S","Sort=R","cols=8;rows=10")</f>
        <v/>
      </c>
      <c r="D93" s="3" t="n">
        <v>43465</v>
      </c>
      <c r="E93" s="3" t="n">
        <v>43100</v>
      </c>
      <c r="F93" s="3" t="n">
        <v>42735</v>
      </c>
      <c r="G93" s="3" t="n">
        <v>42369</v>
      </c>
      <c r="H93" s="3" t="n">
        <v>42004</v>
      </c>
      <c r="I93" s="3" t="n">
        <v>41639</v>
      </c>
      <c r="J93" s="3" t="n">
        <v>41274</v>
      </c>
    </row>
    <row r="94">
      <c r="A94">
        <f>_xll.BFieldInfo($B$94)</f>
        <v/>
      </c>
      <c r="B94" t="inlineStr">
        <is>
          <t>TOTAL_EQUITY</t>
        </is>
      </c>
      <c r="C94" t="n">
        <v>3659</v>
      </c>
      <c r="D94" t="n">
        <v>3732</v>
      </c>
      <c r="E94" t="n">
        <v>3538</v>
      </c>
      <c r="F94" t="n">
        <v>3293</v>
      </c>
      <c r="G94" t="n">
        <v>3415</v>
      </c>
      <c r="H94" t="n">
        <v>3413</v>
      </c>
      <c r="I94" t="n">
        <v>3423</v>
      </c>
      <c r="J94" t="n">
        <v>3266</v>
      </c>
    </row>
    <row r="95">
      <c r="A95">
        <f>_xll.BFieldInfo($B$95)</f>
        <v/>
      </c>
      <c r="B95" t="inlineStr">
        <is>
          <t>BS_TOT_ASSET</t>
        </is>
      </c>
      <c r="C95" t="n">
        <v>10396</v>
      </c>
      <c r="D95" t="n">
        <v>9277</v>
      </c>
      <c r="E95" t="n">
        <v>7309</v>
      </c>
      <c r="F95" t="n">
        <v>6514</v>
      </c>
      <c r="G95" t="n">
        <v>6282</v>
      </c>
      <c r="H95" t="n">
        <v>6472</v>
      </c>
      <c r="I95" t="n">
        <v>6202</v>
      </c>
      <c r="J95" t="n">
        <v>6284</v>
      </c>
    </row>
    <row r="96">
      <c r="A96">
        <f>_xll.BFieldInfo($B$96)</f>
        <v/>
      </c>
      <c r="B96" t="inlineStr">
        <is>
          <t>TOT_DEBT_TO_TOT_EQY</t>
        </is>
      </c>
      <c r="C96" t="n">
        <v>112.8997</v>
      </c>
      <c r="D96" t="n">
        <v>87.6206</v>
      </c>
      <c r="E96" t="n">
        <v>45.4494</v>
      </c>
      <c r="F96" t="n">
        <v>38.2022</v>
      </c>
      <c r="G96" t="n">
        <v>33.8214</v>
      </c>
      <c r="H96" t="n">
        <v>35.3648</v>
      </c>
      <c r="I96" t="n">
        <v>38.8256</v>
      </c>
      <c r="J96" t="n">
        <v>46.5707</v>
      </c>
    </row>
    <row r="97">
      <c r="A97">
        <f>_xll.BFieldInfo($B$97)</f>
        <v/>
      </c>
      <c r="B97" t="inlineStr">
        <is>
          <t>SALES_REV_TURN</t>
        </is>
      </c>
      <c r="C97" t="n">
        <v>6203</v>
      </c>
      <c r="D97" t="n">
        <v>5527</v>
      </c>
      <c r="E97" t="n">
        <v>5051</v>
      </c>
      <c r="F97" t="n">
        <v>4663</v>
      </c>
      <c r="G97" t="n">
        <v>4396</v>
      </c>
      <c r="H97" t="n">
        <v>4404</v>
      </c>
      <c r="I97" t="n">
        <v>4369</v>
      </c>
      <c r="J97" t="n">
        <v>4257</v>
      </c>
    </row>
    <row r="98">
      <c r="A98">
        <f>_xll.BFieldInfo($B$98)</f>
        <v/>
      </c>
      <c r="B98" t="inlineStr">
        <is>
          <t>IS_EPS</t>
        </is>
      </c>
      <c r="C98" t="n">
        <v>76.17</v>
      </c>
      <c r="D98" t="n">
        <v>71.92</v>
      </c>
      <c r="E98" t="n">
        <v>78.18000000000001</v>
      </c>
      <c r="F98" t="n">
        <v>69.95</v>
      </c>
      <c r="G98" t="n">
        <v>67.89</v>
      </c>
      <c r="H98" t="n">
        <v>61.18</v>
      </c>
      <c r="I98" t="n">
        <v>53.43</v>
      </c>
      <c r="J98" t="n">
        <v>45.04</v>
      </c>
    </row>
    <row r="99">
      <c r="A99">
        <f>_xll.BFieldInfo($B$99)</f>
        <v/>
      </c>
      <c r="B99" t="inlineStr">
        <is>
          <t>CF_DVD_PAID</t>
        </is>
      </c>
      <c r="C99" t="n">
        <v>-552</v>
      </c>
      <c r="D99" t="n">
        <v>-534</v>
      </c>
      <c r="E99" t="n">
        <v>-515</v>
      </c>
      <c r="F99" t="n">
        <v>-495</v>
      </c>
      <c r="G99" t="n">
        <v>-461</v>
      </c>
      <c r="H99" t="n">
        <v>-433</v>
      </c>
      <c r="I99" t="n">
        <v>-331</v>
      </c>
      <c r="J99" t="n">
        <v>-200</v>
      </c>
    </row>
    <row r="100">
      <c r="A100">
        <f>_xll.BFieldInfo($B$100)</f>
        <v/>
      </c>
      <c r="B100" t="inlineStr">
        <is>
          <t>CF_DEPR_AMORT</t>
        </is>
      </c>
      <c r="C100" t="n">
        <v>354</v>
      </c>
      <c r="D100" t="n">
        <v>252</v>
      </c>
      <c r="E100" t="n">
        <v>218</v>
      </c>
      <c r="F100" t="n">
        <v>245</v>
      </c>
      <c r="G100" t="n">
        <v>269</v>
      </c>
      <c r="H100" t="n">
        <v>290</v>
      </c>
      <c r="I100" t="n">
        <v>271</v>
      </c>
      <c r="J100" t="n">
        <v>263</v>
      </c>
    </row>
    <row r="101">
      <c r="A101">
        <f>_xll.BFieldInfo($B$101)</f>
        <v/>
      </c>
      <c r="B101" t="inlineStr">
        <is>
          <t>CF_NET_INC</t>
        </is>
      </c>
      <c r="C101" t="n">
        <v>702</v>
      </c>
      <c r="D101" t="n">
        <v>663</v>
      </c>
      <c r="E101" t="n">
        <v>720</v>
      </c>
      <c r="F101" t="n">
        <v>644</v>
      </c>
      <c r="G101" t="n">
        <v>625</v>
      </c>
      <c r="H101" t="n">
        <v>563</v>
      </c>
      <c r="I101" t="n">
        <v>490</v>
      </c>
      <c r="J101" t="n">
        <v>410</v>
      </c>
    </row>
    <row r="102">
      <c r="A102">
        <f>_xll.BFieldInfo($B$102)</f>
        <v/>
      </c>
      <c r="B102" t="inlineStr">
        <is>
          <t>CF_CASH_FROM_OPER</t>
        </is>
      </c>
      <c r="C102" t="n">
        <v>1093</v>
      </c>
      <c r="D102" t="n">
        <v>893</v>
      </c>
      <c r="E102" t="n">
        <v>842</v>
      </c>
      <c r="F102" t="n">
        <v>774</v>
      </c>
      <c r="G102" t="n">
        <v>880</v>
      </c>
      <c r="H102" t="n">
        <v>763</v>
      </c>
      <c r="I102" t="n">
        <v>838</v>
      </c>
      <c r="J102" t="n">
        <v>708</v>
      </c>
    </row>
    <row r="104">
      <c r="A104" t="inlineStr">
        <is>
          <t>CFR SW Equity</t>
        </is>
      </c>
      <c r="B104" t="inlineStr">
        <is>
          <t>Dates</t>
        </is>
      </c>
      <c r="C104" s="3">
        <f>_xll.BDH($A$104,$B$105:$B$113,$B$2,$B$3,"Dir=H","Per=Y","Days=A","Dts=S","Sort=R","cols=8;rows=10")</f>
        <v/>
      </c>
      <c r="D104" s="3" t="n">
        <v>43190</v>
      </c>
      <c r="E104" s="3" t="n">
        <v>42460</v>
      </c>
      <c r="F104" s="3" t="n">
        <v>41729</v>
      </c>
    </row>
    <row r="105">
      <c r="A105">
        <f>_xll.BFieldInfo($B$105)</f>
        <v/>
      </c>
      <c r="B105" t="inlineStr">
        <is>
          <t>TOTAL_EQUITY</t>
        </is>
      </c>
      <c r="C105" t="n">
        <v>17259</v>
      </c>
      <c r="D105" t="n">
        <v>14638</v>
      </c>
      <c r="E105" t="n">
        <v>15047</v>
      </c>
      <c r="F105" t="n">
        <v>11958</v>
      </c>
    </row>
    <row r="106">
      <c r="A106">
        <f>_xll.BFieldInfo($B$106)</f>
        <v/>
      </c>
      <c r="B106" t="inlineStr">
        <is>
          <t>BS_TOT_ASSET</t>
        </is>
      </c>
      <c r="C106" t="n">
        <v>30461</v>
      </c>
      <c r="D106" t="n">
        <v>25652</v>
      </c>
      <c r="E106" t="n">
        <v>20125</v>
      </c>
      <c r="F106" t="n">
        <v>15918</v>
      </c>
    </row>
    <row r="107">
      <c r="A107">
        <f>_xll.BFieldInfo($B$107)</f>
        <v/>
      </c>
      <c r="B107" t="inlineStr">
        <is>
          <t>TOT_DEBT_TO_TOT_EQY</t>
        </is>
      </c>
      <c r="C107" t="n">
        <v>56.4517</v>
      </c>
      <c r="D107" t="n">
        <v>55.9434</v>
      </c>
      <c r="E107" t="n">
        <v>16.4618</v>
      </c>
      <c r="F107" t="n">
        <v>13.1209</v>
      </c>
    </row>
    <row r="108">
      <c r="A108">
        <f>_xll.BFieldInfo($B$108)</f>
        <v/>
      </c>
      <c r="B108" t="inlineStr">
        <is>
          <t>SALES_REV_TURN</t>
        </is>
      </c>
      <c r="C108" t="n">
        <v>14238</v>
      </c>
      <c r="D108" t="n">
        <v>11013</v>
      </c>
      <c r="E108" t="n">
        <v>11076</v>
      </c>
      <c r="F108" t="n">
        <v>10023</v>
      </c>
    </row>
    <row r="109">
      <c r="A109">
        <f>_xll.BFieldInfo($B$109)</f>
        <v/>
      </c>
      <c r="B109" t="inlineStr">
        <is>
          <t>IS_EPS</t>
        </is>
      </c>
      <c r="C109" t="n">
        <v>1.651</v>
      </c>
      <c r="D109" t="n">
        <v>2.164</v>
      </c>
      <c r="E109" t="n">
        <v>3.947</v>
      </c>
      <c r="F109" t="n">
        <v>3.711</v>
      </c>
    </row>
    <row r="110">
      <c r="A110">
        <f>_xll.BFieldInfo($B$110)</f>
        <v/>
      </c>
      <c r="B110" t="inlineStr">
        <is>
          <t>CF_DVD_PAID</t>
        </is>
      </c>
      <c r="C110" t="n">
        <v>-1017</v>
      </c>
      <c r="D110" t="n">
        <v>-918</v>
      </c>
      <c r="E110" t="n">
        <v>-854</v>
      </c>
      <c r="F110" t="n">
        <v>-452</v>
      </c>
    </row>
    <row r="111">
      <c r="A111">
        <f>_xll.BFieldInfo($B$111)</f>
        <v/>
      </c>
      <c r="B111" t="inlineStr">
        <is>
          <t>CF_DEPR_AMORT</t>
        </is>
      </c>
      <c r="C111" t="n">
        <v>1492</v>
      </c>
      <c r="D111" t="n">
        <v>539</v>
      </c>
      <c r="E111" t="n">
        <v>551</v>
      </c>
      <c r="F111" t="n">
        <v>431</v>
      </c>
    </row>
    <row r="112">
      <c r="A112">
        <f>_xll.BFieldInfo($B$112)</f>
        <v/>
      </c>
      <c r="B112" t="inlineStr">
        <is>
          <t>CF_NET_INC</t>
        </is>
      </c>
      <c r="C112" t="n">
        <v>933</v>
      </c>
      <c r="D112" t="n">
        <v>1221</v>
      </c>
      <c r="E112" t="n">
        <v>2227</v>
      </c>
      <c r="F112" t="n">
        <v>2072</v>
      </c>
    </row>
    <row r="113">
      <c r="A113">
        <f>_xll.BFieldInfo($B$113)</f>
        <v/>
      </c>
      <c r="B113" t="inlineStr">
        <is>
          <t>CF_CASH_FROM_OPER</t>
        </is>
      </c>
      <c r="C113" t="n">
        <v>2370</v>
      </c>
      <c r="D113" t="n">
        <v>2384</v>
      </c>
      <c r="E113" t="n">
        <v>1964</v>
      </c>
      <c r="F113" t="n">
        <v>2494</v>
      </c>
    </row>
    <row r="114"/>
    <row r="115">
      <c r="A115" t="inlineStr">
        <is>
          <t>SIKA SW Equity</t>
        </is>
      </c>
      <c r="B115" t="inlineStr">
        <is>
          <t>Dates</t>
        </is>
      </c>
      <c r="C115" s="3">
        <f>_xll.BDH($A$115,$B$116:$B$124,$B$2,$B$3,"Dir=H","Per=Y","Days=A","Dts=S","Sort=R","cols=8;rows=10")</f>
        <v/>
      </c>
      <c r="D115" s="3" t="n">
        <v>43465</v>
      </c>
      <c r="E115" s="3" t="n">
        <v>43100</v>
      </c>
      <c r="F115" s="3" t="n">
        <v>42735</v>
      </c>
      <c r="G115" s="3" t="n">
        <v>42369</v>
      </c>
      <c r="H115" s="3" t="n">
        <v>42004</v>
      </c>
      <c r="I115" s="3" t="n">
        <v>41639</v>
      </c>
      <c r="J115" s="3" t="n">
        <v>41274</v>
      </c>
    </row>
    <row r="116">
      <c r="A116">
        <f>_xll.BFieldInfo($B$116)</f>
        <v/>
      </c>
      <c r="B116" t="inlineStr">
        <is>
          <t>TOTAL_EQUITY</t>
        </is>
      </c>
      <c r="C116" t="n">
        <v>3161.2</v>
      </c>
      <c r="D116" t="n">
        <v>40.6</v>
      </c>
      <c r="E116" t="n">
        <v>3411.1</v>
      </c>
      <c r="F116" t="n">
        <v>2947.7</v>
      </c>
      <c r="G116" t="n">
        <v>2552.1</v>
      </c>
      <c r="H116" t="n">
        <v>2383.3</v>
      </c>
      <c r="I116" t="n">
        <v>2136.2</v>
      </c>
      <c r="J116" t="n">
        <v>1909.8</v>
      </c>
    </row>
    <row r="117">
      <c r="A117">
        <f>_xll.BFieldInfo($B$117)</f>
        <v/>
      </c>
      <c r="B117" t="inlineStr">
        <is>
          <t>BS_TOT_ASSET</t>
        </is>
      </c>
      <c r="C117" t="n">
        <v>9945.200000000001</v>
      </c>
      <c r="D117" t="n">
        <v>6382.2</v>
      </c>
      <c r="E117" t="n">
        <v>5795.8</v>
      </c>
      <c r="F117" t="n">
        <v>5099.2</v>
      </c>
      <c r="G117" t="n">
        <v>4923.8</v>
      </c>
      <c r="H117" t="n">
        <v>4817.9</v>
      </c>
      <c r="I117" t="n">
        <v>4735.9</v>
      </c>
      <c r="J117" t="n">
        <v>4280.2</v>
      </c>
    </row>
    <row r="118">
      <c r="A118">
        <f>_xll.BFieldInfo($B$118)</f>
        <v/>
      </c>
      <c r="B118" t="inlineStr">
        <is>
          <t>TOT_DEBT_TO_TOT_EQY</t>
        </is>
      </c>
      <c r="C118" t="n">
        <v>139.3553</v>
      </c>
      <c r="D118" t="n">
        <v>7469.2118</v>
      </c>
      <c r="E118" t="n">
        <v>22.1512</v>
      </c>
      <c r="F118" t="n">
        <v>25.145</v>
      </c>
      <c r="G118" t="n">
        <v>38.486</v>
      </c>
      <c r="H118" t="n">
        <v>41.2915</v>
      </c>
      <c r="I118" t="n">
        <v>61.0664</v>
      </c>
      <c r="J118" t="n">
        <v>60.3152</v>
      </c>
    </row>
    <row r="119">
      <c r="A119">
        <f>_xll.BFieldInfo($B$119)</f>
        <v/>
      </c>
      <c r="B119" t="inlineStr">
        <is>
          <t>SALES_REV_TURN</t>
        </is>
      </c>
      <c r="C119" t="n">
        <v>8109.2</v>
      </c>
      <c r="D119" t="n">
        <v>7085.4</v>
      </c>
      <c r="E119" t="n">
        <v>6248.3</v>
      </c>
      <c r="F119" t="n">
        <v>5747.7</v>
      </c>
      <c r="G119" t="n">
        <v>5489.2</v>
      </c>
      <c r="H119" t="n">
        <v>5571.3</v>
      </c>
      <c r="I119" t="n">
        <v>5142.2</v>
      </c>
      <c r="J119" t="n">
        <v>4828.9</v>
      </c>
    </row>
    <row r="120">
      <c r="A120">
        <f>_xll.BFieldInfo($B$120)</f>
        <v/>
      </c>
      <c r="B120" t="inlineStr">
        <is>
          <t>IS_EPS</t>
        </is>
      </c>
      <c r="C120" t="n">
        <v>5.3</v>
      </c>
      <c r="D120" t="n">
        <v>4.69</v>
      </c>
      <c r="E120" t="n">
        <v>4.2253</v>
      </c>
      <c r="F120" t="n">
        <v>3.6968</v>
      </c>
      <c r="G120" t="n">
        <v>3.0228</v>
      </c>
      <c r="H120" t="n">
        <v>2.8865</v>
      </c>
      <c r="I120" t="n">
        <v>2.2545</v>
      </c>
      <c r="J120" t="n">
        <v>1.8325</v>
      </c>
    </row>
    <row r="121">
      <c r="A121">
        <f>_xll.BFieldInfo($B$121)</f>
        <v/>
      </c>
      <c r="B121" t="inlineStr">
        <is>
          <t>CF_DVD_PAID</t>
        </is>
      </c>
      <c r="C121" t="n">
        <v>-290.6</v>
      </c>
      <c r="D121" t="n">
        <v>-281.8</v>
      </c>
      <c r="E121" t="n">
        <v>-243.7</v>
      </c>
      <c r="F121" t="n">
        <v>-198</v>
      </c>
      <c r="G121" t="n">
        <v>-182.8</v>
      </c>
      <c r="H121" t="n">
        <v>-144.6</v>
      </c>
      <c r="I121" t="n">
        <v>-129.2</v>
      </c>
      <c r="J121" t="n">
        <v>-113.3</v>
      </c>
    </row>
    <row r="122">
      <c r="A122">
        <f>_xll.BFieldInfo($B$122)</f>
        <v/>
      </c>
      <c r="B122" t="inlineStr">
        <is>
          <t>CF_DEPR_AMORT</t>
        </is>
      </c>
      <c r="C122" t="n">
        <v>332.5</v>
      </c>
      <c r="D122" t="n">
        <v>172.2</v>
      </c>
      <c r="E122" t="n">
        <v>172.2</v>
      </c>
      <c r="F122" t="n">
        <v>170.4</v>
      </c>
      <c r="G122" t="n">
        <v>164</v>
      </c>
      <c r="H122" t="n">
        <v>165.1</v>
      </c>
      <c r="I122" t="n">
        <v>152.4</v>
      </c>
      <c r="J122" t="n">
        <v>140.1</v>
      </c>
    </row>
    <row r="123">
      <c r="A123">
        <f>_xll.BFieldInfo($B$123)</f>
        <v/>
      </c>
      <c r="B123" t="inlineStr">
        <is>
          <t>CF_NET_INC</t>
        </is>
      </c>
      <c r="C123" t="n">
        <v>751.9</v>
      </c>
      <c r="D123" t="n">
        <v>682.9</v>
      </c>
      <c r="E123" t="n">
        <v>643.5</v>
      </c>
      <c r="F123" t="n">
        <v>563.1</v>
      </c>
      <c r="G123" t="n">
        <v>460.3</v>
      </c>
      <c r="H123" t="n">
        <v>439</v>
      </c>
      <c r="I123" t="n">
        <v>342.2</v>
      </c>
      <c r="J123" t="n">
        <v>276.9</v>
      </c>
    </row>
    <row r="124">
      <c r="A124">
        <f>_xll.BFieldInfo($B$124)</f>
        <v/>
      </c>
      <c r="B124" t="inlineStr">
        <is>
          <t>CF_CASH_FROM_OPER</t>
        </is>
      </c>
      <c r="C124" t="n">
        <v>1213.9</v>
      </c>
      <c r="D124" t="n">
        <v>744</v>
      </c>
      <c r="E124" t="n">
        <v>651.9</v>
      </c>
      <c r="F124" t="n">
        <v>735.7</v>
      </c>
      <c r="G124" t="n">
        <v>585.8</v>
      </c>
      <c r="H124" t="n">
        <v>554.4</v>
      </c>
      <c r="I124" t="n">
        <v>574</v>
      </c>
      <c r="J124" t="n">
        <v>427.3</v>
      </c>
    </row>
    <row r="126">
      <c r="A126" t="inlineStr">
        <is>
          <t>TEL US Equity</t>
        </is>
      </c>
      <c r="B126" t="inlineStr">
        <is>
          <t>Dates</t>
        </is>
      </c>
      <c r="C126" s="3">
        <f>_xll.BDH($A$126,$B$127:$B$135,$B$2,$B$3,"Dir=H","Per=Y","Days=A","Dts=S","Sort=R","cols=8;rows=10")</f>
        <v/>
      </c>
      <c r="D126" s="3" t="n">
        <v>43007</v>
      </c>
      <c r="E126" s="3" t="n">
        <v>42272</v>
      </c>
      <c r="F126" s="3" t="n">
        <v>41544</v>
      </c>
    </row>
    <row r="127">
      <c r="A127">
        <f>_xll.BFieldInfo($B$127)</f>
        <v/>
      </c>
      <c r="B127" t="inlineStr">
        <is>
          <t>TOTAL_EQUITY</t>
        </is>
      </c>
      <c r="C127" t="n">
        <v>10570</v>
      </c>
      <c r="D127" t="n">
        <v>9751</v>
      </c>
      <c r="E127" t="n">
        <v>9585</v>
      </c>
      <c r="F127" t="n">
        <v>8386</v>
      </c>
    </row>
    <row r="128">
      <c r="A128">
        <f>_xll.BFieldInfo($B$128)</f>
        <v/>
      </c>
      <c r="B128" t="inlineStr">
        <is>
          <t>BS_TOT_ASSET</t>
        </is>
      </c>
      <c r="C128" t="n">
        <v>19694</v>
      </c>
      <c r="D128" t="n">
        <v>19403</v>
      </c>
      <c r="E128" t="n">
        <v>20589</v>
      </c>
      <c r="F128" t="n">
        <v>18461</v>
      </c>
    </row>
    <row r="129">
      <c r="A129">
        <f>_xll.BFieldInfo($B$129)</f>
        <v/>
      </c>
      <c r="B129" t="inlineStr">
        <is>
          <t>TOT_DEBT_TO_TOT_EQY</t>
        </is>
      </c>
      <c r="C129" t="n">
        <v>37.5118</v>
      </c>
      <c r="D129" t="n">
        <v>44.5493</v>
      </c>
      <c r="E129" t="n">
        <v>40.5216</v>
      </c>
      <c r="F129" t="n">
        <v>35.9409</v>
      </c>
    </row>
    <row r="130">
      <c r="A130">
        <f>_xll.BFieldInfo($B$130)</f>
        <v/>
      </c>
      <c r="B130" t="inlineStr">
        <is>
          <t>SALES_REV_TURN</t>
        </is>
      </c>
      <c r="C130" t="n">
        <v>13448</v>
      </c>
      <c r="D130" t="n">
        <v>12185</v>
      </c>
      <c r="E130" t="n">
        <v>12233</v>
      </c>
      <c r="F130" t="n">
        <v>13280</v>
      </c>
    </row>
    <row r="131">
      <c r="A131">
        <f>_xll.BFieldInfo($B$131)</f>
        <v/>
      </c>
      <c r="B131" t="inlineStr">
        <is>
          <t>IS_EPS</t>
        </is>
      </c>
      <c r="C131" t="n">
        <v>5.46</v>
      </c>
      <c r="D131" t="n">
        <v>4.74</v>
      </c>
      <c r="E131" t="n">
        <v>5.98</v>
      </c>
      <c r="F131" t="n">
        <v>3.05</v>
      </c>
    </row>
    <row r="132">
      <c r="A132">
        <f>_xll.BFieldInfo($B$132)</f>
        <v/>
      </c>
      <c r="B132" t="inlineStr">
        <is>
          <t>CF_DVD_PAID</t>
        </is>
      </c>
      <c r="C132" t="n">
        <v>-608</v>
      </c>
      <c r="D132" t="n">
        <v>-546</v>
      </c>
      <c r="E132" t="n">
        <v>-502</v>
      </c>
      <c r="F132" t="n">
        <v>-384</v>
      </c>
    </row>
    <row r="133">
      <c r="A133">
        <f>_xll.BFieldInfo($B$133)</f>
        <v/>
      </c>
      <c r="B133" t="inlineStr">
        <is>
          <t>CF_DEPR_AMORT</t>
        </is>
      </c>
      <c r="C133" t="n">
        <v>690</v>
      </c>
      <c r="D133" t="n">
        <v>611</v>
      </c>
      <c r="E133" t="n">
        <v>616</v>
      </c>
      <c r="F133" t="n">
        <v>607</v>
      </c>
    </row>
    <row r="134">
      <c r="A134">
        <f>_xll.BFieldInfo($B$134)</f>
        <v/>
      </c>
      <c r="B134" t="inlineStr">
        <is>
          <t>CF_NET_INC</t>
        </is>
      </c>
      <c r="C134" t="n">
        <v>1844</v>
      </c>
      <c r="D134" t="n">
        <v>1683</v>
      </c>
      <c r="E134" t="n">
        <v>2420</v>
      </c>
      <c r="F134" t="n">
        <v>1276</v>
      </c>
    </row>
    <row r="135">
      <c r="A135">
        <f>_xll.BFieldInfo($B$135)</f>
        <v/>
      </c>
      <c r="B135" t="inlineStr">
        <is>
          <t>CF_CASH_FROM_OPER</t>
        </is>
      </c>
      <c r="C135" t="n">
        <v>2422</v>
      </c>
      <c r="D135" t="n">
        <v>2321</v>
      </c>
      <c r="E135" t="n">
        <v>1913</v>
      </c>
      <c r="F135" t="n">
        <v>2046</v>
      </c>
    </row>
    <row r="136"/>
    <row r="137">
      <c r="A137" t="inlineStr">
        <is>
          <t>SCHP SW Equity</t>
        </is>
      </c>
      <c r="B137" t="inlineStr">
        <is>
          <t>Dates</t>
        </is>
      </c>
      <c r="C137" s="3">
        <f>_xll.BDH($A$137,$B$138:$B$146,$B$2,$B$3,"Dir=H","Per=Y","Days=A","Dts=S","Sort=R","cols=8;rows=10")</f>
        <v/>
      </c>
      <c r="D137" s="3" t="n">
        <v>43465</v>
      </c>
      <c r="E137" s="3" t="n">
        <v>43100</v>
      </c>
      <c r="F137" s="3" t="n">
        <v>42735</v>
      </c>
      <c r="G137" s="3" t="n">
        <v>42369</v>
      </c>
      <c r="H137" s="3" t="n">
        <v>42004</v>
      </c>
      <c r="I137" s="3" t="n">
        <v>41639</v>
      </c>
      <c r="J137" s="3" t="n">
        <v>41274</v>
      </c>
    </row>
    <row r="138">
      <c r="A138">
        <f>_xll.BFieldInfo($B$138)</f>
        <v/>
      </c>
      <c r="B138" t="inlineStr">
        <is>
          <t>TOTAL_EQUITY</t>
        </is>
      </c>
      <c r="C138" t="n">
        <v>3883</v>
      </c>
      <c r="D138" t="n">
        <v>3743</v>
      </c>
      <c r="E138" t="n">
        <v>3268</v>
      </c>
      <c r="F138" t="n">
        <v>2847</v>
      </c>
      <c r="G138" t="n">
        <v>2357</v>
      </c>
      <c r="H138" t="n">
        <v>2971</v>
      </c>
      <c r="I138" t="n">
        <v>2525</v>
      </c>
      <c r="J138" t="n">
        <v>2813</v>
      </c>
    </row>
    <row r="139">
      <c r="A139">
        <f>_xll.BFieldInfo($B$139)</f>
        <v/>
      </c>
      <c r="B139" t="inlineStr">
        <is>
          <t>BS_TOT_ASSET</t>
        </is>
      </c>
      <c r="C139" t="n">
        <v>10598</v>
      </c>
      <c r="D139" t="n">
        <v>9976</v>
      </c>
      <c r="E139" t="n">
        <v>8626</v>
      </c>
      <c r="F139" t="n">
        <v>8303</v>
      </c>
      <c r="G139" t="n">
        <v>8259</v>
      </c>
      <c r="H139" t="n">
        <v>8925</v>
      </c>
      <c r="I139" t="n">
        <v>7797</v>
      </c>
      <c r="J139" t="n">
        <v>7822</v>
      </c>
    </row>
    <row r="140">
      <c r="A140">
        <f>_xll.BFieldInfo($B$140)</f>
        <v/>
      </c>
      <c r="B140" t="inlineStr">
        <is>
          <t>TOT_DEBT_TO_TOT_EQY</t>
        </is>
      </c>
      <c r="C140" t="n">
        <v>27.3757</v>
      </c>
      <c r="D140" t="n">
        <v>16.9917</v>
      </c>
      <c r="E140" t="n">
        <v>5.508</v>
      </c>
      <c r="F140" t="n">
        <v>10.8535</v>
      </c>
      <c r="G140" t="n">
        <v>38.7357</v>
      </c>
      <c r="H140" t="n">
        <v>31.9421</v>
      </c>
      <c r="I140" t="n">
        <v>39.8812</v>
      </c>
      <c r="J140" t="n">
        <v>26.8041</v>
      </c>
    </row>
    <row r="141">
      <c r="A141">
        <f>_xll.BFieldInfo($B$141)</f>
        <v/>
      </c>
      <c r="B141" t="inlineStr">
        <is>
          <t>SALES_REV_TURN</t>
        </is>
      </c>
      <c r="C141" t="n">
        <v>11271</v>
      </c>
      <c r="D141" t="n">
        <v>10879</v>
      </c>
      <c r="E141" t="n">
        <v>10179</v>
      </c>
      <c r="F141" t="n">
        <v>9683</v>
      </c>
      <c r="G141" t="n">
        <v>9391</v>
      </c>
      <c r="H141" t="n">
        <v>9246</v>
      </c>
      <c r="I141" t="n">
        <v>8813</v>
      </c>
      <c r="J141" t="n">
        <v>8258</v>
      </c>
    </row>
    <row r="142">
      <c r="A142">
        <f>_xll.BFieldInfo($B$142)</f>
        <v/>
      </c>
      <c r="B142" t="inlineStr">
        <is>
          <t>IS_EPS</t>
        </is>
      </c>
      <c r="C142" t="n">
        <v>8.039999999999999</v>
      </c>
      <c r="D142" t="n">
        <v>8.789999999999999</v>
      </c>
      <c r="E142" t="n">
        <v>7.7</v>
      </c>
      <c r="F142" t="n">
        <v>7.14</v>
      </c>
      <c r="G142" t="n">
        <v>6.28</v>
      </c>
      <c r="H142" t="n">
        <v>7.74</v>
      </c>
      <c r="I142" t="n">
        <v>3.76</v>
      </c>
      <c r="J142" t="n">
        <v>6.06</v>
      </c>
    </row>
    <row r="143">
      <c r="A143">
        <f>_xll.BFieldInfo($B$143)</f>
        <v/>
      </c>
      <c r="B143" t="inlineStr">
        <is>
          <t>CF_DVD_PAID</t>
        </is>
      </c>
      <c r="C143" t="n">
        <v>-429</v>
      </c>
      <c r="D143" t="n">
        <v>-428</v>
      </c>
      <c r="E143" t="n">
        <v>-535</v>
      </c>
      <c r="F143" t="n">
        <v>-289</v>
      </c>
      <c r="G143" t="n">
        <v>-355</v>
      </c>
      <c r="H143" t="n">
        <v>-245</v>
      </c>
      <c r="I143" t="n">
        <v>-254</v>
      </c>
      <c r="J143" t="n">
        <v>-232</v>
      </c>
    </row>
    <row r="144">
      <c r="A144">
        <f>_xll.BFieldInfo($B$144)</f>
        <v/>
      </c>
      <c r="B144" t="inlineStr">
        <is>
          <t>CF_DEPR_AMORT</t>
        </is>
      </c>
      <c r="C144" t="n">
        <v>316</v>
      </c>
      <c r="D144" t="n">
        <v>174</v>
      </c>
      <c r="E144" t="n">
        <v>153</v>
      </c>
      <c r="F144" t="n">
        <v>141</v>
      </c>
      <c r="G144" t="n">
        <v>144</v>
      </c>
      <c r="H144" t="n">
        <v>157</v>
      </c>
      <c r="I144" t="n">
        <v>120</v>
      </c>
      <c r="J144" t="n">
        <v>119</v>
      </c>
    </row>
    <row r="145">
      <c r="A145">
        <f>_xll.BFieldInfo($B$145)</f>
        <v/>
      </c>
      <c r="B145" t="inlineStr">
        <is>
          <t>CF_NET_INC</t>
        </is>
      </c>
      <c r="C145" t="n">
        <v>863</v>
      </c>
      <c r="D145" t="n">
        <v>943</v>
      </c>
      <c r="E145" t="n">
        <v>824</v>
      </c>
      <c r="F145" t="n">
        <v>764</v>
      </c>
      <c r="G145" t="n">
        <v>689</v>
      </c>
      <c r="H145" t="n">
        <v>862</v>
      </c>
      <c r="I145" t="n">
        <v>432</v>
      </c>
      <c r="J145" t="n">
        <v>702</v>
      </c>
    </row>
    <row r="146">
      <c r="A146">
        <f>_xll.BFieldInfo($B$146)</f>
        <v/>
      </c>
      <c r="B146" t="inlineStr">
        <is>
          <t>CF_CASH_FROM_OPER</t>
        </is>
      </c>
      <c r="C146" t="n">
        <v>1185</v>
      </c>
      <c r="D146" t="n">
        <v>1005</v>
      </c>
      <c r="E146" t="n">
        <v>810</v>
      </c>
      <c r="F146" t="n">
        <v>929</v>
      </c>
      <c r="G146" t="n">
        <v>1076</v>
      </c>
      <c r="H146" t="n">
        <v>902</v>
      </c>
      <c r="I146" t="n">
        <v>808</v>
      </c>
      <c r="J146" t="n">
        <v>782</v>
      </c>
    </row>
    <row r="148">
      <c r="A148" t="inlineStr">
        <is>
          <t>GLEN LN Equity</t>
        </is>
      </c>
      <c r="B148" t="inlineStr">
        <is>
          <t>Dates</t>
        </is>
      </c>
      <c r="C148" s="3">
        <f>_xll.BDH($A$148,$B$149:$B$157,$B$2,$B$3,"Dir=H","Per=Y","Days=A","Dts=S","Sort=R","cols=8;rows=10")</f>
        <v/>
      </c>
      <c r="D148" s="3" t="n">
        <v>43465</v>
      </c>
      <c r="E148" s="3" t="n">
        <v>43100</v>
      </c>
      <c r="F148" s="3" t="n">
        <v>42735</v>
      </c>
      <c r="G148" s="3" t="n">
        <v>42369</v>
      </c>
      <c r="H148" s="3" t="n">
        <v>42004</v>
      </c>
      <c r="I148" s="3" t="n">
        <v>41639</v>
      </c>
      <c r="J148" s="3" t="n">
        <v>41274</v>
      </c>
    </row>
    <row r="149">
      <c r="A149">
        <f>_xll.BFieldInfo($B$149)</f>
        <v/>
      </c>
      <c r="B149" t="inlineStr">
        <is>
          <t>TOTAL_EQUITY</t>
        </is>
      </c>
      <c r="C149" t="n">
        <v>39236</v>
      </c>
      <c r="D149" t="n">
        <v>45383</v>
      </c>
      <c r="E149" t="n">
        <v>49455</v>
      </c>
      <c r="F149" t="n">
        <v>43781</v>
      </c>
      <c r="G149" t="n">
        <v>41343</v>
      </c>
      <c r="H149" t="n">
        <v>51480</v>
      </c>
      <c r="I149" t="n">
        <v>52681</v>
      </c>
      <c r="J149" t="n">
        <v>34173</v>
      </c>
    </row>
    <row r="150">
      <c r="A150">
        <f>_xll.BFieldInfo($B$150)</f>
        <v/>
      </c>
      <c r="B150" t="inlineStr">
        <is>
          <t>BS_TOT_ASSET</t>
        </is>
      </c>
      <c r="C150" t="n">
        <v>124076</v>
      </c>
      <c r="D150" t="n">
        <v>128672</v>
      </c>
      <c r="E150" t="n">
        <v>135593</v>
      </c>
      <c r="F150" t="n">
        <v>124600</v>
      </c>
      <c r="G150" t="n">
        <v>128485</v>
      </c>
      <c r="H150" t="n">
        <v>152205</v>
      </c>
      <c r="I150" t="n">
        <v>154862</v>
      </c>
      <c r="J150" t="n">
        <v>105564</v>
      </c>
    </row>
    <row r="151">
      <c r="A151">
        <f>_xll.BFieldInfo($B$151)</f>
        <v/>
      </c>
      <c r="B151" t="inlineStr">
        <is>
          <t>TOT_DEBT_TO_TOT_EQY</t>
        </is>
      </c>
      <c r="C151" t="n">
        <v>94.41070000000001</v>
      </c>
      <c r="D151" t="n">
        <v>77.1082</v>
      </c>
      <c r="E151" t="n">
        <v>68.6159</v>
      </c>
      <c r="F151" t="n">
        <v>75.87309999999999</v>
      </c>
      <c r="G151" t="n">
        <v>106.5452</v>
      </c>
      <c r="H151" t="n">
        <v>102.3563</v>
      </c>
      <c r="I151" t="n">
        <v>104.7304</v>
      </c>
      <c r="J151" t="n">
        <v>103.9593</v>
      </c>
    </row>
    <row r="152">
      <c r="A152">
        <f>_xll.BFieldInfo($B$152)</f>
        <v/>
      </c>
      <c r="B152" t="inlineStr">
        <is>
          <t>SALES_REV_TURN</t>
        </is>
      </c>
      <c r="C152" t="n">
        <v>215111</v>
      </c>
      <c r="D152" t="n">
        <v>219754</v>
      </c>
      <c r="E152" t="n">
        <v>205476</v>
      </c>
      <c r="F152" t="n">
        <v>152948</v>
      </c>
      <c r="G152" t="n">
        <v>147351</v>
      </c>
      <c r="H152" t="n">
        <v>221073</v>
      </c>
      <c r="I152" t="n">
        <v>232694</v>
      </c>
      <c r="J152" t="n">
        <v>214436</v>
      </c>
    </row>
    <row r="153">
      <c r="A153">
        <f>_xll.BFieldInfo($B$153)</f>
        <v/>
      </c>
      <c r="B153" t="inlineStr">
        <is>
          <t>IS_EPS</t>
        </is>
      </c>
      <c r="C153" t="n">
        <v>-0.03</v>
      </c>
      <c r="D153" t="n">
        <v>0.24</v>
      </c>
      <c r="E153" t="n">
        <v>0.41</v>
      </c>
      <c r="F153" t="n">
        <v>0.1</v>
      </c>
      <c r="G153" t="n">
        <v>-0.37</v>
      </c>
      <c r="H153" t="n">
        <v>0.18</v>
      </c>
      <c r="I153" t="n">
        <v>-0.73</v>
      </c>
      <c r="J153" t="n">
        <v>0.14</v>
      </c>
    </row>
    <row r="154">
      <c r="A154">
        <f>_xll.BFieldInfo($B$154)</f>
        <v/>
      </c>
      <c r="B154" t="inlineStr">
        <is>
          <t>CF_DVD_PAID</t>
        </is>
      </c>
      <c r="C154" t="n">
        <v>-2710</v>
      </c>
      <c r="D154" t="n">
        <v>-2836</v>
      </c>
      <c r="E154" t="n">
        <v>-998</v>
      </c>
      <c r="F154" t="n">
        <v>0</v>
      </c>
      <c r="G154" t="n">
        <v>-2328</v>
      </c>
      <c r="H154" t="n">
        <v>-2244</v>
      </c>
      <c r="I154" t="n">
        <v>-2062</v>
      </c>
      <c r="J154" t="n">
        <v>-1066</v>
      </c>
    </row>
    <row r="155">
      <c r="A155">
        <f>_xll.BFieldInfo($B$155)</f>
        <v/>
      </c>
      <c r="B155" t="inlineStr">
        <is>
          <t>CF_DEPR_AMORT</t>
        </is>
      </c>
      <c r="C155" t="n">
        <v>7160</v>
      </c>
      <c r="D155" t="n">
        <v>6325</v>
      </c>
      <c r="E155" t="n">
        <v>5398</v>
      </c>
      <c r="F155" t="n">
        <v>5632</v>
      </c>
      <c r="G155" t="n">
        <v>5835</v>
      </c>
      <c r="H155" t="n">
        <v>5448</v>
      </c>
      <c r="I155" t="n">
        <v>4049</v>
      </c>
      <c r="J155" t="n">
        <v>1473</v>
      </c>
    </row>
    <row r="156">
      <c r="A156">
        <f>_xll.BFieldInfo($B$156)</f>
        <v/>
      </c>
      <c r="B156" t="inlineStr">
        <is>
          <t>CF_NET_INC</t>
        </is>
      </c>
      <c r="C156" t="n">
        <v>-404</v>
      </c>
      <c r="D156" t="n">
        <v>3408</v>
      </c>
      <c r="E156" t="n">
        <v>5777</v>
      </c>
      <c r="F156" t="n">
        <v>1379</v>
      </c>
      <c r="G156" t="n">
        <v>-4964</v>
      </c>
      <c r="H156" t="n">
        <v>2308</v>
      </c>
      <c r="I156" t="n">
        <v>-8046</v>
      </c>
      <c r="J156" t="n">
        <v>1004</v>
      </c>
    </row>
    <row r="157">
      <c r="A157">
        <f>_xll.BFieldInfo($B$157)</f>
        <v/>
      </c>
      <c r="B157" t="inlineStr">
        <is>
          <t>CF_CASH_FROM_OPER</t>
        </is>
      </c>
      <c r="C157" t="n">
        <v>9671</v>
      </c>
      <c r="D157" t="n">
        <v>12698</v>
      </c>
      <c r="E157" t="n">
        <v>5898</v>
      </c>
      <c r="F157" t="n">
        <v>5651</v>
      </c>
      <c r="G157" t="n">
        <v>13646</v>
      </c>
      <c r="H157" t="n">
        <v>9265</v>
      </c>
      <c r="I157" t="n">
        <v>9735</v>
      </c>
      <c r="J157" t="n">
        <v>4842</v>
      </c>
    </row>
    <row r="159">
      <c r="A159" t="inlineStr">
        <is>
          <t>SCMN SW Equity</t>
        </is>
      </c>
      <c r="B159" t="inlineStr">
        <is>
          <t>Dates</t>
        </is>
      </c>
      <c r="C159" s="3">
        <f>_xll.BDH($A$159,$B$160:$B$168,$B$2,$B$3,"Dir=H","Per=Y","Days=A","Dts=S","Sort=R","cols=8;rows=10")</f>
        <v/>
      </c>
      <c r="D159" s="3" t="n">
        <v>43465</v>
      </c>
      <c r="E159" s="3" t="n">
        <v>43100</v>
      </c>
      <c r="F159" s="3" t="n">
        <v>42735</v>
      </c>
      <c r="G159" s="3" t="n">
        <v>42369</v>
      </c>
      <c r="H159" s="3" t="n">
        <v>42004</v>
      </c>
      <c r="I159" s="3" t="n">
        <v>41639</v>
      </c>
      <c r="J159" s="3" t="n">
        <v>41274</v>
      </c>
    </row>
    <row r="160">
      <c r="A160">
        <f>_xll.BFieldInfo($B$160)</f>
        <v/>
      </c>
      <c r="B160" t="inlineStr">
        <is>
          <t>TOTAL_EQUITY</t>
        </is>
      </c>
      <c r="C160" t="n">
        <v>8875</v>
      </c>
      <c r="D160" t="n">
        <v>8208</v>
      </c>
      <c r="E160" t="n">
        <v>7645</v>
      </c>
      <c r="F160" t="n">
        <v>6522</v>
      </c>
      <c r="G160" t="n">
        <v>5242</v>
      </c>
      <c r="H160" t="n">
        <v>5486</v>
      </c>
      <c r="I160" t="n">
        <v>6002</v>
      </c>
      <c r="J160" t="n">
        <v>4717</v>
      </c>
    </row>
    <row r="161">
      <c r="A161">
        <f>_xll.BFieldInfo($B$161)</f>
        <v/>
      </c>
      <c r="B161" t="inlineStr">
        <is>
          <t>BS_TOT_ASSET</t>
        </is>
      </c>
      <c r="C161" t="n">
        <v>24247</v>
      </c>
      <c r="D161" t="n">
        <v>22586</v>
      </c>
      <c r="E161" t="n">
        <v>22058</v>
      </c>
      <c r="F161" t="n">
        <v>21454</v>
      </c>
      <c r="G161" t="n">
        <v>21149</v>
      </c>
      <c r="H161" t="n">
        <v>20961</v>
      </c>
      <c r="I161" t="n">
        <v>20496</v>
      </c>
      <c r="J161" t="n">
        <v>19796</v>
      </c>
    </row>
    <row r="162">
      <c r="A162">
        <f>_xll.BFieldInfo($B$162)</f>
        <v/>
      </c>
      <c r="B162" t="inlineStr">
        <is>
          <t>TOT_DEBT_TO_TOT_EQY</t>
        </is>
      </c>
      <c r="C162" t="n">
        <v>106.1746</v>
      </c>
      <c r="D162" t="n">
        <v>98.79389999999999</v>
      </c>
      <c r="E162" t="n">
        <v>106.9719</v>
      </c>
      <c r="F162" t="n">
        <v>129.3008</v>
      </c>
      <c r="G162" t="n">
        <v>162.7623</v>
      </c>
      <c r="H162" t="n">
        <v>155.0492</v>
      </c>
      <c r="I162" t="n">
        <v>144.885</v>
      </c>
      <c r="J162" t="n">
        <v>181.1957</v>
      </c>
    </row>
    <row r="163">
      <c r="A163">
        <f>_xll.BFieldInfo($B$163)</f>
        <v/>
      </c>
      <c r="B163" t="inlineStr">
        <is>
          <t>SALES_REV_TURN</t>
        </is>
      </c>
      <c r="C163" t="n">
        <v>11453</v>
      </c>
      <c r="D163" t="n">
        <v>11714</v>
      </c>
      <c r="E163" t="n">
        <v>11662</v>
      </c>
      <c r="F163" t="n">
        <v>11643</v>
      </c>
      <c r="G163" t="n">
        <v>11678</v>
      </c>
      <c r="H163" t="n">
        <v>11703</v>
      </c>
      <c r="I163" t="n">
        <v>11434</v>
      </c>
      <c r="J163" t="n">
        <v>11384</v>
      </c>
    </row>
    <row r="164">
      <c r="A164">
        <f>_xll.BFieldInfo($B$164)</f>
        <v/>
      </c>
      <c r="B164" t="inlineStr">
        <is>
          <t>IS_EPS</t>
        </is>
      </c>
      <c r="C164" t="n">
        <v>32.28</v>
      </c>
      <c r="D164" t="n">
        <v>29.48</v>
      </c>
      <c r="E164" t="n">
        <v>30.31</v>
      </c>
      <c r="F164" t="n">
        <v>30.97</v>
      </c>
      <c r="G164" t="n">
        <v>26.27</v>
      </c>
      <c r="H164" t="n">
        <v>32.7</v>
      </c>
      <c r="I164" t="n">
        <v>32.53</v>
      </c>
      <c r="J164" t="n">
        <v>34.9</v>
      </c>
    </row>
    <row r="165">
      <c r="A165">
        <f>_xll.BFieldInfo($B$165)</f>
        <v/>
      </c>
      <c r="B165" t="inlineStr">
        <is>
          <t>CF_DVD_PAID</t>
        </is>
      </c>
      <c r="C165" t="n">
        <v>-1140</v>
      </c>
      <c r="D165" t="n">
        <v>-1140</v>
      </c>
      <c r="E165" t="n">
        <v>-1140</v>
      </c>
      <c r="F165" t="n">
        <v>-1140</v>
      </c>
      <c r="G165" t="n">
        <v>-1140</v>
      </c>
      <c r="H165" t="n">
        <v>-1140</v>
      </c>
      <c r="I165" t="n">
        <v>-1140</v>
      </c>
      <c r="J165" t="n">
        <v>-1140</v>
      </c>
    </row>
    <row r="166">
      <c r="A166">
        <f>_xll.BFieldInfo($B$166)</f>
        <v/>
      </c>
      <c r="B166" t="inlineStr">
        <is>
          <t>CF_DEPR_AMORT</t>
        </is>
      </c>
      <c r="C166" t="n">
        <v>2448</v>
      </c>
      <c r="D166" t="n">
        <v>2144</v>
      </c>
      <c r="E166" t="n">
        <v>2164</v>
      </c>
      <c r="F166" t="n">
        <v>2145</v>
      </c>
      <c r="G166" t="n">
        <v>2086</v>
      </c>
      <c r="H166" t="n">
        <v>2091</v>
      </c>
      <c r="I166" t="n">
        <v>2044</v>
      </c>
      <c r="J166" t="n">
        <v>1950</v>
      </c>
    </row>
    <row r="167">
      <c r="A167">
        <f>_xll.BFieldInfo($B$167)</f>
        <v/>
      </c>
      <c r="B167" t="inlineStr">
        <is>
          <t>CF_NET_INC</t>
        </is>
      </c>
      <c r="C167" t="n">
        <v>1672</v>
      </c>
      <c r="D167" t="n">
        <v>1527</v>
      </c>
      <c r="E167" t="n">
        <v>1570</v>
      </c>
      <c r="F167" t="n">
        <v>1604</v>
      </c>
      <c r="G167" t="n">
        <v>1361</v>
      </c>
      <c r="H167" t="n">
        <v>1694</v>
      </c>
      <c r="I167" t="n">
        <v>1685</v>
      </c>
      <c r="J167" t="n">
        <v>1808</v>
      </c>
    </row>
    <row r="168">
      <c r="A168">
        <f>_xll.BFieldInfo($B$168)</f>
        <v/>
      </c>
      <c r="B168" t="inlineStr">
        <is>
          <t>CF_CASH_FROM_OPER</t>
        </is>
      </c>
      <c r="C168" t="n">
        <v>3980</v>
      </c>
      <c r="D168" t="n">
        <v>3720</v>
      </c>
      <c r="E168" t="n">
        <v>4091</v>
      </c>
      <c r="F168" t="n">
        <v>3722</v>
      </c>
      <c r="G168" t="n">
        <v>3702</v>
      </c>
      <c r="H168" t="n">
        <v>3565</v>
      </c>
      <c r="I168" t="n">
        <v>3931</v>
      </c>
      <c r="J168" t="n">
        <v>4047</v>
      </c>
    </row>
    <row r="170">
      <c r="A170" t="inlineStr">
        <is>
          <t>LHN SW Equity</t>
        </is>
      </c>
      <c r="B170" t="inlineStr">
        <is>
          <t>Dates</t>
        </is>
      </c>
      <c r="C170" s="3">
        <f>_xll.BDH($A$170,$B$171:$B$179,$B$2,$B$3,"Dir=H","Per=Y","Days=A","Dts=S","Sort=R","cols=8;rows=10")</f>
        <v/>
      </c>
      <c r="D170" s="3" t="n">
        <v>43465</v>
      </c>
      <c r="E170" s="3" t="n">
        <v>43100</v>
      </c>
      <c r="F170" s="3" t="n">
        <v>42735</v>
      </c>
      <c r="G170" s="3" t="n">
        <v>42369</v>
      </c>
      <c r="H170" s="3" t="n">
        <v>42004</v>
      </c>
      <c r="I170" s="3" t="n">
        <v>41639</v>
      </c>
      <c r="J170" s="3" t="n">
        <v>41274</v>
      </c>
    </row>
    <row r="171">
      <c r="A171">
        <f>_xll.BFieldInfo($B$171)</f>
        <v/>
      </c>
      <c r="B171" t="inlineStr">
        <is>
          <t>TOTAL_EQUITY</t>
        </is>
      </c>
      <c r="C171" t="n">
        <v>31499</v>
      </c>
      <c r="D171" t="n">
        <v>30053</v>
      </c>
      <c r="E171" t="n">
        <v>30975</v>
      </c>
      <c r="F171" t="n">
        <v>34747</v>
      </c>
      <c r="G171" t="n">
        <v>35722</v>
      </c>
      <c r="H171" t="n">
        <v>20112</v>
      </c>
      <c r="I171" t="n">
        <v>18677</v>
      </c>
      <c r="J171" t="n">
        <v>19234</v>
      </c>
    </row>
    <row r="172">
      <c r="A172">
        <f>_xll.BFieldInfo($B$172)</f>
        <v/>
      </c>
      <c r="B172" t="inlineStr">
        <is>
          <t>BS_TOT_ASSET</t>
        </is>
      </c>
      <c r="C172" t="n">
        <v>58310</v>
      </c>
      <c r="D172" t="n">
        <v>59695</v>
      </c>
      <c r="E172" t="n">
        <v>63679</v>
      </c>
      <c r="F172" t="n">
        <v>69617</v>
      </c>
      <c r="G172" t="n">
        <v>73298</v>
      </c>
      <c r="H172" t="n">
        <v>39490</v>
      </c>
      <c r="I172" t="n">
        <v>37944</v>
      </c>
      <c r="J172" t="n">
        <v>41198</v>
      </c>
    </row>
    <row r="173">
      <c r="A173">
        <f>_xll.BFieldInfo($B$173)</f>
        <v/>
      </c>
      <c r="B173" t="inlineStr">
        <is>
          <t>TOT_DEBT_TO_TOT_EQY</t>
        </is>
      </c>
      <c r="C173" t="n">
        <v>44.9792</v>
      </c>
      <c r="D173" t="n">
        <v>53.7517</v>
      </c>
      <c r="E173" t="n">
        <v>59.7224</v>
      </c>
      <c r="F173" t="n">
        <v>56.4452</v>
      </c>
      <c r="G173" t="n">
        <v>60.6965</v>
      </c>
      <c r="H173" t="n">
        <v>58.0052</v>
      </c>
      <c r="I173" t="n">
        <v>62.6653</v>
      </c>
      <c r="J173" t="n">
        <v>69.5331</v>
      </c>
    </row>
    <row r="174">
      <c r="A174">
        <f>_xll.BFieldInfo($B$174)</f>
        <v/>
      </c>
      <c r="B174" t="inlineStr">
        <is>
          <t>SALES_REV_TURN</t>
        </is>
      </c>
      <c r="C174" t="n">
        <v>26722</v>
      </c>
      <c r="D174" t="n">
        <v>27466</v>
      </c>
      <c r="E174" t="n">
        <v>27021</v>
      </c>
      <c r="F174" t="n">
        <v>26904</v>
      </c>
      <c r="G174" t="n">
        <v>23584</v>
      </c>
      <c r="H174" t="n">
        <v>18825</v>
      </c>
      <c r="I174" t="n">
        <v>19719</v>
      </c>
      <c r="J174" t="n">
        <v>21160</v>
      </c>
    </row>
    <row r="175">
      <c r="A175">
        <f>_xll.BFieldInfo($B$175)</f>
        <v/>
      </c>
      <c r="B175" t="inlineStr">
        <is>
          <t>IS_EPS</t>
        </is>
      </c>
      <c r="C175" t="n">
        <v>3.69</v>
      </c>
      <c r="D175" t="n">
        <v>2.52</v>
      </c>
      <c r="E175" t="n">
        <v>-2.78</v>
      </c>
      <c r="F175" t="n">
        <v>2.96</v>
      </c>
      <c r="G175" t="n">
        <v>-3.11</v>
      </c>
      <c r="H175" t="n">
        <v>3.4571</v>
      </c>
      <c r="I175" t="n">
        <v>3.7238</v>
      </c>
      <c r="J175" t="n">
        <v>1.8</v>
      </c>
    </row>
    <row r="176">
      <c r="A176">
        <f>_xll.BFieldInfo($B$176)</f>
        <v/>
      </c>
      <c r="B176" t="inlineStr">
        <is>
          <t>CF_DVD_PAID</t>
        </is>
      </c>
      <c r="C176" t="n">
        <v>-322</v>
      </c>
      <c r="D176" t="n">
        <v>-1192</v>
      </c>
      <c r="E176" t="n">
        <v>-1212</v>
      </c>
      <c r="F176" t="n">
        <v>-909</v>
      </c>
      <c r="G176" t="n">
        <v>-424</v>
      </c>
      <c r="H176" t="n">
        <v>-424</v>
      </c>
      <c r="I176" t="n">
        <v>-374</v>
      </c>
      <c r="J176" t="n">
        <v>-325</v>
      </c>
    </row>
    <row r="177">
      <c r="A177">
        <f>_xll.BFieldInfo($B$177)</f>
        <v/>
      </c>
      <c r="B177" t="inlineStr">
        <is>
          <t>CF_DEPR_AMORT</t>
        </is>
      </c>
      <c r="C177" t="n">
        <v>2480</v>
      </c>
      <c r="D177" t="n">
        <v>2243</v>
      </c>
      <c r="E177" t="n">
        <v>2302</v>
      </c>
      <c r="F177" t="n">
        <v>2405</v>
      </c>
      <c r="G177" t="n">
        <v>4421</v>
      </c>
      <c r="H177" t="n">
        <v>1402</v>
      </c>
      <c r="I177" t="n">
        <v>1538</v>
      </c>
      <c r="J177" t="n">
        <v>2140</v>
      </c>
    </row>
    <row r="178">
      <c r="A178">
        <f>_xll.BFieldInfo($B$178)</f>
        <v/>
      </c>
      <c r="B178" t="inlineStr">
        <is>
          <t>CF_NET_INC</t>
        </is>
      </c>
      <c r="C178" t="n">
        <v>2246</v>
      </c>
      <c r="D178" t="n">
        <v>1502</v>
      </c>
      <c r="E178" t="n">
        <v>-1675</v>
      </c>
      <c r="F178" t="n">
        <v>1791</v>
      </c>
      <c r="G178" t="n">
        <v>-1469</v>
      </c>
      <c r="H178" t="n">
        <v>1287</v>
      </c>
      <c r="I178" t="n">
        <v>1272</v>
      </c>
      <c r="J178" t="n">
        <v>610</v>
      </c>
    </row>
    <row r="179">
      <c r="A179">
        <f>_xll.BFieldInfo($B$179)</f>
        <v/>
      </c>
      <c r="B179" t="inlineStr">
        <is>
          <t>CF_CASH_FROM_OPER</t>
        </is>
      </c>
      <c r="C179" t="n">
        <v>4824</v>
      </c>
      <c r="D179" t="n">
        <v>2989</v>
      </c>
      <c r="E179" t="n">
        <v>3040</v>
      </c>
      <c r="F179" t="n">
        <v>3295</v>
      </c>
      <c r="G179" t="n">
        <v>2467</v>
      </c>
      <c r="H179" t="n">
        <v>2485</v>
      </c>
      <c r="I179" t="n">
        <v>2786</v>
      </c>
      <c r="J179" t="n">
        <v>2643</v>
      </c>
    </row>
    <row r="181">
      <c r="A181" t="inlineStr">
        <is>
          <t>STM IM Equity</t>
        </is>
      </c>
      <c r="B181" t="inlineStr">
        <is>
          <t>Dates</t>
        </is>
      </c>
      <c r="C181" s="3">
        <f>_xll.BDH($A$181,$B$182:$B$190,$B$2,$B$3,"Dir=H","Per=Y","Days=A","Dts=S","Sort=R","cols=8;rows=10")</f>
        <v/>
      </c>
      <c r="D181" s="3" t="n">
        <v>43465</v>
      </c>
      <c r="E181" s="3" t="n">
        <v>43100</v>
      </c>
      <c r="F181" s="3" t="n">
        <v>42735</v>
      </c>
      <c r="G181" s="3" t="n">
        <v>42369</v>
      </c>
      <c r="H181" s="3" t="n">
        <v>42004</v>
      </c>
      <c r="I181" s="3" t="n">
        <v>41639</v>
      </c>
      <c r="J181" s="3" t="n">
        <v>41274</v>
      </c>
    </row>
    <row r="182">
      <c r="A182">
        <f>_xll.BFieldInfo($B$182)</f>
        <v/>
      </c>
      <c r="B182" t="inlineStr">
        <is>
          <t>TOTAL_EQUITY</t>
        </is>
      </c>
      <c r="C182" t="n">
        <v>7154</v>
      </c>
      <c r="D182" t="n">
        <v>6424</v>
      </c>
      <c r="E182" t="n">
        <v>5467</v>
      </c>
      <c r="F182" t="n">
        <v>4596</v>
      </c>
      <c r="G182" t="n">
        <v>4693</v>
      </c>
      <c r="H182" t="n">
        <v>5055</v>
      </c>
      <c r="I182" t="n">
        <v>5717</v>
      </c>
      <c r="J182" t="n">
        <v>6364</v>
      </c>
    </row>
    <row r="183">
      <c r="A183">
        <f>_xll.BFieldInfo($B$183)</f>
        <v/>
      </c>
      <c r="B183" t="inlineStr">
        <is>
          <t>BS_TOT_ASSET</t>
        </is>
      </c>
      <c r="C183" t="n">
        <v>12686</v>
      </c>
      <c r="D183" t="n">
        <v>10867</v>
      </c>
      <c r="E183" t="n">
        <v>9681</v>
      </c>
      <c r="F183" t="n">
        <v>8008</v>
      </c>
      <c r="G183" t="n">
        <v>8195</v>
      </c>
      <c r="H183" t="n">
        <v>9004</v>
      </c>
      <c r="I183" t="n">
        <v>9173</v>
      </c>
      <c r="J183" t="n">
        <v>10434</v>
      </c>
    </row>
    <row r="184">
      <c r="A184">
        <f>_xll.BFieldInfo($B$184)</f>
        <v/>
      </c>
      <c r="B184" t="inlineStr">
        <is>
          <t>TOT_DEBT_TO_TOT_EQY</t>
        </is>
      </c>
      <c r="C184" t="n">
        <v>28.9209</v>
      </c>
      <c r="D184" t="n">
        <v>29.7323</v>
      </c>
      <c r="E184" t="n">
        <v>31.114</v>
      </c>
      <c r="F184" t="n">
        <v>31.5709</v>
      </c>
      <c r="G184" t="n">
        <v>34.349</v>
      </c>
      <c r="H184" t="n">
        <v>35.6281</v>
      </c>
      <c r="I184" t="n">
        <v>20.1679</v>
      </c>
      <c r="J184" t="n">
        <v>20.4431</v>
      </c>
    </row>
    <row r="185">
      <c r="A185">
        <f>_xll.BFieldInfo($B$185)</f>
        <v/>
      </c>
      <c r="B185" t="inlineStr">
        <is>
          <t>SALES_REV_TURN</t>
        </is>
      </c>
      <c r="C185" t="n">
        <v>9556</v>
      </c>
      <c r="D185" t="n">
        <v>9664</v>
      </c>
      <c r="E185" t="n">
        <v>8347</v>
      </c>
      <c r="F185" t="n">
        <v>6973</v>
      </c>
      <c r="G185" t="n">
        <v>6897</v>
      </c>
      <c r="H185" t="n">
        <v>7404</v>
      </c>
      <c r="I185" t="n">
        <v>8082</v>
      </c>
      <c r="J185" t="n">
        <v>8493</v>
      </c>
    </row>
    <row r="186">
      <c r="A186">
        <f>_xll.BFieldInfo($B$186)</f>
        <v/>
      </c>
      <c r="B186" t="inlineStr">
        <is>
          <t>IS_EPS</t>
        </is>
      </c>
      <c r="C186" t="n">
        <v>1.15</v>
      </c>
      <c r="D186" t="n">
        <v>1.43</v>
      </c>
      <c r="E186" t="n">
        <v>0.91</v>
      </c>
      <c r="F186" t="n">
        <v>0.19</v>
      </c>
      <c r="G186" t="n">
        <v>0.12</v>
      </c>
      <c r="H186" t="n">
        <v>0.14</v>
      </c>
      <c r="I186" t="n">
        <v>-0.5600000000000001</v>
      </c>
      <c r="J186" t="n">
        <v>-1.31</v>
      </c>
    </row>
    <row r="187">
      <c r="A187">
        <f>_xll.BFieldInfo($B$187)</f>
        <v/>
      </c>
      <c r="B187" t="inlineStr">
        <is>
          <t>CF_DVD_PAID</t>
        </is>
      </c>
      <c r="C187" t="n">
        <v>-214</v>
      </c>
      <c r="D187" t="n">
        <v>-216</v>
      </c>
      <c r="E187" t="n">
        <v>-214</v>
      </c>
      <c r="F187" t="n">
        <v>-251</v>
      </c>
      <c r="G187" t="n">
        <v>-350</v>
      </c>
      <c r="H187" t="n">
        <v>-354</v>
      </c>
      <c r="I187" t="n">
        <v>-346</v>
      </c>
      <c r="J187" t="n">
        <v>-355</v>
      </c>
    </row>
    <row r="188">
      <c r="A188">
        <f>_xll.BFieldInfo($B$188)</f>
        <v/>
      </c>
      <c r="B188" t="inlineStr">
        <is>
          <t>CF_DEPR_AMORT</t>
        </is>
      </c>
      <c r="C188" t="n">
        <v>854</v>
      </c>
      <c r="D188" t="n">
        <v>791</v>
      </c>
      <c r="E188" t="n">
        <v>650</v>
      </c>
      <c r="F188" t="n">
        <v>696</v>
      </c>
      <c r="G188" t="n">
        <v>736</v>
      </c>
      <c r="H188" t="n">
        <v>811</v>
      </c>
      <c r="I188" t="n">
        <v>910</v>
      </c>
      <c r="J188" t="n">
        <v>1107</v>
      </c>
    </row>
    <row r="189">
      <c r="A189">
        <f>_xll.BFieldInfo($B$189)</f>
        <v/>
      </c>
      <c r="B189" t="inlineStr">
        <is>
          <t>CF_NET_INC</t>
        </is>
      </c>
      <c r="C189" t="n">
        <v>1032</v>
      </c>
      <c r="D189" t="n">
        <v>1287</v>
      </c>
      <c r="E189" t="n">
        <v>802</v>
      </c>
      <c r="F189" t="n">
        <v>165</v>
      </c>
      <c r="G189" t="n">
        <v>104</v>
      </c>
      <c r="H189" t="n">
        <v>128</v>
      </c>
      <c r="I189" t="n">
        <v>-500</v>
      </c>
      <c r="J189" t="n">
        <v>-1158</v>
      </c>
    </row>
    <row r="190">
      <c r="A190">
        <f>_xll.BFieldInfo($B$190)</f>
        <v/>
      </c>
      <c r="B190" t="inlineStr">
        <is>
          <t>CF_CASH_FROM_OPER</t>
        </is>
      </c>
      <c r="C190" t="n">
        <v>1869</v>
      </c>
      <c r="D190" t="n">
        <v>1845</v>
      </c>
      <c r="E190" t="n">
        <v>1707</v>
      </c>
      <c r="F190" t="n">
        <v>1039</v>
      </c>
      <c r="G190" t="n">
        <v>842</v>
      </c>
      <c r="H190" t="n">
        <v>715</v>
      </c>
      <c r="I190" t="n">
        <v>366</v>
      </c>
      <c r="J190" t="n">
        <v>612</v>
      </c>
    </row>
    <row r="192">
      <c r="A192" t="inlineStr">
        <is>
          <t>PGHN SW Equity</t>
        </is>
      </c>
      <c r="B192" t="inlineStr">
        <is>
          <t>Dates</t>
        </is>
      </c>
      <c r="C192" s="3">
        <f>_xll.BDH($A$192,$B$193:$B$201,$B$2,$B$3,"Dir=H","Per=Y","Days=A","Dts=S","Sort=R","cols=8;rows=10")</f>
        <v/>
      </c>
      <c r="D192" s="3" t="n">
        <v>43465</v>
      </c>
      <c r="E192" s="3" t="n">
        <v>43100</v>
      </c>
      <c r="F192" s="3" t="n">
        <v>42735</v>
      </c>
      <c r="G192" s="3" t="n">
        <v>42369</v>
      </c>
      <c r="H192" s="3" t="n">
        <v>42004</v>
      </c>
      <c r="I192" s="3" t="n">
        <v>41639</v>
      </c>
      <c r="J192" s="3" t="n">
        <v>41274</v>
      </c>
    </row>
    <row r="193">
      <c r="A193">
        <f>_xll.BFieldInfo($B$193)</f>
        <v/>
      </c>
      <c r="B193" t="inlineStr">
        <is>
          <t>TOTAL_EQUITY</t>
        </is>
      </c>
      <c r="C193" t="n">
        <v>2288.1</v>
      </c>
      <c r="D193" t="n">
        <v>1967.9</v>
      </c>
      <c r="E193" t="n">
        <v>1955.774</v>
      </c>
      <c r="F193" t="n">
        <v>1540.773</v>
      </c>
      <c r="G193" t="n">
        <v>1224.008</v>
      </c>
      <c r="H193" t="n">
        <v>1103.391</v>
      </c>
      <c r="I193" t="n">
        <v>856.822</v>
      </c>
      <c r="J193" t="n">
        <v>697.812</v>
      </c>
    </row>
    <row r="194">
      <c r="A194">
        <f>_xll.BFieldInfo($B$194)</f>
        <v/>
      </c>
      <c r="B194" t="inlineStr">
        <is>
          <t>BS_TOT_ASSET</t>
        </is>
      </c>
      <c r="C194" t="n">
        <v>3949.7</v>
      </c>
      <c r="D194" t="n">
        <v>2949.1</v>
      </c>
      <c r="E194" t="n">
        <v>2932.72</v>
      </c>
      <c r="F194" t="n">
        <v>1928.426</v>
      </c>
      <c r="G194" t="n">
        <v>1500.964</v>
      </c>
      <c r="H194" t="n">
        <v>1246.808</v>
      </c>
      <c r="I194" t="n">
        <v>1065.842</v>
      </c>
      <c r="J194" t="n">
        <v>865.554</v>
      </c>
    </row>
    <row r="195">
      <c r="A195">
        <f>_xll.BFieldInfo($B$195)</f>
        <v/>
      </c>
      <c r="B195" t="inlineStr">
        <is>
          <t>TOT_DEBT_TO_TOT_EQY</t>
        </is>
      </c>
      <c r="C195" t="n">
        <v>37.8567</v>
      </c>
      <c r="D195" t="n">
        <v>15.2142</v>
      </c>
      <c r="E195" t="n">
        <v>15.3002</v>
      </c>
      <c r="F195" t="n">
        <v>0</v>
      </c>
      <c r="G195" t="n">
        <v>7.7614</v>
      </c>
      <c r="H195" t="n">
        <v>0</v>
      </c>
      <c r="I195" t="n">
        <v>7.0026</v>
      </c>
      <c r="J195" t="n">
        <v>0</v>
      </c>
    </row>
    <row r="196">
      <c r="A196">
        <f>_xll.BFieldInfo($B$196)</f>
        <v/>
      </c>
      <c r="B196" t="inlineStr">
        <is>
          <t>SALES_REV_TURN</t>
        </is>
      </c>
      <c r="C196" t="n">
        <v>1799.4</v>
      </c>
      <c r="D196" t="n">
        <v>1497</v>
      </c>
      <c r="E196" t="n">
        <v>1393.596</v>
      </c>
      <c r="F196" t="n">
        <v>1089.943</v>
      </c>
      <c r="G196" t="n">
        <v>727.7430000000001</v>
      </c>
      <c r="H196" t="n">
        <v>674.103</v>
      </c>
      <c r="I196" t="n">
        <v>581.688</v>
      </c>
      <c r="J196" t="n">
        <v>543.308</v>
      </c>
    </row>
    <row r="197">
      <c r="A197">
        <f>_xll.BFieldInfo($B$197)</f>
        <v/>
      </c>
      <c r="B197" t="inlineStr">
        <is>
          <t>IS_EPS</t>
        </is>
      </c>
      <c r="C197" t="n">
        <v>33.93</v>
      </c>
      <c r="D197" t="n">
        <v>28.91</v>
      </c>
      <c r="E197" t="n">
        <v>28.37</v>
      </c>
      <c r="F197" t="n">
        <v>21.15</v>
      </c>
      <c r="G197" t="n">
        <v>14.99</v>
      </c>
      <c r="H197" t="n">
        <v>14.48</v>
      </c>
      <c r="I197" t="n">
        <v>12.34</v>
      </c>
      <c r="J197" t="n">
        <v>10.14</v>
      </c>
    </row>
    <row r="198">
      <c r="A198">
        <f>_xll.BFieldInfo($B$198)</f>
        <v/>
      </c>
      <c r="B198" t="inlineStr">
        <is>
          <t>CF_DVD_PAID</t>
        </is>
      </c>
      <c r="C198" t="n">
        <v>-585.4</v>
      </c>
      <c r="D198" t="n">
        <v>-506.3</v>
      </c>
      <c r="E198" t="n">
        <v>-397.382</v>
      </c>
      <c r="F198" t="n">
        <v>-277.174</v>
      </c>
      <c r="G198" t="n">
        <v>-224.994</v>
      </c>
      <c r="H198" t="n">
        <v>-187.896</v>
      </c>
      <c r="I198" t="n">
        <v>-160.707</v>
      </c>
      <c r="J198" t="n">
        <v>-139.255</v>
      </c>
    </row>
    <row r="199">
      <c r="A199">
        <f>_xll.BFieldInfo($B$199)</f>
        <v/>
      </c>
      <c r="B199" t="inlineStr">
        <is>
          <t>CF_DEPR_AMORT</t>
        </is>
      </c>
      <c r="C199" t="n">
        <v>33.8</v>
      </c>
      <c r="D199" t="n">
        <v>16.8</v>
      </c>
      <c r="E199" t="n">
        <v>13.97</v>
      </c>
      <c r="F199" t="n">
        <v>11.501</v>
      </c>
      <c r="G199" t="n">
        <v>10.607</v>
      </c>
      <c r="H199" t="n">
        <v>16.473</v>
      </c>
      <c r="I199" t="n">
        <v>18.881</v>
      </c>
      <c r="J199" t="n">
        <v>17.953</v>
      </c>
    </row>
    <row r="200">
      <c r="A200">
        <f>_xll.BFieldInfo($B$200)</f>
        <v/>
      </c>
      <c r="B200" t="inlineStr">
        <is>
          <t>CF_NET_INC</t>
        </is>
      </c>
      <c r="C200" t="n">
        <v>899.9</v>
      </c>
      <c r="D200" t="n">
        <v>769.3</v>
      </c>
      <c r="E200" t="n">
        <v>752.326</v>
      </c>
      <c r="F200" t="n">
        <v>558.144</v>
      </c>
      <c r="G200" t="n">
        <v>395.93</v>
      </c>
      <c r="H200" t="n">
        <v>375.221</v>
      </c>
      <c r="I200" t="n">
        <v>316.998</v>
      </c>
      <c r="J200" t="n">
        <v>257</v>
      </c>
    </row>
    <row r="201">
      <c r="A201">
        <f>_xll.BFieldInfo($B$201)</f>
        <v/>
      </c>
      <c r="B201" t="inlineStr">
        <is>
          <t>CF_CASH_FROM_OPER</t>
        </is>
      </c>
      <c r="C201" t="n">
        <v>957.2</v>
      </c>
      <c r="D201" t="n">
        <v>279.6</v>
      </c>
      <c r="E201" t="n">
        <v>779.611</v>
      </c>
      <c r="F201" t="n">
        <v>417.841</v>
      </c>
      <c r="G201" t="n">
        <v>276.311</v>
      </c>
      <c r="H201" t="n">
        <v>455.948</v>
      </c>
      <c r="I201" t="n">
        <v>-22.022</v>
      </c>
      <c r="J201" t="n">
        <v>303.815</v>
      </c>
    </row>
    <row r="203">
      <c r="A203" t="inlineStr">
        <is>
          <t>KNIN SW Equity</t>
        </is>
      </c>
      <c r="B203" t="inlineStr">
        <is>
          <t>Dates</t>
        </is>
      </c>
      <c r="C203" s="3">
        <f>_xll.BDH($A$203,$B$204:$B$212,$B$2,$B$3,"Dir=H","Per=Y","Days=A","Dts=S","Sort=R","cols=8;rows=10")</f>
        <v/>
      </c>
      <c r="D203" s="3" t="n">
        <v>43465</v>
      </c>
      <c r="E203" s="3" t="n">
        <v>43100</v>
      </c>
      <c r="F203" s="3" t="n">
        <v>42735</v>
      </c>
      <c r="G203" s="3" t="n">
        <v>42369</v>
      </c>
      <c r="H203" s="3" t="n">
        <v>42004</v>
      </c>
      <c r="I203" s="3" t="n">
        <v>41639</v>
      </c>
      <c r="J203" s="3" t="n">
        <v>41274</v>
      </c>
    </row>
    <row r="204">
      <c r="A204">
        <f>_xll.BFieldInfo($B$204)</f>
        <v/>
      </c>
      <c r="B204" t="inlineStr">
        <is>
          <t>TOTAL_EQUITY</t>
        </is>
      </c>
      <c r="C204" t="n">
        <v>2322</v>
      </c>
      <c r="D204" t="n">
        <v>2324</v>
      </c>
      <c r="E204" t="n">
        <v>2327</v>
      </c>
      <c r="F204" t="n">
        <v>2165</v>
      </c>
      <c r="G204" t="n">
        <v>2126</v>
      </c>
      <c r="H204" t="n">
        <v>2453</v>
      </c>
      <c r="I204" t="n">
        <v>2558</v>
      </c>
      <c r="J204" t="n">
        <v>2425</v>
      </c>
    </row>
    <row r="205">
      <c r="A205">
        <f>_xll.BFieldInfo($B$205)</f>
        <v/>
      </c>
      <c r="B205" t="inlineStr">
        <is>
          <t>BS_TOT_ASSET</t>
        </is>
      </c>
      <c r="C205" t="n">
        <v>9825</v>
      </c>
      <c r="D205" t="n">
        <v>7878</v>
      </c>
      <c r="E205" t="n">
        <v>7457</v>
      </c>
      <c r="F205" t="n">
        <v>6331</v>
      </c>
      <c r="G205" t="n">
        <v>6099</v>
      </c>
      <c r="H205" t="n">
        <v>6603</v>
      </c>
      <c r="I205" t="n">
        <v>6374</v>
      </c>
      <c r="J205" t="n">
        <v>6279</v>
      </c>
    </row>
    <row r="206">
      <c r="A206">
        <f>_xll.BFieldInfo($B$206)</f>
        <v/>
      </c>
      <c r="B206" t="inlineStr">
        <is>
          <t>TOT_DEBT_TO_TOT_EQY</t>
        </is>
      </c>
      <c r="C206" t="n">
        <v>101.3781</v>
      </c>
      <c r="D206" t="n">
        <v>15.2754</v>
      </c>
      <c r="E206" t="n">
        <v>0.7735</v>
      </c>
      <c r="F206" t="n">
        <v>0.6928</v>
      </c>
      <c r="G206" t="n">
        <v>0.8467</v>
      </c>
      <c r="H206" t="n">
        <v>1.223</v>
      </c>
      <c r="I206" t="n">
        <v>1.7592</v>
      </c>
      <c r="J206" t="n">
        <v>2.8041</v>
      </c>
    </row>
    <row r="207">
      <c r="A207">
        <f>_xll.BFieldInfo($B$207)</f>
        <v/>
      </c>
      <c r="B207" t="inlineStr">
        <is>
          <t>SALES_REV_TURN</t>
        </is>
      </c>
      <c r="C207" t="n">
        <v>21094</v>
      </c>
      <c r="D207" t="n">
        <v>20774</v>
      </c>
      <c r="E207" t="n">
        <v>18594</v>
      </c>
      <c r="F207" t="n">
        <v>16525</v>
      </c>
      <c r="G207" t="n">
        <v>16731</v>
      </c>
      <c r="H207" t="n">
        <v>17501</v>
      </c>
      <c r="I207" t="n">
        <v>17178</v>
      </c>
      <c r="J207" t="n">
        <v>17120</v>
      </c>
    </row>
    <row r="208">
      <c r="A208">
        <f>_xll.BFieldInfo($B$208)</f>
        <v/>
      </c>
      <c r="B208" t="inlineStr">
        <is>
          <t>IS_EPS</t>
        </is>
      </c>
      <c r="C208" t="n">
        <v>6.67</v>
      </c>
      <c r="D208" t="n">
        <v>6.43</v>
      </c>
      <c r="E208" t="n">
        <v>6.16</v>
      </c>
      <c r="F208" t="n">
        <v>5.99</v>
      </c>
      <c r="G208" t="n">
        <v>5.64</v>
      </c>
      <c r="H208" t="n">
        <v>5.28</v>
      </c>
      <c r="I208" t="n">
        <v>4.98</v>
      </c>
      <c r="J208" t="n">
        <v>4.05</v>
      </c>
    </row>
    <row r="209">
      <c r="A209">
        <f>_xll.BFieldInfo($B$209)</f>
        <v/>
      </c>
      <c r="B209" t="inlineStr">
        <is>
          <t>CF_DVD_PAID</t>
        </is>
      </c>
      <c r="C209" t="n">
        <v>-718</v>
      </c>
      <c r="D209" t="n">
        <v>-688</v>
      </c>
      <c r="E209" t="n">
        <v>-658</v>
      </c>
      <c r="F209" t="n">
        <v>-599</v>
      </c>
      <c r="G209" t="n">
        <v>-839</v>
      </c>
      <c r="H209" t="n">
        <v>-701</v>
      </c>
      <c r="I209" t="n">
        <v>-419</v>
      </c>
      <c r="J209" t="n">
        <v>-460</v>
      </c>
    </row>
    <row r="210">
      <c r="A210">
        <f>_xll.BFieldInfo($B$210)</f>
        <v/>
      </c>
      <c r="B210" t="inlineStr">
        <is>
          <t>CF_DEPR_AMORT</t>
        </is>
      </c>
      <c r="C210" t="n">
        <v>768</v>
      </c>
      <c r="D210" t="n">
        <v>222</v>
      </c>
      <c r="E210" t="n">
        <v>213</v>
      </c>
      <c r="F210" t="n">
        <v>192</v>
      </c>
      <c r="G210" t="n">
        <v>191</v>
      </c>
      <c r="H210" t="n">
        <v>186</v>
      </c>
      <c r="I210" t="n">
        <v>200</v>
      </c>
      <c r="J210" t="n">
        <v>220</v>
      </c>
    </row>
    <row r="211">
      <c r="A211">
        <f>_xll.BFieldInfo($B$211)</f>
        <v/>
      </c>
      <c r="B211" t="inlineStr">
        <is>
          <t>CF_NET_INC</t>
        </is>
      </c>
      <c r="C211" t="n">
        <v>798</v>
      </c>
      <c r="D211" t="n">
        <v>770</v>
      </c>
      <c r="E211" t="n">
        <v>737</v>
      </c>
      <c r="F211" t="n">
        <v>718</v>
      </c>
      <c r="G211" t="n">
        <v>676</v>
      </c>
      <c r="H211" t="n">
        <v>633</v>
      </c>
      <c r="I211" t="n">
        <v>597</v>
      </c>
      <c r="J211" t="n">
        <v>484</v>
      </c>
    </row>
    <row r="212">
      <c r="A212">
        <f>_xll.BFieldInfo($B$212)</f>
        <v/>
      </c>
      <c r="B212" t="inlineStr">
        <is>
          <t>CF_CASH_FROM_OPER</t>
        </is>
      </c>
      <c r="C212" t="n">
        <v>1703</v>
      </c>
      <c r="D212" t="n">
        <v>681</v>
      </c>
      <c r="E212" t="n">
        <v>784</v>
      </c>
      <c r="F212" t="n">
        <v>855</v>
      </c>
      <c r="G212" t="n">
        <v>1014</v>
      </c>
      <c r="H212" t="n">
        <v>815</v>
      </c>
      <c r="I212" t="n">
        <v>798</v>
      </c>
      <c r="J212" t="n">
        <v>562</v>
      </c>
    </row>
    <row r="214">
      <c r="A214" t="inlineStr">
        <is>
          <t>CSGN SW Equity</t>
        </is>
      </c>
      <c r="B214" t="inlineStr">
        <is>
          <t>Dates</t>
        </is>
      </c>
      <c r="C214" s="3">
        <f>_xll.BDH($A$214,$B$215:$B$223,$B$2,$B$3,"Dir=H","Per=Y","Days=A","Dts=S","Sort=R","cols=8;rows=10")</f>
        <v/>
      </c>
      <c r="D214" s="3" t="n">
        <v>43465</v>
      </c>
      <c r="E214" s="3" t="n">
        <v>43100</v>
      </c>
      <c r="F214" s="3" t="n">
        <v>42735</v>
      </c>
      <c r="G214" s="3" t="n">
        <v>42369</v>
      </c>
      <c r="H214" s="3" t="n">
        <v>42004</v>
      </c>
      <c r="I214" s="3" t="n">
        <v>41639</v>
      </c>
      <c r="J214" s="3" t="n">
        <v>41274</v>
      </c>
    </row>
    <row r="215">
      <c r="A215">
        <f>_xll.BFieldInfo($B$215)</f>
        <v/>
      </c>
      <c r="B215" t="inlineStr">
        <is>
          <t>TOTAL_EQUITY</t>
        </is>
      </c>
      <c r="C215" t="n">
        <v>43714</v>
      </c>
      <c r="D215" t="n">
        <v>44019</v>
      </c>
      <c r="E215" t="n">
        <v>42189</v>
      </c>
      <c r="F215" t="n">
        <v>42311</v>
      </c>
      <c r="G215" t="n">
        <v>45018</v>
      </c>
      <c r="H215" t="n">
        <v>45001</v>
      </c>
      <c r="I215" t="n">
        <v>47166</v>
      </c>
      <c r="J215" t="n">
        <v>42284</v>
      </c>
    </row>
    <row r="216">
      <c r="A216">
        <f>_xll.BFieldInfo($B$216)</f>
        <v/>
      </c>
      <c r="B216" t="inlineStr">
        <is>
          <t>BS_TOT_ASSET</t>
        </is>
      </c>
      <c r="C216" t="n">
        <v>787295</v>
      </c>
      <c r="D216" t="n">
        <v>768916</v>
      </c>
      <c r="E216" t="n">
        <v>796289</v>
      </c>
      <c r="F216" t="n">
        <v>819861</v>
      </c>
      <c r="G216" t="n">
        <v>820805</v>
      </c>
      <c r="H216" t="n">
        <v>921462</v>
      </c>
      <c r="I216" t="n">
        <v>872806</v>
      </c>
      <c r="J216" t="n">
        <v>924280</v>
      </c>
    </row>
    <row r="217">
      <c r="A217">
        <f>_xll.BFieldInfo($B$217)</f>
        <v/>
      </c>
      <c r="B217" t="inlineStr">
        <is>
          <t>TOT_DEBT_TO_TOT_EQY</t>
        </is>
      </c>
      <c r="C217" t="n">
        <v>629.2355</v>
      </c>
      <c r="D217" t="n">
        <v>622.3357999999999</v>
      </c>
      <c r="E217" t="n">
        <v>731.4655</v>
      </c>
      <c r="F217" t="n">
        <v>854.3807</v>
      </c>
      <c r="G217" t="n">
        <v>811.5998</v>
      </c>
      <c r="H217" t="n">
        <v>932.3393</v>
      </c>
      <c r="I217" t="n">
        <v>855.4679</v>
      </c>
      <c r="J217" t="n">
        <v>1126.9842</v>
      </c>
    </row>
    <row r="218">
      <c r="A218">
        <f>_xll.BFieldInfo($B$218)</f>
        <v/>
      </c>
      <c r="B218" t="inlineStr">
        <is>
          <t>SALES_REV_TURN</t>
        </is>
      </c>
      <c r="C218" t="n">
        <v>35419</v>
      </c>
      <c r="D218" t="n">
        <v>33296</v>
      </c>
      <c r="E218" t="n">
        <v>31167</v>
      </c>
      <c r="F218" t="n">
        <v>29927</v>
      </c>
      <c r="G218" t="n">
        <v>33596</v>
      </c>
      <c r="H218" t="n">
        <v>36017</v>
      </c>
      <c r="I218" t="n">
        <v>37046</v>
      </c>
      <c r="J218" t="n">
        <v>38408</v>
      </c>
    </row>
    <row r="219">
      <c r="A219">
        <f>_xll.BFieldInfo($B$219)</f>
        <v/>
      </c>
      <c r="B219" t="inlineStr">
        <is>
          <t>IS_EPS</t>
        </is>
      </c>
      <c r="C219" t="n">
        <v>1.35</v>
      </c>
      <c r="D219" t="n">
        <v>0.79</v>
      </c>
      <c r="E219" t="n">
        <v>-0.41</v>
      </c>
      <c r="F219" t="n">
        <v>-1.2737</v>
      </c>
      <c r="G219" t="n">
        <v>-1.6693</v>
      </c>
      <c r="H219" t="n">
        <v>1.0129</v>
      </c>
      <c r="I219" t="n">
        <v>1.1442</v>
      </c>
      <c r="J219" t="n">
        <v>0.7232</v>
      </c>
    </row>
    <row r="220">
      <c r="A220">
        <f>_xll.BFieldInfo($B$220)</f>
        <v/>
      </c>
      <c r="B220" t="inlineStr">
        <is>
          <t>CF_DVD_PAID</t>
        </is>
      </c>
      <c r="C220" t="n">
        <v>-696</v>
      </c>
      <c r="D220" t="n">
        <v>-666</v>
      </c>
      <c r="E220" t="n">
        <v>-590</v>
      </c>
      <c r="F220" t="n">
        <v>-493</v>
      </c>
      <c r="G220" t="n">
        <v>-427</v>
      </c>
      <c r="H220" t="n">
        <v>-1252</v>
      </c>
      <c r="I220" t="n">
        <v>-564</v>
      </c>
      <c r="J220" t="n">
        <v>-1296</v>
      </c>
    </row>
    <row r="221">
      <c r="A221">
        <f>_xll.BFieldInfo($B$221)</f>
        <v/>
      </c>
      <c r="B221" t="inlineStr">
        <is>
          <t>CF_DEPR_AMORT</t>
        </is>
      </c>
      <c r="C221" t="n">
        <v>1273</v>
      </c>
      <c r="D221" t="n">
        <v>838</v>
      </c>
      <c r="E221" t="n">
        <v>833</v>
      </c>
      <c r="F221" t="n">
        <v>895</v>
      </c>
      <c r="G221" t="n">
        <v>1030</v>
      </c>
      <c r="H221" t="n">
        <v>1285</v>
      </c>
      <c r="I221" t="n">
        <v>1345</v>
      </c>
      <c r="J221" t="n">
        <v>1294</v>
      </c>
    </row>
    <row r="222">
      <c r="A222">
        <f>_xll.BFieldInfo($B$222)</f>
        <v/>
      </c>
      <c r="B222" t="inlineStr">
        <is>
          <t>CF_NET_INC</t>
        </is>
      </c>
      <c r="C222" t="n">
        <v>3419</v>
      </c>
      <c r="D222" t="n">
        <v>2024</v>
      </c>
      <c r="E222" t="n">
        <v>-983</v>
      </c>
      <c r="F222" t="n">
        <v>-2710</v>
      </c>
      <c r="G222" t="n">
        <v>-2944</v>
      </c>
      <c r="H222" t="n">
        <v>1875</v>
      </c>
      <c r="I222" t="n">
        <v>2326</v>
      </c>
      <c r="J222" t="n">
        <v>1349</v>
      </c>
    </row>
    <row r="223">
      <c r="A223">
        <f>_xll.BFieldInfo($B$223)</f>
        <v/>
      </c>
      <c r="B223" t="inlineStr">
        <is>
          <t>CF_CASH_FROM_OPER</t>
        </is>
      </c>
      <c r="C223" t="n">
        <v>-28645</v>
      </c>
      <c r="D223" t="n">
        <v>12760</v>
      </c>
      <c r="E223" t="n">
        <v>-8542</v>
      </c>
      <c r="F223" t="n">
        <v>26775</v>
      </c>
      <c r="G223" t="n">
        <v>15068</v>
      </c>
      <c r="H223" t="n">
        <v>-17620</v>
      </c>
      <c r="I223" t="n">
        <v>22074</v>
      </c>
      <c r="J223" t="n">
        <v>-12668</v>
      </c>
    </row>
    <row r="225">
      <c r="A225" t="inlineStr">
        <is>
          <t>SREN SW Equity</t>
        </is>
      </c>
      <c r="B225" t="inlineStr">
        <is>
          <t>Dates</t>
        </is>
      </c>
      <c r="C225" s="3">
        <f>_xll.BDH($A$225,$B$226:$B$234,$B$2,$B$3,"Dir=H","Per=Y","Days=A","Dts=S","Sort=R","cols=8;rows=10")</f>
        <v/>
      </c>
      <c r="D225" s="3" t="n">
        <v>43465</v>
      </c>
      <c r="E225" s="3" t="n">
        <v>43100</v>
      </c>
      <c r="F225" s="3" t="n">
        <v>42735</v>
      </c>
      <c r="G225" s="3" t="n">
        <v>42369</v>
      </c>
      <c r="H225" s="3" t="n">
        <v>42004</v>
      </c>
      <c r="I225" s="3" t="n">
        <v>41639</v>
      </c>
      <c r="J225" s="3" t="n">
        <v>41274</v>
      </c>
    </row>
    <row r="226">
      <c r="A226">
        <f>_xll.BFieldInfo($B$226)</f>
        <v/>
      </c>
      <c r="B226" t="inlineStr">
        <is>
          <t>TOTAL_EQUITY</t>
        </is>
      </c>
      <c r="C226" t="n">
        <v>31037</v>
      </c>
      <c r="D226" t="n">
        <v>28727</v>
      </c>
      <c r="E226" t="n">
        <v>34294</v>
      </c>
      <c r="F226" t="n">
        <v>35716</v>
      </c>
      <c r="G226" t="n">
        <v>33606</v>
      </c>
      <c r="H226" t="n">
        <v>36041</v>
      </c>
      <c r="I226" t="n">
        <v>32977</v>
      </c>
      <c r="J226" t="n">
        <v>34026</v>
      </c>
    </row>
    <row r="227">
      <c r="A227">
        <f>_xll.BFieldInfo($B$227)</f>
        <v/>
      </c>
      <c r="B227" t="inlineStr">
        <is>
          <t>BS_TOT_ASSET</t>
        </is>
      </c>
      <c r="C227" t="n">
        <v>238567</v>
      </c>
      <c r="D227" t="n">
        <v>207570</v>
      </c>
      <c r="E227" t="n">
        <v>222526</v>
      </c>
      <c r="F227" t="n">
        <v>215065</v>
      </c>
      <c r="G227" t="n">
        <v>196135</v>
      </c>
      <c r="H227" t="n">
        <v>204461</v>
      </c>
      <c r="I227" t="n">
        <v>213520</v>
      </c>
      <c r="J227" t="n">
        <v>215785</v>
      </c>
    </row>
    <row r="228">
      <c r="A228">
        <f>_xll.BFieldInfo($B$228)</f>
        <v/>
      </c>
      <c r="B228" t="inlineStr">
        <is>
          <t>TOT_DEBT_TO_TOT_EQY</t>
        </is>
      </c>
      <c r="C228" t="n">
        <v>34.9712</v>
      </c>
      <c r="D228" t="n">
        <v>35.2804</v>
      </c>
      <c r="E228" t="n">
        <v>30.8538</v>
      </c>
      <c r="F228" t="n">
        <v>31.7813</v>
      </c>
      <c r="G228" t="n">
        <v>38.1241</v>
      </c>
      <c r="H228" t="n">
        <v>39.7214</v>
      </c>
      <c r="I228" t="n">
        <v>56.221</v>
      </c>
      <c r="J228" t="n">
        <v>58.4788</v>
      </c>
    </row>
    <row r="229">
      <c r="A229">
        <f>_xll.BFieldInfo($B$229)</f>
        <v/>
      </c>
      <c r="B229" t="inlineStr">
        <is>
          <t>SALES_REV_TURN</t>
        </is>
      </c>
      <c r="C229" t="n">
        <v>48927</v>
      </c>
      <c r="D229" t="n">
        <v>36881</v>
      </c>
      <c r="E229" t="n">
        <v>42387</v>
      </c>
      <c r="F229" t="n">
        <v>43745</v>
      </c>
      <c r="G229" t="n">
        <v>35662</v>
      </c>
      <c r="H229" t="n">
        <v>37026</v>
      </c>
      <c r="I229" t="n">
        <v>36552</v>
      </c>
      <c r="J229" t="n">
        <v>33116</v>
      </c>
    </row>
    <row r="230">
      <c r="A230">
        <f>_xll.BFieldInfo($B$230)</f>
        <v/>
      </c>
      <c r="B230" t="inlineStr">
        <is>
          <t>IS_EPS</t>
        </is>
      </c>
      <c r="C230" t="n">
        <v>2.46</v>
      </c>
      <c r="D230" t="n">
        <v>1.37</v>
      </c>
      <c r="E230" t="n">
        <v>1.03</v>
      </c>
      <c r="F230" t="n">
        <v>10.72</v>
      </c>
      <c r="G230" t="n">
        <v>13.44</v>
      </c>
      <c r="H230" t="n">
        <v>10.23</v>
      </c>
      <c r="I230" t="n">
        <v>12.97</v>
      </c>
      <c r="J230" t="n">
        <v>11.85</v>
      </c>
    </row>
    <row r="231">
      <c r="A231">
        <f>_xll.BFieldInfo($B$231)</f>
        <v/>
      </c>
      <c r="B231" t="inlineStr">
        <is>
          <t>CF_DVD_PAID</t>
        </is>
      </c>
      <c r="C231" t="n">
        <v>-1659</v>
      </c>
      <c r="D231" t="n">
        <v>-1592</v>
      </c>
      <c r="E231" t="n">
        <v>-1559</v>
      </c>
      <c r="F231" t="n">
        <v>-1561</v>
      </c>
      <c r="G231" t="n">
        <v>-2608</v>
      </c>
      <c r="H231" t="n">
        <v>-3129</v>
      </c>
      <c r="I231" t="n">
        <v>-2760</v>
      </c>
      <c r="J231" t="n">
        <v>-1134</v>
      </c>
    </row>
    <row r="232">
      <c r="A232">
        <f>_xll.BFieldInfo($B$232)</f>
        <v/>
      </c>
      <c r="B232" t="inlineStr">
        <is>
          <t>CF_DEPR_AMORT</t>
        </is>
      </c>
      <c r="C232" t="n">
        <v>538</v>
      </c>
      <c r="D232" t="n">
        <v>331</v>
      </c>
      <c r="E232" t="n">
        <v>542</v>
      </c>
      <c r="F232" t="n">
        <v>643</v>
      </c>
      <c r="G232" t="n">
        <v>594</v>
      </c>
      <c r="H232" t="n">
        <v>458</v>
      </c>
      <c r="I232" t="n">
        <v>4013</v>
      </c>
      <c r="J232" t="n">
        <v>3888</v>
      </c>
    </row>
    <row r="233">
      <c r="A233">
        <f>_xll.BFieldInfo($B$233)</f>
        <v/>
      </c>
      <c r="B233" t="inlineStr">
        <is>
          <t>CF_NET_INC</t>
        </is>
      </c>
      <c r="C233" t="n">
        <v>727</v>
      </c>
      <c r="D233" t="n">
        <v>462</v>
      </c>
      <c r="E233" t="n">
        <v>398</v>
      </c>
      <c r="F233" t="n">
        <v>3626</v>
      </c>
      <c r="G233" t="n">
        <v>4665</v>
      </c>
      <c r="H233" t="n">
        <v>3569</v>
      </c>
      <c r="I233" t="n">
        <v>4511</v>
      </c>
      <c r="J233" t="n">
        <v>4257</v>
      </c>
    </row>
    <row r="234">
      <c r="A234">
        <f>_xll.BFieldInfo($B$234)</f>
        <v/>
      </c>
      <c r="B234" t="inlineStr">
        <is>
          <t>CF_CASH_FROM_OPER</t>
        </is>
      </c>
      <c r="C234" t="n">
        <v>4397</v>
      </c>
      <c r="D234" t="n">
        <v>1572</v>
      </c>
      <c r="E234" t="n">
        <v>1303</v>
      </c>
      <c r="F234" t="n">
        <v>6115</v>
      </c>
      <c r="G234" t="n">
        <v>5412</v>
      </c>
      <c r="H234" t="n">
        <v>3474</v>
      </c>
      <c r="I234" t="n">
        <v>2283</v>
      </c>
      <c r="J234" t="n">
        <v>4503</v>
      </c>
    </row>
    <row r="236">
      <c r="A236" t="inlineStr">
        <is>
          <t>GEBN SW Equity</t>
        </is>
      </c>
      <c r="B236" t="inlineStr">
        <is>
          <t>Dates</t>
        </is>
      </c>
      <c r="C236" s="3">
        <f>_xll.BDH($A$236,$B$237:$B$245,$B$2,$B$3,"Dir=H","Per=Y","Days=A","Dts=S","Sort=R","cols=8;rows=10")</f>
        <v/>
      </c>
      <c r="D236" s="3" t="n">
        <v>43465</v>
      </c>
      <c r="E236" s="3" t="n">
        <v>43100</v>
      </c>
      <c r="F236" s="3" t="n">
        <v>42735</v>
      </c>
      <c r="G236" s="3" t="n">
        <v>42369</v>
      </c>
      <c r="H236" s="3" t="n">
        <v>42004</v>
      </c>
      <c r="I236" s="3" t="n">
        <v>41639</v>
      </c>
      <c r="J236" s="3" t="n">
        <v>41274</v>
      </c>
    </row>
    <row r="237">
      <c r="A237">
        <f>_xll.BFieldInfo($B$237)</f>
        <v/>
      </c>
      <c r="B237" t="inlineStr">
        <is>
          <t>TOTAL_EQUITY</t>
        </is>
      </c>
      <c r="C237" t="n">
        <v>1899</v>
      </c>
      <c r="D237" t="n">
        <v>1745.4</v>
      </c>
      <c r="E237" t="n">
        <v>1837.2</v>
      </c>
      <c r="F237" t="n">
        <v>1635.2</v>
      </c>
      <c r="G237" t="n">
        <v>1482.2</v>
      </c>
      <c r="H237" t="n">
        <v>1717.1</v>
      </c>
      <c r="I237" t="n">
        <v>1664.1</v>
      </c>
      <c r="J237" t="n">
        <v>1431.3</v>
      </c>
    </row>
    <row r="238">
      <c r="A238">
        <f>_xll.BFieldInfo($B$238)</f>
        <v/>
      </c>
      <c r="B238" t="inlineStr">
        <is>
          <t>BS_TOT_ASSET</t>
        </is>
      </c>
      <c r="C238" t="n">
        <v>3725.3</v>
      </c>
      <c r="D238" t="n">
        <v>3501.8</v>
      </c>
      <c r="E238" t="n">
        <v>3742.8</v>
      </c>
      <c r="F238" t="n">
        <v>3601.1</v>
      </c>
      <c r="G238" t="n">
        <v>3553.8</v>
      </c>
      <c r="H238" t="n">
        <v>2431.5</v>
      </c>
      <c r="I238" t="n">
        <v>2226</v>
      </c>
      <c r="J238" t="n">
        <v>2007.4</v>
      </c>
    </row>
    <row r="239">
      <c r="A239">
        <f>_xll.BFieldInfo($B$239)</f>
        <v/>
      </c>
      <c r="B239" t="inlineStr">
        <is>
          <t>TOT_DEBT_TO_TOT_EQY</t>
        </is>
      </c>
      <c r="C239" t="n">
        <v>44.0706</v>
      </c>
      <c r="D239" t="n">
        <v>47.9775</v>
      </c>
      <c r="E239" t="n">
        <v>48.7263</v>
      </c>
      <c r="F239" t="n">
        <v>59.375</v>
      </c>
      <c r="G239" t="n">
        <v>76.8587</v>
      </c>
      <c r="H239" t="n">
        <v>0.6115</v>
      </c>
      <c r="I239" t="n">
        <v>0.7030999999999999</v>
      </c>
      <c r="J239" t="n">
        <v>1.027</v>
      </c>
    </row>
    <row r="240">
      <c r="A240">
        <f>_xll.BFieldInfo($B$240)</f>
        <v/>
      </c>
      <c r="B240" t="inlineStr">
        <is>
          <t>SALES_REV_TURN</t>
        </is>
      </c>
      <c r="C240" t="n">
        <v>3082.9</v>
      </c>
      <c r="D240" t="n">
        <v>3080.5</v>
      </c>
      <c r="E240" t="n">
        <v>2908.3</v>
      </c>
      <c r="F240" t="n">
        <v>2809</v>
      </c>
      <c r="G240" t="n">
        <v>2593.7</v>
      </c>
      <c r="H240" t="n">
        <v>2089.1</v>
      </c>
      <c r="I240" t="n">
        <v>1999.9</v>
      </c>
      <c r="J240" t="n">
        <v>1919.6</v>
      </c>
    </row>
    <row r="241">
      <c r="A241">
        <f>_xll.BFieldInfo($B$241)</f>
        <v/>
      </c>
      <c r="B241" t="inlineStr">
        <is>
          <t>IS_EPS</t>
        </is>
      </c>
      <c r="C241" t="n">
        <v>17.97</v>
      </c>
      <c r="D241" t="n">
        <v>16.4</v>
      </c>
      <c r="E241" t="n">
        <v>14.34</v>
      </c>
      <c r="F241" t="n">
        <v>14.88</v>
      </c>
      <c r="G241" t="n">
        <v>11.33</v>
      </c>
      <c r="H241" t="n">
        <v>13.28</v>
      </c>
      <c r="I241" t="n">
        <v>11.59</v>
      </c>
      <c r="J241" t="n">
        <v>10.16</v>
      </c>
    </row>
    <row r="242">
      <c r="A242">
        <f>_xll.BFieldInfo($B$242)</f>
        <v/>
      </c>
      <c r="B242" t="inlineStr">
        <is>
          <t>CF_DVD_PAID</t>
        </is>
      </c>
      <c r="C242" t="n">
        <v>-389</v>
      </c>
      <c r="D242" t="n">
        <v>-380.8</v>
      </c>
      <c r="E242" t="n">
        <v>-368.4</v>
      </c>
      <c r="F242" t="n">
        <v>-309.3</v>
      </c>
      <c r="G242" t="n">
        <v>-310.7</v>
      </c>
      <c r="H242" t="n">
        <v>-282</v>
      </c>
      <c r="I242" t="n">
        <v>-248.2</v>
      </c>
      <c r="J242" t="n">
        <v>-241.7</v>
      </c>
    </row>
    <row r="243">
      <c r="A243">
        <f>_xll.BFieldInfo($B$243)</f>
        <v/>
      </c>
      <c r="B243" t="inlineStr">
        <is>
          <t>CF_DEPR_AMORT</t>
        </is>
      </c>
      <c r="C243" t="n">
        <v>147.3</v>
      </c>
      <c r="D243" t="n">
        <v>160.2</v>
      </c>
      <c r="E243" t="n">
        <v>150.3</v>
      </c>
      <c r="F243" t="n">
        <v>145.1</v>
      </c>
      <c r="G243" t="n">
        <v>133.4</v>
      </c>
      <c r="H243" t="n">
        <v>80.2</v>
      </c>
      <c r="I243" t="n">
        <v>82.09999999999999</v>
      </c>
      <c r="J243" t="n">
        <v>80.09999999999999</v>
      </c>
    </row>
    <row r="244">
      <c r="A244">
        <f>_xll.BFieldInfo($B$244)</f>
        <v/>
      </c>
      <c r="B244" t="inlineStr">
        <is>
          <t>CF_NET_INC</t>
        </is>
      </c>
      <c r="C244" t="n">
        <v>646.9</v>
      </c>
      <c r="D244" t="n">
        <v>597.2</v>
      </c>
      <c r="E244" t="n">
        <v>527.4</v>
      </c>
      <c r="F244" t="n">
        <v>548.2</v>
      </c>
      <c r="G244" t="n">
        <v>422.4</v>
      </c>
      <c r="H244" t="n">
        <v>498.6</v>
      </c>
      <c r="I244" t="n">
        <v>435.8</v>
      </c>
      <c r="J244" t="n">
        <v>387.5</v>
      </c>
    </row>
    <row r="245">
      <c r="A245">
        <f>_xll.BFieldInfo($B$245)</f>
        <v/>
      </c>
      <c r="B245" t="inlineStr">
        <is>
          <t>CF_CASH_FROM_OPER</t>
        </is>
      </c>
      <c r="C245" t="n">
        <v>827.9</v>
      </c>
      <c r="D245" t="n">
        <v>741.5</v>
      </c>
      <c r="E245" t="n">
        <v>634</v>
      </c>
      <c r="F245" t="n">
        <v>709.9</v>
      </c>
      <c r="G245" t="n">
        <v>609.9</v>
      </c>
      <c r="H245" t="n">
        <v>578.7</v>
      </c>
      <c r="I245" t="n">
        <v>562.3</v>
      </c>
      <c r="J245" t="n">
        <v>494.2</v>
      </c>
    </row>
    <row r="247">
      <c r="A247" t="inlineStr">
        <is>
          <t>EMSN SW Equity</t>
        </is>
      </c>
      <c r="B247" t="inlineStr">
        <is>
          <t>Dates</t>
        </is>
      </c>
      <c r="C247" s="3">
        <f>_xll.BDH($A$247,$B$248:$B$256,$B$2,$B$3,"Dir=H","Per=Y","Days=A","Dts=S","Sort=R","cols=8;rows=10")</f>
        <v/>
      </c>
      <c r="D247" s="3" t="n">
        <v>43465</v>
      </c>
      <c r="E247" s="3" t="n">
        <v>43100</v>
      </c>
      <c r="F247" s="3" t="n">
        <v>42735</v>
      </c>
      <c r="G247" s="3" t="n">
        <v>42369</v>
      </c>
      <c r="H247" s="3" t="n">
        <v>42004</v>
      </c>
      <c r="I247" s="3" t="n">
        <v>41639</v>
      </c>
      <c r="J247" s="3" t="n">
        <v>41274</v>
      </c>
    </row>
    <row r="248">
      <c r="A248">
        <f>_xll.BFieldInfo($B$248)</f>
        <v/>
      </c>
      <c r="B248" t="inlineStr">
        <is>
          <t>TOTAL_EQUITY</t>
        </is>
      </c>
      <c r="C248" t="n">
        <v>1685.645</v>
      </c>
      <c r="D248" t="n">
        <v>1644.662</v>
      </c>
      <c r="E248" t="n">
        <v>1550.41</v>
      </c>
      <c r="F248" t="n">
        <v>1427.782</v>
      </c>
      <c r="G248" t="n">
        <v>1311.806</v>
      </c>
      <c r="H248" t="n">
        <v>1268.211</v>
      </c>
      <c r="I248" t="n">
        <v>1199.312</v>
      </c>
      <c r="J248" t="n">
        <v>1138.167</v>
      </c>
    </row>
    <row r="249">
      <c r="A249">
        <f>_xll.BFieldInfo($B$249)</f>
        <v/>
      </c>
      <c r="B249" t="inlineStr">
        <is>
          <t>BS_TOT_ASSET</t>
        </is>
      </c>
      <c r="C249" t="n">
        <v>2213.309</v>
      </c>
      <c r="D249" t="n">
        <v>2157.617</v>
      </c>
      <c r="E249" t="n">
        <v>2099.999</v>
      </c>
      <c r="F249" t="n">
        <v>1984.624</v>
      </c>
      <c r="G249" t="n">
        <v>1890.973</v>
      </c>
      <c r="H249" t="n">
        <v>1845.626</v>
      </c>
      <c r="I249" t="n">
        <v>1737.852</v>
      </c>
      <c r="J249" t="n">
        <v>1660.986</v>
      </c>
    </row>
    <row r="250">
      <c r="A250">
        <f>_xll.BFieldInfo($B$250)</f>
        <v/>
      </c>
      <c r="B250" t="inlineStr">
        <is>
          <t>TOT_DEBT_TO_TOT_EQY</t>
        </is>
      </c>
      <c r="C250" t="n">
        <v>1.2553</v>
      </c>
      <c r="D250" t="n">
        <v>0.3339</v>
      </c>
      <c r="E250" t="n">
        <v>0.8082</v>
      </c>
      <c r="F250" t="n">
        <v>0.8421</v>
      </c>
      <c r="G250" t="n">
        <v>0.3161</v>
      </c>
      <c r="H250" t="n">
        <v>0.9177</v>
      </c>
      <c r="I250" t="n">
        <v>8.3416</v>
      </c>
      <c r="J250" t="n">
        <v>10.4638</v>
      </c>
    </row>
    <row r="251">
      <c r="A251">
        <f>_xll.BFieldInfo($B$251)</f>
        <v/>
      </c>
      <c r="B251" t="inlineStr">
        <is>
          <t>SALES_REV_TURN</t>
        </is>
      </c>
      <c r="C251" t="n">
        <v>2152.739</v>
      </c>
      <c r="D251" t="n">
        <v>2318.254</v>
      </c>
      <c r="E251" t="n">
        <v>2145.82</v>
      </c>
      <c r="F251" t="n">
        <v>1983.071</v>
      </c>
      <c r="G251" t="n">
        <v>1905.43</v>
      </c>
      <c r="H251" t="n">
        <v>1971.887</v>
      </c>
      <c r="I251" t="n">
        <v>1885.187</v>
      </c>
      <c r="J251" t="n">
        <v>1755.363</v>
      </c>
    </row>
    <row r="252">
      <c r="A252">
        <f>_xll.BFieldInfo($B$252)</f>
        <v/>
      </c>
      <c r="B252" t="inlineStr">
        <is>
          <t>IS_EPS</t>
        </is>
      </c>
      <c r="C252" t="n">
        <v>22.54</v>
      </c>
      <c r="D252" t="n">
        <v>22.22</v>
      </c>
      <c r="E252" t="n">
        <v>20.59</v>
      </c>
      <c r="F252" t="n">
        <v>19.19</v>
      </c>
      <c r="G252" t="n">
        <v>16.09</v>
      </c>
      <c r="H252" t="n">
        <v>14.66</v>
      </c>
      <c r="I252" t="n">
        <v>13.58</v>
      </c>
      <c r="J252" t="n">
        <v>11.45</v>
      </c>
    </row>
    <row r="253">
      <c r="A253">
        <f>_xll.BFieldInfo($B$253)</f>
        <v/>
      </c>
      <c r="B253" t="inlineStr">
        <is>
          <t>CF_DVD_PAID</t>
        </is>
      </c>
      <c r="C253" t="n">
        <v>-461.933</v>
      </c>
      <c r="D253" t="n">
        <v>-432.697</v>
      </c>
      <c r="E253" t="n">
        <v>-397.613</v>
      </c>
      <c r="F253" t="n">
        <v>-350.719</v>
      </c>
      <c r="G253" t="n">
        <v>-280.668</v>
      </c>
      <c r="H253" t="n">
        <v>-257.279</v>
      </c>
      <c r="I253" t="n">
        <v>-233.89</v>
      </c>
      <c r="J253" t="n">
        <v>-163.723</v>
      </c>
    </row>
    <row r="254">
      <c r="A254">
        <f>_xll.BFieldInfo($B$254)</f>
        <v/>
      </c>
      <c r="B254" t="inlineStr">
        <is>
          <t>CF_DEPR_AMORT</t>
        </is>
      </c>
      <c r="C254" t="n">
        <v>53.015</v>
      </c>
      <c r="D254" t="n">
        <v>53.181</v>
      </c>
      <c r="E254" t="n">
        <v>52.994</v>
      </c>
      <c r="F254" t="n">
        <v>56.276</v>
      </c>
      <c r="G254" t="n">
        <v>56.321</v>
      </c>
      <c r="H254" t="n">
        <v>55.046</v>
      </c>
      <c r="I254" t="n">
        <v>55.134</v>
      </c>
      <c r="J254" t="n">
        <v>54.302</v>
      </c>
    </row>
    <row r="255">
      <c r="A255">
        <f>_xll.BFieldInfo($B$255)</f>
        <v/>
      </c>
      <c r="B255" t="inlineStr">
        <is>
          <t>CF_NET_INC</t>
        </is>
      </c>
      <c r="C255" t="n">
        <v>527.14</v>
      </c>
      <c r="D255" t="n">
        <v>519.615</v>
      </c>
      <c r="E255" t="n">
        <v>481.513</v>
      </c>
      <c r="F255" t="n">
        <v>448.755</v>
      </c>
      <c r="G255" t="n">
        <v>376.248</v>
      </c>
      <c r="H255" t="n">
        <v>342.871</v>
      </c>
      <c r="I255" t="n">
        <v>317.618</v>
      </c>
      <c r="J255" t="n">
        <v>267.89</v>
      </c>
    </row>
    <row r="256">
      <c r="A256">
        <f>_xll.BFieldInfo($B$256)</f>
        <v/>
      </c>
      <c r="B256" t="inlineStr">
        <is>
          <t>CF_CASH_FROM_OPER</t>
        </is>
      </c>
      <c r="C256" t="n">
        <v>552.453</v>
      </c>
      <c r="D256" t="n">
        <v>499.468</v>
      </c>
      <c r="E256" t="n">
        <v>443.246</v>
      </c>
      <c r="F256" t="n">
        <v>486.735</v>
      </c>
      <c r="G256" t="n">
        <v>411.503</v>
      </c>
      <c r="H256" t="n">
        <v>490.13</v>
      </c>
      <c r="I256" t="n">
        <v>347.858</v>
      </c>
      <c r="J256" t="n">
        <v>288.334</v>
      </c>
    </row>
    <row r="258">
      <c r="A258" t="inlineStr">
        <is>
          <t>LISN SW Equity</t>
        </is>
      </c>
      <c r="B258" t="inlineStr">
        <is>
          <t>Dates</t>
        </is>
      </c>
      <c r="C258" s="3">
        <f>_xll.BDH($A$258,$B$259:$B$267,$B$2,$B$3,"Dir=H","Per=Y","Days=A","Dts=S","Sort=R","cols=8;rows=10")</f>
        <v/>
      </c>
      <c r="D258" s="3" t="n">
        <v>43465</v>
      </c>
      <c r="E258" s="3" t="n">
        <v>43100</v>
      </c>
      <c r="F258" s="3" t="n">
        <v>42735</v>
      </c>
      <c r="G258" s="3" t="n">
        <v>42369</v>
      </c>
      <c r="H258" s="3" t="n">
        <v>42004</v>
      </c>
      <c r="I258" s="3" t="n">
        <v>41639</v>
      </c>
      <c r="J258" s="3" t="n">
        <v>41274</v>
      </c>
    </row>
    <row r="259">
      <c r="A259">
        <f>_xll.BFieldInfo($B$259)</f>
        <v/>
      </c>
      <c r="B259" t="inlineStr">
        <is>
          <t>TOTAL_EQUITY</t>
        </is>
      </c>
      <c r="C259" t="n">
        <v>4670.2</v>
      </c>
      <c r="D259" t="n">
        <v>4486.4</v>
      </c>
      <c r="E259" t="n">
        <v>4195</v>
      </c>
      <c r="F259" t="n">
        <v>3674</v>
      </c>
      <c r="G259" t="n">
        <v>3489.7</v>
      </c>
      <c r="H259" t="n">
        <v>3001.7</v>
      </c>
      <c r="I259" t="n">
        <v>2634.7</v>
      </c>
      <c r="J259" t="n">
        <v>1694.4</v>
      </c>
    </row>
    <row r="260">
      <c r="A260">
        <f>_xll.BFieldInfo($B$260)</f>
        <v/>
      </c>
      <c r="B260" t="inlineStr">
        <is>
          <t>BS_TOT_ASSET</t>
        </is>
      </c>
      <c r="C260" t="n">
        <v>8040.8</v>
      </c>
      <c r="D260" t="n">
        <v>7249.8</v>
      </c>
      <c r="E260" t="n">
        <v>6975.6</v>
      </c>
      <c r="F260" t="n">
        <v>6428.8</v>
      </c>
      <c r="G260" t="n">
        <v>6259</v>
      </c>
      <c r="H260" t="n">
        <v>5581.5</v>
      </c>
      <c r="I260" t="n">
        <v>3880.7</v>
      </c>
      <c r="J260" t="n">
        <v>2640.9</v>
      </c>
    </row>
    <row r="261">
      <c r="A261">
        <f>_xll.BFieldInfo($B$261)</f>
        <v/>
      </c>
      <c r="B261" t="inlineStr">
        <is>
          <t>TOT_DEBT_TO_TOT_EQY</t>
        </is>
      </c>
      <c r="C261" t="n">
        <v>31.7567</v>
      </c>
      <c r="D261" t="n">
        <v>22.5348</v>
      </c>
      <c r="E261" t="n">
        <v>24.0143</v>
      </c>
      <c r="F261" t="n">
        <v>22.1938</v>
      </c>
      <c r="G261" t="n">
        <v>31.1202</v>
      </c>
      <c r="H261" t="n">
        <v>33.8541</v>
      </c>
      <c r="I261" t="n">
        <v>0.2657</v>
      </c>
      <c r="J261" t="n">
        <v>0.7082000000000001</v>
      </c>
    </row>
    <row r="262">
      <c r="A262">
        <f>_xll.BFieldInfo($B$262)</f>
        <v/>
      </c>
      <c r="B262" t="inlineStr">
        <is>
          <t>SALES_REV_TURN</t>
        </is>
      </c>
      <c r="C262" t="n">
        <v>4509</v>
      </c>
      <c r="D262" t="n">
        <v>4313.2</v>
      </c>
      <c r="E262" t="n">
        <v>4088.4</v>
      </c>
      <c r="F262" t="n">
        <v>3900.9</v>
      </c>
      <c r="G262" t="n">
        <v>3653.3</v>
      </c>
      <c r="H262" t="n">
        <v>3385.4</v>
      </c>
      <c r="I262" t="n">
        <v>2882.5</v>
      </c>
      <c r="J262" t="n">
        <v>2669.5</v>
      </c>
    </row>
    <row r="263">
      <c r="A263">
        <f>_xll.BFieldInfo($B$263)</f>
        <v/>
      </c>
      <c r="B263" t="inlineStr">
        <is>
          <t>IS_EPS</t>
        </is>
      </c>
      <c r="C263" t="n">
        <v>2141.5</v>
      </c>
      <c r="D263" t="n">
        <v>2021.4353</v>
      </c>
      <c r="E263" t="n">
        <v>1892.5445</v>
      </c>
      <c r="F263" t="n">
        <v>1791.3</v>
      </c>
      <c r="G263" t="n">
        <v>1645.7</v>
      </c>
      <c r="H263" t="n">
        <v>1503.5</v>
      </c>
      <c r="I263" t="n">
        <v>1339.3</v>
      </c>
      <c r="J263" t="n">
        <v>1079.3</v>
      </c>
    </row>
    <row r="264">
      <c r="A264">
        <f>_xll.BFieldInfo($B$264)</f>
        <v/>
      </c>
      <c r="B264" t="inlineStr">
        <is>
          <t>CF_DVD_PAID</t>
        </is>
      </c>
      <c r="C264" t="n">
        <v>-236.8</v>
      </c>
      <c r="D264" t="n">
        <v>-223.4</v>
      </c>
      <c r="E264" t="n">
        <v>-208.9</v>
      </c>
      <c r="F264" t="n">
        <v>-187.2</v>
      </c>
      <c r="G264" t="n">
        <v>-166.3</v>
      </c>
      <c r="H264" t="n">
        <v>-148</v>
      </c>
      <c r="I264" t="n">
        <v>-129.7</v>
      </c>
      <c r="J264" t="n">
        <v>-111.9</v>
      </c>
    </row>
    <row r="265">
      <c r="A265">
        <f>_xll.BFieldInfo($B$265)</f>
        <v/>
      </c>
      <c r="B265" t="inlineStr">
        <is>
          <t>CF_DEPR_AMORT</t>
        </is>
      </c>
      <c r="C265" t="n">
        <v>322.8</v>
      </c>
      <c r="D265" t="n">
        <v>179.5</v>
      </c>
      <c r="E265" t="n">
        <v>169</v>
      </c>
      <c r="F265" t="n">
        <v>151.5</v>
      </c>
      <c r="G265" t="n">
        <v>127</v>
      </c>
      <c r="H265" t="n">
        <v>113.7</v>
      </c>
      <c r="I265" t="n">
        <v>99.2</v>
      </c>
      <c r="J265" t="n">
        <v>105.8</v>
      </c>
    </row>
    <row r="266">
      <c r="A266">
        <f>_xll.BFieldInfo($B$266)</f>
        <v/>
      </c>
      <c r="B266" t="inlineStr">
        <is>
          <t>CF_NET_INC</t>
        </is>
      </c>
      <c r="C266" t="n">
        <v>509.6</v>
      </c>
      <c r="D266" t="n">
        <v>485.1</v>
      </c>
      <c r="E266" t="n">
        <v>450.7</v>
      </c>
      <c r="F266" t="n">
        <v>419.7</v>
      </c>
      <c r="G266" t="n">
        <v>380.4</v>
      </c>
      <c r="H266" t="n">
        <v>342.4</v>
      </c>
      <c r="I266" t="n">
        <v>303</v>
      </c>
      <c r="J266" t="n">
        <v>244.9</v>
      </c>
    </row>
    <row r="267">
      <c r="A267">
        <f>_xll.BFieldInfo($B$267)</f>
        <v/>
      </c>
      <c r="B267" t="inlineStr">
        <is>
          <t>CF_CASH_FROM_OPER</t>
        </is>
      </c>
      <c r="C267" t="n">
        <v>830.9</v>
      </c>
      <c r="D267" t="n">
        <v>651.6</v>
      </c>
      <c r="E267" t="n">
        <v>591</v>
      </c>
      <c r="F267" t="n">
        <v>515.4</v>
      </c>
      <c r="G267" t="n">
        <v>488.9</v>
      </c>
      <c r="H267" t="n">
        <v>308.2</v>
      </c>
      <c r="I267" t="n">
        <v>419.1</v>
      </c>
      <c r="J267" t="n">
        <v>381.2</v>
      </c>
    </row>
    <row r="269">
      <c r="A269" t="inlineStr">
        <is>
          <t>SGSN SW Equity</t>
        </is>
      </c>
      <c r="B269" t="inlineStr">
        <is>
          <t>Dates</t>
        </is>
      </c>
      <c r="C269" s="3">
        <f>_xll.BDH($A$269,$B$270:$B$278,$B$2,$B$3,"Dir=H","Per=Y","Days=A","Dts=S","Sort=R","cols=8;rows=10")</f>
        <v/>
      </c>
      <c r="D269" s="3" t="n">
        <v>43465</v>
      </c>
      <c r="E269" s="3" t="n">
        <v>43100</v>
      </c>
      <c r="F269" s="3" t="n">
        <v>42735</v>
      </c>
      <c r="G269" s="3" t="n">
        <v>42369</v>
      </c>
      <c r="H269" s="3" t="n">
        <v>42004</v>
      </c>
      <c r="I269" s="3" t="n">
        <v>41639</v>
      </c>
      <c r="J269" s="3" t="n">
        <v>41274</v>
      </c>
    </row>
    <row r="270">
      <c r="A270">
        <f>_xll.BFieldInfo($B$270)</f>
        <v/>
      </c>
      <c r="B270" t="inlineStr">
        <is>
          <t>TOTAL_EQUITY</t>
        </is>
      </c>
      <c r="C270" t="n">
        <v>1595</v>
      </c>
      <c r="D270" t="n">
        <v>1743</v>
      </c>
      <c r="E270" t="n">
        <v>2005</v>
      </c>
      <c r="F270" t="n">
        <v>1853</v>
      </c>
      <c r="G270" t="n">
        <v>1981</v>
      </c>
      <c r="H270" t="n">
        <v>2403</v>
      </c>
      <c r="I270" t="n">
        <v>2212</v>
      </c>
      <c r="J270" t="n">
        <v>2118</v>
      </c>
    </row>
    <row r="271">
      <c r="A271">
        <f>_xll.BFieldInfo($B$271)</f>
        <v/>
      </c>
      <c r="B271" t="inlineStr">
        <is>
          <t>BS_TOT_ASSET</t>
        </is>
      </c>
      <c r="C271" t="n">
        <v>6327</v>
      </c>
      <c r="D271" t="n">
        <v>6068</v>
      </c>
      <c r="E271" t="n">
        <v>5943</v>
      </c>
      <c r="F271" t="n">
        <v>5349</v>
      </c>
      <c r="G271" t="n">
        <v>5894</v>
      </c>
      <c r="H271" t="n">
        <v>5767</v>
      </c>
      <c r="I271" t="n">
        <v>5039</v>
      </c>
      <c r="J271" t="n">
        <v>4991</v>
      </c>
    </row>
    <row r="272">
      <c r="A272">
        <f>_xll.BFieldInfo($B$272)</f>
        <v/>
      </c>
      <c r="B272" t="inlineStr">
        <is>
          <t>TOT_DEBT_TO_TOT_EQY</t>
        </is>
      </c>
      <c r="C272" t="n">
        <v>180</v>
      </c>
      <c r="D272" t="n">
        <v>142.8571</v>
      </c>
      <c r="E272" t="n">
        <v>104.2893</v>
      </c>
      <c r="F272" t="n">
        <v>92.82250000000001</v>
      </c>
      <c r="G272" t="n">
        <v>111.9132</v>
      </c>
      <c r="H272" t="n">
        <v>70.3288</v>
      </c>
      <c r="I272" t="n">
        <v>59.132</v>
      </c>
      <c r="J272" t="n">
        <v>62.4174</v>
      </c>
    </row>
    <row r="273">
      <c r="A273">
        <f>_xll.BFieldInfo($B$273)</f>
        <v/>
      </c>
      <c r="B273" t="inlineStr">
        <is>
          <t>SALES_REV_TURN</t>
        </is>
      </c>
      <c r="C273" t="n">
        <v>6600</v>
      </c>
      <c r="D273" t="n">
        <v>6706</v>
      </c>
      <c r="E273" t="n">
        <v>6349</v>
      </c>
      <c r="F273" t="n">
        <v>5985</v>
      </c>
      <c r="G273" t="n">
        <v>5712</v>
      </c>
      <c r="H273" t="n">
        <v>5883</v>
      </c>
      <c r="I273" t="n">
        <v>5830</v>
      </c>
      <c r="J273" t="n">
        <v>5569</v>
      </c>
    </row>
    <row r="274">
      <c r="A274">
        <f>_xll.BFieldInfo($B$274)</f>
        <v/>
      </c>
      <c r="B274" t="inlineStr">
        <is>
          <t>IS_EPS</t>
        </is>
      </c>
      <c r="C274" t="n">
        <v>87.45</v>
      </c>
      <c r="D274" t="n">
        <v>84.54000000000001</v>
      </c>
      <c r="E274" t="n">
        <v>82.3498</v>
      </c>
      <c r="F274" t="n">
        <v>71.6075</v>
      </c>
      <c r="G274" t="n">
        <v>71.98999999999999</v>
      </c>
      <c r="H274" t="n">
        <v>81.98999999999999</v>
      </c>
      <c r="I274" t="n">
        <v>78.43000000000001</v>
      </c>
      <c r="J274" t="n">
        <v>71.52</v>
      </c>
    </row>
    <row r="275">
      <c r="A275">
        <f>_xll.BFieldInfo($B$275)</f>
        <v/>
      </c>
      <c r="B275" t="inlineStr">
        <is>
          <t>CF_DVD_PAID</t>
        </is>
      </c>
      <c r="C275" t="n">
        <v>-589</v>
      </c>
      <c r="D275" t="n">
        <v>-573</v>
      </c>
      <c r="E275" t="n">
        <v>-528</v>
      </c>
      <c r="F275" t="n">
        <v>-517</v>
      </c>
      <c r="G275" t="n">
        <v>-522</v>
      </c>
      <c r="H275" t="n">
        <v>-499</v>
      </c>
      <c r="I275" t="n">
        <v>-444</v>
      </c>
      <c r="J275" t="n">
        <v>-497</v>
      </c>
    </row>
    <row r="276">
      <c r="A276">
        <f>_xll.BFieldInfo($B$276)</f>
        <v/>
      </c>
      <c r="B276" t="inlineStr">
        <is>
          <t>CF_DEPR_AMORT</t>
        </is>
      </c>
      <c r="C276" t="n">
        <v>487</v>
      </c>
      <c r="D276" t="n">
        <v>316</v>
      </c>
      <c r="E276" t="n">
        <v>309</v>
      </c>
      <c r="F276" t="n">
        <v>305</v>
      </c>
      <c r="G276" t="n">
        <v>295</v>
      </c>
      <c r="H276" t="n">
        <v>298</v>
      </c>
      <c r="I276" t="n">
        <v>292</v>
      </c>
      <c r="J276" t="n">
        <v>267</v>
      </c>
    </row>
    <row r="277">
      <c r="A277">
        <f>_xll.BFieldInfo($B$277)</f>
        <v/>
      </c>
      <c r="B277" t="inlineStr">
        <is>
          <t>CF_NET_INC</t>
        </is>
      </c>
      <c r="C277" t="n">
        <v>660</v>
      </c>
      <c r="D277" t="n">
        <v>643</v>
      </c>
      <c r="E277" t="n">
        <v>621</v>
      </c>
      <c r="F277" t="n">
        <v>543</v>
      </c>
      <c r="G277" t="n">
        <v>549</v>
      </c>
      <c r="H277" t="n">
        <v>629</v>
      </c>
      <c r="I277" t="n">
        <v>600</v>
      </c>
      <c r="J277" t="n">
        <v>545</v>
      </c>
    </row>
    <row r="278">
      <c r="A278">
        <f>_xll.BFieldInfo($B$278)</f>
        <v/>
      </c>
      <c r="B278" t="inlineStr">
        <is>
          <t>CF_CASH_FROM_OPER</t>
        </is>
      </c>
      <c r="C278" t="n">
        <v>1083</v>
      </c>
      <c r="D278" t="n">
        <v>1032</v>
      </c>
      <c r="E278" t="n">
        <v>944</v>
      </c>
      <c r="F278" t="n">
        <v>964</v>
      </c>
      <c r="G278" t="n">
        <v>917</v>
      </c>
      <c r="H278" t="n">
        <v>878</v>
      </c>
      <c r="I278" t="n">
        <v>902</v>
      </c>
      <c r="J278" t="n">
        <v>752</v>
      </c>
    </row>
    <row r="280">
      <c r="A280" t="inlineStr">
        <is>
          <t>STMN SW Equity</t>
        </is>
      </c>
      <c r="B280" t="inlineStr">
        <is>
          <t>Dates</t>
        </is>
      </c>
      <c r="C280" s="3">
        <f>_xll.BDH($A$280,$B$281:$B$289,$B$2,$B$3,"Dir=H","Per=Y","Days=A","Dts=S","Sort=R","cols=8;rows=10")</f>
        <v/>
      </c>
      <c r="D280" s="3" t="n">
        <v>43465</v>
      </c>
      <c r="E280" s="3" t="n">
        <v>43100</v>
      </c>
      <c r="F280" s="3" t="n">
        <v>42735</v>
      </c>
      <c r="G280" s="3" t="n">
        <v>42369</v>
      </c>
      <c r="H280" s="3" t="n">
        <v>42004</v>
      </c>
      <c r="I280" s="3" t="n">
        <v>41639</v>
      </c>
      <c r="J280" s="3" t="n">
        <v>41274</v>
      </c>
    </row>
    <row r="281">
      <c r="A281">
        <f>_xll.BFieldInfo($B$281)</f>
        <v/>
      </c>
      <c r="B281" t="inlineStr">
        <is>
          <t>TOTAL_EQUITY</t>
        </is>
      </c>
      <c r="C281" t="n">
        <v>1367.222</v>
      </c>
      <c r="D281" t="n">
        <v>1204.32</v>
      </c>
      <c r="E281" t="n">
        <v>1077.044</v>
      </c>
      <c r="F281" t="n">
        <v>633.681</v>
      </c>
      <c r="G281" t="n">
        <v>604.97</v>
      </c>
      <c r="H281" t="n">
        <v>736.836</v>
      </c>
      <c r="I281" t="n">
        <v>631.38</v>
      </c>
      <c r="J281" t="n">
        <v>601.657</v>
      </c>
    </row>
    <row r="282">
      <c r="A282">
        <f>_xll.BFieldInfo($B$282)</f>
        <v/>
      </c>
      <c r="B282" t="inlineStr">
        <is>
          <t>BS_TOT_ASSET</t>
        </is>
      </c>
      <c r="C282" t="n">
        <v>2389.978</v>
      </c>
      <c r="D282" t="n">
        <v>1864.569</v>
      </c>
      <c r="E282" t="n">
        <v>1696.968</v>
      </c>
      <c r="F282" t="n">
        <v>1089.922</v>
      </c>
      <c r="G282" t="n">
        <v>1046.296</v>
      </c>
      <c r="H282" t="n">
        <v>1160.781</v>
      </c>
      <c r="I282" t="n">
        <v>1019.74</v>
      </c>
      <c r="J282" t="n">
        <v>776.874</v>
      </c>
    </row>
    <row r="283">
      <c r="A283">
        <f>_xll.BFieldInfo($B$283)</f>
        <v/>
      </c>
      <c r="B283" t="inlineStr">
        <is>
          <t>TOT_DEBT_TO_TOT_EQY</t>
        </is>
      </c>
      <c r="C283" t="n">
        <v>34.2897</v>
      </c>
      <c r="D283" t="n">
        <v>17.3131</v>
      </c>
      <c r="E283" t="n">
        <v>18.927</v>
      </c>
      <c r="F283" t="n">
        <v>31.7041</v>
      </c>
      <c r="G283" t="n">
        <v>33.2352</v>
      </c>
      <c r="H283" t="n">
        <v>27.7298</v>
      </c>
      <c r="I283" t="n">
        <v>32.1505</v>
      </c>
      <c r="J283" t="n">
        <v>0.0098</v>
      </c>
    </row>
    <row r="284">
      <c r="A284">
        <f>_xll.BFieldInfo($B$284)</f>
        <v/>
      </c>
      <c r="B284" t="inlineStr">
        <is>
          <t>SALES_REV_TURN</t>
        </is>
      </c>
      <c r="C284" t="n">
        <v>1596.225</v>
      </c>
      <c r="D284" t="n">
        <v>1363.56</v>
      </c>
      <c r="E284" t="n">
        <v>1112.102</v>
      </c>
      <c r="F284" t="n">
        <v>917.5170000000001</v>
      </c>
      <c r="G284" t="n">
        <v>798.6</v>
      </c>
      <c r="H284" t="n">
        <v>710.27</v>
      </c>
      <c r="I284" t="n">
        <v>679.922</v>
      </c>
      <c r="J284" t="n">
        <v>686.253</v>
      </c>
    </row>
    <row r="285">
      <c r="A285">
        <f>_xll.BFieldInfo($B$285)</f>
        <v/>
      </c>
      <c r="B285" t="inlineStr">
        <is>
          <t>IS_EPS</t>
        </is>
      </c>
      <c r="C285" t="n">
        <v>19.33</v>
      </c>
      <c r="D285" t="n">
        <v>17.24</v>
      </c>
      <c r="E285" t="n">
        <v>18.04</v>
      </c>
      <c r="F285" t="n">
        <v>14.68</v>
      </c>
      <c r="G285" t="n">
        <v>4.52</v>
      </c>
      <c r="H285" t="n">
        <v>10.15</v>
      </c>
      <c r="I285" t="n">
        <v>6.55</v>
      </c>
      <c r="J285" t="n">
        <v>2.43</v>
      </c>
    </row>
    <row r="286">
      <c r="A286">
        <f>_xll.BFieldInfo($B$286)</f>
        <v/>
      </c>
      <c r="B286" t="inlineStr">
        <is>
          <t>CF_DVD_PAID</t>
        </is>
      </c>
      <c r="C286" t="n">
        <v>-83.126</v>
      </c>
      <c r="D286" t="n">
        <v>-75.12</v>
      </c>
      <c r="E286" t="n">
        <v>-65.139</v>
      </c>
      <c r="F286" t="n">
        <v>-63.152</v>
      </c>
      <c r="G286" t="n">
        <v>-58.564</v>
      </c>
      <c r="H286" t="n">
        <v>-58.264</v>
      </c>
      <c r="I286" t="n">
        <v>-57.848</v>
      </c>
      <c r="J286" t="n">
        <v>-58.033</v>
      </c>
    </row>
    <row r="287">
      <c r="A287">
        <f>_xll.BFieldInfo($B$287)</f>
        <v/>
      </c>
      <c r="B287" t="inlineStr">
        <is>
          <t>CF_DEPR_AMORT</t>
        </is>
      </c>
      <c r="C287" t="n">
        <v>93.498</v>
      </c>
      <c r="D287" t="n">
        <v>52.367</v>
      </c>
      <c r="E287" t="n">
        <v>40.258</v>
      </c>
      <c r="F287" t="n">
        <v>32.023</v>
      </c>
      <c r="G287" t="n">
        <v>32.958</v>
      </c>
      <c r="H287" t="n">
        <v>27.885</v>
      </c>
      <c r="I287" t="n">
        <v>31.757</v>
      </c>
      <c r="J287" t="n">
        <v>34.892</v>
      </c>
    </row>
    <row r="288">
      <c r="A288">
        <f>_xll.BFieldInfo($B$288)</f>
        <v/>
      </c>
      <c r="B288" t="inlineStr">
        <is>
          <t>CF_NET_INC</t>
        </is>
      </c>
      <c r="C288" t="n">
        <v>306.473</v>
      </c>
      <c r="D288" t="n">
        <v>272.77</v>
      </c>
      <c r="E288" t="n">
        <v>279.544</v>
      </c>
      <c r="F288" t="n">
        <v>229.6</v>
      </c>
      <c r="G288" t="n">
        <v>70.679</v>
      </c>
      <c r="H288" t="n">
        <v>157.825</v>
      </c>
      <c r="I288" t="n">
        <v>101.201</v>
      </c>
      <c r="J288" t="n">
        <v>37.505</v>
      </c>
    </row>
    <row r="289">
      <c r="A289">
        <f>_xll.BFieldInfo($B$289)</f>
        <v/>
      </c>
      <c r="B289" t="inlineStr">
        <is>
          <t>CF_CASH_FROM_OPER</t>
        </is>
      </c>
      <c r="C289" t="n">
        <v>380.267</v>
      </c>
      <c r="D289" t="n">
        <v>277.479</v>
      </c>
      <c r="E289" t="n">
        <v>217.693</v>
      </c>
      <c r="F289" t="n">
        <v>185.637</v>
      </c>
      <c r="G289" t="n">
        <v>188.986</v>
      </c>
      <c r="H289" t="n">
        <v>162.604</v>
      </c>
      <c r="I289" t="n">
        <v>156.499</v>
      </c>
      <c r="J289" t="n">
        <v>115.063</v>
      </c>
    </row>
    <row r="291">
      <c r="A291" t="inlineStr">
        <is>
          <t>SOON SW Equity</t>
        </is>
      </c>
      <c r="B291" t="inlineStr">
        <is>
          <t>Dates</t>
        </is>
      </c>
      <c r="C291" s="3">
        <f>_xll.BDH($A$291,$B$292:$B$300,$B$2,$B$3,"Dir=H","Per=Y","Days=A","Dts=S","Sort=R","cols=8;rows=10")</f>
        <v/>
      </c>
      <c r="D291" s="3" t="n">
        <v>43190</v>
      </c>
      <c r="E291" s="3" t="n">
        <v>42460</v>
      </c>
      <c r="F291" s="3" t="n">
        <v>41729</v>
      </c>
    </row>
    <row r="292">
      <c r="A292">
        <f>_xll.BFieldInfo($B$292)</f>
        <v/>
      </c>
      <c r="B292" t="inlineStr">
        <is>
          <t>TOTAL_EQUITY</t>
        </is>
      </c>
      <c r="C292" t="n">
        <v>2029.4</v>
      </c>
      <c r="D292" t="n">
        <v>2474.909</v>
      </c>
      <c r="E292" t="n">
        <v>1906.266</v>
      </c>
      <c r="F292" t="n">
        <v>1774.375</v>
      </c>
    </row>
    <row r="293">
      <c r="A293">
        <f>_xll.BFieldInfo($B$293)</f>
        <v/>
      </c>
      <c r="B293" t="inlineStr">
        <is>
          <t>BS_TOT_ASSET</t>
        </is>
      </c>
      <c r="C293" t="n">
        <v>4486.5</v>
      </c>
      <c r="D293" t="n">
        <v>4301.978</v>
      </c>
      <c r="E293" t="n">
        <v>2751.611</v>
      </c>
      <c r="F293" t="n">
        <v>2593.748</v>
      </c>
    </row>
    <row r="294">
      <c r="A294">
        <f>_xll.BFieldInfo($B$294)</f>
        <v/>
      </c>
      <c r="B294" t="inlineStr">
        <is>
          <t>TOT_DEBT_TO_TOT_EQY</t>
        </is>
      </c>
      <c r="C294" t="n">
        <v>51.3502</v>
      </c>
      <c r="D294" t="n">
        <v>31.5444</v>
      </c>
      <c r="E294" t="n">
        <v>1.1394</v>
      </c>
      <c r="F294" t="n">
        <v>5.5501</v>
      </c>
    </row>
    <row r="295">
      <c r="A295">
        <f>_xll.BFieldInfo($B$295)</f>
        <v/>
      </c>
      <c r="B295" t="inlineStr">
        <is>
          <t>SALES_REV_TURN</t>
        </is>
      </c>
      <c r="C295" t="n">
        <v>2916.9</v>
      </c>
      <c r="D295" t="n">
        <v>2645.9</v>
      </c>
      <c r="E295" t="n">
        <v>2071.93</v>
      </c>
      <c r="F295" t="n">
        <v>1951.312</v>
      </c>
    </row>
    <row r="296">
      <c r="A296">
        <f>_xll.BFieldInfo($B$296)</f>
        <v/>
      </c>
      <c r="B296" t="inlineStr">
        <is>
          <t>IS_EPS</t>
        </is>
      </c>
      <c r="C296" t="n">
        <v>7.5596</v>
      </c>
      <c r="D296" t="n">
        <v>6.0894</v>
      </c>
      <c r="E296" t="n">
        <v>5.0762</v>
      </c>
      <c r="F296" t="n">
        <v>5.0464</v>
      </c>
    </row>
    <row r="297">
      <c r="A297">
        <f>_xll.BFieldInfo($B$297)</f>
        <v/>
      </c>
      <c r="B297" t="inlineStr">
        <is>
          <t>CF_DVD_PAID</t>
        </is>
      </c>
      <c r="C297" t="n">
        <v>-186.5</v>
      </c>
      <c r="D297" t="n">
        <v>-150.25</v>
      </c>
      <c r="E297" t="n">
        <v>-136.039</v>
      </c>
      <c r="F297" t="n">
        <v>-107.441</v>
      </c>
    </row>
    <row r="298">
      <c r="A298">
        <f>_xll.BFieldInfo($B$298)</f>
        <v/>
      </c>
      <c r="B298" t="inlineStr">
        <is>
          <t>CF_DEPR_AMORT</t>
        </is>
      </c>
      <c r="C298" t="n">
        <v>200.1</v>
      </c>
      <c r="D298" t="n">
        <v>134.763</v>
      </c>
      <c r="E298" t="n">
        <v>88.74299999999999</v>
      </c>
      <c r="F298" t="n">
        <v>83.09999999999999</v>
      </c>
    </row>
    <row r="299">
      <c r="A299">
        <f>_xll.BFieldInfo($B$299)</f>
        <v/>
      </c>
      <c r="B299" t="inlineStr">
        <is>
          <t>CF_NET_INC</t>
        </is>
      </c>
      <c r="C299" t="n">
        <v>483.2</v>
      </c>
      <c r="D299" t="n">
        <v>400.1</v>
      </c>
      <c r="E299" t="n">
        <v>337.026</v>
      </c>
      <c r="F299" t="n">
        <v>340.83</v>
      </c>
    </row>
    <row r="300">
      <c r="A300">
        <f>_xll.BFieldInfo($B$300)</f>
        <v/>
      </c>
      <c r="B300" t="inlineStr">
        <is>
          <t>CF_CASH_FROM_OPER</t>
        </is>
      </c>
      <c r="C300" t="n">
        <v>840.4</v>
      </c>
      <c r="D300" t="n">
        <v>524.021</v>
      </c>
      <c r="E300" t="n">
        <v>429.409</v>
      </c>
      <c r="F300" t="n">
        <v>405.445</v>
      </c>
    </row>
    <row r="301"/>
    <row r="302">
      <c r="A302" t="inlineStr">
        <is>
          <t>LOGN SW Equity</t>
        </is>
      </c>
      <c r="B302" t="inlineStr">
        <is>
          <t>Dates</t>
        </is>
      </c>
      <c r="C302" s="3">
        <f>_xll.BDH($A$302,$B$303:$B$311,$B$2,$B$3,"Dir=H","Per=Y","Days=A","Dts=S","Sort=R","cols=8;rows=10")</f>
        <v/>
      </c>
      <c r="D302" s="3" t="n">
        <v>43190</v>
      </c>
      <c r="E302" s="3" t="n">
        <v>42460</v>
      </c>
      <c r="F302" s="3" t="n">
        <v>41729</v>
      </c>
    </row>
    <row r="303">
      <c r="A303">
        <f>_xll.BFieldInfo($B$303)</f>
        <v/>
      </c>
      <c r="B303" t="inlineStr">
        <is>
          <t>TOTAL_EQUITY</t>
        </is>
      </c>
      <c r="C303" t="n">
        <v>1489.268</v>
      </c>
      <c r="D303" t="n">
        <v>1050.557</v>
      </c>
      <c r="E303" t="n">
        <v>759.948</v>
      </c>
      <c r="F303" t="n">
        <v>804.128</v>
      </c>
    </row>
    <row r="304">
      <c r="A304">
        <f>_xll.BFieldInfo($B$304)</f>
        <v/>
      </c>
      <c r="B304" t="inlineStr">
        <is>
          <t>BS_TOT_ASSET</t>
        </is>
      </c>
      <c r="C304" t="n">
        <v>2363.474</v>
      </c>
      <c r="D304" t="n">
        <v>1743.157</v>
      </c>
      <c r="E304" t="n">
        <v>1324.147</v>
      </c>
      <c r="F304" t="n">
        <v>1451.39</v>
      </c>
    </row>
    <row r="305">
      <c r="A305">
        <f>_xll.BFieldInfo($B$305)</f>
        <v/>
      </c>
      <c r="B305" t="inlineStr">
        <is>
          <t>TOT_DEBT_TO_TOT_EQY</t>
        </is>
      </c>
      <c r="C305" t="n">
        <v>2.0467</v>
      </c>
      <c r="D305" t="n">
        <v>0</v>
      </c>
      <c r="E305" t="n">
        <v>0</v>
      </c>
      <c r="F305" t="n">
        <v>0</v>
      </c>
    </row>
    <row r="306">
      <c r="A306">
        <f>_xll.BFieldInfo($B$306)</f>
        <v/>
      </c>
      <c r="B306" t="inlineStr">
        <is>
          <t>SALES_REV_TURN</t>
        </is>
      </c>
      <c r="C306" t="n">
        <v>2975.851</v>
      </c>
      <c r="D306" t="n">
        <v>2566.863</v>
      </c>
      <c r="E306" t="n">
        <v>2018.1</v>
      </c>
      <c r="F306" t="n">
        <v>2128.713</v>
      </c>
    </row>
    <row r="307">
      <c r="A307">
        <f>_xll.BFieldInfo($B$307)</f>
        <v/>
      </c>
      <c r="B307" t="inlineStr">
        <is>
          <t>IS_EPS</t>
        </is>
      </c>
      <c r="C307" t="n">
        <v>2.7</v>
      </c>
      <c r="D307" t="n">
        <v>1.27</v>
      </c>
      <c r="E307" t="n">
        <v>0.73</v>
      </c>
      <c r="F307" t="n">
        <v>0.46</v>
      </c>
    </row>
    <row r="308">
      <c r="A308">
        <f>_xll.BFieldInfo($B$308)</f>
        <v/>
      </c>
      <c r="B308" t="inlineStr">
        <is>
          <t>CF_DVD_PAID</t>
        </is>
      </c>
      <c r="C308" t="n">
        <v>-124.18</v>
      </c>
      <c r="D308" t="n">
        <v>-104.248</v>
      </c>
      <c r="E308" t="n">
        <v>-85.91500000000001</v>
      </c>
      <c r="F308" t="n">
        <v>-36.123</v>
      </c>
    </row>
    <row r="309">
      <c r="A309">
        <f>_xll.BFieldInfo($B$309)</f>
        <v/>
      </c>
      <c r="B309" t="inlineStr">
        <is>
          <t>CF_DEPR_AMORT</t>
        </is>
      </c>
      <c r="C309" t="n">
        <v>73.751</v>
      </c>
      <c r="D309" t="n">
        <v>56.902</v>
      </c>
      <c r="E309" t="n">
        <v>52.993</v>
      </c>
      <c r="F309" t="n">
        <v>66.738</v>
      </c>
    </row>
    <row r="310">
      <c r="A310">
        <f>_xll.BFieldInfo($B$310)</f>
        <v/>
      </c>
      <c r="B310" t="inlineStr">
        <is>
          <t>CF_NET_INC</t>
        </is>
      </c>
      <c r="C310" t="n">
        <v>449.723</v>
      </c>
      <c r="D310" t="n">
        <v>208.542</v>
      </c>
      <c r="E310" t="n">
        <v>119.317</v>
      </c>
      <c r="F310" t="n">
        <v>74.304</v>
      </c>
    </row>
    <row r="311">
      <c r="A311">
        <f>_xll.BFieldInfo($B$311)</f>
        <v/>
      </c>
      <c r="B311" t="inlineStr">
        <is>
          <t>CF_CASH_FROM_OPER</t>
        </is>
      </c>
      <c r="C311" t="n">
        <v>425</v>
      </c>
      <c r="D311" t="n">
        <v>346.261</v>
      </c>
      <c r="E311" t="n">
        <v>185.195</v>
      </c>
      <c r="F311" t="n">
        <v>205.421</v>
      </c>
    </row>
    <row r="312"/>
    <row r="313">
      <c r="A313" t="inlineStr">
        <is>
          <t>BARN SW Equity</t>
        </is>
      </c>
      <c r="B313" t="inlineStr">
        <is>
          <t>Dates</t>
        </is>
      </c>
      <c r="C313" s="3">
        <f>_xll.BDH($A$313,$B$314:$B$322,$B$2,$B$3,"Dir=H","Per=Y","Days=A","Dts=S","Sort=R","cols=8;rows=10")</f>
        <v/>
      </c>
      <c r="D313" s="3" t="n">
        <v>42978</v>
      </c>
      <c r="E313" s="3" t="n">
        <v>42247</v>
      </c>
      <c r="F313" s="3" t="n">
        <v>41517</v>
      </c>
    </row>
    <row r="314">
      <c r="A314">
        <f>_xll.BFieldInfo($B$314)</f>
        <v/>
      </c>
      <c r="B314" t="inlineStr">
        <is>
          <t>TOTAL_EQUITY</t>
        </is>
      </c>
      <c r="C314" t="n">
        <v>2413.612</v>
      </c>
      <c r="D314" t="n">
        <v>2126.112</v>
      </c>
      <c r="E314" t="n">
        <v>1787.114</v>
      </c>
      <c r="F314" t="n">
        <v>1686.265</v>
      </c>
    </row>
    <row r="315">
      <c r="A315">
        <f>_xll.BFieldInfo($B$315)</f>
        <v/>
      </c>
      <c r="B315" t="inlineStr">
        <is>
          <t>BS_TOT_ASSET</t>
        </is>
      </c>
      <c r="C315" t="n">
        <v>6508.132</v>
      </c>
      <c r="D315" t="n">
        <v>5466.54</v>
      </c>
      <c r="E315" t="n">
        <v>5429.388</v>
      </c>
      <c r="F315" t="n">
        <v>4526.912</v>
      </c>
    </row>
    <row r="316">
      <c r="A316">
        <f>_xll.BFieldInfo($B$316)</f>
        <v/>
      </c>
      <c r="B316" t="inlineStr">
        <is>
          <t>TOT_DEBT_TO_TOT_EQY</t>
        </is>
      </c>
      <c r="C316" t="n">
        <v>77.2325</v>
      </c>
      <c r="D316" t="n">
        <v>71.0348</v>
      </c>
      <c r="E316" t="n">
        <v>103.8172</v>
      </c>
      <c r="F316" t="n">
        <v>95.33110000000001</v>
      </c>
    </row>
    <row r="317">
      <c r="A317">
        <f>_xll.BFieldInfo($B$317)</f>
        <v/>
      </c>
      <c r="B317" t="inlineStr">
        <is>
          <t>SALES_REV_TURN</t>
        </is>
      </c>
      <c r="C317" t="n">
        <v>7309.036</v>
      </c>
      <c r="D317" t="n">
        <v>6805.156</v>
      </c>
      <c r="E317" t="n">
        <v>6241.865</v>
      </c>
      <c r="F317" t="n">
        <v>4884.09</v>
      </c>
    </row>
    <row r="318">
      <c r="A318">
        <f>_xll.BFieldInfo($B$318)</f>
        <v/>
      </c>
      <c r="B318" t="inlineStr">
        <is>
          <t>IS_EPS</t>
        </is>
      </c>
      <c r="C318" t="n">
        <v>67.56999999999999</v>
      </c>
      <c r="D318" t="n">
        <v>51.15</v>
      </c>
      <c r="E318" t="n">
        <v>43.25</v>
      </c>
      <c r="F318" t="n">
        <v>42.7</v>
      </c>
    </row>
    <row r="319">
      <c r="A319">
        <f>_xll.BFieldInfo($B$319)</f>
        <v/>
      </c>
      <c r="B319" t="inlineStr">
        <is>
          <t>CF_DVD_PAID</t>
        </is>
      </c>
      <c r="C319" t="n">
        <v>-131.501</v>
      </c>
      <c r="D319" t="n">
        <v>-22.998</v>
      </c>
      <c r="E319" t="n">
        <v>-85.077</v>
      </c>
      <c r="F319" t="n">
        <v>-51.165</v>
      </c>
    </row>
    <row r="320">
      <c r="A320">
        <f>_xll.BFieldInfo($B$320)</f>
        <v/>
      </c>
      <c r="B320" t="inlineStr">
        <is>
          <t>CF_DEPR_AMORT</t>
        </is>
      </c>
      <c r="C320" t="n">
        <v>176.384</v>
      </c>
      <c r="D320" t="n">
        <v>149.943</v>
      </c>
      <c r="E320" t="n">
        <v>125.988</v>
      </c>
      <c r="F320" t="n">
        <v>95.444</v>
      </c>
    </row>
    <row r="321">
      <c r="A321">
        <f>_xll.BFieldInfo($B$321)</f>
        <v/>
      </c>
      <c r="B321" t="inlineStr">
        <is>
          <t>CF_NET_INC</t>
        </is>
      </c>
      <c r="C321" t="n">
        <v>370.28</v>
      </c>
      <c r="D321" t="n">
        <v>280.512</v>
      </c>
      <c r="E321" t="n">
        <v>237.214</v>
      </c>
      <c r="F321" t="n">
        <v>223.452</v>
      </c>
    </row>
    <row r="322">
      <c r="A322">
        <f>_xll.BFieldInfo($B$322)</f>
        <v/>
      </c>
      <c r="B322" t="inlineStr">
        <is>
          <t>CF_CASH_FROM_OPER</t>
        </is>
      </c>
      <c r="C322" t="n">
        <v>566.227</v>
      </c>
      <c r="D322" t="n">
        <v>686.452</v>
      </c>
      <c r="E322" t="n">
        <v>229.048</v>
      </c>
      <c r="F322" t="n">
        <v>293.595</v>
      </c>
    </row>
    <row r="323"/>
    <row r="324">
      <c r="A324" t="inlineStr">
        <is>
          <t>SLHN SW Equity</t>
        </is>
      </c>
      <c r="B324" t="inlineStr">
        <is>
          <t>Dates</t>
        </is>
      </c>
      <c r="C324" s="3">
        <f>_xll.BDH($A$324,$B$325:$B$333,$B$2,$B$3,"Dir=H","Per=Y","Days=A","Dts=S","Sort=R","cols=8;rows=10")</f>
        <v/>
      </c>
      <c r="D324" s="3" t="n">
        <v>43465</v>
      </c>
      <c r="E324" s="3" t="n">
        <v>43100</v>
      </c>
      <c r="F324" s="3" t="n">
        <v>42735</v>
      </c>
      <c r="G324" s="3" t="n">
        <v>42369</v>
      </c>
      <c r="H324" s="3" t="n">
        <v>42004</v>
      </c>
      <c r="I324" s="3" t="n">
        <v>41639</v>
      </c>
      <c r="J324" s="3" t="n">
        <v>41274</v>
      </c>
    </row>
    <row r="325">
      <c r="A325">
        <f>_xll.BFieldInfo($B$325)</f>
        <v/>
      </c>
      <c r="B325" t="inlineStr">
        <is>
          <t>TOTAL_EQUITY</t>
        </is>
      </c>
      <c r="C325" t="n">
        <v>16435</v>
      </c>
      <c r="D325" t="n">
        <v>15033</v>
      </c>
      <c r="E325" t="n">
        <v>15583</v>
      </c>
      <c r="F325" t="n">
        <v>13739</v>
      </c>
      <c r="G325" t="n">
        <v>12258</v>
      </c>
      <c r="H325" t="n">
        <v>12831</v>
      </c>
      <c r="I325" t="n">
        <v>9018</v>
      </c>
      <c r="J325" t="n">
        <v>10155</v>
      </c>
    </row>
    <row r="326">
      <c r="A326">
        <f>_xll.BFieldInfo($B$326)</f>
        <v/>
      </c>
      <c r="B326" t="inlineStr">
        <is>
          <t>BS_TOT_ASSET</t>
        </is>
      </c>
      <c r="C326" t="n">
        <v>228094</v>
      </c>
      <c r="D326" t="n">
        <v>212982</v>
      </c>
      <c r="E326" t="n">
        <v>212800</v>
      </c>
      <c r="F326" t="n">
        <v>199731</v>
      </c>
      <c r="G326" t="n">
        <v>189252</v>
      </c>
      <c r="H326" t="n">
        <v>192854</v>
      </c>
      <c r="I326" t="n">
        <v>170530</v>
      </c>
      <c r="J326" t="n">
        <v>164461</v>
      </c>
    </row>
    <row r="327">
      <c r="A327">
        <f>_xll.BFieldInfo($B$327)</f>
        <v/>
      </c>
      <c r="B327" t="inlineStr">
        <is>
          <t>TOT_DEBT_TO_TOT_EQY</t>
        </is>
      </c>
      <c r="C327" t="n">
        <v>24.965</v>
      </c>
      <c r="D327" t="n">
        <v>22.5105</v>
      </c>
      <c r="E327" t="n">
        <v>22.9545</v>
      </c>
      <c r="F327" t="n">
        <v>34.4275</v>
      </c>
      <c r="G327" t="n">
        <v>33.2681</v>
      </c>
      <c r="H327" t="n">
        <v>29.5924</v>
      </c>
      <c r="I327" t="n">
        <v>40.7851</v>
      </c>
      <c r="J327" t="n">
        <v>27.2575</v>
      </c>
    </row>
    <row r="328">
      <c r="A328">
        <f>_xll.BFieldInfo($B$328)</f>
        <v/>
      </c>
      <c r="B328" t="inlineStr">
        <is>
          <t>SALES_REV_TURN</t>
        </is>
      </c>
      <c r="C328" t="n">
        <v>24314</v>
      </c>
      <c r="D328" t="n">
        <v>20062</v>
      </c>
      <c r="E328" t="n">
        <v>18765</v>
      </c>
      <c r="F328" t="n">
        <v>19698</v>
      </c>
      <c r="G328" t="n">
        <v>20548</v>
      </c>
      <c r="H328" t="n">
        <v>20469</v>
      </c>
      <c r="I328" t="n">
        <v>19455</v>
      </c>
      <c r="J328" t="n">
        <v>19075</v>
      </c>
    </row>
    <row r="329">
      <c r="A329">
        <f>_xll.BFieldInfo($B$329)</f>
        <v/>
      </c>
      <c r="B329" t="inlineStr">
        <is>
          <t>IS_EPS</t>
        </is>
      </c>
      <c r="C329" t="n">
        <v>36.59</v>
      </c>
      <c r="D329" t="n">
        <v>31.58</v>
      </c>
      <c r="E329" t="n">
        <v>30.98</v>
      </c>
      <c r="F329" t="n">
        <v>28.92</v>
      </c>
      <c r="G329" t="n">
        <v>27.41</v>
      </c>
      <c r="H329" t="n">
        <v>25.52</v>
      </c>
      <c r="I329" t="n">
        <v>24.45</v>
      </c>
      <c r="J329" t="n">
        <v>3.06</v>
      </c>
    </row>
    <row r="330">
      <c r="A330">
        <f>_xll.BFieldInfo($B$330)</f>
        <v/>
      </c>
      <c r="B330" t="inlineStr">
        <is>
          <t>CF_DVD_PAID</t>
        </is>
      </c>
      <c r="C330" t="n">
        <v>-547</v>
      </c>
      <c r="D330" t="n">
        <v>-460</v>
      </c>
      <c r="E330" t="n">
        <v>-356</v>
      </c>
      <c r="F330" t="n">
        <v>-272</v>
      </c>
      <c r="G330" t="n">
        <v>-204</v>
      </c>
      <c r="H330" t="n">
        <v>0</v>
      </c>
      <c r="I330" t="n">
        <v>0</v>
      </c>
      <c r="J330" t="n">
        <v>0</v>
      </c>
    </row>
    <row r="331">
      <c r="A331">
        <f>_xll.BFieldInfo($B$331)</f>
        <v/>
      </c>
      <c r="B331" t="inlineStr">
        <is>
          <t>CF_DEPR_AMORT</t>
        </is>
      </c>
      <c r="C331" t="n">
        <v>515</v>
      </c>
      <c r="D331" t="n">
        <v>513</v>
      </c>
      <c r="E331" t="n">
        <v>398</v>
      </c>
      <c r="F331" t="n">
        <v>502</v>
      </c>
      <c r="G331" t="n">
        <v>468</v>
      </c>
      <c r="H331" t="inlineStr">
        <is>
          <t>#N/A N/A</t>
        </is>
      </c>
      <c r="I331" t="inlineStr">
        <is>
          <t>#N/A N/A</t>
        </is>
      </c>
      <c r="J331" t="inlineStr">
        <is>
          <t>#N/A N/A</t>
        </is>
      </c>
    </row>
    <row r="332">
      <c r="A332">
        <f>_xll.BFieldInfo($B$332)</f>
        <v/>
      </c>
      <c r="B332" t="inlineStr">
        <is>
          <t>CF_NET_INC</t>
        </is>
      </c>
      <c r="C332" t="n">
        <v>1199</v>
      </c>
      <c r="D332" t="n">
        <v>1076</v>
      </c>
      <c r="E332" t="n">
        <v>1007</v>
      </c>
      <c r="F332" t="n">
        <v>922</v>
      </c>
      <c r="G332" t="n">
        <v>872</v>
      </c>
      <c r="H332" t="n">
        <v>814</v>
      </c>
      <c r="I332" t="n">
        <v>781</v>
      </c>
      <c r="J332" t="n">
        <v>98</v>
      </c>
    </row>
    <row r="333">
      <c r="A333">
        <f>_xll.BFieldInfo($B$333)</f>
        <v/>
      </c>
      <c r="B333" t="inlineStr">
        <is>
          <t>CF_CASH_FROM_OPER</t>
        </is>
      </c>
      <c r="C333" t="n">
        <v>2159</v>
      </c>
      <c r="D333" t="n">
        <v>2702</v>
      </c>
      <c r="E333" t="n">
        <v>250</v>
      </c>
      <c r="F333" t="n">
        <v>2022</v>
      </c>
      <c r="G333" t="n">
        <v>-531</v>
      </c>
      <c r="H333" t="n">
        <v>662</v>
      </c>
      <c r="I333" t="n">
        <v>-863</v>
      </c>
      <c r="J333" t="n">
        <v>1546</v>
      </c>
    </row>
    <row r="335">
      <c r="A335" t="inlineStr">
        <is>
          <t>UHR SW Equity</t>
        </is>
      </c>
      <c r="B335" t="inlineStr">
        <is>
          <t>Dates</t>
        </is>
      </c>
      <c r="C335" s="3">
        <f>_xll.BDH($A$335,$B$336:$B$344,$B$2,$B$3,"Dir=H","Per=Y","Days=A","Dts=S","Sort=R","cols=8;rows=10")</f>
        <v/>
      </c>
      <c r="D335" s="3" t="n">
        <v>43465</v>
      </c>
      <c r="E335" s="3" t="n">
        <v>43100</v>
      </c>
      <c r="F335" s="3" t="n">
        <v>42735</v>
      </c>
      <c r="G335" s="3" t="n">
        <v>42369</v>
      </c>
      <c r="H335" s="3" t="n">
        <v>42004</v>
      </c>
      <c r="I335" s="3" t="n">
        <v>41639</v>
      </c>
      <c r="J335" s="3" t="n">
        <v>41274</v>
      </c>
    </row>
    <row r="336">
      <c r="A336">
        <f>_xll.BFieldInfo($B$336)</f>
        <v/>
      </c>
      <c r="B336" t="inlineStr">
        <is>
          <t>TOTAL_EQUITY</t>
        </is>
      </c>
      <c r="C336" t="n">
        <v>11493</v>
      </c>
      <c r="D336" t="n">
        <v>11274</v>
      </c>
      <c r="E336" t="n">
        <v>11289</v>
      </c>
      <c r="F336" t="n">
        <v>11073</v>
      </c>
      <c r="G336" t="n">
        <v>11242</v>
      </c>
      <c r="H336" t="n">
        <v>10674</v>
      </c>
      <c r="I336" t="n">
        <v>9574</v>
      </c>
      <c r="J336" t="n">
        <v>8573</v>
      </c>
    </row>
    <row r="337">
      <c r="A337">
        <f>_xll.BFieldInfo($B$337)</f>
        <v/>
      </c>
      <c r="B337" t="inlineStr">
        <is>
          <t>BS_TOT_ASSET</t>
        </is>
      </c>
      <c r="C337" t="n">
        <v>13692</v>
      </c>
      <c r="D337" t="n">
        <v>13661</v>
      </c>
      <c r="E337" t="n">
        <v>13479</v>
      </c>
      <c r="F337" t="n">
        <v>13106</v>
      </c>
      <c r="G337" t="n">
        <v>13270</v>
      </c>
      <c r="H337" t="n">
        <v>12747</v>
      </c>
      <c r="I337" t="n">
        <v>11639</v>
      </c>
      <c r="J337" t="n">
        <v>10430</v>
      </c>
    </row>
    <row r="338">
      <c r="A338">
        <f>_xll.BFieldInfo($B$338)</f>
        <v/>
      </c>
      <c r="B338" t="inlineStr">
        <is>
          <t>TOT_DEBT_TO_TOT_EQY</t>
        </is>
      </c>
      <c r="C338" t="n">
        <v>1.0528</v>
      </c>
      <c r="D338" t="n">
        <v>0.1951</v>
      </c>
      <c r="E338" t="n">
        <v>0.2303</v>
      </c>
      <c r="F338" t="n">
        <v>0.28</v>
      </c>
      <c r="G338" t="n">
        <v>0.3024</v>
      </c>
      <c r="H338" t="n">
        <v>0.356</v>
      </c>
      <c r="I338" t="n">
        <v>0.4596</v>
      </c>
      <c r="J338" t="n">
        <v>0.6999</v>
      </c>
    </row>
    <row r="339">
      <c r="A339">
        <f>_xll.BFieldInfo($B$339)</f>
        <v/>
      </c>
      <c r="B339" t="inlineStr">
        <is>
          <t>SALES_REV_TURN</t>
        </is>
      </c>
      <c r="C339" t="n">
        <v>8243</v>
      </c>
      <c r="D339" t="n">
        <v>8475</v>
      </c>
      <c r="E339" t="n">
        <v>7989</v>
      </c>
      <c r="F339" t="n">
        <v>7553</v>
      </c>
      <c r="G339" t="n">
        <v>8451</v>
      </c>
      <c r="H339" t="n">
        <v>8709</v>
      </c>
      <c r="I339" t="n">
        <v>8456</v>
      </c>
      <c r="J339" t="n">
        <v>7796</v>
      </c>
    </row>
    <row r="340">
      <c r="A340">
        <f>_xll.BFieldInfo($B$340)</f>
        <v/>
      </c>
      <c r="B340" t="inlineStr">
        <is>
          <t>IS_EPS</t>
        </is>
      </c>
      <c r="C340" t="n">
        <v>14.18</v>
      </c>
      <c r="D340" t="n">
        <v>16.14</v>
      </c>
      <c r="E340" t="n">
        <v>13.86</v>
      </c>
      <c r="F340" t="n">
        <v>10.69</v>
      </c>
      <c r="G340" t="n">
        <v>20.07</v>
      </c>
      <c r="H340" t="n">
        <v>25.49</v>
      </c>
      <c r="I340" t="n">
        <v>35.41</v>
      </c>
      <c r="J340" t="n">
        <v>29.57</v>
      </c>
    </row>
    <row r="341">
      <c r="A341">
        <f>_xll.BFieldInfo($B$341)</f>
        <v/>
      </c>
      <c r="B341" t="inlineStr">
        <is>
          <t>CF_DVD_PAID</t>
        </is>
      </c>
      <c r="C341" t="n">
        <v>-413</v>
      </c>
      <c r="D341" t="n">
        <v>-394</v>
      </c>
      <c r="E341" t="n">
        <v>-357</v>
      </c>
      <c r="F341" t="n">
        <v>-403</v>
      </c>
      <c r="G341" t="n">
        <v>-407</v>
      </c>
      <c r="H341" t="n">
        <v>-407</v>
      </c>
      <c r="I341" t="n">
        <v>-366</v>
      </c>
      <c r="J341" t="n">
        <v>-310</v>
      </c>
    </row>
    <row r="342">
      <c r="A342">
        <f>_xll.BFieldInfo($B$342)</f>
        <v/>
      </c>
      <c r="B342" t="inlineStr">
        <is>
          <t>CF_DEPR_AMORT</t>
        </is>
      </c>
      <c r="C342" t="n">
        <v>481</v>
      </c>
      <c r="D342" t="n">
        <v>481</v>
      </c>
      <c r="E342" t="n">
        <v>476</v>
      </c>
      <c r="F342" t="n">
        <v>437</v>
      </c>
      <c r="G342" t="n">
        <v>401</v>
      </c>
      <c r="H342" t="n">
        <v>358</v>
      </c>
      <c r="I342" t="n">
        <v>304</v>
      </c>
      <c r="J342" t="n">
        <v>261</v>
      </c>
    </row>
    <row r="343">
      <c r="A343">
        <f>_xll.BFieldInfo($B$343)</f>
        <v/>
      </c>
      <c r="B343" t="inlineStr">
        <is>
          <t>CF_NET_INC</t>
        </is>
      </c>
      <c r="C343" t="n">
        <v>730</v>
      </c>
      <c r="D343" t="n">
        <v>845</v>
      </c>
      <c r="E343" t="n">
        <v>733</v>
      </c>
      <c r="F343" t="n">
        <v>574</v>
      </c>
      <c r="G343" t="n">
        <v>1089</v>
      </c>
      <c r="H343" t="n">
        <v>1384</v>
      </c>
      <c r="I343" t="n">
        <v>1921</v>
      </c>
      <c r="J343" t="n">
        <v>1596</v>
      </c>
    </row>
    <row r="344">
      <c r="A344">
        <f>_xll.BFieldInfo($B$344)</f>
        <v/>
      </c>
      <c r="B344" t="inlineStr">
        <is>
          <t>CF_CASH_FROM_OPER</t>
        </is>
      </c>
      <c r="C344" t="n">
        <v>1224</v>
      </c>
      <c r="D344" t="n">
        <v>943</v>
      </c>
      <c r="E344" t="n">
        <v>1264</v>
      </c>
      <c r="F344" t="n">
        <v>1010</v>
      </c>
      <c r="G344" t="n">
        <v>1404</v>
      </c>
      <c r="H344" t="n">
        <v>1848</v>
      </c>
      <c r="I344" t="n">
        <v>1309</v>
      </c>
      <c r="J344" t="n">
        <v>1135</v>
      </c>
    </row>
    <row r="346">
      <c r="A346" t="inlineStr">
        <is>
          <t>TEMN SW Equity</t>
        </is>
      </c>
      <c r="B346" t="inlineStr">
        <is>
          <t>Dates</t>
        </is>
      </c>
      <c r="C346" s="3">
        <f>_xll.BDH($A$346,$B$347:$B$355,$B$2,$B$3,"Dir=H","Per=Y","Days=A","Dts=S","Sort=R","cols=8;rows=10")</f>
        <v/>
      </c>
      <c r="D346" s="3" t="n">
        <v>43465</v>
      </c>
      <c r="E346" s="3" t="n">
        <v>43100</v>
      </c>
      <c r="F346" s="3" t="n">
        <v>42735</v>
      </c>
      <c r="G346" s="3" t="n">
        <v>42369</v>
      </c>
      <c r="H346" s="3" t="n">
        <v>42004</v>
      </c>
      <c r="I346" s="3" t="n">
        <v>41639</v>
      </c>
      <c r="J346" s="3" t="n">
        <v>41274</v>
      </c>
    </row>
    <row r="347">
      <c r="A347">
        <f>_xll.BFieldInfo($B$347)</f>
        <v/>
      </c>
      <c r="B347" t="inlineStr">
        <is>
          <t>TOTAL_EQUITY</t>
        </is>
      </c>
      <c r="C347" t="n">
        <v>445.08</v>
      </c>
      <c r="D347" t="n">
        <v>298.771</v>
      </c>
      <c r="E347" t="n">
        <v>379.513</v>
      </c>
      <c r="F347" t="n">
        <v>399.139</v>
      </c>
      <c r="G347" t="n">
        <v>375.297</v>
      </c>
      <c r="H347" t="n">
        <v>342.038</v>
      </c>
      <c r="I347" t="n">
        <v>408.168</v>
      </c>
      <c r="J347" t="n">
        <v>387.776</v>
      </c>
    </row>
    <row r="348">
      <c r="A348">
        <f>_xll.BFieldInfo($B$348)</f>
        <v/>
      </c>
      <c r="B348" t="inlineStr">
        <is>
          <t>BS_TOT_ASSET</t>
        </is>
      </c>
      <c r="C348" t="n">
        <v>2322.401</v>
      </c>
      <c r="D348" t="n">
        <v>1648.38</v>
      </c>
      <c r="E348" t="n">
        <v>1275.283</v>
      </c>
      <c r="F348" t="n">
        <v>1171.502</v>
      </c>
      <c r="G348" t="n">
        <v>1228.974</v>
      </c>
      <c r="H348" t="n">
        <v>925.848</v>
      </c>
      <c r="I348" t="n">
        <v>918.296</v>
      </c>
      <c r="J348" t="n">
        <v>902.649</v>
      </c>
    </row>
    <row r="349">
      <c r="A349">
        <f>_xll.BFieldInfo($B$349)</f>
        <v/>
      </c>
      <c r="B349" t="inlineStr">
        <is>
          <t>TOT_DEBT_TO_TOT_EQY</t>
        </is>
      </c>
      <c r="C349" t="n">
        <v>263.9002</v>
      </c>
      <c r="D349" t="n">
        <v>272.4746</v>
      </c>
      <c r="E349" t="n">
        <v>115.9865</v>
      </c>
      <c r="F349" t="n">
        <v>93.19110000000001</v>
      </c>
      <c r="G349" t="n">
        <v>122.69</v>
      </c>
      <c r="H349" t="n">
        <v>85.39749999999999</v>
      </c>
      <c r="I349" t="n">
        <v>53.1323</v>
      </c>
      <c r="J349" t="n">
        <v>55.2793</v>
      </c>
    </row>
    <row r="350">
      <c r="A350">
        <f>_xll.BFieldInfo($B$350)</f>
        <v/>
      </c>
      <c r="B350" t="inlineStr">
        <is>
          <t>SALES_REV_TURN</t>
        </is>
      </c>
      <c r="C350" t="n">
        <v>971.97</v>
      </c>
      <c r="D350" t="n">
        <v>840.861</v>
      </c>
      <c r="E350" t="n">
        <v>735.3630000000001</v>
      </c>
      <c r="F350" t="n">
        <v>634.0359999999999</v>
      </c>
      <c r="G350" t="n">
        <v>542.503</v>
      </c>
      <c r="H350" t="n">
        <v>468.702</v>
      </c>
      <c r="I350" t="n">
        <v>467.802</v>
      </c>
      <c r="J350" t="n">
        <v>450.209</v>
      </c>
    </row>
    <row r="351">
      <c r="A351">
        <f>_xll.BFieldInfo($B$351)</f>
        <v/>
      </c>
      <c r="B351" t="inlineStr">
        <is>
          <t>IS_EPS</t>
        </is>
      </c>
      <c r="C351" t="n">
        <v>2.57</v>
      </c>
      <c r="D351" t="n">
        <v>2.43</v>
      </c>
      <c r="E351" t="n">
        <v>1.98</v>
      </c>
      <c r="F351" t="n">
        <v>1.69</v>
      </c>
      <c r="G351" t="n">
        <v>1.01</v>
      </c>
      <c r="H351" t="n">
        <v>1.36</v>
      </c>
      <c r="I351" t="n">
        <v>0.99</v>
      </c>
      <c r="J351" t="n">
        <v>0.36</v>
      </c>
    </row>
    <row r="352">
      <c r="A352">
        <f>_xll.BFieldInfo($B$352)</f>
        <v/>
      </c>
      <c r="B352" t="inlineStr">
        <is>
          <t>CF_DVD_PAID</t>
        </is>
      </c>
      <c r="C352" t="n">
        <v>-52.361</v>
      </c>
      <c r="D352" t="n">
        <v>-46.134</v>
      </c>
      <c r="E352" t="n">
        <v>-39.506</v>
      </c>
      <c r="F352" t="n">
        <v>-31.733</v>
      </c>
      <c r="G352" t="n">
        <v>-28.605</v>
      </c>
      <c r="H352" t="n">
        <v>-26.633</v>
      </c>
      <c r="I352" t="n">
        <v>-20.4</v>
      </c>
      <c r="J352" t="n">
        <v>0</v>
      </c>
    </row>
    <row r="353">
      <c r="A353">
        <f>_xll.BFieldInfo($B$353)</f>
        <v/>
      </c>
      <c r="B353" t="inlineStr">
        <is>
          <t>CF_DEPR_AMORT</t>
        </is>
      </c>
      <c r="C353" t="n">
        <v>130.608</v>
      </c>
      <c r="D353" t="n">
        <v>92.746</v>
      </c>
      <c r="E353" t="n">
        <v>85.00700000000001</v>
      </c>
      <c r="F353" t="n">
        <v>85.589</v>
      </c>
      <c r="G353" t="n">
        <v>83.376</v>
      </c>
      <c r="H353" t="n">
        <v>64.502</v>
      </c>
      <c r="I353" t="n">
        <v>59.079</v>
      </c>
      <c r="J353" t="n">
        <v>59.863</v>
      </c>
    </row>
    <row r="354">
      <c r="A354">
        <f>_xll.BFieldInfo($B$354)</f>
        <v/>
      </c>
      <c r="B354" t="inlineStr">
        <is>
          <t>CF_NET_INC</t>
        </is>
      </c>
      <c r="C354" t="n">
        <v>181.121</v>
      </c>
      <c r="D354" t="n">
        <v>168.228</v>
      </c>
      <c r="E354" t="n">
        <v>138.405</v>
      </c>
      <c r="F354" t="n">
        <v>115.834</v>
      </c>
      <c r="G354" t="n">
        <v>66.34399999999999</v>
      </c>
      <c r="H354" t="n">
        <v>91.631</v>
      </c>
      <c r="I354" t="n">
        <v>68.215</v>
      </c>
      <c r="J354" t="n">
        <v>25.115</v>
      </c>
    </row>
    <row r="355">
      <c r="A355">
        <f>_xll.BFieldInfo($B$355)</f>
        <v/>
      </c>
      <c r="B355" t="inlineStr">
        <is>
          <t>CF_CASH_FROM_OPER</t>
        </is>
      </c>
      <c r="C355" t="n">
        <v>326.574</v>
      </c>
      <c r="D355" t="n">
        <v>333.271</v>
      </c>
      <c r="E355" t="n">
        <v>277.29</v>
      </c>
      <c r="F355" t="n">
        <v>234.803</v>
      </c>
      <c r="G355" t="n">
        <v>206.52</v>
      </c>
      <c r="H355" t="n">
        <v>175.645</v>
      </c>
      <c r="I355" t="n">
        <v>156.655</v>
      </c>
      <c r="J355" t="n">
        <v>81.01600000000001</v>
      </c>
    </row>
    <row r="357">
      <c r="A357" t="inlineStr">
        <is>
          <t>BAER SW Equity</t>
        </is>
      </c>
      <c r="B357" t="inlineStr">
        <is>
          <t>Dates</t>
        </is>
      </c>
      <c r="C357" s="3">
        <f>_xll.BDH($A$357,$B$358:$B$366,$B$2,$B$3,"Dir=H","Per=Y","Days=A","Dts=S","Sort=R","cols=8;rows=10")</f>
        <v/>
      </c>
      <c r="D357" s="3" t="n">
        <v>43465</v>
      </c>
      <c r="E357" s="3" t="n">
        <v>43100</v>
      </c>
      <c r="F357" s="3" t="n">
        <v>42735</v>
      </c>
      <c r="G357" s="3" t="n">
        <v>42369</v>
      </c>
      <c r="H357" s="3" t="n">
        <v>42004</v>
      </c>
      <c r="I357" s="3" t="n">
        <v>41639</v>
      </c>
      <c r="J357" s="3" t="n">
        <v>41274</v>
      </c>
    </row>
    <row r="358">
      <c r="A358">
        <f>_xll.BFieldInfo($B$358)</f>
        <v/>
      </c>
      <c r="B358" t="inlineStr">
        <is>
          <t>TOTAL_EQUITY</t>
        </is>
      </c>
      <c r="C358" t="n">
        <v>6189.4</v>
      </c>
      <c r="D358" t="n">
        <v>6041.9</v>
      </c>
      <c r="E358" t="n">
        <v>5854</v>
      </c>
      <c r="F358" t="n">
        <v>5353.9</v>
      </c>
      <c r="G358" t="n">
        <v>4942</v>
      </c>
      <c r="H358" t="n">
        <v>5337.761</v>
      </c>
      <c r="I358" t="n">
        <v>5038.552</v>
      </c>
      <c r="J358" t="n">
        <v>4697.628</v>
      </c>
    </row>
    <row r="359">
      <c r="A359">
        <f>_xll.BFieldInfo($B$359)</f>
        <v/>
      </c>
      <c r="B359" t="inlineStr">
        <is>
          <t>BS_TOT_ASSET</t>
        </is>
      </c>
      <c r="C359" t="n">
        <v>102035.2</v>
      </c>
      <c r="D359" t="n">
        <v>102898.3</v>
      </c>
      <c r="E359" t="n">
        <v>97917.60000000001</v>
      </c>
      <c r="F359" t="n">
        <v>96207.2</v>
      </c>
      <c r="G359" t="n">
        <v>84115.5</v>
      </c>
      <c r="H359" t="n">
        <v>82233.804</v>
      </c>
      <c r="I359" t="n">
        <v>72522.122</v>
      </c>
      <c r="J359" t="n">
        <v>54820.662</v>
      </c>
    </row>
    <row r="360">
      <c r="A360">
        <f>_xll.BFieldInfo($B$360)</f>
        <v/>
      </c>
      <c r="B360" t="inlineStr">
        <is>
          <t>TOT_DEBT_TO_TOT_EQY</t>
        </is>
      </c>
      <c r="C360" t="n">
        <v>95.9641</v>
      </c>
      <c r="D360" t="n">
        <v>141.1493</v>
      </c>
      <c r="E360" t="n">
        <v>155.8319</v>
      </c>
      <c r="F360" t="n">
        <v>213.8497</v>
      </c>
      <c r="G360" t="n">
        <v>121.722</v>
      </c>
      <c r="H360" t="n">
        <v>119.2672</v>
      </c>
      <c r="I360" t="n">
        <v>176.9094</v>
      </c>
      <c r="J360" t="n">
        <v>124.3345</v>
      </c>
    </row>
    <row r="361">
      <c r="A361">
        <f>_xll.BFieldInfo($B$361)</f>
        <v/>
      </c>
      <c r="B361" t="inlineStr">
        <is>
          <t>SALES_REV_TURN</t>
        </is>
      </c>
      <c r="C361" t="n">
        <v>4108.8</v>
      </c>
      <c r="D361" t="n">
        <v>3991.4</v>
      </c>
      <c r="E361" t="n">
        <v>3699.6</v>
      </c>
      <c r="F361" t="n">
        <v>3185</v>
      </c>
      <c r="G361" t="n">
        <v>3033.9</v>
      </c>
      <c r="H361" t="n">
        <v>2866.304</v>
      </c>
      <c r="I361" t="n">
        <v>2470.826</v>
      </c>
      <c r="J361" t="n">
        <v>2025.341</v>
      </c>
    </row>
    <row r="362">
      <c r="A362">
        <f>_xll.BFieldInfo($B$362)</f>
        <v/>
      </c>
      <c r="B362" t="inlineStr">
        <is>
          <t>IS_EPS</t>
        </is>
      </c>
      <c r="C362" t="n">
        <v>2.14</v>
      </c>
      <c r="D362" t="n">
        <v>3.37</v>
      </c>
      <c r="E362" t="n">
        <v>3.25</v>
      </c>
      <c r="F362" t="n">
        <v>2.85</v>
      </c>
      <c r="G362" t="n">
        <v>0.55</v>
      </c>
      <c r="H362" t="n">
        <v>1.68</v>
      </c>
      <c r="I362" t="n">
        <v>0.88</v>
      </c>
      <c r="J362" t="n">
        <v>1.33</v>
      </c>
    </row>
    <row r="363">
      <c r="A363">
        <f>_xll.BFieldInfo($B$363)</f>
        <v/>
      </c>
      <c r="B363" t="inlineStr">
        <is>
          <t>CF_DVD_PAID</t>
        </is>
      </c>
      <c r="C363" t="n">
        <v>-335.7</v>
      </c>
      <c r="D363" t="n">
        <v>-313.3</v>
      </c>
      <c r="E363" t="n">
        <v>-268.6</v>
      </c>
      <c r="F363" t="n">
        <v>-246.2</v>
      </c>
      <c r="G363" t="n">
        <v>-223.8</v>
      </c>
      <c r="H363" t="n">
        <v>-133.167</v>
      </c>
      <c r="I363" t="n">
        <v>-130.024</v>
      </c>
      <c r="J363" t="n">
        <v>-196.391</v>
      </c>
    </row>
    <row r="364">
      <c r="A364">
        <f>_xll.BFieldInfo($B$364)</f>
        <v/>
      </c>
      <c r="B364" t="inlineStr">
        <is>
          <t>CF_DEPR_AMORT</t>
        </is>
      </c>
      <c r="C364" t="n">
        <v>349.7</v>
      </c>
      <c r="D364" t="n">
        <v>164.1</v>
      </c>
      <c r="E364" t="n">
        <v>160.5</v>
      </c>
      <c r="F364" t="n">
        <v>140.7</v>
      </c>
      <c r="G364" t="n">
        <v>219.3</v>
      </c>
      <c r="H364" t="n">
        <v>208.634</v>
      </c>
      <c r="I364" t="n">
        <v>192.429</v>
      </c>
      <c r="J364" t="n">
        <v>169.623</v>
      </c>
    </row>
    <row r="365">
      <c r="A365">
        <f>_xll.BFieldInfo($B$365)</f>
        <v/>
      </c>
      <c r="B365" t="inlineStr">
        <is>
          <t>CF_NET_INC</t>
        </is>
      </c>
      <c r="C365" t="n">
        <v>464.8</v>
      </c>
      <c r="D365" t="n">
        <v>735.4</v>
      </c>
      <c r="E365" t="n">
        <v>704.8</v>
      </c>
      <c r="F365" t="n">
        <v>619.4</v>
      </c>
      <c r="G365" t="n">
        <v>121.2</v>
      </c>
      <c r="H365" t="n">
        <v>366.204</v>
      </c>
      <c r="I365" t="n">
        <v>187.526</v>
      </c>
      <c r="J365" t="n">
        <v>267.957</v>
      </c>
    </row>
    <row r="366">
      <c r="A366">
        <f>_xll.BFieldInfo($B$366)</f>
        <v/>
      </c>
      <c r="B366" t="inlineStr">
        <is>
          <t>CF_CASH_FROM_OPER</t>
        </is>
      </c>
      <c r="C366" t="n">
        <v>-5055.1</v>
      </c>
      <c r="D366" t="n">
        <v>4567.3</v>
      </c>
      <c r="E366" t="n">
        <v>-901.1</v>
      </c>
      <c r="F366" t="n">
        <v>1296.9</v>
      </c>
      <c r="G366" t="n">
        <v>-1122.2</v>
      </c>
      <c r="H366" t="n">
        <v>-842.74</v>
      </c>
      <c r="I366" t="n">
        <v>-1819.176</v>
      </c>
      <c r="J366" t="n">
        <v>1349.894</v>
      </c>
    </row>
    <row r="368">
      <c r="A368" t="inlineStr">
        <is>
          <t>CCH LN Equity</t>
        </is>
      </c>
      <c r="B368" t="inlineStr">
        <is>
          <t>Dates</t>
        </is>
      </c>
      <c r="C368" s="3">
        <f>_xll.BDH($A$368,$B$369:$B$377,$B$2,$B$3,"Dir=H","Per=Y","Days=A","Dts=S","Sort=R","cols=8;rows=10")</f>
        <v/>
      </c>
      <c r="D368" s="3" t="n">
        <v>43465</v>
      </c>
      <c r="E368" s="3" t="n">
        <v>43100</v>
      </c>
      <c r="F368" s="3" t="n">
        <v>42735</v>
      </c>
      <c r="G368" s="3" t="n">
        <v>42369</v>
      </c>
      <c r="H368" s="3" t="n">
        <v>42004</v>
      </c>
      <c r="I368" s="3" t="n">
        <v>41639</v>
      </c>
      <c r="J368" s="3" t="n">
        <v>41274</v>
      </c>
    </row>
    <row r="369">
      <c r="A369">
        <f>_xll.BFieldInfo($B$369)</f>
        <v/>
      </c>
      <c r="B369" t="inlineStr">
        <is>
          <t>TOTAL_EQUITY</t>
        </is>
      </c>
      <c r="C369" t="n">
        <v>2700.2</v>
      </c>
      <c r="D369" t="n">
        <v>3116.4</v>
      </c>
      <c r="E369" t="n">
        <v>3012.2</v>
      </c>
      <c r="F369" t="n">
        <v>2870.1</v>
      </c>
      <c r="G369" t="n">
        <v>2824.1</v>
      </c>
      <c r="H369" t="n">
        <v>2791.1</v>
      </c>
      <c r="I369" t="n">
        <v>2967.3</v>
      </c>
      <c r="J369" t="n">
        <v>3006.5</v>
      </c>
    </row>
    <row r="370">
      <c r="A370">
        <f>_xll.BFieldInfo($B$370)</f>
        <v/>
      </c>
      <c r="B370" t="inlineStr">
        <is>
          <t>BS_TOT_ASSET</t>
        </is>
      </c>
      <c r="C370" t="n">
        <v>8214</v>
      </c>
      <c r="D370" t="n">
        <v>6854.3</v>
      </c>
      <c r="E370" t="n">
        <v>6630.2</v>
      </c>
      <c r="F370" t="n">
        <v>6564.9</v>
      </c>
      <c r="G370" t="n">
        <v>6533.2</v>
      </c>
      <c r="H370" t="n">
        <v>6879</v>
      </c>
      <c r="I370" t="n">
        <v>7274.8</v>
      </c>
      <c r="J370" t="n">
        <v>7250.1</v>
      </c>
    </row>
    <row r="371">
      <c r="A371">
        <f>_xll.BFieldInfo($B$371)</f>
        <v/>
      </c>
      <c r="B371" t="inlineStr">
        <is>
          <t>TOT_DEBT_TO_TOT_EQY</t>
        </is>
      </c>
      <c r="C371" t="n">
        <v>123.1279</v>
      </c>
      <c r="D371" t="n">
        <v>51.4825</v>
      </c>
      <c r="E371" t="n">
        <v>53.9871</v>
      </c>
      <c r="F371" t="n">
        <v>56.6043</v>
      </c>
      <c r="G371" t="n">
        <v>60.3555</v>
      </c>
      <c r="H371" t="n">
        <v>75.4147</v>
      </c>
      <c r="I371" t="n">
        <v>74.1347</v>
      </c>
      <c r="J371" t="n">
        <v>67.527</v>
      </c>
    </row>
    <row r="372">
      <c r="A372">
        <f>_xll.BFieldInfo($B$372)</f>
        <v/>
      </c>
      <c r="B372" t="inlineStr">
        <is>
          <t>SALES_REV_TURN</t>
        </is>
      </c>
      <c r="C372" t="n">
        <v>7026</v>
      </c>
      <c r="D372" t="n">
        <v>6657.1</v>
      </c>
      <c r="E372" t="n">
        <v>6522</v>
      </c>
      <c r="F372" t="n">
        <v>6219</v>
      </c>
      <c r="G372" t="n">
        <v>6346.1</v>
      </c>
      <c r="H372" t="n">
        <v>6510.2</v>
      </c>
      <c r="I372" t="n">
        <v>6874</v>
      </c>
      <c r="J372" t="n">
        <v>7044.7</v>
      </c>
    </row>
    <row r="373">
      <c r="A373">
        <f>_xll.BFieldInfo($B$373)</f>
        <v/>
      </c>
      <c r="B373" t="inlineStr">
        <is>
          <t>IS_EPS</t>
        </is>
      </c>
      <c r="C373" t="n">
        <v>1.34</v>
      </c>
      <c r="D373" t="n">
        <v>1.22</v>
      </c>
      <c r="E373" t="n">
        <v>1.17</v>
      </c>
      <c r="F373" t="n">
        <v>0.95</v>
      </c>
      <c r="G373" t="n">
        <v>0.77</v>
      </c>
      <c r="H373" t="n">
        <v>0.8100000000000001</v>
      </c>
      <c r="I373" t="n">
        <v>0.61</v>
      </c>
      <c r="J373" t="n">
        <v>0.52</v>
      </c>
    </row>
    <row r="374">
      <c r="A374">
        <f>_xll.BFieldInfo($B$374)</f>
        <v/>
      </c>
      <c r="B374" t="inlineStr">
        <is>
          <t>CF_DVD_PAID</t>
        </is>
      </c>
      <c r="C374" t="n">
        <v>-933.1</v>
      </c>
      <c r="D374" t="n">
        <v>-198.8</v>
      </c>
      <c r="E374" t="n">
        <v>-160.5</v>
      </c>
      <c r="F374" t="n">
        <v>-144.7</v>
      </c>
      <c r="G374" t="n">
        <v>-131.1</v>
      </c>
      <c r="H374" t="n">
        <v>-129.4</v>
      </c>
      <c r="I374" t="n">
        <v>-128.2</v>
      </c>
      <c r="J374" t="n">
        <v>0</v>
      </c>
    </row>
    <row r="375">
      <c r="A375">
        <f>_xll.BFieldInfo($B$375)</f>
        <v/>
      </c>
      <c r="B375" t="inlineStr">
        <is>
          <t>CF_DEPR_AMORT</t>
        </is>
      </c>
      <c r="C375" t="n">
        <v>375.5</v>
      </c>
      <c r="D375" t="n">
        <v>305.6</v>
      </c>
      <c r="E375" t="n">
        <v>301.1</v>
      </c>
      <c r="F375" t="n">
        <v>305.9</v>
      </c>
      <c r="G375" t="n">
        <v>308.5</v>
      </c>
      <c r="H375" t="n">
        <v>336.8</v>
      </c>
      <c r="I375" t="n">
        <v>356.8</v>
      </c>
      <c r="J375" t="n">
        <v>378.3</v>
      </c>
    </row>
    <row r="376">
      <c r="A376">
        <f>_xll.BFieldInfo($B$376)</f>
        <v/>
      </c>
      <c r="B376" t="inlineStr">
        <is>
          <t>CF_NET_INC</t>
        </is>
      </c>
      <c r="C376" t="n">
        <v>487.5</v>
      </c>
      <c r="D376" t="n">
        <v>447.4</v>
      </c>
      <c r="E376" t="n">
        <v>426</v>
      </c>
      <c r="F376" t="n">
        <v>343.5</v>
      </c>
      <c r="G376" t="n">
        <v>280.3</v>
      </c>
      <c r="H376" t="n">
        <v>294.8</v>
      </c>
      <c r="I376" t="n">
        <v>221.2</v>
      </c>
      <c r="J376" t="n">
        <v>190.4</v>
      </c>
    </row>
    <row r="377">
      <c r="A377">
        <f>_xll.BFieldInfo($B$377)</f>
        <v/>
      </c>
      <c r="B377" t="inlineStr">
        <is>
          <t>CF_CASH_FROM_OPER</t>
        </is>
      </c>
      <c r="C377" t="n">
        <v>860.3</v>
      </c>
      <c r="D377" t="n">
        <v>764</v>
      </c>
      <c r="E377" t="n">
        <v>773.7</v>
      </c>
      <c r="F377" t="n">
        <v>697.8</v>
      </c>
      <c r="G377" t="n">
        <v>679.3</v>
      </c>
      <c r="H377" t="n">
        <v>605</v>
      </c>
      <c r="I377" t="n">
        <v>680.9</v>
      </c>
      <c r="J377" t="n">
        <v>661</v>
      </c>
    </row>
    <row r="379">
      <c r="A379" t="inlineStr">
        <is>
          <t>VIFN SW Equity</t>
        </is>
      </c>
      <c r="B379" t="inlineStr">
        <is>
          <t>Dates</t>
        </is>
      </c>
      <c r="C379" s="3">
        <f>_xll.BDH($A$379,$B$380:$B$388,$B$2,$B$3,"Dir=H","Per=Y","Days=A","Dts=S","Sort=R","cols=8;rows=10")</f>
        <v/>
      </c>
      <c r="D379" s="3" t="n">
        <v>43465</v>
      </c>
      <c r="E379" s="3" t="n">
        <v>43100</v>
      </c>
      <c r="F379" s="3" t="n">
        <v>42735</v>
      </c>
      <c r="G379" s="3" t="n">
        <v>42369</v>
      </c>
      <c r="H379" s="3" t="n">
        <v>42004</v>
      </c>
      <c r="I379" s="3" t="n">
        <v>41639</v>
      </c>
      <c r="J379" s="3" t="n">
        <v>41274</v>
      </c>
    </row>
    <row r="380">
      <c r="A380">
        <f>_xll.BFieldInfo($B$380)</f>
        <v/>
      </c>
      <c r="B380" t="inlineStr">
        <is>
          <t>TOTAL_EQUITY</t>
        </is>
      </c>
      <c r="C380" t="n">
        <v>3735.3</v>
      </c>
      <c r="D380" t="n">
        <v>3364.6</v>
      </c>
      <c r="E380" t="n">
        <v>3332.5</v>
      </c>
      <c r="F380" t="n">
        <v>2294.3</v>
      </c>
      <c r="G380" t="n">
        <v>1976.162</v>
      </c>
      <c r="H380" t="n">
        <v>1750.494</v>
      </c>
      <c r="I380" t="n">
        <v>1555.122</v>
      </c>
      <c r="J380" t="n">
        <v>1331.762</v>
      </c>
    </row>
    <row r="381">
      <c r="A381">
        <f>_xll.BFieldInfo($B$381)</f>
        <v/>
      </c>
      <c r="B381" t="inlineStr">
        <is>
          <t>BS_TOT_ASSET</t>
        </is>
      </c>
      <c r="C381" t="n">
        <v>4934.4</v>
      </c>
      <c r="D381" t="n">
        <v>4495.5</v>
      </c>
      <c r="E381" t="n">
        <v>4125.9</v>
      </c>
      <c r="F381" t="n">
        <v>5426.8</v>
      </c>
      <c r="G381" t="n">
        <v>3639.996</v>
      </c>
      <c r="H381" t="n">
        <v>3208.312</v>
      </c>
      <c r="I381" t="n">
        <v>3069.364</v>
      </c>
      <c r="J381" t="n">
        <v>3152.361</v>
      </c>
    </row>
    <row r="382">
      <c r="A382">
        <f>_xll.BFieldInfo($B$382)</f>
        <v/>
      </c>
      <c r="B382" t="inlineStr">
        <is>
          <t>TOT_DEBT_TO_TOT_EQY</t>
        </is>
      </c>
      <c r="C382" t="n">
        <v>17.2141</v>
      </c>
      <c r="D382" t="n">
        <v>18.0824</v>
      </c>
      <c r="E382" t="n">
        <v>8.081</v>
      </c>
      <c r="F382" t="n">
        <v>90.5984</v>
      </c>
      <c r="G382" t="n">
        <v>39.8413</v>
      </c>
      <c r="H382" t="n">
        <v>38.9823</v>
      </c>
      <c r="I382" t="n">
        <v>45.3474</v>
      </c>
      <c r="J382" t="n">
        <v>71.5829</v>
      </c>
    </row>
    <row r="383">
      <c r="A383">
        <f>_xll.BFieldInfo($B$383)</f>
        <v/>
      </c>
      <c r="B383" t="inlineStr">
        <is>
          <t>SALES_REV_TURN</t>
        </is>
      </c>
      <c r="C383" t="n">
        <v>1915.7</v>
      </c>
      <c r="D383" t="n">
        <v>1649.2</v>
      </c>
      <c r="E383" t="n">
        <v>1383.3</v>
      </c>
      <c r="F383" t="n">
        <v>1267.4</v>
      </c>
      <c r="G383" t="n">
        <v>3945.158</v>
      </c>
      <c r="H383" t="n">
        <v>3670.922</v>
      </c>
      <c r="I383" t="n">
        <v>3664.153</v>
      </c>
      <c r="J383" t="n">
        <v>3608.018</v>
      </c>
    </row>
    <row r="384">
      <c r="A384">
        <f>_xll.BFieldInfo($B$384)</f>
        <v/>
      </c>
      <c r="B384" t="inlineStr">
        <is>
          <t>IS_EPS</t>
        </is>
      </c>
      <c r="C384" t="n">
        <v>2.45</v>
      </c>
      <c r="D384" t="n">
        <v>2.35</v>
      </c>
      <c r="E384" t="n">
        <v>17.7</v>
      </c>
      <c r="F384" t="n">
        <v>3.6593</v>
      </c>
      <c r="G384" t="n">
        <v>4.647</v>
      </c>
      <c r="H384" t="n">
        <v>4.391</v>
      </c>
      <c r="I384" t="n">
        <v>4.571</v>
      </c>
      <c r="J384" t="n">
        <v>3.94</v>
      </c>
    </row>
    <row r="385">
      <c r="A385">
        <f>_xll.BFieldInfo($B$385)</f>
        <v/>
      </c>
      <c r="B385" t="inlineStr">
        <is>
          <t>CF_DVD_PAID</t>
        </is>
      </c>
      <c r="C385" t="n">
        <v>-174.7</v>
      </c>
      <c r="D385" t="n">
        <v>-174.6</v>
      </c>
      <c r="E385" t="n">
        <v>-129.9</v>
      </c>
      <c r="F385" t="n">
        <v>-116.5</v>
      </c>
      <c r="G385" t="n">
        <v>-102.424</v>
      </c>
      <c r="H385" t="n">
        <v>-129.453</v>
      </c>
      <c r="I385" t="n">
        <v>-92.58799999999999</v>
      </c>
      <c r="J385" t="n">
        <v>-92.565</v>
      </c>
    </row>
    <row r="386">
      <c r="A386">
        <f>_xll.BFieldInfo($B$386)</f>
        <v/>
      </c>
      <c r="B386" t="inlineStr">
        <is>
          <t>CF_DEPR_AMORT</t>
        </is>
      </c>
      <c r="C386" t="n">
        <v>215</v>
      </c>
      <c r="D386" t="n">
        <v>164.1</v>
      </c>
      <c r="E386" t="n">
        <v>146</v>
      </c>
      <c r="F386" t="n">
        <v>85.8</v>
      </c>
      <c r="G386" t="n">
        <v>86.599</v>
      </c>
      <c r="H386" t="n">
        <v>76.627</v>
      </c>
      <c r="I386" t="n">
        <v>75.673</v>
      </c>
      <c r="J386" t="n">
        <v>76.053</v>
      </c>
    </row>
    <row r="387">
      <c r="A387">
        <f>_xll.BFieldInfo($B$387)</f>
        <v/>
      </c>
      <c r="B387" t="inlineStr">
        <is>
          <t>CF_NET_INC</t>
        </is>
      </c>
      <c r="C387" t="n">
        <v>159.1</v>
      </c>
      <c r="D387" t="n">
        <v>152.4</v>
      </c>
      <c r="E387" t="n">
        <v>1147.1</v>
      </c>
      <c r="F387" t="n">
        <v>237</v>
      </c>
      <c r="G387" t="n">
        <v>301.06</v>
      </c>
      <c r="H387" t="n">
        <v>284.452</v>
      </c>
      <c r="I387" t="n">
        <v>296.162</v>
      </c>
      <c r="J387" t="n">
        <v>255.128</v>
      </c>
    </row>
    <row r="388">
      <c r="A388">
        <f>_xll.BFieldInfo($B$388)</f>
        <v/>
      </c>
      <c r="B388" t="inlineStr">
        <is>
          <t>CF_CASH_FROM_OPER</t>
        </is>
      </c>
      <c r="C388" t="n">
        <v>524.8</v>
      </c>
      <c r="D388" t="n">
        <v>193.8</v>
      </c>
      <c r="E388" t="n">
        <v>60.3</v>
      </c>
      <c r="F388" t="n">
        <v>258.6</v>
      </c>
      <c r="G388" t="n">
        <v>522.202</v>
      </c>
      <c r="H388" t="n">
        <v>355.844</v>
      </c>
      <c r="I388" t="n">
        <v>329.046</v>
      </c>
      <c r="J388" t="n">
        <v>291.696</v>
      </c>
    </row>
    <row r="390">
      <c r="A390" t="inlineStr">
        <is>
          <t>ADEN SW Equity</t>
        </is>
      </c>
      <c r="B390" t="inlineStr">
        <is>
          <t>Dates</t>
        </is>
      </c>
      <c r="C390" s="3">
        <f>_xll.BDH($A$390,$B$391:$B$399,$B$2,$B$3,"Dir=H","Per=Y","Days=A","Dts=S","Sort=R","cols=8;rows=10")</f>
        <v/>
      </c>
      <c r="D390" s="3" t="n">
        <v>43465</v>
      </c>
      <c r="E390" s="3" t="n">
        <v>43100</v>
      </c>
      <c r="F390" s="3" t="n">
        <v>42735</v>
      </c>
      <c r="G390" s="3" t="n">
        <v>42369</v>
      </c>
      <c r="H390" s="3" t="n">
        <v>42004</v>
      </c>
      <c r="I390" s="3" t="n">
        <v>41639</v>
      </c>
      <c r="J390" s="3" t="n">
        <v>41274</v>
      </c>
    </row>
    <row r="391">
      <c r="A391">
        <f>_xll.BFieldInfo($B$391)</f>
        <v/>
      </c>
      <c r="B391" t="inlineStr">
        <is>
          <t>TOTAL_EQUITY</t>
        </is>
      </c>
      <c r="C391" t="n">
        <v>3948</v>
      </c>
      <c r="D391" t="n">
        <v>3589</v>
      </c>
      <c r="E391" t="n">
        <v>3582</v>
      </c>
      <c r="F391" t="n">
        <v>3722</v>
      </c>
      <c r="G391" t="n">
        <v>3346</v>
      </c>
      <c r="H391" t="n">
        <v>3839</v>
      </c>
      <c r="I391" t="n">
        <v>3557</v>
      </c>
      <c r="J391" t="n">
        <v>3699</v>
      </c>
    </row>
    <row r="392">
      <c r="A392">
        <f>_xll.BFieldInfo($B$392)</f>
        <v/>
      </c>
      <c r="B392" t="inlineStr">
        <is>
          <t>BS_TOT_ASSET</t>
        </is>
      </c>
      <c r="C392" t="n">
        <v>10571</v>
      </c>
      <c r="D392" t="n">
        <v>9718</v>
      </c>
      <c r="E392" t="n">
        <v>9890</v>
      </c>
      <c r="F392" t="n">
        <v>10099</v>
      </c>
      <c r="G392" t="n">
        <v>9596</v>
      </c>
      <c r="H392" t="n">
        <v>9436</v>
      </c>
      <c r="I392" t="n">
        <v>9329</v>
      </c>
      <c r="J392" t="n">
        <v>9614</v>
      </c>
    </row>
    <row r="393">
      <c r="A393">
        <f>_xll.BFieldInfo($B$393)</f>
        <v/>
      </c>
      <c r="B393" t="inlineStr">
        <is>
          <t>TOT_DEBT_TO_TOT_EQY</t>
        </is>
      </c>
      <c r="C393" t="n">
        <v>55.9777</v>
      </c>
      <c r="D393" t="n">
        <v>49.4845</v>
      </c>
      <c r="E393" t="n">
        <v>54.6064</v>
      </c>
      <c r="F393" t="n">
        <v>54.1376</v>
      </c>
      <c r="G393" t="n">
        <v>65.3317</v>
      </c>
      <c r="H393" t="n">
        <v>43.4749</v>
      </c>
      <c r="I393" t="n">
        <v>57.8859</v>
      </c>
      <c r="J393" t="n">
        <v>56.1503</v>
      </c>
    </row>
    <row r="394">
      <c r="A394">
        <f>_xll.BFieldInfo($B$394)</f>
        <v/>
      </c>
      <c r="B394" t="inlineStr">
        <is>
          <t>SALES_REV_TURN</t>
        </is>
      </c>
      <c r="C394" t="n">
        <v>23427</v>
      </c>
      <c r="D394" t="n">
        <v>23867</v>
      </c>
      <c r="E394" t="n">
        <v>23660</v>
      </c>
      <c r="F394" t="n">
        <v>22708</v>
      </c>
      <c r="G394" t="n">
        <v>22010</v>
      </c>
      <c r="H394" t="n">
        <v>20000</v>
      </c>
      <c r="I394" t="n">
        <v>19503</v>
      </c>
      <c r="J394" t="n">
        <v>20536</v>
      </c>
    </row>
    <row r="395">
      <c r="A395">
        <f>_xll.BFieldInfo($B$395)</f>
        <v/>
      </c>
      <c r="B395" t="inlineStr">
        <is>
          <t>IS_EPS</t>
        </is>
      </c>
      <c r="C395" t="n">
        <v>4.48</v>
      </c>
      <c r="D395" t="n">
        <v>2.77</v>
      </c>
      <c r="E395" t="n">
        <v>4.67</v>
      </c>
      <c r="F395" t="n">
        <v>4.24</v>
      </c>
      <c r="G395" t="n">
        <v>0.05</v>
      </c>
      <c r="H395" t="n">
        <v>3.62</v>
      </c>
      <c r="I395" t="n">
        <v>3.09</v>
      </c>
      <c r="J395" t="n">
        <v>2</v>
      </c>
    </row>
    <row r="396">
      <c r="A396">
        <f>_xll.BFieldInfo($B$396)</f>
        <v/>
      </c>
      <c r="B396" t="inlineStr">
        <is>
          <t>CF_DVD_PAID</t>
        </is>
      </c>
      <c r="C396" t="n">
        <v>-360</v>
      </c>
      <c r="D396" t="n">
        <v>-350</v>
      </c>
      <c r="E396" t="n">
        <v>-374</v>
      </c>
      <c r="F396" t="n">
        <v>-372</v>
      </c>
      <c r="G396" t="n">
        <v>-348</v>
      </c>
      <c r="H396" t="n">
        <v>-291</v>
      </c>
      <c r="I396" t="n">
        <v>-266</v>
      </c>
      <c r="J396" t="n">
        <v>-256</v>
      </c>
    </row>
    <row r="397">
      <c r="A397">
        <f>_xll.BFieldInfo($B$397)</f>
        <v/>
      </c>
      <c r="B397" t="inlineStr">
        <is>
          <t>CF_DEPR_AMORT</t>
        </is>
      </c>
      <c r="C397" t="n">
        <v>171</v>
      </c>
      <c r="D397" t="n">
        <v>138</v>
      </c>
      <c r="E397" t="n">
        <v>109</v>
      </c>
      <c r="F397" t="n">
        <v>119</v>
      </c>
      <c r="G397" t="n">
        <v>135</v>
      </c>
      <c r="H397" t="n">
        <v>129</v>
      </c>
      <c r="I397" t="n">
        <v>143</v>
      </c>
      <c r="J397" t="n">
        <v>155</v>
      </c>
    </row>
    <row r="398">
      <c r="A398">
        <f>_xll.BFieldInfo($B$398)</f>
        <v/>
      </c>
      <c r="B398" t="inlineStr">
        <is>
          <t>CF_NET_INC</t>
        </is>
      </c>
      <c r="C398" t="n">
        <v>727</v>
      </c>
      <c r="D398" t="n">
        <v>458</v>
      </c>
      <c r="E398" t="n">
        <v>788</v>
      </c>
      <c r="F398" t="n">
        <v>723</v>
      </c>
      <c r="G398" t="n">
        <v>8</v>
      </c>
      <c r="H398" t="n">
        <v>638</v>
      </c>
      <c r="I398" t="n">
        <v>557</v>
      </c>
      <c r="J398" t="n">
        <v>377</v>
      </c>
    </row>
    <row r="399">
      <c r="A399">
        <f>_xll.BFieldInfo($B$399)</f>
        <v/>
      </c>
      <c r="B399" t="inlineStr">
        <is>
          <t>CF_CASH_FROM_OPER</t>
        </is>
      </c>
      <c r="C399" t="n">
        <v>880</v>
      </c>
      <c r="D399" t="n">
        <v>727</v>
      </c>
      <c r="E399" t="n">
        <v>730</v>
      </c>
      <c r="F399" t="n">
        <v>687</v>
      </c>
      <c r="G399" t="n">
        <v>799</v>
      </c>
      <c r="H399" t="n">
        <v>785</v>
      </c>
      <c r="I399" t="n">
        <v>520</v>
      </c>
      <c r="J399" t="n">
        <v>579</v>
      </c>
    </row>
    <row r="401">
      <c r="A401" t="inlineStr">
        <is>
          <t>BALN SW Equity</t>
        </is>
      </c>
      <c r="B401" t="inlineStr">
        <is>
          <t>Dates</t>
        </is>
      </c>
      <c r="C401" s="3">
        <f>_xll.BDH($A$401,$B$402:$B$410,$B$2,$B$3,"Dir=H","Per=Y","Days=A","Dts=S","Sort=R","cols=8;rows=10")</f>
        <v/>
      </c>
      <c r="D401" s="3" t="n">
        <v>43465</v>
      </c>
      <c r="E401" s="3" t="n">
        <v>43100</v>
      </c>
      <c r="F401" s="3" t="n">
        <v>42735</v>
      </c>
      <c r="G401" s="3" t="n">
        <v>42369</v>
      </c>
      <c r="H401" s="3" t="n">
        <v>42004</v>
      </c>
      <c r="I401" s="3" t="n">
        <v>41639</v>
      </c>
      <c r="J401" s="3" t="n">
        <v>41274</v>
      </c>
    </row>
    <row r="402">
      <c r="A402">
        <f>_xll.BFieldInfo($B$402)</f>
        <v/>
      </c>
      <c r="B402" t="inlineStr">
        <is>
          <t>TOTAL_EQUITY</t>
        </is>
      </c>
      <c r="C402" t="n">
        <v>6715.6</v>
      </c>
      <c r="D402" t="n">
        <v>6008.1</v>
      </c>
      <c r="E402" t="n">
        <v>6409.2</v>
      </c>
      <c r="F402" t="n">
        <v>5773.7</v>
      </c>
      <c r="G402" t="n">
        <v>5453.7</v>
      </c>
      <c r="H402" t="n">
        <v>5831</v>
      </c>
      <c r="I402" t="n">
        <v>4906.4</v>
      </c>
      <c r="J402" t="n">
        <v>4641.2</v>
      </c>
    </row>
    <row r="403">
      <c r="A403">
        <f>_xll.BFieldInfo($B$403)</f>
        <v/>
      </c>
      <c r="B403" t="inlineStr">
        <is>
          <t>BS_TOT_ASSET</t>
        </is>
      </c>
      <c r="C403" t="n">
        <v>87017.8</v>
      </c>
      <c r="D403" t="n">
        <v>80854.8</v>
      </c>
      <c r="E403" t="n">
        <v>84523.89999999999</v>
      </c>
      <c r="F403" t="n">
        <v>80614.3</v>
      </c>
      <c r="G403" t="n">
        <v>78782.3</v>
      </c>
      <c r="H403" t="n">
        <v>79342.3</v>
      </c>
      <c r="I403" t="n">
        <v>75696.89999999999</v>
      </c>
      <c r="J403" t="n">
        <v>73777.7</v>
      </c>
    </row>
    <row r="404">
      <c r="A404">
        <f>_xll.BFieldInfo($B$404)</f>
        <v/>
      </c>
      <c r="B404" t="inlineStr">
        <is>
          <t>TOT_DEBT_TO_TOT_EQY</t>
        </is>
      </c>
      <c r="C404" t="n">
        <v>35.2612</v>
      </c>
      <c r="D404" t="n">
        <v>29.0358</v>
      </c>
      <c r="E404" t="n">
        <v>27.1937</v>
      </c>
      <c r="F404" t="n">
        <v>25.4672</v>
      </c>
      <c r="G404" t="n">
        <v>31.3145</v>
      </c>
      <c r="H404" t="n">
        <v>29.1957</v>
      </c>
      <c r="I404" t="n">
        <v>34.5997</v>
      </c>
      <c r="J404" t="n">
        <v>43.4715</v>
      </c>
    </row>
    <row r="405">
      <c r="A405">
        <f>_xll.BFieldInfo($B$405)</f>
        <v/>
      </c>
      <c r="B405" t="inlineStr">
        <is>
          <t>SALES_REV_TURN</t>
        </is>
      </c>
      <c r="C405" t="n">
        <v>9506.700000000001</v>
      </c>
      <c r="D405" t="n">
        <v>7989.3</v>
      </c>
      <c r="E405" t="n">
        <v>8721</v>
      </c>
      <c r="F405" t="n">
        <v>8499.799999999999</v>
      </c>
      <c r="G405" t="n">
        <v>8779.9</v>
      </c>
      <c r="H405" t="n">
        <v>9835.299999999999</v>
      </c>
      <c r="I405" t="n">
        <v>9267.6</v>
      </c>
      <c r="J405" t="n">
        <v>8769.9</v>
      </c>
    </row>
    <row r="406">
      <c r="A406">
        <f>_xll.BFieldInfo($B$406)</f>
        <v/>
      </c>
      <c r="B406" t="inlineStr">
        <is>
          <t>IS_EPS</t>
        </is>
      </c>
      <c r="C406" t="n">
        <v>15.02</v>
      </c>
      <c r="D406" t="n">
        <v>11.14</v>
      </c>
      <c r="E406" t="n">
        <v>11.5</v>
      </c>
      <c r="F406" t="n">
        <v>11.53</v>
      </c>
      <c r="G406" t="n">
        <v>10.96</v>
      </c>
      <c r="H406" t="n">
        <v>15.15</v>
      </c>
      <c r="I406" t="n">
        <v>9.65</v>
      </c>
      <c r="J406" t="n">
        <v>10.24</v>
      </c>
    </row>
    <row r="407">
      <c r="A407">
        <f>_xll.BFieldInfo($B$407)</f>
        <v/>
      </c>
      <c r="B407" t="inlineStr">
        <is>
          <t>CF_DVD_PAID</t>
        </is>
      </c>
      <c r="C407" t="n">
        <v>-278.6</v>
      </c>
      <c r="D407" t="n">
        <v>-264</v>
      </c>
      <c r="E407" t="n">
        <v>-248.5</v>
      </c>
      <c r="F407" t="n">
        <v>-232</v>
      </c>
      <c r="G407" t="n">
        <v>-234.7</v>
      </c>
      <c r="H407" t="n">
        <v>-223.6</v>
      </c>
      <c r="I407" t="n">
        <v>-211.8</v>
      </c>
      <c r="J407" t="n">
        <v>-211.7</v>
      </c>
    </row>
    <row r="408">
      <c r="A408">
        <f>_xll.BFieldInfo($B$408)</f>
        <v/>
      </c>
      <c r="B408" t="inlineStr">
        <is>
          <t>CF_DEPR_AMORT</t>
        </is>
      </c>
      <c r="C408" t="n">
        <v>90.8</v>
      </c>
      <c r="D408" t="n">
        <v>67.09999999999999</v>
      </c>
      <c r="E408" t="n">
        <v>82.7</v>
      </c>
      <c r="F408" t="n">
        <v>63.1</v>
      </c>
      <c r="G408" t="n">
        <v>70.40000000000001</v>
      </c>
      <c r="H408" t="n">
        <v>135.3</v>
      </c>
      <c r="I408" t="n">
        <v>98.90000000000001</v>
      </c>
      <c r="J408" t="n">
        <v>109.5</v>
      </c>
    </row>
    <row r="409">
      <c r="A409">
        <f>_xll.BFieldInfo($B$409)</f>
        <v/>
      </c>
      <c r="B409" t="inlineStr">
        <is>
          <t>CF_NET_INC</t>
        </is>
      </c>
      <c r="C409" t="n">
        <v>694.2</v>
      </c>
      <c r="D409" t="n">
        <v>523.2</v>
      </c>
      <c r="E409" t="n">
        <v>548</v>
      </c>
      <c r="F409" t="n">
        <v>534.8</v>
      </c>
      <c r="G409" t="n">
        <v>512.1</v>
      </c>
      <c r="H409" t="n">
        <v>710.7</v>
      </c>
      <c r="I409" t="n">
        <v>452.6</v>
      </c>
      <c r="J409" t="n">
        <v>479.5</v>
      </c>
    </row>
    <row r="410">
      <c r="A410">
        <f>_xll.BFieldInfo($B$410)</f>
        <v/>
      </c>
      <c r="B410" t="inlineStr">
        <is>
          <t>CF_CASH_FROM_OPER</t>
        </is>
      </c>
      <c r="C410" t="n">
        <v>409.9</v>
      </c>
      <c r="D410" t="n">
        <v>1103.2</v>
      </c>
      <c r="E410" t="n">
        <v>543.2</v>
      </c>
      <c r="F410" t="n">
        <v>688.8</v>
      </c>
      <c r="G410" t="n">
        <v>332.1</v>
      </c>
      <c r="H410" t="n">
        <v>43.1</v>
      </c>
      <c r="I410" t="n">
        <v>590</v>
      </c>
      <c r="J410" t="n">
        <v>530.8</v>
      </c>
    </row>
    <row r="412">
      <c r="A412" t="inlineStr">
        <is>
          <t>SPSN SW Equity</t>
        </is>
      </c>
      <c r="B412" t="inlineStr">
        <is>
          <t>Dates</t>
        </is>
      </c>
      <c r="C412" s="3">
        <f>_xll.BDH($A$412,$B$413:$B$421,$B$2,$B$3,"Dir=H","Per=Y","Days=A","Dts=S","Sort=R","cols=8;rows=10")</f>
        <v/>
      </c>
      <c r="D412" s="3" t="n">
        <v>43465</v>
      </c>
      <c r="E412" s="3" t="n">
        <v>43100</v>
      </c>
      <c r="F412" s="3" t="n">
        <v>42735</v>
      </c>
      <c r="G412" s="3" t="n">
        <v>42369</v>
      </c>
      <c r="H412" s="3" t="n">
        <v>42004</v>
      </c>
      <c r="I412" s="3" t="n">
        <v>41639</v>
      </c>
      <c r="J412" s="3" t="n">
        <v>41274</v>
      </c>
    </row>
    <row r="413">
      <c r="A413">
        <f>_xll.BFieldInfo($B$413)</f>
        <v/>
      </c>
      <c r="B413" t="inlineStr">
        <is>
          <t>TOTAL_EQUITY</t>
        </is>
      </c>
      <c r="C413" t="n">
        <v>5459.187</v>
      </c>
      <c r="D413" t="n">
        <v>5145.11</v>
      </c>
      <c r="E413" t="n">
        <v>4777.47</v>
      </c>
      <c r="F413" t="n">
        <v>4746.28</v>
      </c>
      <c r="G413" t="n">
        <v>4955.966</v>
      </c>
      <c r="H413" t="n">
        <v>4201.801</v>
      </c>
      <c r="I413" t="n">
        <v>4107.345</v>
      </c>
      <c r="J413" t="n">
        <v>3913.895</v>
      </c>
    </row>
    <row r="414">
      <c r="A414">
        <f>_xll.BFieldInfo($B$414)</f>
        <v/>
      </c>
      <c r="B414" t="inlineStr">
        <is>
          <t>BS_TOT_ASSET</t>
        </is>
      </c>
      <c r="C414" t="n">
        <v>12300.904</v>
      </c>
      <c r="D414" t="n">
        <v>11709.332</v>
      </c>
      <c r="E414" t="n">
        <v>11095.084</v>
      </c>
      <c r="F414" t="n">
        <v>10558.026</v>
      </c>
      <c r="G414" t="n">
        <v>10690.565</v>
      </c>
      <c r="H414" t="n">
        <v>10602.073</v>
      </c>
      <c r="I414" t="n">
        <v>10512.177</v>
      </c>
      <c r="J414" t="n">
        <v>9237.026</v>
      </c>
    </row>
    <row r="415">
      <c r="A415">
        <f>_xll.BFieldInfo($B$415)</f>
        <v/>
      </c>
      <c r="B415" t="inlineStr">
        <is>
          <t>TOT_DEBT_TO_TOT_EQY</t>
        </is>
      </c>
      <c r="C415" t="n">
        <v>98.52070000000001</v>
      </c>
      <c r="D415" t="n">
        <v>98.66459999999999</v>
      </c>
      <c r="E415" t="n">
        <v>101.5296</v>
      </c>
      <c r="F415" t="n">
        <v>94.4665</v>
      </c>
      <c r="G415" t="n">
        <v>85.98909999999999</v>
      </c>
      <c r="H415" t="n">
        <v>118.1832</v>
      </c>
      <c r="I415" t="n">
        <v>123.0845</v>
      </c>
      <c r="J415" t="n">
        <v>105.3961</v>
      </c>
    </row>
    <row r="416">
      <c r="A416">
        <f>_xll.BFieldInfo($B$416)</f>
        <v/>
      </c>
      <c r="B416" t="inlineStr">
        <is>
          <t>SALES_REV_TURN</t>
        </is>
      </c>
      <c r="C416" t="n">
        <v>1258.847</v>
      </c>
      <c r="D416" t="n">
        <v>1214.11</v>
      </c>
      <c r="E416" t="n">
        <v>1154.796</v>
      </c>
      <c r="F416" t="n">
        <v>1049.469</v>
      </c>
      <c r="G416" t="n">
        <v>995.21</v>
      </c>
      <c r="H416" t="n">
        <v>852.672</v>
      </c>
      <c r="I416" t="n">
        <v>764.652</v>
      </c>
      <c r="J416" t="n">
        <v>584.634</v>
      </c>
    </row>
    <row r="417">
      <c r="A417">
        <f>_xll.BFieldInfo($B$417)</f>
        <v/>
      </c>
      <c r="B417" t="inlineStr">
        <is>
          <t>IS_EPS</t>
        </is>
      </c>
      <c r="C417" t="n">
        <v>8</v>
      </c>
      <c r="D417" t="n">
        <v>4.27</v>
      </c>
      <c r="E417" t="n">
        <v>4.2374</v>
      </c>
      <c r="F417" t="n">
        <v>4.3763</v>
      </c>
      <c r="G417" t="n">
        <v>5.2595</v>
      </c>
      <c r="H417" t="n">
        <v>4.6273</v>
      </c>
      <c r="I417" t="n">
        <v>5.5881</v>
      </c>
      <c r="J417" t="n">
        <v>5.5587</v>
      </c>
    </row>
    <row r="418">
      <c r="A418">
        <f>_xll.BFieldInfo($B$418)</f>
        <v/>
      </c>
      <c r="B418" t="inlineStr">
        <is>
          <t>CF_DVD_PAID</t>
        </is>
      </c>
      <c r="C418" t="n">
        <v>-288.591</v>
      </c>
      <c r="D418" t="n">
        <v>-271.618</v>
      </c>
      <c r="E418" t="n">
        <v>-264.471</v>
      </c>
      <c r="F418" t="n">
        <v>-259.608</v>
      </c>
      <c r="G418" t="n">
        <v>-235.611</v>
      </c>
      <c r="H418" t="n">
        <v>-217.801</v>
      </c>
      <c r="I418" t="n">
        <v>-217.775</v>
      </c>
      <c r="J418" t="n">
        <v>-196.367</v>
      </c>
    </row>
    <row r="419">
      <c r="A419">
        <f>_xll.BFieldInfo($B$419)</f>
        <v/>
      </c>
      <c r="B419" t="inlineStr">
        <is>
          <t>CF_DEPR_AMORT</t>
        </is>
      </c>
      <c r="C419" t="n">
        <v>25.002</v>
      </c>
      <c r="D419" t="n">
        <v>22.612</v>
      </c>
      <c r="E419" t="n">
        <v>16.476</v>
      </c>
      <c r="F419" t="n">
        <v>23.961</v>
      </c>
      <c r="G419" t="n">
        <v>28.97</v>
      </c>
      <c r="H419" t="n">
        <v>35.092</v>
      </c>
      <c r="I419" t="n">
        <v>26.495</v>
      </c>
      <c r="J419" t="n">
        <v>17.116</v>
      </c>
    </row>
    <row r="420">
      <c r="A420">
        <f>_xll.BFieldInfo($B$420)</f>
        <v/>
      </c>
      <c r="B420" t="inlineStr">
        <is>
          <t>CF_NET_INC</t>
        </is>
      </c>
      <c r="C420" t="n">
        <v>607.586</v>
      </c>
      <c r="D420" t="n">
        <v>310.316</v>
      </c>
      <c r="E420" t="n">
        <v>305.33</v>
      </c>
      <c r="F420" t="n">
        <v>312.093</v>
      </c>
      <c r="G420" t="n">
        <v>355.905</v>
      </c>
      <c r="H420" t="n">
        <v>285.763</v>
      </c>
      <c r="I420" t="n">
        <v>343.869</v>
      </c>
      <c r="J420" t="n">
        <v>311.299</v>
      </c>
    </row>
    <row r="421">
      <c r="A421">
        <f>_xll.BFieldInfo($B$421)</f>
        <v/>
      </c>
      <c r="B421" t="inlineStr">
        <is>
          <t>CF_CASH_FROM_OPER</t>
        </is>
      </c>
      <c r="C421" t="n">
        <v>338.119</v>
      </c>
      <c r="D421" t="n">
        <v>262.853</v>
      </c>
      <c r="E421" t="n">
        <v>384.286</v>
      </c>
      <c r="F421" t="n">
        <v>190.703</v>
      </c>
      <c r="G421" t="n">
        <v>286.552</v>
      </c>
      <c r="H421" t="n">
        <v>625.9160000000001</v>
      </c>
      <c r="I421" t="n">
        <v>-189.06</v>
      </c>
      <c r="J421" t="n">
        <v>96.85899999999999</v>
      </c>
    </row>
    <row r="423">
      <c r="A423" t="inlineStr">
        <is>
          <t>PARG SW Equity</t>
        </is>
      </c>
      <c r="B423" t="inlineStr">
        <is>
          <t>Dates</t>
        </is>
      </c>
      <c r="C423" s="3">
        <f>_xll.BDH($A$423,$B$424:$B$432,$B$2,$B$3,"Dir=H","Per=Y","Days=A","Dts=S","Sort=R","cols=8;rows=10")</f>
        <v/>
      </c>
      <c r="D423" s="3" t="n">
        <v>43465</v>
      </c>
      <c r="E423" s="3" t="n">
        <v>43100</v>
      </c>
      <c r="F423" s="3" t="n">
        <v>42735</v>
      </c>
      <c r="G423" s="3" t="n">
        <v>42369</v>
      </c>
      <c r="H423" s="3" t="n">
        <v>42004</v>
      </c>
      <c r="I423" s="3" t="n">
        <v>41639</v>
      </c>
      <c r="J423" s="3" t="n">
        <v>41274</v>
      </c>
    </row>
    <row r="424">
      <c r="A424">
        <f>_xll.BFieldInfo($B$424)</f>
        <v/>
      </c>
      <c r="B424" t="inlineStr">
        <is>
          <t>TOTAL_EQUITY</t>
        </is>
      </c>
      <c r="C424" t="n">
        <v>23214.9</v>
      </c>
      <c r="D424" t="n">
        <v>19870.7</v>
      </c>
      <c r="E424" t="n">
        <v>20943.5</v>
      </c>
      <c r="F424" t="n">
        <v>17493.1</v>
      </c>
      <c r="G424" t="n">
        <v>15669.9</v>
      </c>
      <c r="H424" t="n">
        <v>17040.9</v>
      </c>
      <c r="I424" t="n">
        <v>16639.6</v>
      </c>
      <c r="J424" t="n">
        <v>15999.3</v>
      </c>
    </row>
    <row r="425">
      <c r="A425">
        <f>_xll.BFieldInfo($B$425)</f>
        <v/>
      </c>
      <c r="B425" t="inlineStr">
        <is>
          <t>BS_TOT_ASSET</t>
        </is>
      </c>
      <c r="C425" t="n">
        <v>34008.7</v>
      </c>
      <c r="D425" t="n">
        <v>27128.2</v>
      </c>
      <c r="E425" t="n">
        <v>28512.8</v>
      </c>
      <c r="F425" t="n">
        <v>23799.7</v>
      </c>
      <c r="G425" t="n">
        <v>22585</v>
      </c>
      <c r="H425" t="n">
        <v>23935.9</v>
      </c>
      <c r="I425" t="n">
        <v>23966.6</v>
      </c>
      <c r="J425" t="n">
        <v>21933.9</v>
      </c>
    </row>
    <row r="426">
      <c r="A426">
        <f>_xll.BFieldInfo($B$426)</f>
        <v/>
      </c>
      <c r="B426" t="inlineStr">
        <is>
          <t>TOT_DEBT_TO_TOT_EQY</t>
        </is>
      </c>
      <c r="C426" t="n">
        <v>31.9286</v>
      </c>
      <c r="D426" t="n">
        <v>23.044</v>
      </c>
      <c r="E426" t="n">
        <v>24.4467</v>
      </c>
      <c r="F426" t="n">
        <v>24.7961</v>
      </c>
      <c r="G426" t="n">
        <v>31.4118</v>
      </c>
      <c r="H426" t="n">
        <v>27.8988</v>
      </c>
      <c r="I426" t="n">
        <v>31.5332</v>
      </c>
      <c r="J426" t="n">
        <v>25.4392</v>
      </c>
    </row>
    <row r="427">
      <c r="A427">
        <f>_xll.BFieldInfo($B$427)</f>
        <v/>
      </c>
      <c r="B427" t="inlineStr">
        <is>
          <t>SALES_REV_TURN</t>
        </is>
      </c>
      <c r="C427" t="n">
        <v>5604.2</v>
      </c>
      <c r="D427" t="n">
        <v>6007.5</v>
      </c>
      <c r="E427" t="n">
        <v>5143.1</v>
      </c>
      <c r="F427" t="n">
        <v>4940</v>
      </c>
      <c r="G427" t="n">
        <v>4687.6</v>
      </c>
      <c r="H427" t="n">
        <v>4759</v>
      </c>
      <c r="I427" t="n">
        <v>4806.8</v>
      </c>
      <c r="J427" t="n">
        <v>4915.4</v>
      </c>
    </row>
    <row r="428">
      <c r="A428">
        <f>_xll.BFieldInfo($B$428)</f>
        <v/>
      </c>
      <c r="B428" t="inlineStr">
        <is>
          <t>IS_EPS</t>
        </is>
      </c>
      <c r="C428" t="n">
        <v>4.62</v>
      </c>
      <c r="D428" t="n">
        <v>4.27</v>
      </c>
      <c r="E428" t="n">
        <v>4.51</v>
      </c>
      <c r="F428" t="n">
        <v>-0.38</v>
      </c>
      <c r="G428" t="n">
        <v>7.54</v>
      </c>
      <c r="H428" t="n">
        <v>7.52</v>
      </c>
      <c r="I428" t="n">
        <v>4.65</v>
      </c>
      <c r="J428" t="n">
        <v>4.79</v>
      </c>
    </row>
    <row r="429">
      <c r="A429">
        <f>_xll.BFieldInfo($B$429)</f>
        <v/>
      </c>
      <c r="B429" t="inlineStr">
        <is>
          <t>CF_DVD_PAID</t>
        </is>
      </c>
      <c r="C429" t="n">
        <v>-216.8</v>
      </c>
      <c r="D429" t="n">
        <v>-211.7</v>
      </c>
      <c r="E429" t="n">
        <v>-206.6</v>
      </c>
      <c r="F429" t="n">
        <v>-570.4</v>
      </c>
      <c r="G429" t="n">
        <v>-537.4</v>
      </c>
      <c r="H429" t="n">
        <v>-607.9</v>
      </c>
      <c r="I429" t="n">
        <v>-670.5</v>
      </c>
      <c r="J429" t="n">
        <v>-743.5</v>
      </c>
    </row>
    <row r="430">
      <c r="A430">
        <f>_xll.BFieldInfo($B$430)</f>
        <v/>
      </c>
      <c r="B430" t="inlineStr">
        <is>
          <t>CF_DEPR_AMORT</t>
        </is>
      </c>
      <c r="C430" t="n">
        <v>481.8</v>
      </c>
      <c r="D430" t="n">
        <v>360.7</v>
      </c>
      <c r="E430" t="n">
        <v>315.3</v>
      </c>
      <c r="F430" t="n">
        <v>287.7</v>
      </c>
      <c r="G430" t="n">
        <v>276</v>
      </c>
      <c r="H430" t="n">
        <v>369.1</v>
      </c>
      <c r="I430" t="n">
        <v>385.2</v>
      </c>
      <c r="J430" t="n">
        <v>667.4</v>
      </c>
    </row>
    <row r="431">
      <c r="A431">
        <f>_xll.BFieldInfo($B$431)</f>
        <v/>
      </c>
      <c r="B431" t="inlineStr">
        <is>
          <t>CF_NET_INC</t>
        </is>
      </c>
      <c r="C431" t="n">
        <v>391.3</v>
      </c>
      <c r="D431" t="n">
        <v>361.4</v>
      </c>
      <c r="E431" t="n">
        <v>382</v>
      </c>
      <c r="F431" t="n">
        <v>-32</v>
      </c>
      <c r="G431" t="n">
        <v>638.2</v>
      </c>
      <c r="H431" t="n">
        <v>636.9</v>
      </c>
      <c r="I431" t="n">
        <v>393.9</v>
      </c>
      <c r="J431" t="n">
        <v>405.2</v>
      </c>
    </row>
    <row r="432">
      <c r="A432">
        <f>_xll.BFieldInfo($B$432)</f>
        <v/>
      </c>
      <c r="B432" t="inlineStr">
        <is>
          <t>CF_CASH_FROM_OPER</t>
        </is>
      </c>
      <c r="C432" t="n">
        <v>1168</v>
      </c>
      <c r="D432" t="n">
        <v>1046.9</v>
      </c>
      <c r="E432" t="n">
        <v>1054</v>
      </c>
      <c r="F432" t="n">
        <v>1127.6</v>
      </c>
      <c r="G432" t="n">
        <v>1437.2</v>
      </c>
      <c r="H432" t="n">
        <v>1225.6</v>
      </c>
      <c r="I432" t="n">
        <v>983</v>
      </c>
      <c r="J432" t="n">
        <v>538.4</v>
      </c>
    </row>
    <row r="434">
      <c r="A434" t="inlineStr">
        <is>
          <t>CLN SW Equity</t>
        </is>
      </c>
      <c r="B434" t="inlineStr">
        <is>
          <t>Dates</t>
        </is>
      </c>
      <c r="C434" s="3">
        <f>_xll.BDH($A$434,$B$435:$B$443,$B$2,$B$3,"Dir=H","Per=Y","Days=A","Dts=S","Sort=R","cols=8;rows=10")</f>
        <v/>
      </c>
      <c r="D434" s="3" t="n">
        <v>43465</v>
      </c>
      <c r="E434" s="3" t="n">
        <v>43100</v>
      </c>
      <c r="F434" s="3" t="n">
        <v>42735</v>
      </c>
      <c r="G434" s="3" t="n">
        <v>42369</v>
      </c>
      <c r="H434" s="3" t="n">
        <v>42004</v>
      </c>
      <c r="I434" s="3" t="n">
        <v>41639</v>
      </c>
      <c r="J434" s="3" t="n">
        <v>41274</v>
      </c>
    </row>
    <row r="435">
      <c r="A435">
        <f>_xll.BFieldInfo($B$435)</f>
        <v/>
      </c>
      <c r="B435" t="inlineStr">
        <is>
          <t>TOTAL_EQUITY</t>
        </is>
      </c>
      <c r="C435" t="n">
        <v>2677</v>
      </c>
      <c r="D435" t="n">
        <v>2970</v>
      </c>
      <c r="E435" t="n">
        <v>2939</v>
      </c>
      <c r="F435" t="n">
        <v>2546</v>
      </c>
      <c r="G435" t="n">
        <v>2494</v>
      </c>
      <c r="H435" t="n">
        <v>2733</v>
      </c>
      <c r="I435" t="n">
        <v>2780</v>
      </c>
      <c r="J435" t="n">
        <v>2666</v>
      </c>
    </row>
    <row r="436">
      <c r="A436">
        <f>_xll.BFieldInfo($B$436)</f>
        <v/>
      </c>
      <c r="B436" t="inlineStr">
        <is>
          <t>BS_TOT_ASSET</t>
        </is>
      </c>
      <c r="C436" t="n">
        <v>7979</v>
      </c>
      <c r="D436" t="n">
        <v>7981</v>
      </c>
      <c r="E436" t="n">
        <v>8229</v>
      </c>
      <c r="F436" t="n">
        <v>8365</v>
      </c>
      <c r="G436" t="n">
        <v>7461</v>
      </c>
      <c r="H436" t="n">
        <v>7915</v>
      </c>
      <c r="I436" t="n">
        <v>8174</v>
      </c>
      <c r="J436" t="n">
        <v>9467</v>
      </c>
    </row>
    <row r="437">
      <c r="A437">
        <f>_xll.BFieldInfo($B$437)</f>
        <v/>
      </c>
      <c r="B437" t="inlineStr">
        <is>
          <t>TOT_DEBT_TO_TOT_EQY</t>
        </is>
      </c>
      <c r="C437" t="n">
        <v>73.1789</v>
      </c>
      <c r="D437" t="n">
        <v>75.4209</v>
      </c>
      <c r="E437" t="n">
        <v>78.0538</v>
      </c>
      <c r="F437" t="n">
        <v>112.2545</v>
      </c>
      <c r="G437" t="n">
        <v>90.2967</v>
      </c>
      <c r="H437" t="n">
        <v>80.0951</v>
      </c>
      <c r="I437" t="n">
        <v>86.94240000000001</v>
      </c>
      <c r="J437" t="n">
        <v>128.4696</v>
      </c>
    </row>
    <row r="438">
      <c r="A438">
        <f>_xll.BFieldInfo($B$438)</f>
        <v/>
      </c>
      <c r="B438" t="inlineStr">
        <is>
          <t>SALES_REV_TURN</t>
        </is>
      </c>
      <c r="C438" t="n">
        <v>4399</v>
      </c>
      <c r="D438" t="n">
        <v>4404</v>
      </c>
      <c r="E438" t="n">
        <v>6377</v>
      </c>
      <c r="F438" t="n">
        <v>5847</v>
      </c>
      <c r="G438" t="n">
        <v>5807</v>
      </c>
      <c r="H438" t="n">
        <v>6116</v>
      </c>
      <c r="I438" t="n">
        <v>6076</v>
      </c>
      <c r="J438" t="n">
        <v>6038</v>
      </c>
    </row>
    <row r="439">
      <c r="A439">
        <f>_xll.BFieldInfo($B$439)</f>
        <v/>
      </c>
      <c r="B439" t="inlineStr">
        <is>
          <t>IS_EPS</t>
        </is>
      </c>
      <c r="C439" t="n">
        <v>0.03</v>
      </c>
      <c r="D439" t="n">
        <v>1.02</v>
      </c>
      <c r="E439" t="n">
        <v>0.84</v>
      </c>
      <c r="F439" t="n">
        <v>0.78</v>
      </c>
      <c r="G439" t="n">
        <v>0.71</v>
      </c>
      <c r="H439" t="n">
        <v>0.48</v>
      </c>
      <c r="I439" t="n">
        <v>-0.06</v>
      </c>
      <c r="J439" t="n">
        <v>0.74</v>
      </c>
    </row>
    <row r="440">
      <c r="A440">
        <f>_xll.BFieldInfo($B$440)</f>
        <v/>
      </c>
      <c r="B440" t="inlineStr">
        <is>
          <t>CF_DVD_PAID</t>
        </is>
      </c>
      <c r="C440" t="n">
        <v>-181</v>
      </c>
      <c r="D440" t="n">
        <v>-165</v>
      </c>
      <c r="E440" t="n">
        <v>-29</v>
      </c>
      <c r="F440" t="n">
        <v>-129</v>
      </c>
      <c r="G440" t="n">
        <v>-129</v>
      </c>
      <c r="H440" t="n">
        <v>-115</v>
      </c>
      <c r="I440" t="n">
        <v>-105</v>
      </c>
      <c r="J440" t="n">
        <v>0</v>
      </c>
    </row>
    <row r="441">
      <c r="A441">
        <f>_xll.BFieldInfo($B$441)</f>
        <v/>
      </c>
      <c r="B441" t="inlineStr">
        <is>
          <t>CF_DEPR_AMORT</t>
        </is>
      </c>
      <c r="C441" t="n">
        <v>330</v>
      </c>
      <c r="D441" t="n">
        <v>325</v>
      </c>
      <c r="E441" t="n">
        <v>301</v>
      </c>
      <c r="F441" t="n">
        <v>265</v>
      </c>
      <c r="G441" t="n">
        <v>257</v>
      </c>
      <c r="H441" t="n">
        <v>282</v>
      </c>
      <c r="I441" t="n">
        <v>284</v>
      </c>
      <c r="J441" t="n">
        <v>316</v>
      </c>
    </row>
    <row r="442">
      <c r="A442">
        <f>_xll.BFieldInfo($B$442)</f>
        <v/>
      </c>
      <c r="B442" t="inlineStr">
        <is>
          <t>CF_NET_INC</t>
        </is>
      </c>
      <c r="C442" t="n">
        <v>10</v>
      </c>
      <c r="D442" t="n">
        <v>337</v>
      </c>
      <c r="E442" t="n">
        <v>277</v>
      </c>
      <c r="F442" t="n">
        <v>253</v>
      </c>
      <c r="G442" t="n">
        <v>229</v>
      </c>
      <c r="H442" t="n">
        <v>152</v>
      </c>
      <c r="I442" t="n">
        <v>-20</v>
      </c>
      <c r="J442" t="n">
        <v>207</v>
      </c>
    </row>
    <row r="443">
      <c r="A443">
        <f>_xll.BFieldInfo($B$443)</f>
        <v/>
      </c>
      <c r="B443" t="inlineStr">
        <is>
          <t>CF_CASH_FROM_OPER</t>
        </is>
      </c>
      <c r="C443" t="n">
        <v>441</v>
      </c>
      <c r="D443" t="n">
        <v>469</v>
      </c>
      <c r="E443" t="n">
        <v>337</v>
      </c>
      <c r="F443" t="n">
        <v>549</v>
      </c>
      <c r="G443" t="n">
        <v>412</v>
      </c>
      <c r="H443" t="n">
        <v>229</v>
      </c>
      <c r="I443" t="n">
        <v>144</v>
      </c>
      <c r="J443" t="n">
        <v>370</v>
      </c>
    </row>
    <row r="445">
      <c r="A445" t="inlineStr">
        <is>
          <t>SIGN SW Equity</t>
        </is>
      </c>
      <c r="B445" t="inlineStr">
        <is>
          <t>Dates</t>
        </is>
      </c>
      <c r="C445" s="3">
        <f>_xll.BDH($A$445,$B$446:$B$454,$B$2,$B$3,"Dir=H","Per=Y","Days=A","Dts=S","Sort=R","cols=6;rows=10")</f>
        <v/>
      </c>
      <c r="D445" s="3" t="n">
        <v>43465</v>
      </c>
      <c r="E445" s="3" t="n">
        <v>43100</v>
      </c>
      <c r="F445" s="3" t="n">
        <v>42735</v>
      </c>
      <c r="G445" s="3" t="n">
        <v>41639</v>
      </c>
      <c r="H445" s="3" t="n">
        <v>41274</v>
      </c>
    </row>
    <row r="446">
      <c r="A446">
        <f>_xll.BFieldInfo($B$446)</f>
        <v/>
      </c>
      <c r="B446" t="inlineStr">
        <is>
          <t>TOTAL_EQUITY</t>
        </is>
      </c>
      <c r="C446" t="n">
        <v>1988.7</v>
      </c>
      <c r="D446" t="n">
        <v>1895.5</v>
      </c>
      <c r="E446" t="n">
        <v>1036.8</v>
      </c>
      <c r="F446" t="n">
        <v>1100.3</v>
      </c>
      <c r="G446" t="inlineStr">
        <is>
          <t>#N/A N/A</t>
        </is>
      </c>
      <c r="H446" t="inlineStr">
        <is>
          <t>#N/A N/A</t>
        </is>
      </c>
    </row>
    <row r="447">
      <c r="A447">
        <f>_xll.BFieldInfo($B$447)</f>
        <v/>
      </c>
      <c r="B447" t="inlineStr">
        <is>
          <t>BS_TOT_ASSET</t>
        </is>
      </c>
      <c r="C447" t="n">
        <v>4724.1</v>
      </c>
      <c r="D447" t="n">
        <v>4482.6</v>
      </c>
      <c r="E447" t="n">
        <v>4571.7</v>
      </c>
      <c r="F447" t="n">
        <v>4831.9</v>
      </c>
      <c r="G447" t="inlineStr">
        <is>
          <t>#N/A N/A</t>
        </is>
      </c>
      <c r="H447" t="inlineStr">
        <is>
          <t>#N/A N/A</t>
        </is>
      </c>
    </row>
    <row r="448">
      <c r="A448">
        <f>_xll.BFieldInfo($B$448)</f>
        <v/>
      </c>
      <c r="B448" t="inlineStr">
        <is>
          <t>TOT_DEBT_TO_TOT_EQY</t>
        </is>
      </c>
      <c r="C448" t="n">
        <v>71.2325</v>
      </c>
      <c r="D448" t="n">
        <v>83.9567</v>
      </c>
      <c r="E448" t="n">
        <v>246.5856</v>
      </c>
      <c r="F448" t="n">
        <v>247.4234</v>
      </c>
      <c r="G448" t="inlineStr">
        <is>
          <t>#N/A N/A</t>
        </is>
      </c>
      <c r="H448" t="inlineStr">
        <is>
          <t>#N/A N/A</t>
        </is>
      </c>
    </row>
    <row r="449">
      <c r="A449">
        <f>_xll.BFieldInfo($B$449)</f>
        <v/>
      </c>
      <c r="B449" t="inlineStr">
        <is>
          <t>SALES_REV_TURN</t>
        </is>
      </c>
      <c r="C449" t="n">
        <v>1783.9</v>
      </c>
      <c r="D449" t="n">
        <v>1676.1</v>
      </c>
      <c r="E449" t="n">
        <v>1664.1</v>
      </c>
      <c r="F449" t="n">
        <v>1723.8</v>
      </c>
      <c r="G449" t="inlineStr">
        <is>
          <t>#N/A N/A</t>
        </is>
      </c>
      <c r="H449" t="inlineStr">
        <is>
          <t>#N/A N/A</t>
        </is>
      </c>
    </row>
    <row r="450">
      <c r="A450">
        <f>_xll.BFieldInfo($B$450)</f>
        <v/>
      </c>
      <c r="B450" t="inlineStr">
        <is>
          <t>IS_EPS</t>
        </is>
      </c>
      <c r="C450" t="n">
        <v>0.33</v>
      </c>
      <c r="D450" t="n">
        <v>-0.3478</v>
      </c>
      <c r="E450" t="n">
        <v>-0.4507</v>
      </c>
      <c r="F450" t="inlineStr">
        <is>
          <t>#N/A N/A</t>
        </is>
      </c>
      <c r="G450" t="inlineStr">
        <is>
          <t>#N/A N/A</t>
        </is>
      </c>
      <c r="H450" t="inlineStr">
        <is>
          <t>#N/A N/A</t>
        </is>
      </c>
    </row>
    <row r="451">
      <c r="A451">
        <f>_xll.BFieldInfo($B$451)</f>
        <v/>
      </c>
      <c r="B451" t="inlineStr">
        <is>
          <t>CF_DVD_PAID</t>
        </is>
      </c>
      <c r="C451" t="n">
        <v>-99</v>
      </c>
      <c r="D451" t="n">
        <v>0</v>
      </c>
      <c r="E451" t="n">
        <v>0</v>
      </c>
      <c r="F451" t="n">
        <v>0</v>
      </c>
      <c r="G451" t="inlineStr">
        <is>
          <t>#N/A N/A</t>
        </is>
      </c>
      <c r="H451" t="inlineStr">
        <is>
          <t>#N/A N/A</t>
        </is>
      </c>
    </row>
    <row r="452">
      <c r="A452">
        <f>_xll.BFieldInfo($B$452)</f>
        <v/>
      </c>
      <c r="B452" t="inlineStr">
        <is>
          <t>CF_DEPR_AMORT</t>
        </is>
      </c>
      <c r="C452" t="n">
        <v>287.1</v>
      </c>
      <c r="D452" t="n">
        <v>271.7</v>
      </c>
      <c r="E452" t="n">
        <v>265.9</v>
      </c>
      <c r="F452" t="n">
        <v>262.1</v>
      </c>
      <c r="G452" t="inlineStr">
        <is>
          <t>#N/A N/A</t>
        </is>
      </c>
      <c r="H452" t="inlineStr">
        <is>
          <t>#N/A N/A</t>
        </is>
      </c>
    </row>
    <row r="453">
      <c r="A453">
        <f>_xll.BFieldInfo($B$453)</f>
        <v/>
      </c>
      <c r="B453" t="inlineStr">
        <is>
          <t>CF_NET_INC</t>
        </is>
      </c>
      <c r="C453" t="n">
        <v>106.9</v>
      </c>
      <c r="D453" t="n">
        <v>-83.90000000000001</v>
      </c>
      <c r="E453" t="n">
        <v>-96.90000000000001</v>
      </c>
      <c r="F453" t="n">
        <v>-39.9</v>
      </c>
      <c r="G453" t="inlineStr">
        <is>
          <t>#N/A N/A</t>
        </is>
      </c>
      <c r="H453" t="inlineStr">
        <is>
          <t>#N/A N/A</t>
        </is>
      </c>
    </row>
    <row r="454">
      <c r="A454">
        <f>_xll.BFieldInfo($B$454)</f>
        <v/>
      </c>
      <c r="B454" t="inlineStr">
        <is>
          <t>CF_CASH_FROM_OPER</t>
        </is>
      </c>
      <c r="C454" t="n">
        <v>438.1</v>
      </c>
      <c r="D454" t="n">
        <v>260.2</v>
      </c>
      <c r="E454" t="n">
        <v>245.2</v>
      </c>
      <c r="F454" t="n">
        <v>260.5</v>
      </c>
      <c r="G454" t="inlineStr">
        <is>
          <t>#N/A N/A</t>
        </is>
      </c>
      <c r="H454" t="inlineStr">
        <is>
          <t>#N/A N/A</t>
        </is>
      </c>
    </row>
    <row r="456">
      <c r="A456" t="inlineStr">
        <is>
          <t>TECN SW Equity</t>
        </is>
      </c>
      <c r="B456" t="inlineStr">
        <is>
          <t>Dates</t>
        </is>
      </c>
      <c r="C456" s="3">
        <f>_xll.BDH($A$456,$B$457:$B$465,$B$2,$B$3,"Dir=H","Per=Y","Days=A","Dts=S","Sort=R","cols=8;rows=10")</f>
        <v/>
      </c>
      <c r="D456" s="3" t="n">
        <v>43465</v>
      </c>
      <c r="E456" s="3" t="n">
        <v>43100</v>
      </c>
      <c r="F456" s="3" t="n">
        <v>42735</v>
      </c>
      <c r="G456" s="3" t="n">
        <v>42369</v>
      </c>
      <c r="H456" s="3" t="n">
        <v>42004</v>
      </c>
      <c r="I456" s="3" t="n">
        <v>41639</v>
      </c>
      <c r="J456" s="3" t="n">
        <v>41274</v>
      </c>
    </row>
    <row r="457">
      <c r="A457">
        <f>_xll.BFieldInfo($B$457)</f>
        <v/>
      </c>
      <c r="B457" t="inlineStr">
        <is>
          <t>TOTAL_EQUITY</t>
        </is>
      </c>
      <c r="C457" t="n">
        <v>659.067</v>
      </c>
      <c r="D457" t="n">
        <v>612.409</v>
      </c>
      <c r="E457" t="n">
        <v>550.121</v>
      </c>
      <c r="F457" t="n">
        <v>487.085</v>
      </c>
      <c r="G457" t="n">
        <v>440.673</v>
      </c>
      <c r="H457" t="n">
        <v>361.198</v>
      </c>
      <c r="I457" t="n">
        <v>336.202</v>
      </c>
      <c r="J457" t="n">
        <v>293.613</v>
      </c>
    </row>
    <row r="458">
      <c r="A458">
        <f>_xll.BFieldInfo($B$458)</f>
        <v/>
      </c>
      <c r="B458" t="inlineStr">
        <is>
          <t>BS_TOT_ASSET</t>
        </is>
      </c>
      <c r="C458" t="n">
        <v>939.773</v>
      </c>
      <c r="D458" t="n">
        <v>857.671</v>
      </c>
      <c r="E458" t="n">
        <v>803.961</v>
      </c>
      <c r="F458" t="n">
        <v>736.1609999999999</v>
      </c>
      <c r="G458" t="n">
        <v>641.482</v>
      </c>
      <c r="H458" t="n">
        <v>552.2619999999999</v>
      </c>
      <c r="I458" t="n">
        <v>466.649</v>
      </c>
      <c r="J458" t="n">
        <v>422.795</v>
      </c>
    </row>
    <row r="459">
      <c r="A459">
        <f>_xll.BFieldInfo($B$459)</f>
        <v/>
      </c>
      <c r="B459" t="inlineStr">
        <is>
          <t>TOT_DEBT_TO_TOT_EQY</t>
        </is>
      </c>
      <c r="C459" t="n">
        <v>7.2654</v>
      </c>
      <c r="D459" t="n">
        <v>1.1801</v>
      </c>
      <c r="E459" t="n">
        <v>3.126</v>
      </c>
      <c r="F459" t="n">
        <v>2.471</v>
      </c>
      <c r="G459" t="n">
        <v>2.1873</v>
      </c>
      <c r="H459" t="n">
        <v>4.2082</v>
      </c>
      <c r="I459" t="n">
        <v>2.2608</v>
      </c>
      <c r="J459" t="n">
        <v>1.6675</v>
      </c>
    </row>
    <row r="460">
      <c r="A460">
        <f>_xll.BFieldInfo($B$460)</f>
        <v/>
      </c>
      <c r="B460" t="inlineStr">
        <is>
          <t>SALES_REV_TURN</t>
        </is>
      </c>
      <c r="C460" t="n">
        <v>636.819</v>
      </c>
      <c r="D460" t="n">
        <v>593.795</v>
      </c>
      <c r="E460" t="n">
        <v>548.559</v>
      </c>
      <c r="F460" t="n">
        <v>506.227</v>
      </c>
      <c r="G460" t="n">
        <v>440.295</v>
      </c>
      <c r="H460" t="n">
        <v>399.518</v>
      </c>
      <c r="I460" t="n">
        <v>388.292</v>
      </c>
      <c r="J460" t="n">
        <v>391.108</v>
      </c>
    </row>
    <row r="461">
      <c r="A461">
        <f>_xll.BFieldInfo($B$461)</f>
        <v/>
      </c>
      <c r="B461" t="inlineStr">
        <is>
          <t>IS_EPS</t>
        </is>
      </c>
      <c r="C461" t="n">
        <v>6.18</v>
      </c>
      <c r="D461" t="n">
        <v>6.02</v>
      </c>
      <c r="E461" t="n">
        <v>5.67</v>
      </c>
      <c r="F461" t="n">
        <v>4.74</v>
      </c>
      <c r="G461" t="n">
        <v>5.05</v>
      </c>
      <c r="H461" t="n">
        <v>3.63</v>
      </c>
      <c r="I461" t="n">
        <v>4.16</v>
      </c>
      <c r="J461" t="n">
        <v>3.92</v>
      </c>
    </row>
    <row r="462">
      <c r="A462">
        <f>_xll.BFieldInfo($B$462)</f>
        <v/>
      </c>
      <c r="B462" t="inlineStr">
        <is>
          <t>CF_DVD_PAID</t>
        </is>
      </c>
      <c r="C462" t="n">
        <v>-24.835</v>
      </c>
      <c r="D462" t="n">
        <v>-23.462</v>
      </c>
      <c r="E462" t="n">
        <v>-20.315</v>
      </c>
      <c r="F462" t="n">
        <v>-20.122</v>
      </c>
      <c r="G462" t="n">
        <v>-16.857</v>
      </c>
      <c r="H462" t="n">
        <v>-16.651</v>
      </c>
      <c r="I462" t="n">
        <v>-16.488</v>
      </c>
      <c r="J462" t="n">
        <v>-13.532</v>
      </c>
    </row>
    <row r="463">
      <c r="A463">
        <f>_xll.BFieldInfo($B$463)</f>
        <v/>
      </c>
      <c r="B463" t="inlineStr">
        <is>
          <t>CF_DEPR_AMORT</t>
        </is>
      </c>
      <c r="C463" t="n">
        <v>34.062</v>
      </c>
      <c r="D463" t="n">
        <v>21.769</v>
      </c>
      <c r="E463" t="n">
        <v>24.829</v>
      </c>
      <c r="F463" t="n">
        <v>20.894</v>
      </c>
      <c r="G463" t="n">
        <v>16.452</v>
      </c>
      <c r="H463" t="n">
        <v>10.339</v>
      </c>
      <c r="I463" t="n">
        <v>10.259</v>
      </c>
      <c r="J463" t="n">
        <v>10.262</v>
      </c>
    </row>
    <row r="464">
      <c r="A464">
        <f>_xll.BFieldInfo($B$464)</f>
        <v/>
      </c>
      <c r="B464" t="inlineStr">
        <is>
          <t>CF_NET_INC</t>
        </is>
      </c>
      <c r="C464" t="n">
        <v>73.169</v>
      </c>
      <c r="D464" t="n">
        <v>70.696</v>
      </c>
      <c r="E464" t="n">
        <v>65.93000000000001</v>
      </c>
      <c r="F464" t="n">
        <v>54.542</v>
      </c>
      <c r="G464" t="n">
        <v>57.147</v>
      </c>
      <c r="H464" t="n">
        <v>40.216</v>
      </c>
      <c r="I464" t="n">
        <v>45.671</v>
      </c>
      <c r="J464" t="n">
        <v>42.365</v>
      </c>
    </row>
    <row r="465">
      <c r="A465">
        <f>_xll.BFieldInfo($B$465)</f>
        <v/>
      </c>
      <c r="B465" t="inlineStr">
        <is>
          <t>CF_CASH_FROM_OPER</t>
        </is>
      </c>
      <c r="C465" t="n">
        <v>97.971</v>
      </c>
      <c r="D465" t="n">
        <v>92.345</v>
      </c>
      <c r="E465" t="n">
        <v>99.175</v>
      </c>
      <c r="F465" t="n">
        <v>118.857</v>
      </c>
      <c r="G465" t="n">
        <v>99.08</v>
      </c>
      <c r="H465" t="n">
        <v>48.101</v>
      </c>
      <c r="I465" t="n">
        <v>27.84</v>
      </c>
      <c r="J465" t="n">
        <v>2.461</v>
      </c>
    </row>
    <row r="467">
      <c r="A467" t="inlineStr">
        <is>
          <t>VACN SW Equity</t>
        </is>
      </c>
      <c r="B467" t="inlineStr">
        <is>
          <t>Dates</t>
        </is>
      </c>
      <c r="C467" s="3">
        <f>_xll.BDH($A$467,$B$468:$B$476,$B$2,$B$3,"Dir=H","Per=Y","Days=A","Dts=S","Sort=R","cols=8;rows=10")</f>
        <v/>
      </c>
      <c r="D467" s="3" t="n">
        <v>43465</v>
      </c>
      <c r="E467" s="3" t="n">
        <v>43100</v>
      </c>
      <c r="F467" s="3" t="n">
        <v>42735</v>
      </c>
      <c r="G467" s="3" t="n">
        <v>42369</v>
      </c>
      <c r="H467" s="3" t="n">
        <v>42004</v>
      </c>
      <c r="I467" s="3" t="n">
        <v>41639</v>
      </c>
      <c r="J467" s="3" t="n">
        <v>41274</v>
      </c>
    </row>
    <row r="468">
      <c r="A468">
        <f>_xll.BFieldInfo($B$468)</f>
        <v/>
      </c>
      <c r="B468" t="inlineStr">
        <is>
          <t>TOTAL_EQUITY</t>
        </is>
      </c>
      <c r="C468" t="n">
        <v>523.436</v>
      </c>
      <c r="D468" t="n">
        <v>564.17</v>
      </c>
      <c r="E468" t="n">
        <v>558.0069999999999</v>
      </c>
      <c r="F468" t="n">
        <v>510.649</v>
      </c>
      <c r="G468" t="n">
        <v>49.189</v>
      </c>
      <c r="H468" t="n">
        <v>322.866</v>
      </c>
      <c r="I468" t="n">
        <v>374.837</v>
      </c>
      <c r="J468" t="inlineStr">
        <is>
          <t>#N/A N/A</t>
        </is>
      </c>
    </row>
    <row r="469">
      <c r="A469">
        <f>_xll.BFieldInfo($B$469)</f>
        <v/>
      </c>
      <c r="B469" t="inlineStr">
        <is>
          <t>BS_TOT_ASSET</t>
        </is>
      </c>
      <c r="C469" t="n">
        <v>972.675</v>
      </c>
      <c r="D469" t="n">
        <v>968.187</v>
      </c>
      <c r="E469" t="n">
        <v>991.133</v>
      </c>
      <c r="F469" t="n">
        <v>883.429</v>
      </c>
      <c r="G469" t="n">
        <v>893.475</v>
      </c>
      <c r="H469" t="n">
        <v>392.023</v>
      </c>
      <c r="I469" t="n">
        <v>438.56</v>
      </c>
      <c r="J469" t="inlineStr">
        <is>
          <t>#N/A N/A</t>
        </is>
      </c>
    </row>
    <row r="470">
      <c r="A470">
        <f>_xll.BFieldInfo($B$470)</f>
        <v/>
      </c>
      <c r="B470" t="inlineStr">
        <is>
          <t>TOT_DEBT_TO_TOT_EQY</t>
        </is>
      </c>
      <c r="C470" t="n">
        <v>48.5423</v>
      </c>
      <c r="D470" t="n">
        <v>40.1804</v>
      </c>
      <c r="E470" t="n">
        <v>38.6669</v>
      </c>
      <c r="F470" t="n">
        <v>38.4814</v>
      </c>
      <c r="G470" t="n">
        <v>1441.8346</v>
      </c>
      <c r="H470" t="n">
        <v>0</v>
      </c>
      <c r="I470" t="n">
        <v>0</v>
      </c>
      <c r="J470" t="inlineStr">
        <is>
          <t>#N/A N/A</t>
        </is>
      </c>
    </row>
    <row r="471">
      <c r="A471">
        <f>_xll.BFieldInfo($B$471)</f>
        <v/>
      </c>
      <c r="B471" t="inlineStr">
        <is>
          <t>SALES_REV_TURN</t>
        </is>
      </c>
      <c r="C471" t="n">
        <v>570.376</v>
      </c>
      <c r="D471" t="n">
        <v>698.136</v>
      </c>
      <c r="E471" t="n">
        <v>692.415</v>
      </c>
      <c r="F471" t="n">
        <v>507.901</v>
      </c>
      <c r="G471" t="n">
        <v>410.959</v>
      </c>
      <c r="H471" t="n">
        <v>363.748</v>
      </c>
      <c r="I471" t="n">
        <v>335.011</v>
      </c>
      <c r="J471" t="inlineStr">
        <is>
          <t>#N/A N/A</t>
        </is>
      </c>
    </row>
    <row r="472">
      <c r="A472">
        <f>_xll.BFieldInfo($B$472)</f>
        <v/>
      </c>
      <c r="B472" t="inlineStr">
        <is>
          <t>IS_EPS</t>
        </is>
      </c>
      <c r="C472" t="n">
        <v>2.5</v>
      </c>
      <c r="D472" t="n">
        <v>4.53</v>
      </c>
      <c r="E472" t="n">
        <v>3.86</v>
      </c>
      <c r="F472" t="n">
        <v>2.43</v>
      </c>
      <c r="G472" t="n">
        <v>2.35</v>
      </c>
      <c r="H472" t="n">
        <v>26.2363</v>
      </c>
      <c r="I472" t="n">
        <v>18.5927</v>
      </c>
      <c r="J472" t="inlineStr">
        <is>
          <t>#N/A N/A</t>
        </is>
      </c>
    </row>
    <row r="473">
      <c r="A473">
        <f>_xll.BFieldInfo($B$473)</f>
        <v/>
      </c>
      <c r="B473" t="inlineStr">
        <is>
          <t>CF_DVD_PAID</t>
        </is>
      </c>
      <c r="C473" t="n">
        <v>-119.941</v>
      </c>
      <c r="D473" t="n">
        <v>-119.932</v>
      </c>
      <c r="E473" t="n">
        <v>-119.923</v>
      </c>
      <c r="F473" t="n">
        <v>0</v>
      </c>
      <c r="G473" t="n">
        <v>0</v>
      </c>
      <c r="H473" t="n">
        <v>-120</v>
      </c>
      <c r="I473" t="n">
        <v>-50</v>
      </c>
      <c r="J473" t="inlineStr">
        <is>
          <t>#N/A N/A</t>
        </is>
      </c>
    </row>
    <row r="474">
      <c r="A474">
        <f>_xll.BFieldInfo($B$474)</f>
        <v/>
      </c>
      <c r="B474" t="inlineStr">
        <is>
          <t>CF_DEPR_AMORT</t>
        </is>
      </c>
      <c r="C474" t="n">
        <v>46.272</v>
      </c>
      <c r="D474" t="n">
        <v>35.558</v>
      </c>
      <c r="E474" t="n">
        <v>33.466</v>
      </c>
      <c r="F474" t="n">
        <v>31.287</v>
      </c>
      <c r="G474" t="n">
        <v>30.227</v>
      </c>
      <c r="H474" t="n">
        <v>14.635</v>
      </c>
      <c r="I474" t="n">
        <v>12.846</v>
      </c>
      <c r="J474" t="inlineStr">
        <is>
          <t>#N/A N/A</t>
        </is>
      </c>
    </row>
    <row r="475">
      <c r="A475">
        <f>_xll.BFieldInfo($B$475)</f>
        <v/>
      </c>
      <c r="B475" t="inlineStr">
        <is>
          <t>CF_NET_INC</t>
        </is>
      </c>
      <c r="C475" t="n">
        <v>74.825</v>
      </c>
      <c r="D475" t="n">
        <v>135.687</v>
      </c>
      <c r="E475" t="n">
        <v>115.677</v>
      </c>
      <c r="F475" t="n">
        <v>67.233</v>
      </c>
      <c r="G475" t="n">
        <v>7.061</v>
      </c>
      <c r="H475" t="n">
        <v>78.709</v>
      </c>
      <c r="I475" t="n">
        <v>55.778</v>
      </c>
      <c r="J475" t="inlineStr">
        <is>
          <t>#N/A N/A</t>
        </is>
      </c>
    </row>
    <row r="476">
      <c r="A476">
        <f>_xll.BFieldInfo($B$476)</f>
        <v/>
      </c>
      <c r="B476" t="inlineStr">
        <is>
          <t>CF_CASH_FROM_OPER</t>
        </is>
      </c>
      <c r="C476" t="n">
        <v>153.337</v>
      </c>
      <c r="D476" t="n">
        <v>167.525</v>
      </c>
      <c r="E476" t="n">
        <v>151.592</v>
      </c>
      <c r="F476" t="n">
        <v>135.923</v>
      </c>
      <c r="G476" t="n">
        <v>101.732</v>
      </c>
      <c r="H476" t="n">
        <v>80.127</v>
      </c>
      <c r="I476" t="n">
        <v>62.267</v>
      </c>
      <c r="J476" t="inlineStr">
        <is>
          <t>#N/A N/A</t>
        </is>
      </c>
    </row>
    <row r="478">
      <c r="A478" t="inlineStr">
        <is>
          <t>BANB SW Equity</t>
        </is>
      </c>
      <c r="B478" t="inlineStr">
        <is>
          <t>Dates</t>
        </is>
      </c>
      <c r="C478" s="3">
        <f>_xll.BDH($A$478,$B$479:$B$487,$B$2,$B$3,"Dir=H","Per=Y","Days=A","Dts=S","Sort=R","cols=8;rows=10")</f>
        <v/>
      </c>
      <c r="D478" s="3" t="n">
        <v>43465</v>
      </c>
      <c r="E478" s="3" t="n">
        <v>43100</v>
      </c>
      <c r="F478" s="3" t="n">
        <v>42735</v>
      </c>
      <c r="G478" s="3" t="n">
        <v>42369</v>
      </c>
      <c r="H478" s="3" t="n">
        <v>42004</v>
      </c>
      <c r="I478" s="3" t="n">
        <v>41639</v>
      </c>
      <c r="J478" s="3" t="n">
        <v>41274</v>
      </c>
    </row>
    <row r="479">
      <c r="A479">
        <f>_xll.BFieldInfo($B$479)</f>
        <v/>
      </c>
      <c r="B479" t="inlineStr">
        <is>
          <t>TOTAL_EQUITY</t>
        </is>
      </c>
      <c r="C479" t="n">
        <v>447.818</v>
      </c>
      <c r="D479" t="n">
        <v>384.212</v>
      </c>
      <c r="E479" t="n">
        <v>374.172</v>
      </c>
      <c r="F479" t="n">
        <v>365.364</v>
      </c>
      <c r="G479" t="n">
        <v>353.363</v>
      </c>
      <c r="H479" t="n">
        <v>349.131</v>
      </c>
      <c r="I479" t="n">
        <v>336.438</v>
      </c>
      <c r="J479" t="n">
        <v>333.56</v>
      </c>
    </row>
    <row r="480">
      <c r="A480">
        <f>_xll.BFieldInfo($B$480)</f>
        <v/>
      </c>
      <c r="B480" t="inlineStr">
        <is>
          <t>BS_TOT_ASSET</t>
        </is>
      </c>
      <c r="C480" t="n">
        <v>647.144</v>
      </c>
      <c r="D480" t="n">
        <v>614.7</v>
      </c>
      <c r="E480" t="n">
        <v>544.655</v>
      </c>
      <c r="F480" t="n">
        <v>496.509</v>
      </c>
      <c r="G480" t="n">
        <v>443.832</v>
      </c>
      <c r="H480" t="n">
        <v>435.013</v>
      </c>
      <c r="I480" t="n">
        <v>438.777</v>
      </c>
      <c r="J480" t="n">
        <v>441.121</v>
      </c>
    </row>
    <row r="481">
      <c r="A481">
        <f>_xll.BFieldInfo($B$481)</f>
        <v/>
      </c>
      <c r="B481" t="inlineStr">
        <is>
          <t>TOT_DEBT_TO_TOT_EQY</t>
        </is>
      </c>
      <c r="C481" t="n">
        <v>23.9162</v>
      </c>
      <c r="D481" t="n">
        <v>39.1607</v>
      </c>
      <c r="E481" t="n">
        <v>25.3718</v>
      </c>
      <c r="F481" t="n">
        <v>15.1728</v>
      </c>
      <c r="G481" t="n">
        <v>4.9306</v>
      </c>
      <c r="H481" t="n">
        <v>6.1169</v>
      </c>
      <c r="I481" t="n">
        <v>13.3876</v>
      </c>
      <c r="J481" t="n">
        <v>15.2018</v>
      </c>
    </row>
    <row r="482">
      <c r="A482">
        <f>_xll.BFieldInfo($B$482)</f>
        <v/>
      </c>
      <c r="B482" t="inlineStr">
        <is>
          <t>SALES_REV_TURN</t>
        </is>
      </c>
      <c r="C482" t="n">
        <v>313.715</v>
      </c>
      <c r="D482" t="n">
        <v>282.5</v>
      </c>
      <c r="E482" t="n">
        <v>261.612</v>
      </c>
      <c r="F482" t="n">
        <v>236.478</v>
      </c>
      <c r="G482" t="n">
        <v>208.604</v>
      </c>
      <c r="H482" t="n">
        <v>183.937</v>
      </c>
      <c r="I482" t="n">
        <v>170.685</v>
      </c>
      <c r="J482" t="n">
        <v>157.298</v>
      </c>
    </row>
    <row r="483">
      <c r="A483">
        <f>_xll.BFieldInfo($B$483)</f>
        <v/>
      </c>
      <c r="B483" t="inlineStr">
        <is>
          <t>IS_EPS</t>
        </is>
      </c>
      <c r="C483" t="n">
        <v>3.91</v>
      </c>
      <c r="D483" t="n">
        <v>3.4295</v>
      </c>
      <c r="E483" t="n">
        <v>3.0796</v>
      </c>
      <c r="F483" t="n">
        <v>3.0396</v>
      </c>
      <c r="G483" t="n">
        <v>2.3497</v>
      </c>
      <c r="H483" t="n">
        <v>2.1497</v>
      </c>
      <c r="I483" t="n">
        <v>1.7498</v>
      </c>
      <c r="J483" t="n">
        <v>1.1498</v>
      </c>
    </row>
    <row r="484">
      <c r="A484">
        <f>_xll.BFieldInfo($B$484)</f>
        <v/>
      </c>
      <c r="B484" t="inlineStr">
        <is>
          <t>CF_DVD_PAID</t>
        </is>
      </c>
      <c r="C484" t="n">
        <v>-27.377</v>
      </c>
      <c r="D484" t="n">
        <v>-27.359</v>
      </c>
      <c r="E484" t="n">
        <v>-23.946</v>
      </c>
      <c r="F484" t="n">
        <v>-20.484</v>
      </c>
      <c r="G484" t="n">
        <v>-17.069</v>
      </c>
      <c r="H484" t="n">
        <v>-23.651</v>
      </c>
      <c r="I484" t="n">
        <v>-20.253</v>
      </c>
      <c r="J484" t="n">
        <v>-10.03</v>
      </c>
    </row>
    <row r="485">
      <c r="A485">
        <f>_xll.BFieldInfo($B$485)</f>
        <v/>
      </c>
      <c r="B485" t="inlineStr">
        <is>
          <t>CF_DEPR_AMORT</t>
        </is>
      </c>
      <c r="C485" t="n">
        <v>24.888</v>
      </c>
      <c r="D485" t="n">
        <v>23.065</v>
      </c>
      <c r="E485" t="n">
        <v>20.931</v>
      </c>
      <c r="F485" t="n">
        <v>19.726</v>
      </c>
      <c r="G485" t="n">
        <v>18.345</v>
      </c>
      <c r="H485" t="n">
        <v>19.224</v>
      </c>
      <c r="I485" t="n">
        <v>17.918</v>
      </c>
      <c r="J485" t="n">
        <v>22.318</v>
      </c>
    </row>
    <row r="486">
      <c r="A486">
        <f>_xll.BFieldInfo($B$486)</f>
        <v/>
      </c>
      <c r="B486" t="inlineStr">
        <is>
          <t>CF_NET_INC</t>
        </is>
      </c>
      <c r="C486" t="n">
        <v>54.164</v>
      </c>
      <c r="D486" t="n">
        <v>46.644</v>
      </c>
      <c r="E486" t="n">
        <v>41.77</v>
      </c>
      <c r="F486" t="n">
        <v>41.205</v>
      </c>
      <c r="G486" t="n">
        <v>31.838</v>
      </c>
      <c r="H486" t="n">
        <v>29.065</v>
      </c>
      <c r="I486" t="n">
        <v>23.604</v>
      </c>
      <c r="J486" t="n">
        <v>15.558</v>
      </c>
    </row>
    <row r="487">
      <c r="A487">
        <f>_xll.BFieldInfo($B$487)</f>
        <v/>
      </c>
      <c r="B487" t="inlineStr">
        <is>
          <t>CF_CASH_FROM_OPER</t>
        </is>
      </c>
      <c r="C487" t="n">
        <v>63.648</v>
      </c>
      <c r="D487" t="n">
        <v>25.44</v>
      </c>
      <c r="E487" t="n">
        <v>36.312</v>
      </c>
      <c r="F487" t="n">
        <v>40.222</v>
      </c>
      <c r="G487" t="n">
        <v>61.317</v>
      </c>
      <c r="H487" t="n">
        <v>46.885</v>
      </c>
      <c r="I487" t="n">
        <v>48.826</v>
      </c>
      <c r="J487" t="n">
        <v>36.355</v>
      </c>
    </row>
    <row r="489">
      <c r="A489" t="inlineStr">
        <is>
          <t>PSPN SW Equity</t>
        </is>
      </c>
      <c r="B489" t="inlineStr">
        <is>
          <t>Dates</t>
        </is>
      </c>
      <c r="C489" s="3">
        <f>_xll.BDH($A$489,$B$490:$B$498,$B$2,$B$3,"Dir=H","Per=Y","Days=A","Dts=S","Sort=R","cols=8;rows=10")</f>
        <v/>
      </c>
      <c r="D489" s="3" t="n">
        <v>43465</v>
      </c>
      <c r="E489" s="3" t="n">
        <v>43100</v>
      </c>
      <c r="F489" s="3" t="n">
        <v>42735</v>
      </c>
      <c r="G489" s="3" t="n">
        <v>42369</v>
      </c>
      <c r="H489" s="3" t="n">
        <v>42004</v>
      </c>
      <c r="I489" s="3" t="n">
        <v>41639</v>
      </c>
      <c r="J489" s="3" t="n">
        <v>41274</v>
      </c>
    </row>
    <row r="490">
      <c r="A490">
        <f>_xll.BFieldInfo($B$490)</f>
        <v/>
      </c>
      <c r="B490" t="inlineStr">
        <is>
          <t>TOTAL_EQUITY</t>
        </is>
      </c>
      <c r="C490" t="n">
        <v>4450.22</v>
      </c>
      <c r="D490" t="n">
        <v>4156.908</v>
      </c>
      <c r="E490" t="n">
        <v>3988.56</v>
      </c>
      <c r="F490" t="n">
        <v>3866.754</v>
      </c>
      <c r="G490" t="n">
        <v>3870.473</v>
      </c>
      <c r="H490" t="n">
        <v>3840.795</v>
      </c>
      <c r="I490" t="n">
        <v>3839.23</v>
      </c>
      <c r="J490" t="n">
        <v>3691.551</v>
      </c>
    </row>
    <row r="491">
      <c r="A491">
        <f>_xll.BFieldInfo($B$491)</f>
        <v/>
      </c>
      <c r="B491" t="inlineStr">
        <is>
          <t>BS_TOT_ASSET</t>
        </is>
      </c>
      <c r="C491" t="n">
        <v>8036.244</v>
      </c>
      <c r="D491" t="n">
        <v>7619.283</v>
      </c>
      <c r="E491" t="n">
        <v>7384.243</v>
      </c>
      <c r="F491" t="n">
        <v>7041.368</v>
      </c>
      <c r="G491" t="n">
        <v>6791.923</v>
      </c>
      <c r="H491" t="n">
        <v>6684.665</v>
      </c>
      <c r="I491" t="n">
        <v>6541.812</v>
      </c>
      <c r="J491" t="n">
        <v>6356.255</v>
      </c>
    </row>
    <row r="492">
      <c r="A492">
        <f>_xll.BFieldInfo($B$492)</f>
        <v/>
      </c>
      <c r="B492" t="inlineStr">
        <is>
          <t>TOT_DEBT_TO_TOT_EQY</t>
        </is>
      </c>
      <c r="C492" t="n">
        <v>58.3373</v>
      </c>
      <c r="D492" t="n">
        <v>60.4106</v>
      </c>
      <c r="E492" t="n">
        <v>62.4558</v>
      </c>
      <c r="F492" t="n">
        <v>58.1479</v>
      </c>
      <c r="G492" t="n">
        <v>50.8732</v>
      </c>
      <c r="H492" t="n">
        <v>50.2154</v>
      </c>
      <c r="I492" t="n">
        <v>47.8946</v>
      </c>
      <c r="J492" t="n">
        <v>48.9845</v>
      </c>
    </row>
    <row r="493">
      <c r="A493">
        <f>_xll.BFieldInfo($B$493)</f>
        <v/>
      </c>
      <c r="B493" t="inlineStr">
        <is>
          <t>SALES_REV_TURN</t>
        </is>
      </c>
      <c r="C493" t="n">
        <v>339.141</v>
      </c>
      <c r="D493" t="n">
        <v>312.834</v>
      </c>
      <c r="E493" t="n">
        <v>315.722</v>
      </c>
      <c r="F493" t="n">
        <v>369.285</v>
      </c>
      <c r="G493" t="n">
        <v>300.357</v>
      </c>
      <c r="H493" t="n">
        <v>369.087</v>
      </c>
      <c r="I493" t="n">
        <v>363.94</v>
      </c>
      <c r="J493" t="n">
        <v>343.486</v>
      </c>
    </row>
    <row r="494">
      <c r="A494">
        <f>_xll.BFieldInfo($B$494)</f>
        <v/>
      </c>
      <c r="B494" t="inlineStr">
        <is>
          <t>IS_EPS</t>
        </is>
      </c>
      <c r="C494" t="n">
        <v>9.890000000000001</v>
      </c>
      <c r="D494" t="n">
        <v>6.72</v>
      </c>
      <c r="E494" t="n">
        <v>5.6</v>
      </c>
      <c r="F494" t="n">
        <v>2.94</v>
      </c>
      <c r="G494" t="n">
        <v>4.09</v>
      </c>
      <c r="H494" t="n">
        <v>3.82</v>
      </c>
      <c r="I494" t="n">
        <v>5.91</v>
      </c>
      <c r="J494" t="n">
        <v>8.210000000000001</v>
      </c>
    </row>
    <row r="495">
      <c r="A495">
        <f>_xll.BFieldInfo($B$495)</f>
        <v/>
      </c>
      <c r="B495" t="inlineStr">
        <is>
          <t>CF_DVD_PAID</t>
        </is>
      </c>
      <c r="C495" t="n">
        <v>-160.521</v>
      </c>
      <c r="D495" t="n">
        <v>-155.934</v>
      </c>
      <c r="E495" t="n">
        <v>-153.649</v>
      </c>
      <c r="F495" t="n">
        <v>-151.342</v>
      </c>
      <c r="G495" t="n">
        <v>-149.045</v>
      </c>
      <c r="H495" t="n">
        <v>-149.047</v>
      </c>
      <c r="I495" t="n">
        <v>-146.751</v>
      </c>
      <c r="J495" t="n">
        <v>-131.363</v>
      </c>
    </row>
    <row r="496">
      <c r="A496">
        <f>_xll.BFieldInfo($B$496)</f>
        <v/>
      </c>
      <c r="B496" t="inlineStr">
        <is>
          <t>CF_DEPR_AMORT</t>
        </is>
      </c>
      <c r="C496" t="n">
        <v>1.267</v>
      </c>
      <c r="D496" t="n">
        <v>1.084</v>
      </c>
      <c r="E496" t="n">
        <v>0.828</v>
      </c>
      <c r="F496" t="n">
        <v>0.726</v>
      </c>
      <c r="G496" t="n">
        <v>0.716</v>
      </c>
      <c r="H496" t="n">
        <v>0.472</v>
      </c>
      <c r="I496" t="n">
        <v>0.526</v>
      </c>
      <c r="J496" t="n">
        <v>0.5669999999999999</v>
      </c>
    </row>
    <row r="497">
      <c r="A497">
        <f>_xll.BFieldInfo($B$497)</f>
        <v/>
      </c>
      <c r="B497" t="inlineStr">
        <is>
          <t>CF_NET_INC</t>
        </is>
      </c>
      <c r="C497" t="n">
        <v>453.425</v>
      </c>
      <c r="D497" t="n">
        <v>308.152</v>
      </c>
      <c r="E497" t="n">
        <v>256.89</v>
      </c>
      <c r="F497" t="n">
        <v>134.867</v>
      </c>
      <c r="G497" t="n">
        <v>187.726</v>
      </c>
      <c r="H497" t="n">
        <v>175.346</v>
      </c>
      <c r="I497" t="n">
        <v>270.993</v>
      </c>
      <c r="J497" t="n">
        <v>368.385</v>
      </c>
    </row>
    <row r="498">
      <c r="A498">
        <f>_xll.BFieldInfo($B$498)</f>
        <v/>
      </c>
      <c r="B498" t="inlineStr">
        <is>
          <t>CF_CASH_FROM_OPER</t>
        </is>
      </c>
      <c r="C498" t="n">
        <v>241.935</v>
      </c>
      <c r="D498" t="n">
        <v>207.66</v>
      </c>
      <c r="E498" t="n">
        <v>173.5</v>
      </c>
      <c r="F498" t="n">
        <v>205.38</v>
      </c>
      <c r="G498" t="n">
        <v>183.368</v>
      </c>
      <c r="H498" t="n">
        <v>226.004</v>
      </c>
      <c r="I498" t="n">
        <v>194.108</v>
      </c>
      <c r="J498" t="n">
        <v>140.289</v>
      </c>
    </row>
    <row r="500">
      <c r="A500" t="inlineStr">
        <is>
          <t>BKW SW Equity</t>
        </is>
      </c>
      <c r="B500" t="inlineStr">
        <is>
          <t>Dates</t>
        </is>
      </c>
      <c r="C500" s="3">
        <f>_xll.BDH($A$500,$B$501:$B$509,$B$2,$B$3,"Dir=H","Per=Y","Days=A","Dts=S","Sort=R","cols=8;rows=10")</f>
        <v/>
      </c>
      <c r="D500" s="3" t="n">
        <v>43465</v>
      </c>
      <c r="E500" s="3" t="n">
        <v>43100</v>
      </c>
      <c r="F500" s="3" t="n">
        <v>42735</v>
      </c>
      <c r="G500" s="3" t="n">
        <v>42369</v>
      </c>
      <c r="H500" s="3" t="n">
        <v>42004</v>
      </c>
      <c r="I500" s="3" t="n">
        <v>41639</v>
      </c>
      <c r="J500" s="3" t="n">
        <v>41274</v>
      </c>
    </row>
    <row r="501">
      <c r="A501">
        <f>_xll.BFieldInfo($B$501)</f>
        <v/>
      </c>
      <c r="B501" t="inlineStr">
        <is>
          <t>TOTAL_EQUITY</t>
        </is>
      </c>
      <c r="C501" t="n">
        <v>3735.2</v>
      </c>
      <c r="D501" t="n">
        <v>3472.3</v>
      </c>
      <c r="E501" t="n">
        <v>3406.3</v>
      </c>
      <c r="F501" t="n">
        <v>2940.9</v>
      </c>
      <c r="G501" t="n">
        <v>2576</v>
      </c>
      <c r="H501" t="n">
        <v>2525</v>
      </c>
      <c r="I501" t="n">
        <v>2365.7</v>
      </c>
      <c r="J501" t="n">
        <v>2476.6</v>
      </c>
    </row>
    <row r="502">
      <c r="A502">
        <f>_xll.BFieldInfo($B$502)</f>
        <v/>
      </c>
      <c r="B502" t="inlineStr">
        <is>
          <t>BS_TOT_ASSET</t>
        </is>
      </c>
      <c r="C502" t="n">
        <v>9238.5</v>
      </c>
      <c r="D502" t="n">
        <v>9053.299999999999</v>
      </c>
      <c r="E502" t="n">
        <v>9088.5</v>
      </c>
      <c r="F502" t="n">
        <v>8581.5</v>
      </c>
      <c r="G502" t="n">
        <v>8007.3</v>
      </c>
      <c r="H502" t="n">
        <v>7939.9</v>
      </c>
      <c r="I502" t="n">
        <v>7675.5</v>
      </c>
      <c r="J502" t="n">
        <v>7338.4</v>
      </c>
    </row>
    <row r="503">
      <c r="A503">
        <f>_xll.BFieldInfo($B$503)</f>
        <v/>
      </c>
      <c r="B503" t="inlineStr">
        <is>
          <t>TOT_DEBT_TO_TOT_EQY</t>
        </is>
      </c>
      <c r="C503" t="n">
        <v>41.133</v>
      </c>
      <c r="D503" t="n">
        <v>45.1977</v>
      </c>
      <c r="E503" t="n">
        <v>46.9542</v>
      </c>
      <c r="F503" t="n">
        <v>57.343</v>
      </c>
      <c r="G503" t="n">
        <v>65.4542</v>
      </c>
      <c r="H503" t="n">
        <v>68.6812</v>
      </c>
      <c r="I503" t="n">
        <v>67.2106</v>
      </c>
      <c r="J503" t="n">
        <v>55.56</v>
      </c>
    </row>
    <row r="504">
      <c r="A504">
        <f>_xll.BFieldInfo($B$504)</f>
        <v/>
      </c>
      <c r="B504" t="inlineStr">
        <is>
          <t>SALES_REV_TURN</t>
        </is>
      </c>
      <c r="C504" t="n">
        <v>2710.8</v>
      </c>
      <c r="D504" t="n">
        <v>2525.5</v>
      </c>
      <c r="E504" t="n">
        <v>2341.7</v>
      </c>
      <c r="F504" t="n">
        <v>2664.7</v>
      </c>
      <c r="G504" t="n">
        <v>2533.5</v>
      </c>
      <c r="H504" t="n">
        <v>2732.6</v>
      </c>
      <c r="I504" t="n">
        <v>2567</v>
      </c>
      <c r="J504" t="n">
        <v>2742.6</v>
      </c>
    </row>
    <row r="505">
      <c r="A505">
        <f>_xll.BFieldInfo($B$505)</f>
        <v/>
      </c>
      <c r="B505" t="inlineStr">
        <is>
          <t>IS_EPS</t>
        </is>
      </c>
      <c r="C505" t="n">
        <v>7.42</v>
      </c>
      <c r="D505" t="n">
        <v>3.56</v>
      </c>
      <c r="E505" t="n">
        <v>4.92</v>
      </c>
      <c r="F505" t="n">
        <v>6.41</v>
      </c>
      <c r="G505" t="n">
        <v>5.71</v>
      </c>
      <c r="H505" t="n">
        <v>5.96</v>
      </c>
      <c r="I505" t="n">
        <v>-4.51</v>
      </c>
      <c r="J505" t="n">
        <v>2.7</v>
      </c>
    </row>
    <row r="506">
      <c r="A506">
        <f>_xll.BFieldInfo($B$506)</f>
        <v/>
      </c>
      <c r="B506" t="inlineStr">
        <is>
          <t>CF_DVD_PAID</t>
        </is>
      </c>
      <c r="C506" t="n">
        <v>-102.4</v>
      </c>
      <c r="D506" t="n">
        <v>-102.9</v>
      </c>
      <c r="E506" t="n">
        <v>-87.2</v>
      </c>
      <c r="F506" t="n">
        <v>-79.09999999999999</v>
      </c>
      <c r="G506" t="n">
        <v>-78.5</v>
      </c>
      <c r="H506" t="n">
        <v>-60.9</v>
      </c>
      <c r="I506" t="n">
        <v>-58.5</v>
      </c>
      <c r="J506" t="n">
        <v>-48.3</v>
      </c>
    </row>
    <row r="507">
      <c r="A507">
        <f>_xll.BFieldInfo($B$507)</f>
        <v/>
      </c>
      <c r="B507" t="inlineStr">
        <is>
          <t>CF_DEPR_AMORT</t>
        </is>
      </c>
      <c r="C507" t="n">
        <v>255.7</v>
      </c>
      <c r="D507" t="n">
        <v>207.1</v>
      </c>
      <c r="E507" t="n">
        <v>198.9</v>
      </c>
      <c r="F507" t="n">
        <v>220.4</v>
      </c>
      <c r="G507" t="n">
        <v>213.7</v>
      </c>
      <c r="H507" t="n">
        <v>217.7</v>
      </c>
      <c r="I507" t="n">
        <v>494.4</v>
      </c>
      <c r="J507" t="n">
        <v>233</v>
      </c>
    </row>
    <row r="508">
      <c r="A508">
        <f>_xll.BFieldInfo($B$508)</f>
        <v/>
      </c>
      <c r="B508" t="inlineStr">
        <is>
          <t>CF_NET_INC</t>
        </is>
      </c>
      <c r="C508" t="n">
        <v>391.2</v>
      </c>
      <c r="D508" t="n">
        <v>186.4</v>
      </c>
      <c r="E508" t="n">
        <v>251.3</v>
      </c>
      <c r="F508" t="n">
        <v>311.6</v>
      </c>
      <c r="G508" t="n">
        <v>276.7</v>
      </c>
      <c r="H508" t="n">
        <v>288.2</v>
      </c>
      <c r="I508" t="n">
        <v>-216.7</v>
      </c>
      <c r="J508" t="n">
        <v>128.4</v>
      </c>
    </row>
    <row r="509">
      <c r="A509">
        <f>_xll.BFieldInfo($B$509)</f>
        <v/>
      </c>
      <c r="B509" t="inlineStr">
        <is>
          <t>CF_CASH_FROM_OPER</t>
        </is>
      </c>
      <c r="C509" t="n">
        <v>449.2</v>
      </c>
      <c r="D509" t="n">
        <v>373.4</v>
      </c>
      <c r="E509" t="n">
        <v>493.4</v>
      </c>
      <c r="F509" t="n">
        <v>361.2</v>
      </c>
      <c r="G509" t="n">
        <v>559.5</v>
      </c>
      <c r="H509" t="n">
        <v>557.3</v>
      </c>
      <c r="I509" t="n">
        <v>306.8</v>
      </c>
      <c r="J509" t="n">
        <v>327.5</v>
      </c>
    </row>
    <row r="511">
      <c r="A511" t="inlineStr">
        <is>
          <t>SRCG SW Equity</t>
        </is>
      </c>
      <c r="B511" t="inlineStr">
        <is>
          <t>Dates</t>
        </is>
      </c>
      <c r="C511" s="3">
        <f>_xll.BDH($A$511,$B$512:$B$520,$B$2,$B$3,"Dir=H","Per=Y","Days=A","Dts=S","Sort=R","cols=8;rows=10")</f>
        <v/>
      </c>
      <c r="D511" s="3" t="n">
        <v>43465</v>
      </c>
      <c r="E511" s="3" t="n">
        <v>43100</v>
      </c>
      <c r="F511" s="3" t="n">
        <v>42735</v>
      </c>
      <c r="G511" s="3" t="n">
        <v>42369</v>
      </c>
      <c r="H511" s="3" t="n">
        <v>42004</v>
      </c>
      <c r="I511" s="3" t="n">
        <v>41639</v>
      </c>
      <c r="J511" s="3" t="n">
        <v>41274</v>
      </c>
    </row>
    <row r="512">
      <c r="A512">
        <f>_xll.BFieldInfo($B$512)</f>
        <v/>
      </c>
      <c r="B512" t="inlineStr">
        <is>
          <t>TOTAL_EQUITY</t>
        </is>
      </c>
      <c r="C512" t="n">
        <v>1341.045</v>
      </c>
      <c r="D512" t="n">
        <v>1481.177</v>
      </c>
      <c r="E512" t="n">
        <v>1510.281</v>
      </c>
      <c r="F512" t="n">
        <v>1136.288</v>
      </c>
      <c r="G512" t="n">
        <v>1168.536</v>
      </c>
      <c r="H512" t="n">
        <v>-21.402</v>
      </c>
      <c r="I512" t="n">
        <v>697.859</v>
      </c>
      <c r="J512" t="n">
        <v>788.171</v>
      </c>
    </row>
    <row r="513">
      <c r="A513">
        <f>_xll.BFieldInfo($B$513)</f>
        <v/>
      </c>
      <c r="B513" t="inlineStr">
        <is>
          <t>BS_TOT_ASSET</t>
        </is>
      </c>
      <c r="C513" t="n">
        <v>4077.921</v>
      </c>
      <c r="D513" t="n">
        <v>3921.221</v>
      </c>
      <c r="E513" t="n">
        <v>3836.047</v>
      </c>
      <c r="F513" t="n">
        <v>3934.226</v>
      </c>
      <c r="G513" t="n">
        <v>4149.726</v>
      </c>
      <c r="H513" t="n">
        <v>4227.906</v>
      </c>
      <c r="I513" t="n">
        <v>4210.732</v>
      </c>
      <c r="J513" t="n">
        <v>4385.224</v>
      </c>
    </row>
    <row r="514">
      <c r="A514">
        <f>_xll.BFieldInfo($B$514)</f>
        <v/>
      </c>
      <c r="B514" t="inlineStr">
        <is>
          <t>TOT_DEBT_TO_TOT_EQY</t>
        </is>
      </c>
      <c r="C514" t="n">
        <v>137.2587</v>
      </c>
      <c r="D514" t="n">
        <v>106.1999</v>
      </c>
      <c r="E514" t="n">
        <v>92.6617</v>
      </c>
      <c r="F514" t="n">
        <v>162.3849</v>
      </c>
      <c r="G514" t="n">
        <v>158.6796</v>
      </c>
      <c r="H514" t="n">
        <v>323.4305</v>
      </c>
      <c r="I514" t="n">
        <v>323.4305</v>
      </c>
      <c r="J514" t="n">
        <v>292.4475</v>
      </c>
    </row>
    <row r="515">
      <c r="A515">
        <f>_xll.BFieldInfo($B$515)</f>
        <v/>
      </c>
      <c r="B515" t="inlineStr">
        <is>
          <t>SALES_REV_TURN</t>
        </is>
      </c>
      <c r="C515" t="n">
        <v>1886.664</v>
      </c>
      <c r="D515" t="n">
        <v>1876.464</v>
      </c>
      <c r="E515" t="n">
        <v>1854.175</v>
      </c>
      <c r="F515" t="n">
        <v>1896.673</v>
      </c>
      <c r="G515" t="n">
        <v>1976.131</v>
      </c>
      <c r="H515" t="n">
        <v>2075.482</v>
      </c>
      <c r="I515" t="n">
        <v>2021.245</v>
      </c>
      <c r="J515" t="n">
        <v>2066.475</v>
      </c>
    </row>
    <row r="516">
      <c r="A516">
        <f>_xll.BFieldInfo($B$516)</f>
        <v/>
      </c>
      <c r="B516" t="inlineStr">
        <is>
          <t>IS_EPS</t>
        </is>
      </c>
      <c r="C516" t="n">
        <v>1.23</v>
      </c>
      <c r="D516" t="n">
        <v>2.37</v>
      </c>
      <c r="E516" t="n">
        <v>11.22</v>
      </c>
      <c r="F516" t="n">
        <v>1.93</v>
      </c>
      <c r="G516" t="n">
        <v>-2.62</v>
      </c>
      <c r="H516" t="inlineStr">
        <is>
          <t>#N/A N/A</t>
        </is>
      </c>
      <c r="I516" t="inlineStr">
        <is>
          <t>#N/A N/A</t>
        </is>
      </c>
      <c r="J516" t="inlineStr">
        <is>
          <t>#N/A N/A</t>
        </is>
      </c>
    </row>
    <row r="517">
      <c r="A517">
        <f>_xll.BFieldInfo($B$517)</f>
        <v/>
      </c>
      <c r="B517" t="inlineStr">
        <is>
          <t>CF_DVD_PAID</t>
        </is>
      </c>
      <c r="C517" t="n">
        <v>-189.29</v>
      </c>
      <c r="D517" t="n">
        <v>-180.276</v>
      </c>
      <c r="E517" t="n">
        <v>-149.85</v>
      </c>
      <c r="F517" t="n">
        <v>-135</v>
      </c>
      <c r="G517" t="n">
        <v>0</v>
      </c>
      <c r="H517" t="n">
        <v>0</v>
      </c>
      <c r="I517" t="n">
        <v>0</v>
      </c>
      <c r="J517" t="n">
        <v>0</v>
      </c>
    </row>
    <row r="518">
      <c r="A518">
        <f>_xll.BFieldInfo($B$518)</f>
        <v/>
      </c>
      <c r="B518" t="inlineStr">
        <is>
          <t>CF_DEPR_AMORT</t>
        </is>
      </c>
      <c r="C518" t="n">
        <v>474.792</v>
      </c>
      <c r="D518" t="n">
        <v>425.692</v>
      </c>
      <c r="E518" t="n">
        <v>428.144</v>
      </c>
      <c r="F518" t="n">
        <v>459.568</v>
      </c>
      <c r="G518" t="n">
        <v>472.456</v>
      </c>
      <c r="H518" t="n">
        <v>461.499</v>
      </c>
      <c r="I518" t="n">
        <v>484.309</v>
      </c>
      <c r="J518" t="n">
        <v>396.135</v>
      </c>
    </row>
    <row r="519">
      <c r="A519">
        <f>_xll.BFieldInfo($B$519)</f>
        <v/>
      </c>
      <c r="B519" t="inlineStr">
        <is>
          <t>CF_NET_INC</t>
        </is>
      </c>
      <c r="C519" t="n">
        <v>55.575</v>
      </c>
      <c r="D519" t="n">
        <v>106.918</v>
      </c>
      <c r="E519" t="n">
        <v>504.792</v>
      </c>
      <c r="F519" t="n">
        <v>87.093</v>
      </c>
      <c r="G519" t="n">
        <v>-112.921</v>
      </c>
      <c r="H519" t="n">
        <v>-115.146</v>
      </c>
      <c r="I519" t="n">
        <v>-81.89</v>
      </c>
      <c r="J519" t="n">
        <v>19.219</v>
      </c>
    </row>
    <row r="520">
      <c r="A520">
        <f>_xll.BFieldInfo($B$520)</f>
        <v/>
      </c>
      <c r="B520" t="inlineStr">
        <is>
          <t>CF_CASH_FROM_OPER</t>
        </is>
      </c>
      <c r="C520" t="n">
        <v>435.601</v>
      </c>
      <c r="D520" t="n">
        <v>463.906</v>
      </c>
      <c r="E520" t="n">
        <v>553.308</v>
      </c>
      <c r="F520" t="n">
        <v>446.017</v>
      </c>
      <c r="G520" t="n">
        <v>449.917</v>
      </c>
      <c r="H520" t="n">
        <v>355.814</v>
      </c>
      <c r="I520" t="n">
        <v>486.78</v>
      </c>
      <c r="J520" t="n">
        <v>383.662</v>
      </c>
    </row>
    <row r="522">
      <c r="A522" t="inlineStr">
        <is>
          <t>DKSH SW Equity</t>
        </is>
      </c>
      <c r="B522" t="inlineStr">
        <is>
          <t>Dates</t>
        </is>
      </c>
      <c r="C522" s="3">
        <f>_xll.BDH($A$522,$B$523:$B$531,$B$2,$B$3,"Dir=H","Per=Y","Days=A","Dts=S","Sort=R","cols=8;rows=10")</f>
        <v/>
      </c>
      <c r="D522" s="3" t="n">
        <v>43465</v>
      </c>
      <c r="E522" s="3" t="n">
        <v>43100</v>
      </c>
      <c r="F522" s="3" t="n">
        <v>42735</v>
      </c>
      <c r="G522" s="3" t="n">
        <v>42369</v>
      </c>
      <c r="H522" s="3" t="n">
        <v>42004</v>
      </c>
      <c r="I522" s="3" t="n">
        <v>41639</v>
      </c>
      <c r="J522" s="3" t="n">
        <v>41274</v>
      </c>
    </row>
    <row r="523">
      <c r="A523">
        <f>_xll.BFieldInfo($B$523)</f>
        <v/>
      </c>
      <c r="B523" t="inlineStr">
        <is>
          <t>TOTAL_EQUITY</t>
        </is>
      </c>
      <c r="C523" t="n">
        <v>1834.6</v>
      </c>
      <c r="D523" t="n">
        <v>1768.6</v>
      </c>
      <c r="E523" t="n">
        <v>1633.7</v>
      </c>
      <c r="F523" t="n">
        <v>1677.7</v>
      </c>
      <c r="G523" t="n">
        <v>1539.7</v>
      </c>
      <c r="H523" t="n">
        <v>1489.9</v>
      </c>
      <c r="I523" t="n">
        <v>1315.1</v>
      </c>
      <c r="J523" t="n">
        <v>1187.1</v>
      </c>
    </row>
    <row r="524">
      <c r="A524">
        <f>_xll.BFieldInfo($B$524)</f>
        <v/>
      </c>
      <c r="B524" t="inlineStr">
        <is>
          <t>BS_TOT_ASSET</t>
        </is>
      </c>
      <c r="C524" t="n">
        <v>5353</v>
      </c>
      <c r="D524" t="n">
        <v>4895.4</v>
      </c>
      <c r="E524" t="n">
        <v>4645</v>
      </c>
      <c r="F524" t="n">
        <v>4415.3</v>
      </c>
      <c r="G524" t="n">
        <v>4095.8</v>
      </c>
      <c r="H524" t="n">
        <v>3991.1</v>
      </c>
      <c r="I524" t="n">
        <v>3386.6</v>
      </c>
      <c r="J524" t="n">
        <v>3331</v>
      </c>
    </row>
    <row r="525">
      <c r="A525">
        <f>_xll.BFieldInfo($B$525)</f>
        <v/>
      </c>
      <c r="B525" t="inlineStr">
        <is>
          <t>TOT_DEBT_TO_TOT_EQY</t>
        </is>
      </c>
      <c r="C525" t="n">
        <v>27.303</v>
      </c>
      <c r="D525" t="n">
        <v>7.9441</v>
      </c>
      <c r="E525" t="n">
        <v>6.0537</v>
      </c>
      <c r="F525" t="n">
        <v>5.889</v>
      </c>
      <c r="G525" t="n">
        <v>6.6636</v>
      </c>
      <c r="H525" t="n">
        <v>6.7857</v>
      </c>
      <c r="I525" t="n">
        <v>8.372</v>
      </c>
      <c r="J525" t="n">
        <v>16.4434</v>
      </c>
    </row>
    <row r="526">
      <c r="A526">
        <f>_xll.BFieldInfo($B$526)</f>
        <v/>
      </c>
      <c r="B526" t="inlineStr">
        <is>
          <t>SALES_REV_TURN</t>
        </is>
      </c>
      <c r="C526" t="n">
        <v>11579.2</v>
      </c>
      <c r="D526" t="n">
        <v>11344.6</v>
      </c>
      <c r="E526" t="n">
        <v>11006.4</v>
      </c>
      <c r="F526" t="n">
        <v>10505.2</v>
      </c>
      <c r="G526" t="n">
        <v>10050.8</v>
      </c>
      <c r="H526" t="n">
        <v>9818.200000000001</v>
      </c>
      <c r="I526" t="n">
        <v>9559</v>
      </c>
      <c r="J526" t="n">
        <v>8808.799999999999</v>
      </c>
    </row>
    <row r="527">
      <c r="A527">
        <f>_xll.BFieldInfo($B$527)</f>
        <v/>
      </c>
      <c r="B527" t="inlineStr">
        <is>
          <t>IS_EPS</t>
        </is>
      </c>
      <c r="C527" t="n">
        <v>2.65</v>
      </c>
      <c r="D527" t="n">
        <v>3.92</v>
      </c>
      <c r="E527" t="n">
        <v>3.18</v>
      </c>
      <c r="F527" t="n">
        <v>3.21</v>
      </c>
      <c r="G527" t="n">
        <v>3.12</v>
      </c>
      <c r="H527" t="n">
        <v>2.96</v>
      </c>
      <c r="I527" t="n">
        <v>3.57</v>
      </c>
      <c r="J527" t="n">
        <v>3.16</v>
      </c>
    </row>
    <row r="528">
      <c r="A528">
        <f>_xll.BFieldInfo($B$528)</f>
        <v/>
      </c>
      <c r="B528" t="inlineStr">
        <is>
          <t>CF_DVD_PAID</t>
        </is>
      </c>
      <c r="C528" t="n">
        <v>-120.3</v>
      </c>
      <c r="D528" t="n">
        <v>-107.3</v>
      </c>
      <c r="E528" t="n">
        <v>-292.7</v>
      </c>
      <c r="F528" t="n">
        <v>-84.59999999999999</v>
      </c>
      <c r="G528" t="n">
        <v>-74.8</v>
      </c>
      <c r="H528" t="n">
        <v>-70.8</v>
      </c>
      <c r="I528" t="n">
        <v>-60.3</v>
      </c>
      <c r="J528" t="n">
        <v>-40.8</v>
      </c>
    </row>
    <row r="529">
      <c r="A529">
        <f>_xll.BFieldInfo($B$529)</f>
        <v/>
      </c>
      <c r="B529" t="inlineStr">
        <is>
          <t>CF_DEPR_AMORT</t>
        </is>
      </c>
      <c r="C529" t="n">
        <v>135.8</v>
      </c>
      <c r="D529" t="n">
        <v>44.6</v>
      </c>
      <c r="E529" t="n">
        <v>37.9</v>
      </c>
      <c r="F529" t="n">
        <v>39.5</v>
      </c>
      <c r="G529" t="n">
        <v>71.59999999999999</v>
      </c>
      <c r="H529" t="n">
        <v>42.3</v>
      </c>
      <c r="I529" t="n">
        <v>43.4</v>
      </c>
      <c r="J529" t="n">
        <v>42.7</v>
      </c>
    </row>
    <row r="530">
      <c r="A530">
        <f>_xll.BFieldInfo($B$530)</f>
        <v/>
      </c>
      <c r="B530" t="inlineStr">
        <is>
          <t>CF_NET_INC</t>
        </is>
      </c>
      <c r="C530" t="n">
        <v>172.6</v>
      </c>
      <c r="D530" t="n">
        <v>254.8</v>
      </c>
      <c r="E530" t="n">
        <v>207</v>
      </c>
      <c r="F530" t="n">
        <v>208.6</v>
      </c>
      <c r="G530" t="n">
        <v>202.6</v>
      </c>
      <c r="H530" t="n">
        <v>192.2</v>
      </c>
      <c r="I530" t="n">
        <v>228.7</v>
      </c>
      <c r="J530" t="n">
        <v>200.1</v>
      </c>
    </row>
    <row r="531">
      <c r="A531">
        <f>_xll.BFieldInfo($B$531)</f>
        <v/>
      </c>
      <c r="B531" t="inlineStr">
        <is>
          <t>CF_CASH_FROM_OPER</t>
        </is>
      </c>
      <c r="C531" t="n">
        <v>294.2</v>
      </c>
      <c r="D531" t="n">
        <v>179.9</v>
      </c>
      <c r="E531" t="n">
        <v>166.4</v>
      </c>
      <c r="F531" t="n">
        <v>166.4</v>
      </c>
      <c r="G531" t="n">
        <v>244.9</v>
      </c>
      <c r="H531" t="n">
        <v>226.6</v>
      </c>
      <c r="I531" t="n">
        <v>229.8</v>
      </c>
      <c r="J531" t="n">
        <v>193.2</v>
      </c>
    </row>
    <row r="533">
      <c r="A533" t="inlineStr">
        <is>
          <t>BEAN SW Equity</t>
        </is>
      </c>
      <c r="B533" t="inlineStr">
        <is>
          <t>Dates</t>
        </is>
      </c>
      <c r="C533" s="3">
        <f>_xll.BDH($A$533,$B$534:$B$542,$B$2,$B$3,"Dir=H","Per=Y","Days=A","Dts=S","Sort=R","cols=8;rows=10")</f>
        <v/>
      </c>
      <c r="D533" s="3" t="n">
        <v>43465</v>
      </c>
      <c r="E533" s="3" t="n">
        <v>43100</v>
      </c>
      <c r="F533" s="3" t="n">
        <v>42735</v>
      </c>
      <c r="G533" s="3" t="n">
        <v>42369</v>
      </c>
      <c r="H533" s="3" t="n">
        <v>42004</v>
      </c>
      <c r="I533" s="3" t="n">
        <v>41639</v>
      </c>
      <c r="J533" s="3" t="n">
        <v>41274</v>
      </c>
    </row>
    <row r="534">
      <c r="A534">
        <f>_xll.BFieldInfo($B$534)</f>
        <v/>
      </c>
      <c r="B534" t="inlineStr">
        <is>
          <t>TOTAL_EQUITY</t>
        </is>
      </c>
      <c r="C534" t="n">
        <v>507.344</v>
      </c>
      <c r="D534" t="n">
        <v>437.243</v>
      </c>
      <c r="E534" t="n">
        <v>413.65</v>
      </c>
      <c r="F534" t="n">
        <v>368.965</v>
      </c>
      <c r="G534" t="n">
        <v>336.956</v>
      </c>
      <c r="H534" t="n">
        <v>316.919</v>
      </c>
      <c r="I534" t="n">
        <v>287.461</v>
      </c>
      <c r="J534" t="n">
        <v>247.843</v>
      </c>
    </row>
    <row r="535">
      <c r="A535">
        <f>_xll.BFieldInfo($B$535)</f>
        <v/>
      </c>
      <c r="B535" t="inlineStr">
        <is>
          <t>BS_TOT_ASSET</t>
        </is>
      </c>
      <c r="C535" t="n">
        <v>602.002</v>
      </c>
      <c r="D535" t="n">
        <v>531.472</v>
      </c>
      <c r="E535" t="n">
        <v>491.886</v>
      </c>
      <c r="F535" t="n">
        <v>451.869</v>
      </c>
      <c r="G535" t="n">
        <v>413.041</v>
      </c>
      <c r="H535" t="n">
        <v>424.514</v>
      </c>
      <c r="I535" t="n">
        <v>369.991</v>
      </c>
      <c r="J535" t="n">
        <v>345.922</v>
      </c>
    </row>
    <row r="536">
      <c r="A536">
        <f>_xll.BFieldInfo($B$536)</f>
        <v/>
      </c>
      <c r="B536" t="inlineStr">
        <is>
          <t>TOT_DEBT_TO_TOT_EQY</t>
        </is>
      </c>
      <c r="C536" t="n">
        <v>2.7031</v>
      </c>
      <c r="D536" t="n">
        <v>0.3346</v>
      </c>
      <c r="E536" t="n">
        <v>0.3663</v>
      </c>
      <c r="F536" t="n">
        <v>0</v>
      </c>
      <c r="G536" t="n">
        <v>0</v>
      </c>
      <c r="H536" t="n">
        <v>6.3108</v>
      </c>
      <c r="I536" t="n">
        <v>7.3972</v>
      </c>
      <c r="J536" t="n">
        <v>8.5542</v>
      </c>
    </row>
    <row r="537">
      <c r="A537">
        <f>_xll.BFieldInfo($B$537)</f>
        <v/>
      </c>
      <c r="B537" t="inlineStr">
        <is>
          <t>SALES_REV_TURN</t>
        </is>
      </c>
      <c r="C537" t="n">
        <v>692.6799999999999</v>
      </c>
      <c r="D537" t="n">
        <v>642.3680000000001</v>
      </c>
      <c r="E537" t="n">
        <v>579.853</v>
      </c>
      <c r="F537" t="n">
        <v>533.65</v>
      </c>
      <c r="G537" t="n">
        <v>493.299</v>
      </c>
      <c r="H537" t="n">
        <v>493.919</v>
      </c>
      <c r="I537" t="n">
        <v>472.859</v>
      </c>
      <c r="J537" t="n">
        <v>444.623</v>
      </c>
    </row>
    <row r="538">
      <c r="A538">
        <f>_xll.BFieldInfo($B$538)</f>
        <v/>
      </c>
      <c r="B538" t="inlineStr">
        <is>
          <t>IS_EPS</t>
        </is>
      </c>
      <c r="C538" t="n">
        <v>196.9337</v>
      </c>
      <c r="D538" t="n">
        <v>140.22</v>
      </c>
      <c r="E538" t="n">
        <v>126.06</v>
      </c>
      <c r="F538" t="n">
        <v>113.51</v>
      </c>
      <c r="G538" t="n">
        <v>91.52</v>
      </c>
      <c r="H538" t="n">
        <v>109.52</v>
      </c>
      <c r="I538" t="n">
        <v>102.57</v>
      </c>
      <c r="J538" t="n">
        <v>99.40000000000001</v>
      </c>
    </row>
    <row r="539">
      <c r="A539">
        <f>_xll.BFieldInfo($B$539)</f>
        <v/>
      </c>
      <c r="B539" t="inlineStr">
        <is>
          <t>CF_DVD_PAID</t>
        </is>
      </c>
      <c r="C539" t="n">
        <v>-61.494</v>
      </c>
      <c r="D539" t="n">
        <v>-52.256</v>
      </c>
      <c r="E539" t="n">
        <v>-46.092</v>
      </c>
      <c r="F539" t="n">
        <v>-39.937</v>
      </c>
      <c r="G539" t="n">
        <v>-39.936</v>
      </c>
      <c r="H539" t="n">
        <v>-39.908</v>
      </c>
      <c r="I539" t="n">
        <v>-36.606</v>
      </c>
      <c r="J539" t="n">
        <v>-30.494</v>
      </c>
    </row>
    <row r="540">
      <c r="A540">
        <f>_xll.BFieldInfo($B$540)</f>
        <v/>
      </c>
      <c r="B540" t="inlineStr">
        <is>
          <t>CF_DEPR_AMORT</t>
        </is>
      </c>
      <c r="C540" t="n">
        <v>30.355</v>
      </c>
      <c r="D540" t="n">
        <v>25.16</v>
      </c>
      <c r="E540" t="n">
        <v>24.767</v>
      </c>
      <c r="F540" t="n">
        <v>23.315</v>
      </c>
      <c r="G540" t="n">
        <v>21.188</v>
      </c>
      <c r="H540" t="n">
        <v>18.352</v>
      </c>
      <c r="I540" t="n">
        <v>17.217</v>
      </c>
      <c r="J540" t="n">
        <v>15.596</v>
      </c>
    </row>
    <row r="541">
      <c r="A541">
        <f>_xll.BFieldInfo($B$541)</f>
        <v/>
      </c>
      <c r="B541" t="inlineStr">
        <is>
          <t>CF_NET_INC</t>
        </is>
      </c>
      <c r="C541" t="n">
        <v>121.103</v>
      </c>
      <c r="D541" t="n">
        <v>86.209</v>
      </c>
      <c r="E541" t="n">
        <v>77.48999999999999</v>
      </c>
      <c r="F541" t="n">
        <v>69.753</v>
      </c>
      <c r="G541" t="n">
        <v>56.229</v>
      </c>
      <c r="H541" t="n">
        <v>67.193</v>
      </c>
      <c r="I541" t="n">
        <v>62.609</v>
      </c>
      <c r="J541" t="n">
        <v>60.612</v>
      </c>
    </row>
    <row r="542">
      <c r="A542">
        <f>_xll.BFieldInfo($B$542)</f>
        <v/>
      </c>
      <c r="B542" t="inlineStr">
        <is>
          <t>CF_CASH_FROM_OPER</t>
        </is>
      </c>
      <c r="C542" t="n">
        <v>124.87</v>
      </c>
      <c r="D542" t="n">
        <v>114.397</v>
      </c>
      <c r="E542" t="n">
        <v>82.898</v>
      </c>
      <c r="F542" t="n">
        <v>90.77500000000001</v>
      </c>
      <c r="G542" t="n">
        <v>70.056</v>
      </c>
      <c r="H542" t="n">
        <v>74.066</v>
      </c>
      <c r="I542" t="n">
        <v>70.81699999999999</v>
      </c>
      <c r="J542" t="n">
        <v>82.81999999999999</v>
      </c>
    </row>
    <row r="544">
      <c r="A544" t="inlineStr">
        <is>
          <t>HELN SW Equity</t>
        </is>
      </c>
      <c r="B544" t="inlineStr">
        <is>
          <t>Dates</t>
        </is>
      </c>
      <c r="C544" s="3">
        <f>_xll.BDH($A$544,$B$545:$B$553,$B$2,$B$3,"Dir=H","Per=Y","Days=A","Dts=S","Sort=R","cols=8;rows=10")</f>
        <v/>
      </c>
      <c r="D544" s="3" t="n">
        <v>43465</v>
      </c>
      <c r="E544" s="3" t="n">
        <v>43100</v>
      </c>
      <c r="F544" s="3" t="n">
        <v>42735</v>
      </c>
      <c r="G544" s="3" t="n">
        <v>42369</v>
      </c>
      <c r="H544" s="3" t="n">
        <v>42004</v>
      </c>
      <c r="I544" s="3" t="n">
        <v>41639</v>
      </c>
      <c r="J544" s="3" t="n">
        <v>41274</v>
      </c>
    </row>
    <row r="545">
      <c r="A545">
        <f>_xll.BFieldInfo($B$545)</f>
        <v/>
      </c>
      <c r="B545" t="inlineStr">
        <is>
          <t>TOTAL_EQUITY</t>
        </is>
      </c>
      <c r="C545" t="n">
        <v>6534.1</v>
      </c>
      <c r="D545" t="n">
        <v>5797.1</v>
      </c>
      <c r="E545" t="n">
        <v>5929.4</v>
      </c>
      <c r="F545" t="n">
        <v>5512.6</v>
      </c>
      <c r="G545" t="n">
        <v>5355.3</v>
      </c>
      <c r="H545" t="n">
        <v>5663.1</v>
      </c>
      <c r="I545" t="n">
        <v>4131.2</v>
      </c>
      <c r="J545" t="n">
        <v>4050.2</v>
      </c>
    </row>
    <row r="546">
      <c r="A546">
        <f>_xll.BFieldInfo($B$546)</f>
        <v/>
      </c>
      <c r="B546" t="inlineStr">
        <is>
          <t>BS_TOT_ASSET</t>
        </is>
      </c>
      <c r="C546" t="n">
        <v>60995.8</v>
      </c>
      <c r="D546" t="n">
        <v>58181</v>
      </c>
      <c r="E546" t="n">
        <v>58275.9</v>
      </c>
      <c r="F546" t="n">
        <v>55226.5</v>
      </c>
      <c r="G546" t="n">
        <v>54144.8</v>
      </c>
      <c r="H546" t="n">
        <v>55068.9</v>
      </c>
      <c r="I546" t="n">
        <v>44511.6</v>
      </c>
      <c r="J546" t="n">
        <v>42497.1</v>
      </c>
    </row>
    <row r="547">
      <c r="A547">
        <f>_xll.BFieldInfo($B$547)</f>
        <v/>
      </c>
      <c r="B547" t="inlineStr">
        <is>
          <t>TOT_DEBT_TO_TOT_EQY</t>
        </is>
      </c>
      <c r="C547" t="n">
        <v>23.4722</v>
      </c>
      <c r="D547" t="n">
        <v>27.2067</v>
      </c>
      <c r="E547" t="n">
        <v>27.2574</v>
      </c>
      <c r="F547" t="n">
        <v>13.8882</v>
      </c>
      <c r="G547" t="n">
        <v>14.3353</v>
      </c>
      <c r="H547" t="n">
        <v>13.6233</v>
      </c>
      <c r="I547" t="n">
        <v>4.3014</v>
      </c>
      <c r="J547" t="n">
        <v>4.4418</v>
      </c>
    </row>
    <row r="548">
      <c r="A548">
        <f>_xll.BFieldInfo($B$548)</f>
        <v/>
      </c>
      <c r="B548" t="inlineStr">
        <is>
          <t>SALES_REV_TURN</t>
        </is>
      </c>
      <c r="C548" t="n">
        <v>10690.6</v>
      </c>
      <c r="D548" t="n">
        <v>9162.6</v>
      </c>
      <c r="E548" t="n">
        <v>9689.1</v>
      </c>
      <c r="F548" t="n">
        <v>9353</v>
      </c>
      <c r="G548" t="n">
        <v>9101.799999999999</v>
      </c>
      <c r="H548" t="n">
        <v>8990.200000000001</v>
      </c>
      <c r="I548" t="n">
        <v>8409.9</v>
      </c>
      <c r="J548" t="n">
        <v>7967</v>
      </c>
    </row>
    <row r="549">
      <c r="A549">
        <f>_xll.BFieldInfo($B$549)</f>
        <v/>
      </c>
      <c r="B549" t="inlineStr">
        <is>
          <t>IS_EPS</t>
        </is>
      </c>
      <c r="C549" t="n">
        <v>10.52</v>
      </c>
      <c r="D549" t="n">
        <v>8.374000000000001</v>
      </c>
      <c r="E549" t="n">
        <v>7.824</v>
      </c>
      <c r="F549" t="n">
        <v>7.6108</v>
      </c>
      <c r="G549" t="n">
        <v>6.2339</v>
      </c>
      <c r="H549" t="n">
        <v>8.8482</v>
      </c>
      <c r="I549" t="n">
        <v>8.439299999999999</v>
      </c>
      <c r="J549" t="n">
        <v>7.6739</v>
      </c>
    </row>
    <row r="550">
      <c r="A550">
        <f>_xll.BFieldInfo($B$550)</f>
        <v/>
      </c>
      <c r="B550" t="inlineStr">
        <is>
          <t>CF_DVD_PAID</t>
        </is>
      </c>
      <c r="C550" t="n">
        <v>-260.7</v>
      </c>
      <c r="D550" t="n">
        <v>-250.2</v>
      </c>
      <c r="E550" t="n">
        <v>-232.2</v>
      </c>
      <c r="F550" t="n">
        <v>-213.2</v>
      </c>
      <c r="G550" t="n">
        <v>-206.9</v>
      </c>
      <c r="H550" t="n">
        <v>-165.6</v>
      </c>
      <c r="I550" t="n">
        <v>-160.8</v>
      </c>
      <c r="J550" t="n">
        <v>-152.8</v>
      </c>
    </row>
    <row r="551">
      <c r="A551">
        <f>_xll.BFieldInfo($B$551)</f>
        <v/>
      </c>
      <c r="B551" t="inlineStr">
        <is>
          <t>CF_DEPR_AMORT</t>
        </is>
      </c>
      <c r="C551" t="n">
        <v>67.8</v>
      </c>
      <c r="D551" t="n">
        <v>55.8</v>
      </c>
      <c r="E551" t="n">
        <v>118.3</v>
      </c>
      <c r="F551" t="n">
        <v>110.2</v>
      </c>
      <c r="G551" t="n">
        <v>128.5</v>
      </c>
      <c r="H551" t="n">
        <v>114.3</v>
      </c>
      <c r="I551" t="n">
        <v>42.6</v>
      </c>
      <c r="J551" t="n">
        <v>46.7</v>
      </c>
    </row>
    <row r="552">
      <c r="A552">
        <f>_xll.BFieldInfo($B$552)</f>
        <v/>
      </c>
      <c r="B552" t="inlineStr">
        <is>
          <t>CF_NET_INC</t>
        </is>
      </c>
      <c r="C552" t="n">
        <v>539.2</v>
      </c>
      <c r="D552" t="n">
        <v>432.6</v>
      </c>
      <c r="E552" t="n">
        <v>405.3</v>
      </c>
      <c r="F552" t="n">
        <v>376.6</v>
      </c>
      <c r="G552" t="n">
        <v>307.8</v>
      </c>
      <c r="H552" t="n">
        <v>391.7</v>
      </c>
      <c r="I552" t="n">
        <v>363.3</v>
      </c>
      <c r="J552" t="n">
        <v>330.5</v>
      </c>
    </row>
    <row r="553">
      <c r="A553">
        <f>_xll.BFieldInfo($B$553)</f>
        <v/>
      </c>
      <c r="B553" t="inlineStr">
        <is>
          <t>CF_CASH_FROM_OPER</t>
        </is>
      </c>
      <c r="C553" t="n">
        <v>114.7</v>
      </c>
      <c r="D553" t="n">
        <v>1057.7</v>
      </c>
      <c r="E553" t="n">
        <v>400.7</v>
      </c>
      <c r="F553" t="n">
        <v>60.8</v>
      </c>
      <c r="G553" t="n">
        <v>-36.7</v>
      </c>
      <c r="H553" t="n">
        <v>209.9</v>
      </c>
      <c r="I553" t="n">
        <v>307.2</v>
      </c>
      <c r="J553" t="n">
        <v>196</v>
      </c>
    </row>
    <row r="555">
      <c r="A555" t="inlineStr">
        <is>
          <t>FHZN SW Equity</t>
        </is>
      </c>
      <c r="B555" t="inlineStr">
        <is>
          <t>Dates</t>
        </is>
      </c>
      <c r="C555" s="3">
        <f>_xll.BDH($A$555,$B$556:$B$564,$B$2,$B$3,"Dir=H","Per=Y","Days=A","Dts=S","Sort=R","cols=8;rows=10")</f>
        <v/>
      </c>
      <c r="D555" s="3" t="n">
        <v>43465</v>
      </c>
      <c r="E555" s="3" t="n">
        <v>43100</v>
      </c>
      <c r="F555" s="3" t="n">
        <v>42735</v>
      </c>
      <c r="G555" s="3" t="n">
        <v>42369</v>
      </c>
      <c r="H555" s="3" t="n">
        <v>42004</v>
      </c>
      <c r="I555" s="3" t="n">
        <v>41639</v>
      </c>
      <c r="J555" s="3" t="n">
        <v>41274</v>
      </c>
    </row>
    <row r="556">
      <c r="A556">
        <f>_xll.BFieldInfo($B$556)</f>
        <v/>
      </c>
      <c r="B556" t="inlineStr">
        <is>
          <t>TOTAL_EQUITY</t>
        </is>
      </c>
      <c r="C556" t="n">
        <v>2469.086</v>
      </c>
      <c r="D556" t="n">
        <v>2414.853</v>
      </c>
      <c r="E556" t="n">
        <v>2401.135</v>
      </c>
      <c r="F556" t="n">
        <v>2260.149</v>
      </c>
      <c r="G556" t="n">
        <v>2212.437</v>
      </c>
      <c r="H556" t="n">
        <v>2140.522</v>
      </c>
      <c r="I556" t="n">
        <v>2051.618</v>
      </c>
      <c r="J556" t="n">
        <v>1859.803</v>
      </c>
    </row>
    <row r="557">
      <c r="A557">
        <f>_xll.BFieldInfo($B$557)</f>
        <v/>
      </c>
      <c r="B557" t="inlineStr">
        <is>
          <t>BS_TOT_ASSET</t>
        </is>
      </c>
      <c r="C557" t="n">
        <v>4593.478</v>
      </c>
      <c r="D557" t="n">
        <v>4365.319</v>
      </c>
      <c r="E557" t="n">
        <v>4298.729</v>
      </c>
      <c r="F557" t="n">
        <v>4065.364</v>
      </c>
      <c r="G557" t="n">
        <v>4042.561</v>
      </c>
      <c r="H557" t="n">
        <v>3990.459</v>
      </c>
      <c r="I557" t="n">
        <v>4065.675</v>
      </c>
      <c r="J557" t="n">
        <v>4067.915</v>
      </c>
    </row>
    <row r="558">
      <c r="A558">
        <f>_xll.BFieldInfo($B$558)</f>
        <v/>
      </c>
      <c r="B558" t="inlineStr">
        <is>
          <t>TOT_DEBT_TO_TOT_EQY</t>
        </is>
      </c>
      <c r="C558" t="n">
        <v>53.0933</v>
      </c>
      <c r="D558" t="n">
        <v>46.7162</v>
      </c>
      <c r="E558" t="n">
        <v>45.032</v>
      </c>
      <c r="F558" t="n">
        <v>42.2772</v>
      </c>
      <c r="G558" t="n">
        <v>44.0234</v>
      </c>
      <c r="H558" t="n">
        <v>48.6308</v>
      </c>
      <c r="I558" t="n">
        <v>63.9629</v>
      </c>
      <c r="J558" t="n">
        <v>72.81529999999999</v>
      </c>
    </row>
    <row r="559">
      <c r="A559">
        <f>_xll.BFieldInfo($B$559)</f>
        <v/>
      </c>
      <c r="B559" t="inlineStr">
        <is>
          <t>SALES_REV_TURN</t>
        </is>
      </c>
      <c r="C559" t="n">
        <v>1210.084</v>
      </c>
      <c r="D559" t="n">
        <v>1152.897</v>
      </c>
      <c r="E559" t="n">
        <v>1037.125</v>
      </c>
      <c r="F559" t="n">
        <v>1012.804</v>
      </c>
      <c r="G559" t="n">
        <v>988.973</v>
      </c>
      <c r="H559" t="n">
        <v>963.479</v>
      </c>
      <c r="I559" t="n">
        <v>975.0940000000001</v>
      </c>
      <c r="J559" t="n">
        <v>948.8200000000001</v>
      </c>
    </row>
    <row r="560">
      <c r="A560">
        <f>_xll.BFieldInfo($B$560)</f>
        <v/>
      </c>
      <c r="B560" t="inlineStr">
        <is>
          <t>IS_EPS</t>
        </is>
      </c>
      <c r="C560" t="n">
        <v>10.07</v>
      </c>
      <c r="D560" t="n">
        <v>7.75</v>
      </c>
      <c r="E560" t="n">
        <v>9.289999999999999</v>
      </c>
      <c r="F560" t="n">
        <v>8.07</v>
      </c>
      <c r="G560" t="n">
        <v>5.852</v>
      </c>
      <c r="H560" t="n">
        <v>6.706</v>
      </c>
      <c r="I560" t="n">
        <v>4.468</v>
      </c>
      <c r="J560" t="n">
        <v>3.104</v>
      </c>
    </row>
    <row r="561">
      <c r="A561">
        <f>_xll.BFieldInfo($B$561)</f>
        <v/>
      </c>
      <c r="B561" t="inlineStr">
        <is>
          <t>CF_DVD_PAID</t>
        </is>
      </c>
      <c r="C561" t="n">
        <v>-211.835</v>
      </c>
      <c r="D561" t="n">
        <v>-199.55</v>
      </c>
      <c r="E561" t="n">
        <v>-196.483</v>
      </c>
      <c r="F561" t="n">
        <v>-190.473</v>
      </c>
      <c r="G561" t="n">
        <v>-83.279</v>
      </c>
      <c r="H561" t="n">
        <v>-61.368</v>
      </c>
      <c r="I561" t="n">
        <v>-58.379</v>
      </c>
      <c r="J561" t="n">
        <v>-57.389</v>
      </c>
    </row>
    <row r="562">
      <c r="A562">
        <f>_xll.BFieldInfo($B$562)</f>
        <v/>
      </c>
      <c r="B562" t="inlineStr">
        <is>
          <t>CF_DEPR_AMORT</t>
        </is>
      </c>
      <c r="C562" t="n">
        <v>238.719</v>
      </c>
      <c r="D562" t="n">
        <v>244.452</v>
      </c>
      <c r="E562" t="n">
        <v>244.779</v>
      </c>
      <c r="F562" t="n">
        <v>242.47</v>
      </c>
      <c r="G562" t="n">
        <v>228.982</v>
      </c>
      <c r="H562" t="n">
        <v>229.424</v>
      </c>
      <c r="I562" t="n">
        <v>225.333</v>
      </c>
      <c r="J562" t="n">
        <v>219.386</v>
      </c>
    </row>
    <row r="563">
      <c r="A563">
        <f>_xll.BFieldInfo($B$563)</f>
        <v/>
      </c>
      <c r="B563" t="inlineStr">
        <is>
          <t>CF_NET_INC</t>
        </is>
      </c>
      <c r="C563" t="n">
        <v>309.135</v>
      </c>
      <c r="D563" t="n">
        <v>237.832</v>
      </c>
      <c r="E563" t="n">
        <v>285.225</v>
      </c>
      <c r="F563" t="n">
        <v>247.728</v>
      </c>
      <c r="G563" t="n">
        <v>179.643</v>
      </c>
      <c r="H563" t="n">
        <v>205.801</v>
      </c>
      <c r="I563" t="n">
        <v>137.084</v>
      </c>
      <c r="J563" t="n">
        <v>94.732</v>
      </c>
    </row>
    <row r="564">
      <c r="A564">
        <f>_xll.BFieldInfo($B$564)</f>
        <v/>
      </c>
      <c r="B564" t="inlineStr">
        <is>
          <t>CF_CASH_FROM_OPER</t>
        </is>
      </c>
      <c r="C564" t="n">
        <v>494.625</v>
      </c>
      <c r="D564" t="n">
        <v>525.984</v>
      </c>
      <c r="E564" t="n">
        <v>513.36</v>
      </c>
      <c r="F564" t="n">
        <v>456.819</v>
      </c>
      <c r="G564" t="n">
        <v>440.227</v>
      </c>
      <c r="H564" t="n">
        <v>430.013</v>
      </c>
      <c r="I564" t="n">
        <v>425.805</v>
      </c>
      <c r="J564" t="n">
        <v>386.656</v>
      </c>
    </row>
    <row r="566">
      <c r="A566" t="inlineStr">
        <is>
          <t>FI-N SW Equity</t>
        </is>
      </c>
      <c r="B566" t="inlineStr">
        <is>
          <t>Dates</t>
        </is>
      </c>
      <c r="C566" s="3">
        <f>_xll.BDH($A$566,$B$567:$B$575,$B$2,$B$3,"Dir=H","Per=Y","Days=A","Dts=S","Sort=R","cols=8;rows=10")</f>
        <v/>
      </c>
      <c r="D566" s="3" t="n">
        <v>43465</v>
      </c>
      <c r="E566" s="3" t="n">
        <v>43100</v>
      </c>
      <c r="F566" s="3" t="n">
        <v>42735</v>
      </c>
      <c r="G566" s="3" t="n">
        <v>42369</v>
      </c>
      <c r="H566" s="3" t="n">
        <v>42004</v>
      </c>
      <c r="I566" s="3" t="n">
        <v>41639</v>
      </c>
      <c r="J566" s="3" t="n">
        <v>41274</v>
      </c>
    </row>
    <row r="567">
      <c r="A567">
        <f>_xll.BFieldInfo($B$567)</f>
        <v/>
      </c>
      <c r="B567" t="inlineStr">
        <is>
          <t>TOTAL_EQUITY</t>
        </is>
      </c>
      <c r="C567" t="n">
        <v>1438</v>
      </c>
      <c r="D567" t="n">
        <v>1428</v>
      </c>
      <c r="E567" t="n">
        <v>1369</v>
      </c>
      <c r="F567" t="n">
        <v>1200</v>
      </c>
      <c r="G567" t="n">
        <v>1130</v>
      </c>
      <c r="H567" t="n">
        <v>1104</v>
      </c>
      <c r="I567" t="n">
        <v>978</v>
      </c>
      <c r="J567" t="n">
        <v>979</v>
      </c>
    </row>
    <row r="568">
      <c r="A568">
        <f>_xll.BFieldInfo($B$568)</f>
        <v/>
      </c>
      <c r="B568" t="inlineStr">
        <is>
          <t>BS_TOT_ASSET</t>
        </is>
      </c>
      <c r="C568" t="n">
        <v>3344</v>
      </c>
      <c r="D568" t="n">
        <v>3444</v>
      </c>
      <c r="E568" t="n">
        <v>3610</v>
      </c>
      <c r="F568" t="n">
        <v>3202</v>
      </c>
      <c r="G568" t="n">
        <v>3083</v>
      </c>
      <c r="H568" t="n">
        <v>2989</v>
      </c>
      <c r="I568" t="n">
        <v>3126</v>
      </c>
      <c r="J568" t="n">
        <v>2664</v>
      </c>
    </row>
    <row r="569">
      <c r="A569">
        <f>_xll.BFieldInfo($B$569)</f>
        <v/>
      </c>
      <c r="B569" t="inlineStr">
        <is>
          <t>TOT_DEBT_TO_TOT_EQY</t>
        </is>
      </c>
      <c r="C569" t="n">
        <v>52.9903</v>
      </c>
      <c r="D569" t="n">
        <v>54.6218</v>
      </c>
      <c r="E569" t="n">
        <v>59.6056</v>
      </c>
      <c r="F569" t="n">
        <v>66.08329999999999</v>
      </c>
      <c r="G569" t="n">
        <v>70.53100000000001</v>
      </c>
      <c r="H569" t="n">
        <v>66.4855</v>
      </c>
      <c r="I569" t="n">
        <v>102.7607</v>
      </c>
      <c r="J569" t="n">
        <v>68.64149999999999</v>
      </c>
    </row>
    <row r="570">
      <c r="A570">
        <f>_xll.BFieldInfo($B$570)</f>
        <v/>
      </c>
      <c r="B570" t="inlineStr">
        <is>
          <t>SALES_REV_TURN</t>
        </is>
      </c>
      <c r="C570" t="n">
        <v>3720</v>
      </c>
      <c r="D570" t="n">
        <v>4572</v>
      </c>
      <c r="E570" t="n">
        <v>4150</v>
      </c>
      <c r="F570" t="n">
        <v>3744</v>
      </c>
      <c r="G570" t="n">
        <v>3640</v>
      </c>
      <c r="H570" t="n">
        <v>3795</v>
      </c>
      <c r="I570" t="n">
        <v>3766</v>
      </c>
      <c r="J570" t="n">
        <v>3720</v>
      </c>
    </row>
    <row r="571">
      <c r="A571">
        <f>_xll.BFieldInfo($B$571)</f>
        <v/>
      </c>
      <c r="B571" t="inlineStr">
        <is>
          <t>IS_EPS</t>
        </is>
      </c>
      <c r="C571" t="n">
        <v>42</v>
      </c>
      <c r="D571" t="n">
        <v>68.6435</v>
      </c>
      <c r="E571" t="n">
        <v>61.5951</v>
      </c>
      <c r="F571" t="n">
        <v>52.8064</v>
      </c>
      <c r="G571" t="n">
        <v>46</v>
      </c>
      <c r="H571" t="n">
        <v>45.0385</v>
      </c>
      <c r="I571" t="n">
        <v>34.026</v>
      </c>
      <c r="J571" t="n">
        <v>32.3348</v>
      </c>
    </row>
    <row r="572">
      <c r="A572">
        <f>_xll.BFieldInfo($B$572)</f>
        <v/>
      </c>
      <c r="B572" t="inlineStr">
        <is>
          <t>CF_DVD_PAID</t>
        </is>
      </c>
      <c r="C572" t="n">
        <v>-103</v>
      </c>
      <c r="D572" t="n">
        <v>-94</v>
      </c>
      <c r="E572" t="n">
        <v>-82</v>
      </c>
      <c r="F572" t="n">
        <v>-74</v>
      </c>
      <c r="G572" t="n">
        <v>-70</v>
      </c>
      <c r="H572" t="n">
        <v>-29</v>
      </c>
      <c r="I572" t="n">
        <v>-62</v>
      </c>
      <c r="J572" t="n">
        <v>-62</v>
      </c>
    </row>
    <row r="573">
      <c r="A573">
        <f>_xll.BFieldInfo($B$573)</f>
        <v/>
      </c>
      <c r="B573" t="inlineStr">
        <is>
          <t>CF_DEPR_AMORT</t>
        </is>
      </c>
      <c r="C573" t="n">
        <v>139</v>
      </c>
      <c r="D573" t="n">
        <v>147</v>
      </c>
      <c r="E573" t="n">
        <v>139</v>
      </c>
      <c r="F573" t="n">
        <v>132</v>
      </c>
      <c r="G573" t="n">
        <v>126</v>
      </c>
      <c r="H573" t="n">
        <v>125</v>
      </c>
      <c r="I573" t="n">
        <v>136</v>
      </c>
      <c r="J573" t="n">
        <v>129</v>
      </c>
    </row>
    <row r="574">
      <c r="A574">
        <f>_xll.BFieldInfo($B$574)</f>
        <v/>
      </c>
      <c r="B574" t="inlineStr">
        <is>
          <t>CF_NET_INC</t>
        </is>
      </c>
      <c r="C574" t="n">
        <v>173</v>
      </c>
      <c r="D574" t="n">
        <v>281</v>
      </c>
      <c r="E574" t="n">
        <v>252</v>
      </c>
      <c r="F574" t="n">
        <v>216</v>
      </c>
      <c r="G574" t="n">
        <v>188</v>
      </c>
      <c r="H574" t="n">
        <v>184</v>
      </c>
      <c r="I574" t="n">
        <v>139</v>
      </c>
      <c r="J574" t="n">
        <v>132</v>
      </c>
    </row>
    <row r="575">
      <c r="A575">
        <f>_xll.BFieldInfo($B$575)</f>
        <v/>
      </c>
      <c r="B575" t="inlineStr">
        <is>
          <t>CF_CASH_FROM_OPER</t>
        </is>
      </c>
      <c r="C575" t="n">
        <v>322</v>
      </c>
      <c r="D575" t="n">
        <v>400</v>
      </c>
      <c r="E575" t="n">
        <v>412</v>
      </c>
      <c r="F575" t="n">
        <v>402</v>
      </c>
      <c r="G575" t="n">
        <v>330</v>
      </c>
      <c r="H575" t="n">
        <v>250</v>
      </c>
      <c r="I575" t="n">
        <v>311</v>
      </c>
      <c r="J575" t="n">
        <v>230</v>
      </c>
    </row>
    <row r="577">
      <c r="A577" t="inlineStr">
        <is>
          <t>BUCN SW Equity</t>
        </is>
      </c>
      <c r="B577" t="inlineStr">
        <is>
          <t>Dates</t>
        </is>
      </c>
      <c r="C577" s="3">
        <f>_xll.BDH($A$577,$B$578:$B$586,$B$2,$B$3,"Dir=H","Per=Y","Days=A","Dts=S","Sort=R","cols=8;rows=10")</f>
        <v/>
      </c>
      <c r="D577" s="3" t="n">
        <v>43465</v>
      </c>
      <c r="E577" s="3" t="n">
        <v>43100</v>
      </c>
      <c r="F577" s="3" t="n">
        <v>42735</v>
      </c>
      <c r="G577" s="3" t="n">
        <v>42369</v>
      </c>
      <c r="H577" s="3" t="n">
        <v>42004</v>
      </c>
      <c r="I577" s="3" t="n">
        <v>41639</v>
      </c>
      <c r="J577" s="3" t="n">
        <v>41274</v>
      </c>
    </row>
    <row r="578">
      <c r="A578">
        <f>_xll.BFieldInfo($B$578)</f>
        <v/>
      </c>
      <c r="B578" t="inlineStr">
        <is>
          <t>TOTAL_EQUITY</t>
        </is>
      </c>
      <c r="C578" t="n">
        <v>1392.9</v>
      </c>
      <c r="D578" t="n">
        <v>1296</v>
      </c>
      <c r="E578" t="n">
        <v>1432.1</v>
      </c>
      <c r="F578" t="n">
        <v>1223.6</v>
      </c>
      <c r="G578" t="n">
        <v>1154.1</v>
      </c>
      <c r="H578" t="n">
        <v>1201.6</v>
      </c>
      <c r="I578" t="n">
        <v>1074.1</v>
      </c>
      <c r="J578" t="n">
        <v>890.3</v>
      </c>
    </row>
    <row r="579">
      <c r="A579">
        <f>_xll.BFieldInfo($B$579)</f>
        <v/>
      </c>
      <c r="B579" t="inlineStr">
        <is>
          <t>BS_TOT_ASSET</t>
        </is>
      </c>
      <c r="C579" t="n">
        <v>2545.1</v>
      </c>
      <c r="D579" t="n">
        <v>2543.2</v>
      </c>
      <c r="E579" t="n">
        <v>2719.8</v>
      </c>
      <c r="F579" t="n">
        <v>2419.6</v>
      </c>
      <c r="G579" t="n">
        <v>2353.6</v>
      </c>
      <c r="H579" t="n">
        <v>2604.5</v>
      </c>
      <c r="I579" t="n">
        <v>2436.3</v>
      </c>
      <c r="J579" t="n">
        <v>2259.4</v>
      </c>
    </row>
    <row r="580">
      <c r="A580">
        <f>_xll.BFieldInfo($B$580)</f>
        <v/>
      </c>
      <c r="B580" t="inlineStr">
        <is>
          <t>TOT_DEBT_TO_TOT_EQY</t>
        </is>
      </c>
      <c r="C580" t="n">
        <v>17.7543</v>
      </c>
      <c r="D580" t="n">
        <v>21.7747</v>
      </c>
      <c r="E580" t="n">
        <v>22.7777</v>
      </c>
      <c r="F580" t="n">
        <v>29.1353</v>
      </c>
      <c r="G580" t="n">
        <v>33.3767</v>
      </c>
      <c r="H580" t="n">
        <v>37.7996</v>
      </c>
      <c r="I580" t="n">
        <v>42.4355</v>
      </c>
      <c r="J580" t="n">
        <v>56.1271</v>
      </c>
    </row>
    <row r="581">
      <c r="A581">
        <f>_xll.BFieldInfo($B$581)</f>
        <v/>
      </c>
      <c r="B581" t="inlineStr">
        <is>
          <t>SALES_REV_TURN</t>
        </is>
      </c>
      <c r="C581" t="n">
        <v>3106</v>
      </c>
      <c r="D581" t="n">
        <v>3064.5</v>
      </c>
      <c r="E581" t="n">
        <v>2647.4</v>
      </c>
      <c r="F581" t="n">
        <v>2380.4</v>
      </c>
      <c r="G581" t="n">
        <v>2490.4</v>
      </c>
      <c r="H581" t="n">
        <v>2805.6</v>
      </c>
      <c r="I581" t="n">
        <v>2690.8</v>
      </c>
      <c r="J581" t="n">
        <v>2609</v>
      </c>
    </row>
    <row r="582">
      <c r="A582">
        <f>_xll.BFieldInfo($B$582)</f>
        <v/>
      </c>
      <c r="B582" t="inlineStr">
        <is>
          <t>IS_EPS</t>
        </is>
      </c>
      <c r="C582" t="n">
        <v>21.92</v>
      </c>
      <c r="D582" t="n">
        <v>21.8</v>
      </c>
      <c r="E582" t="n">
        <v>16.81</v>
      </c>
      <c r="F582" t="n">
        <v>11.73</v>
      </c>
      <c r="G582" t="n">
        <v>13.69</v>
      </c>
      <c r="H582" t="n">
        <v>18.58</v>
      </c>
      <c r="I582" t="n">
        <v>19.64</v>
      </c>
      <c r="J582" t="n">
        <v>15.52</v>
      </c>
    </row>
    <row r="583">
      <c r="A583">
        <f>_xll.BFieldInfo($B$583)</f>
        <v/>
      </c>
      <c r="B583" t="inlineStr">
        <is>
          <t>CF_DVD_PAID</t>
        </is>
      </c>
      <c r="C583" t="n">
        <v>-83.7</v>
      </c>
      <c r="D583" t="n">
        <v>-67</v>
      </c>
      <c r="E583" t="n">
        <v>-50.7</v>
      </c>
      <c r="F583" t="n">
        <v>-56.5</v>
      </c>
      <c r="G583" t="n">
        <v>-67.59999999999999</v>
      </c>
      <c r="H583" t="n">
        <v>-67.7</v>
      </c>
      <c r="I583" t="n">
        <v>-51.6</v>
      </c>
      <c r="J583" t="n">
        <v>-44.2</v>
      </c>
    </row>
    <row r="584">
      <c r="A584">
        <f>_xll.BFieldInfo($B$584)</f>
        <v/>
      </c>
      <c r="B584" t="inlineStr">
        <is>
          <t>CF_DEPR_AMORT</t>
        </is>
      </c>
      <c r="C584" t="n">
        <v>83.7</v>
      </c>
      <c r="D584" t="n">
        <v>95.2</v>
      </c>
      <c r="E584" t="n">
        <v>91.59999999999999</v>
      </c>
      <c r="F584" t="n">
        <v>93.2</v>
      </c>
      <c r="G584" t="n">
        <v>89.09999999999999</v>
      </c>
      <c r="H584" t="n">
        <v>92.59999999999999</v>
      </c>
      <c r="I584" t="n">
        <v>84</v>
      </c>
      <c r="J584" t="n">
        <v>75.2</v>
      </c>
    </row>
    <row r="585">
      <c r="A585">
        <f>_xll.BFieldInfo($B$585)</f>
        <v/>
      </c>
      <c r="B585" t="inlineStr">
        <is>
          <t>CF_NET_INC</t>
        </is>
      </c>
      <c r="C585" t="n">
        <v>224.1</v>
      </c>
      <c r="D585" t="n">
        <v>223</v>
      </c>
      <c r="E585" t="n">
        <v>170.9</v>
      </c>
      <c r="F585" t="n">
        <v>118.7</v>
      </c>
      <c r="G585" t="n">
        <v>138.3</v>
      </c>
      <c r="H585" t="n">
        <v>187.4</v>
      </c>
      <c r="I585" t="n">
        <v>194.5</v>
      </c>
      <c r="J585" t="n">
        <v>151.7</v>
      </c>
    </row>
    <row r="586">
      <c r="A586">
        <f>_xll.BFieldInfo($B$586)</f>
        <v/>
      </c>
      <c r="B586" t="inlineStr">
        <is>
          <t>CF_CASH_FROM_OPER</t>
        </is>
      </c>
      <c r="C586" t="n">
        <v>284.9</v>
      </c>
      <c r="D586" t="n">
        <v>201.2</v>
      </c>
      <c r="E586" t="n">
        <v>222.5</v>
      </c>
      <c r="F586" t="n">
        <v>263</v>
      </c>
      <c r="G586" t="n">
        <v>237.1</v>
      </c>
      <c r="H586" t="n">
        <v>163.4</v>
      </c>
      <c r="I586" t="n">
        <v>223.8</v>
      </c>
      <c r="J586" t="n">
        <v>200.1</v>
      </c>
    </row>
    <row r="588">
      <c r="A588" t="inlineStr">
        <is>
          <t>VONN SW Equity</t>
        </is>
      </c>
      <c r="B588" t="inlineStr">
        <is>
          <t>Dates</t>
        </is>
      </c>
      <c r="C588" s="3">
        <f>_xll.BDH($A$588,$B$589:$B$597,$B$2,$B$3,"Dir=H","Per=Y","Days=A","Dts=S","Sort=R","cols=8;rows=10")</f>
        <v/>
      </c>
      <c r="D588" s="3" t="n">
        <v>43465</v>
      </c>
      <c r="E588" s="3" t="n">
        <v>43100</v>
      </c>
      <c r="F588" s="3" t="n">
        <v>42735</v>
      </c>
      <c r="G588" s="3" t="n">
        <v>42369</v>
      </c>
      <c r="H588" s="3" t="n">
        <v>42004</v>
      </c>
      <c r="I588" s="3" t="n">
        <v>41639</v>
      </c>
      <c r="J588" s="3" t="n">
        <v>41274</v>
      </c>
    </row>
    <row r="589">
      <c r="A589">
        <f>_xll.BFieldInfo($B$589)</f>
        <v/>
      </c>
      <c r="B589" t="inlineStr">
        <is>
          <t>TOTAL_EQUITY</t>
        </is>
      </c>
      <c r="C589" t="n">
        <v>1813.3</v>
      </c>
      <c r="D589" t="n">
        <v>1703.5</v>
      </c>
      <c r="E589" t="n">
        <v>1620.5</v>
      </c>
      <c r="F589" t="n">
        <v>1514.1</v>
      </c>
      <c r="G589" t="n">
        <v>1425.2</v>
      </c>
      <c r="H589" t="n">
        <v>1411.5</v>
      </c>
      <c r="I589" t="n">
        <v>1626</v>
      </c>
      <c r="J589" t="n">
        <v>1552</v>
      </c>
    </row>
    <row r="590">
      <c r="A590">
        <f>_xll.BFieldInfo($B$590)</f>
        <v/>
      </c>
      <c r="B590" t="inlineStr">
        <is>
          <t>BS_TOT_ASSET</t>
        </is>
      </c>
      <c r="C590" t="n">
        <v>26240.3</v>
      </c>
      <c r="D590" t="n">
        <v>26037.3</v>
      </c>
      <c r="E590" t="n">
        <v>22903.7</v>
      </c>
      <c r="F590" t="n">
        <v>19393.9</v>
      </c>
      <c r="G590" t="n">
        <v>17604.8</v>
      </c>
      <c r="H590" t="n">
        <v>18472.8</v>
      </c>
      <c r="I590" t="n">
        <v>19643.2</v>
      </c>
      <c r="J590" t="n">
        <v>21062.3</v>
      </c>
    </row>
    <row r="591">
      <c r="A591">
        <f>_xll.BFieldInfo($B$591)</f>
        <v/>
      </c>
      <c r="B591" t="inlineStr">
        <is>
          <t>TOT_DEBT_TO_TOT_EQY</t>
        </is>
      </c>
      <c r="C591" t="n">
        <v>81.8122</v>
      </c>
      <c r="D591" t="n">
        <v>80.44029999999999</v>
      </c>
      <c r="E591" t="n">
        <v>85.128</v>
      </c>
      <c r="F591" t="n">
        <v>81.81100000000001</v>
      </c>
      <c r="G591" t="n">
        <v>36.3668</v>
      </c>
      <c r="H591" t="n">
        <v>30.542</v>
      </c>
      <c r="I591" t="n">
        <v>97.8659</v>
      </c>
      <c r="J591" t="n">
        <v>250.1095</v>
      </c>
    </row>
    <row r="592">
      <c r="A592">
        <f>_xll.BFieldInfo($B$592)</f>
        <v/>
      </c>
      <c r="B592" t="inlineStr">
        <is>
          <t>SALES_REV_TURN</t>
        </is>
      </c>
      <c r="C592" t="n">
        <v>1561.3</v>
      </c>
      <c r="D592" t="n">
        <v>1433.8</v>
      </c>
      <c r="E592" t="n">
        <v>1283.4</v>
      </c>
      <c r="F592" t="n">
        <v>1272.2</v>
      </c>
      <c r="G592" t="n">
        <v>1180.2</v>
      </c>
      <c r="H592" t="n">
        <v>1044.5</v>
      </c>
      <c r="I592" t="n">
        <v>1010.2</v>
      </c>
      <c r="J592" t="n">
        <v>904.6</v>
      </c>
    </row>
    <row r="593">
      <c r="A593">
        <f>_xll.BFieldInfo($B$593)</f>
        <v/>
      </c>
      <c r="B593" t="inlineStr">
        <is>
          <t>IS_EPS</t>
        </is>
      </c>
      <c r="C593" t="n">
        <v>4.49</v>
      </c>
      <c r="D593" t="n">
        <v>3.96</v>
      </c>
      <c r="E593" t="n">
        <v>3.65</v>
      </c>
      <c r="F593" t="n">
        <v>4.72</v>
      </c>
      <c r="G593" t="n">
        <v>3.2</v>
      </c>
      <c r="H593" t="n">
        <v>2.24</v>
      </c>
      <c r="I593" t="n">
        <v>1.92</v>
      </c>
      <c r="J593" t="n">
        <v>1.95</v>
      </c>
    </row>
    <row r="594">
      <c r="A594">
        <f>_xll.BFieldInfo($B$594)</f>
        <v/>
      </c>
      <c r="B594" t="inlineStr">
        <is>
          <t>CF_DVD_PAID</t>
        </is>
      </c>
      <c r="C594" t="n">
        <v>-137.8</v>
      </c>
      <c r="D594" t="n">
        <v>-129.8</v>
      </c>
      <c r="E594" t="n">
        <v>-119.6</v>
      </c>
      <c r="F594" t="n">
        <v>-107.9</v>
      </c>
      <c r="G594" t="n">
        <v>-86.7</v>
      </c>
      <c r="H594" t="n">
        <v>-83.5</v>
      </c>
      <c r="I594" t="n">
        <v>-77.09999999999999</v>
      </c>
      <c r="J594" t="n">
        <v>-70.59999999999999</v>
      </c>
    </row>
    <row r="595">
      <c r="A595">
        <f>_xll.BFieldInfo($B$595)</f>
        <v/>
      </c>
      <c r="B595" t="inlineStr">
        <is>
          <t>CF_DEPR_AMORT</t>
        </is>
      </c>
      <c r="C595" t="n">
        <v>100.1</v>
      </c>
      <c r="D595" t="n">
        <v>68.8</v>
      </c>
      <c r="E595" t="n">
        <v>61</v>
      </c>
      <c r="F595" t="n">
        <v>62.3</v>
      </c>
      <c r="G595" t="n">
        <v>66.09999999999999</v>
      </c>
      <c r="H595" t="n">
        <v>61.9</v>
      </c>
      <c r="I595" t="n">
        <v>56.5</v>
      </c>
      <c r="J595" t="n">
        <v>58</v>
      </c>
    </row>
    <row r="596">
      <c r="A596">
        <f>_xll.BFieldInfo($B$596)</f>
        <v/>
      </c>
      <c r="B596" t="inlineStr">
        <is>
          <t>CF_NET_INC</t>
        </is>
      </c>
      <c r="C596" t="n">
        <v>251</v>
      </c>
      <c r="D596" t="n">
        <v>220.7</v>
      </c>
      <c r="E596" t="n">
        <v>202.4</v>
      </c>
      <c r="F596" t="n">
        <v>259.8</v>
      </c>
      <c r="G596" t="n">
        <v>177.2</v>
      </c>
      <c r="H596" t="n">
        <v>134.5</v>
      </c>
      <c r="I596" t="n">
        <v>122.3</v>
      </c>
      <c r="J596" t="n">
        <v>124.1</v>
      </c>
    </row>
    <row r="597">
      <c r="A597">
        <f>_xll.BFieldInfo($B$597)</f>
        <v/>
      </c>
      <c r="B597" t="inlineStr">
        <is>
          <t>CF_CASH_FROM_OPER</t>
        </is>
      </c>
      <c r="C597" t="n">
        <v>872.9</v>
      </c>
      <c r="D597" t="n">
        <v>1005.7</v>
      </c>
      <c r="E597" t="n">
        <v>-674.3</v>
      </c>
      <c r="F597" t="n">
        <v>848.8</v>
      </c>
      <c r="G597" t="n">
        <v>2720.7</v>
      </c>
      <c r="H597" t="n">
        <v>-345</v>
      </c>
      <c r="I597" t="n">
        <v>1201.6</v>
      </c>
      <c r="J597" t="n">
        <v>1782.3</v>
      </c>
    </row>
    <row r="599">
      <c r="A599" t="inlineStr">
        <is>
          <t>SFSN SW Equity</t>
        </is>
      </c>
      <c r="B599" t="inlineStr">
        <is>
          <t>Dates</t>
        </is>
      </c>
      <c r="C599" s="3">
        <f>_xll.BDH($A$599,$B$600:$B$608,$B$2,$B$3,"Dir=H","Per=Y","Days=A","Dts=S","Sort=R","cols=8;rows=10")</f>
        <v/>
      </c>
      <c r="D599" s="3" t="n">
        <v>43465</v>
      </c>
      <c r="E599" s="3" t="n">
        <v>43100</v>
      </c>
      <c r="F599" s="3" t="n">
        <v>42735</v>
      </c>
      <c r="G599" s="3" t="n">
        <v>42369</v>
      </c>
      <c r="H599" s="3" t="n">
        <v>42004</v>
      </c>
      <c r="I599" s="3" t="n">
        <v>41639</v>
      </c>
      <c r="J599" s="3" t="n">
        <v>41274</v>
      </c>
    </row>
    <row r="600">
      <c r="A600">
        <f>_xll.BFieldInfo($B$600)</f>
        <v/>
      </c>
      <c r="B600" t="inlineStr">
        <is>
          <t>TOTAL_EQUITY</t>
        </is>
      </c>
      <c r="C600" t="n">
        <v>1237.2</v>
      </c>
      <c r="D600" t="n">
        <v>1204.6</v>
      </c>
      <c r="E600" t="n">
        <v>1087</v>
      </c>
      <c r="F600" t="n">
        <v>987.8</v>
      </c>
      <c r="G600" t="n">
        <v>1792.6</v>
      </c>
      <c r="H600" t="n">
        <v>1805</v>
      </c>
      <c r="I600" t="n">
        <v>1336.4</v>
      </c>
      <c r="J600" t="n">
        <v>1256.2</v>
      </c>
    </row>
    <row r="601">
      <c r="A601">
        <f>_xll.BFieldInfo($B$601)</f>
        <v/>
      </c>
      <c r="B601" t="inlineStr">
        <is>
          <t>BS_TOT_ASSET</t>
        </is>
      </c>
      <c r="C601" t="n">
        <v>1638.6</v>
      </c>
      <c r="D601" t="n">
        <v>1619.3</v>
      </c>
      <c r="E601" t="n">
        <v>1519</v>
      </c>
      <c r="F601" t="n">
        <v>1469.7</v>
      </c>
      <c r="G601" t="n">
        <v>2169.7</v>
      </c>
      <c r="H601" t="n">
        <v>2246.1</v>
      </c>
      <c r="I601" t="n">
        <v>2133</v>
      </c>
      <c r="J601" t="n">
        <v>2298.3</v>
      </c>
    </row>
    <row r="602">
      <c r="A602">
        <f>_xll.BFieldInfo($B$602)</f>
        <v/>
      </c>
      <c r="B602" t="inlineStr">
        <is>
          <t>TOT_DEBT_TO_TOT_EQY</t>
        </is>
      </c>
      <c r="C602" t="n">
        <v>5.0113</v>
      </c>
      <c r="D602" t="n">
        <v>5.8609</v>
      </c>
      <c r="E602" t="n">
        <v>7.1849</v>
      </c>
      <c r="F602" t="n">
        <v>16.5317</v>
      </c>
      <c r="G602" t="n">
        <v>1.6457</v>
      </c>
      <c r="H602" t="n">
        <v>2.8033</v>
      </c>
      <c r="I602" t="n">
        <v>34.8848</v>
      </c>
      <c r="J602" t="n">
        <v>47.5561</v>
      </c>
    </row>
    <row r="603">
      <c r="A603">
        <f>_xll.BFieldInfo($B$603)</f>
        <v/>
      </c>
      <c r="B603" t="inlineStr">
        <is>
          <t>SALES_REV_TURN</t>
        </is>
      </c>
      <c r="C603" t="n">
        <v>1782.1</v>
      </c>
      <c r="D603" t="n">
        <v>1736.9</v>
      </c>
      <c r="E603" t="n">
        <v>1634.8</v>
      </c>
      <c r="F603" t="n">
        <v>1436.7</v>
      </c>
      <c r="G603" t="n">
        <v>1371.8</v>
      </c>
      <c r="H603" t="n">
        <v>1381.8</v>
      </c>
      <c r="I603" t="n">
        <v>1330.4</v>
      </c>
      <c r="J603" t="n">
        <v>1191.5</v>
      </c>
    </row>
    <row r="604">
      <c r="A604">
        <f>_xll.BFieldInfo($B$604)</f>
        <v/>
      </c>
      <c r="B604" t="inlineStr">
        <is>
          <t>IS_EPS</t>
        </is>
      </c>
      <c r="C604" t="n">
        <v>5.47</v>
      </c>
      <c r="D604" t="n">
        <v>5.14</v>
      </c>
      <c r="E604" t="n">
        <v>4.24</v>
      </c>
      <c r="F604" t="n">
        <v>3.32</v>
      </c>
      <c r="G604" t="n">
        <v>2.78</v>
      </c>
      <c r="H604" t="n">
        <v>3.07</v>
      </c>
      <c r="I604" t="n">
        <v>26.68</v>
      </c>
      <c r="J604" t="n">
        <v>22.9</v>
      </c>
    </row>
    <row r="605">
      <c r="A605">
        <f>_xll.BFieldInfo($B$605)</f>
        <v/>
      </c>
      <c r="B605" t="inlineStr">
        <is>
          <t>CF_DVD_PAID</t>
        </is>
      </c>
      <c r="C605" t="n">
        <v>-75</v>
      </c>
      <c r="D605" t="n">
        <v>-71.2</v>
      </c>
      <c r="E605" t="n">
        <v>-65.59999999999999</v>
      </c>
      <c r="F605" t="n">
        <v>-56.3</v>
      </c>
      <c r="G605" t="n">
        <v>-58.6</v>
      </c>
      <c r="H605" t="n">
        <v>-32.4</v>
      </c>
      <c r="I605" t="n">
        <v>-20.5</v>
      </c>
      <c r="J605" t="n">
        <v>-22.4</v>
      </c>
    </row>
    <row r="606">
      <c r="A606">
        <f>_xll.BFieldInfo($B$606)</f>
        <v/>
      </c>
      <c r="B606" t="inlineStr">
        <is>
          <t>CF_DEPR_AMORT</t>
        </is>
      </c>
      <c r="C606" t="n">
        <v>95.40000000000001</v>
      </c>
      <c r="D606" t="n">
        <v>89.7</v>
      </c>
      <c r="E606" t="n">
        <v>125.8</v>
      </c>
      <c r="F606" t="n">
        <v>146.4</v>
      </c>
      <c r="G606" t="n">
        <v>138.3</v>
      </c>
      <c r="H606" t="n">
        <v>129.9</v>
      </c>
      <c r="I606" t="n">
        <v>127.5</v>
      </c>
      <c r="J606" t="n">
        <v>97</v>
      </c>
    </row>
    <row r="607">
      <c r="A607">
        <f>_xll.BFieldInfo($B$607)</f>
        <v/>
      </c>
      <c r="B607" t="inlineStr">
        <is>
          <t>CF_NET_INC</t>
        </is>
      </c>
      <c r="C607" t="n">
        <v>205.3</v>
      </c>
      <c r="D607" t="n">
        <v>192.8</v>
      </c>
      <c r="E607" t="n">
        <v>159.1</v>
      </c>
      <c r="F607" t="n">
        <v>124.6</v>
      </c>
      <c r="G607" t="n">
        <v>104.1</v>
      </c>
      <c r="H607" t="n">
        <v>109.9</v>
      </c>
      <c r="I607" t="n">
        <v>86.5</v>
      </c>
      <c r="J607" t="n">
        <v>73.5</v>
      </c>
    </row>
    <row r="608">
      <c r="A608">
        <f>_xll.BFieldInfo($B$608)</f>
        <v/>
      </c>
      <c r="B608" t="inlineStr">
        <is>
          <t>CF_CASH_FROM_OPER</t>
        </is>
      </c>
      <c r="C608" t="n">
        <v>276.7</v>
      </c>
      <c r="D608" t="n">
        <v>263.5</v>
      </c>
      <c r="E608" t="n">
        <v>229.3</v>
      </c>
      <c r="F608" t="n">
        <v>243.8</v>
      </c>
      <c r="G608" t="n">
        <v>211.3</v>
      </c>
      <c r="H608" t="n">
        <v>200</v>
      </c>
      <c r="I608" t="n">
        <v>216.4</v>
      </c>
      <c r="J608" t="n">
        <v>132.4</v>
      </c>
    </row>
    <row r="610">
      <c r="A610" t="inlineStr">
        <is>
          <t>GALE SW Equity</t>
        </is>
      </c>
      <c r="B610" t="inlineStr">
        <is>
          <t>Dates</t>
        </is>
      </c>
      <c r="C610" s="3">
        <f>_xll.BDH($A$610,$B$611:$B$619,$B$2,$B$3,"Dir=H","Per=Y","Days=A","Dts=S","Sort=R","cols=8;rows=10")</f>
        <v/>
      </c>
      <c r="D610" s="3" t="n">
        <v>43465</v>
      </c>
      <c r="E610" s="3" t="n">
        <v>43100</v>
      </c>
      <c r="F610" s="3" t="n">
        <v>42735</v>
      </c>
      <c r="G610" s="3" t="n">
        <v>42369</v>
      </c>
      <c r="H610" s="3" t="n">
        <v>42004</v>
      </c>
      <c r="I610" s="3" t="n">
        <v>41639</v>
      </c>
      <c r="J610" s="3" t="n">
        <v>41274</v>
      </c>
    </row>
    <row r="611">
      <c r="A611">
        <f>_xll.BFieldInfo($B$611)</f>
        <v/>
      </c>
      <c r="B611" t="inlineStr">
        <is>
          <t>TOTAL_EQUITY</t>
        </is>
      </c>
      <c r="C611" t="n">
        <v>999.54</v>
      </c>
      <c r="D611" t="n">
        <v>933.599</v>
      </c>
      <c r="E611" t="n">
        <v>861.515</v>
      </c>
      <c r="F611" t="n">
        <v>334.205</v>
      </c>
      <c r="G611" t="n">
        <v>259.191</v>
      </c>
      <c r="H611" t="n">
        <v>240.264</v>
      </c>
      <c r="I611" t="inlineStr">
        <is>
          <t>#N/A N/A</t>
        </is>
      </c>
      <c r="J611" t="inlineStr">
        <is>
          <t>#N/A N/A</t>
        </is>
      </c>
    </row>
    <row r="612">
      <c r="A612">
        <f>_xll.BFieldInfo($B$612)</f>
        <v/>
      </c>
      <c r="B612" t="inlineStr">
        <is>
          <t>BS_TOT_ASSET</t>
        </is>
      </c>
      <c r="C612" t="n">
        <v>2209.579</v>
      </c>
      <c r="D612" t="n">
        <v>1860.088</v>
      </c>
      <c r="E612" t="n">
        <v>1798.182</v>
      </c>
      <c r="F612" t="n">
        <v>1985.532</v>
      </c>
      <c r="G612" t="n">
        <v>1732.714</v>
      </c>
      <c r="H612" t="n">
        <v>1708.943</v>
      </c>
      <c r="I612" t="inlineStr">
        <is>
          <t>#N/A N/A</t>
        </is>
      </c>
      <c r="J612" t="inlineStr">
        <is>
          <t>#N/A N/A</t>
        </is>
      </c>
    </row>
    <row r="613">
      <c r="A613">
        <f>_xll.BFieldInfo($B$613)</f>
        <v/>
      </c>
      <c r="B613" t="inlineStr">
        <is>
          <t>TOT_DEBT_TO_TOT_EQY</t>
        </is>
      </c>
      <c r="C613" t="n">
        <v>65.637</v>
      </c>
      <c r="D613" t="n">
        <v>43.9786</v>
      </c>
      <c r="E613" t="n">
        <v>47.1599</v>
      </c>
      <c r="F613" t="n">
        <v>333.6814</v>
      </c>
      <c r="G613" t="n">
        <v>350.0642</v>
      </c>
      <c r="H613" t="n">
        <v>389.6439</v>
      </c>
      <c r="I613" t="inlineStr">
        <is>
          <t>#N/A N/A</t>
        </is>
      </c>
      <c r="J613" t="inlineStr">
        <is>
          <t>#N/A N/A</t>
        </is>
      </c>
    </row>
    <row r="614">
      <c r="A614">
        <f>_xll.BFieldInfo($B$614)</f>
        <v/>
      </c>
      <c r="B614" t="inlineStr">
        <is>
          <t>SALES_REV_TURN</t>
        </is>
      </c>
      <c r="C614" t="n">
        <v>3301.002</v>
      </c>
      <c r="D614" t="n">
        <v>3165.019</v>
      </c>
      <c r="E614" t="n">
        <v>3141.171</v>
      </c>
      <c r="F614" t="n">
        <v>3008.851</v>
      </c>
      <c r="G614" t="n">
        <v>2914.917</v>
      </c>
      <c r="H614" t="n">
        <v>2826.272</v>
      </c>
      <c r="I614" t="inlineStr">
        <is>
          <t>#N/A N/A</t>
        </is>
      </c>
      <c r="J614" t="inlineStr">
        <is>
          <t>#N/A N/A</t>
        </is>
      </c>
    </row>
    <row r="615">
      <c r="A615">
        <f>_xll.BFieldInfo($B$615)</f>
        <v/>
      </c>
      <c r="B615" t="inlineStr">
        <is>
          <t>IS_EPS</t>
        </is>
      </c>
      <c r="C615" t="n">
        <v>2.54</v>
      </c>
      <c r="D615" t="n">
        <v>3</v>
      </c>
      <c r="E615" t="n">
        <v>2.43</v>
      </c>
      <c r="F615" t="n">
        <v>1.67</v>
      </c>
      <c r="G615" t="n">
        <v>1.62</v>
      </c>
      <c r="H615" t="n">
        <v>1.64</v>
      </c>
      <c r="I615" t="inlineStr">
        <is>
          <t>#N/A N/A</t>
        </is>
      </c>
      <c r="J615" t="inlineStr">
        <is>
          <t>#N/A N/A</t>
        </is>
      </c>
    </row>
    <row r="616">
      <c r="A616">
        <f>_xll.BFieldInfo($B$616)</f>
        <v/>
      </c>
      <c r="B616" t="inlineStr">
        <is>
          <t>CF_DVD_PAID</t>
        </is>
      </c>
      <c r="C616" t="n">
        <v>-83.92400000000001</v>
      </c>
      <c r="D616" t="n">
        <v>-81.145</v>
      </c>
      <c r="E616" t="n">
        <v>0</v>
      </c>
      <c r="F616" t="n">
        <v>-46</v>
      </c>
      <c r="G616" t="n">
        <v>-46</v>
      </c>
      <c r="H616" t="n">
        <v>-54.049</v>
      </c>
      <c r="I616" t="inlineStr">
        <is>
          <t>#N/A N/A</t>
        </is>
      </c>
      <c r="J616" t="inlineStr">
        <is>
          <t>#N/A N/A</t>
        </is>
      </c>
    </row>
    <row r="617">
      <c r="A617">
        <f>_xll.BFieldInfo($B$617)</f>
        <v/>
      </c>
      <c r="B617" t="inlineStr">
        <is>
          <t>CF_DEPR_AMORT</t>
        </is>
      </c>
      <c r="C617" t="n">
        <v>90.845</v>
      </c>
      <c r="D617" t="n">
        <v>40.991</v>
      </c>
      <c r="E617" t="n">
        <v>40.189</v>
      </c>
      <c r="F617" t="n">
        <v>41.81</v>
      </c>
      <c r="G617" t="n">
        <v>41.239</v>
      </c>
      <c r="H617" t="n">
        <v>40.901</v>
      </c>
      <c r="I617" t="inlineStr">
        <is>
          <t>#N/A N/A</t>
        </is>
      </c>
      <c r="J617" t="inlineStr">
        <is>
          <t>#N/A N/A</t>
        </is>
      </c>
    </row>
    <row r="618">
      <c r="A618">
        <f>_xll.BFieldInfo($B$618)</f>
        <v/>
      </c>
      <c r="B618" t="inlineStr">
        <is>
          <t>CF_NET_INC</t>
        </is>
      </c>
      <c r="C618" t="n">
        <v>124.992</v>
      </c>
      <c r="D618" t="n">
        <v>147.546</v>
      </c>
      <c r="E618" t="n">
        <v>118.804</v>
      </c>
      <c r="F618" t="n">
        <v>83.393</v>
      </c>
      <c r="G618" t="n">
        <v>81.122</v>
      </c>
      <c r="H618" t="n">
        <v>81.824</v>
      </c>
      <c r="I618" t="inlineStr">
        <is>
          <t>#N/A N/A</t>
        </is>
      </c>
      <c r="J618" t="inlineStr">
        <is>
          <t>#N/A N/A</t>
        </is>
      </c>
    </row>
    <row r="619">
      <c r="A619">
        <f>_xll.BFieldInfo($B$619)</f>
        <v/>
      </c>
      <c r="B619" t="inlineStr">
        <is>
          <t>CF_CASH_FROM_OPER</t>
        </is>
      </c>
      <c r="C619" t="n">
        <v>250.438</v>
      </c>
      <c r="D619" t="n">
        <v>173.55</v>
      </c>
      <c r="E619" t="n">
        <v>144.399</v>
      </c>
      <c r="F619" t="n">
        <v>156.818</v>
      </c>
      <c r="G619" t="n">
        <v>132.435</v>
      </c>
      <c r="H619" t="n">
        <v>84.11799999999999</v>
      </c>
      <c r="I619" t="inlineStr">
        <is>
          <t>#N/A N/A</t>
        </is>
      </c>
      <c r="J619" t="inlineStr">
        <is>
          <t>#N/A N/A</t>
        </is>
      </c>
    </row>
    <row r="621">
      <c r="A621" t="inlineStr">
        <is>
          <t>CMBN SW Equity</t>
        </is>
      </c>
      <c r="B621" t="inlineStr">
        <is>
          <t>Dates</t>
        </is>
      </c>
      <c r="C621" s="3">
        <f>_xll.BDH($A$621,$B$622:$B$630,$B$2,$B$3,"Dir=H","Per=Y","Days=A","Dts=S","Sort=R","cols=8;rows=10")</f>
        <v/>
      </c>
      <c r="D621" s="3" t="n">
        <v>43465</v>
      </c>
      <c r="E621" s="3" t="n">
        <v>43100</v>
      </c>
      <c r="F621" s="3" t="n">
        <v>42735</v>
      </c>
      <c r="G621" s="3" t="n">
        <v>42369</v>
      </c>
      <c r="H621" s="3" t="n">
        <v>42004</v>
      </c>
      <c r="I621" s="3" t="n">
        <v>41639</v>
      </c>
      <c r="J621" s="3" t="n">
        <v>41274</v>
      </c>
    </row>
    <row r="622">
      <c r="A622">
        <f>_xll.BFieldInfo($B$622)</f>
        <v/>
      </c>
      <c r="B622" t="inlineStr">
        <is>
          <t>TOTAL_EQUITY</t>
        </is>
      </c>
      <c r="C622" t="n">
        <v>1090.547</v>
      </c>
      <c r="D622" t="n">
        <v>933.451</v>
      </c>
      <c r="E622" t="n">
        <v>885.46</v>
      </c>
      <c r="F622" t="n">
        <v>848.198</v>
      </c>
      <c r="G622" t="n">
        <v>799.348</v>
      </c>
      <c r="H622" t="n">
        <v>842.375</v>
      </c>
      <c r="I622" t="n">
        <v>799.343</v>
      </c>
      <c r="J622" t="n">
        <v>1081.228</v>
      </c>
    </row>
    <row r="623">
      <c r="A623">
        <f>_xll.BFieldInfo($B$623)</f>
        <v/>
      </c>
      <c r="B623" t="inlineStr">
        <is>
          <t>BS_TOT_ASSET</t>
        </is>
      </c>
      <c r="C623" t="n">
        <v>7485.214</v>
      </c>
      <c r="D623" t="n">
        <v>5440.231</v>
      </c>
      <c r="E623" t="n">
        <v>5099.368</v>
      </c>
      <c r="F623" t="n">
        <v>4857.097</v>
      </c>
      <c r="G623" t="n">
        <v>4745.053</v>
      </c>
      <c r="H623" t="n">
        <v>4812.087</v>
      </c>
      <c r="I623" t="n">
        <v>4589.578</v>
      </c>
      <c r="J623" t="n">
        <v>4439.256</v>
      </c>
    </row>
    <row r="624">
      <c r="A624">
        <f>_xll.BFieldInfo($B$624)</f>
        <v/>
      </c>
      <c r="B624" t="inlineStr">
        <is>
          <t>TOT_DEBT_TO_TOT_EQY</t>
        </is>
      </c>
      <c r="C624" t="n">
        <v>243.7555</v>
      </c>
      <c r="D624" t="n">
        <v>160.4545</v>
      </c>
      <c r="E624" t="n">
        <v>160.5233</v>
      </c>
      <c r="F624" t="n">
        <v>179.1754</v>
      </c>
      <c r="G624" t="n">
        <v>196.4995</v>
      </c>
      <c r="H624" t="n">
        <v>166.1613</v>
      </c>
      <c r="I624" t="n">
        <v>162.5769</v>
      </c>
      <c r="J624" t="n">
        <v>36.995</v>
      </c>
    </row>
    <row r="625">
      <c r="A625">
        <f>_xll.BFieldInfo($B$625)</f>
        <v/>
      </c>
      <c r="B625" t="inlineStr">
        <is>
          <t>SALES_REV_TURN</t>
        </is>
      </c>
      <c r="C625" t="n">
        <v>507.496</v>
      </c>
      <c r="D625" t="n">
        <v>459.602</v>
      </c>
      <c r="E625" t="n">
        <v>421.05</v>
      </c>
      <c r="F625" t="n">
        <v>420.517</v>
      </c>
      <c r="G625" t="n">
        <v>425.079</v>
      </c>
      <c r="H625" t="n">
        <v>421.125</v>
      </c>
      <c r="I625" t="n">
        <v>415.607</v>
      </c>
      <c r="J625" t="n">
        <v>425.753</v>
      </c>
    </row>
    <row r="626">
      <c r="A626">
        <f>_xll.BFieldInfo($B$626)</f>
        <v/>
      </c>
      <c r="B626" t="inlineStr">
        <is>
          <t>IS_EPS</t>
        </is>
      </c>
      <c r="C626" t="n">
        <v>5.53</v>
      </c>
      <c r="D626" t="n">
        <v>5.47</v>
      </c>
      <c r="E626" t="n">
        <v>5.13</v>
      </c>
      <c r="F626" t="n">
        <v>5.1</v>
      </c>
      <c r="G626" t="n">
        <v>5.04</v>
      </c>
      <c r="H626" t="n">
        <v>4.67</v>
      </c>
      <c r="I626" t="n">
        <v>4.43</v>
      </c>
      <c r="J626" t="n">
        <v>4.44</v>
      </c>
    </row>
    <row r="627">
      <c r="A627">
        <f>_xll.BFieldInfo($B$627)</f>
        <v/>
      </c>
      <c r="B627" t="inlineStr">
        <is>
          <t>CF_DVD_PAID</t>
        </is>
      </c>
      <c r="C627" t="n">
        <v>-105.734</v>
      </c>
      <c r="D627" t="n">
        <v>-100.097</v>
      </c>
      <c r="E627" t="n">
        <v>-125.471</v>
      </c>
      <c r="F627" t="n">
        <v>-94.464</v>
      </c>
      <c r="G627" t="n">
        <v>-93</v>
      </c>
      <c r="H627" t="n">
        <v>-85.5</v>
      </c>
      <c r="I627" t="n">
        <v>-469.8</v>
      </c>
      <c r="J627" t="n">
        <v>0</v>
      </c>
    </row>
    <row r="628">
      <c r="A628">
        <f>_xll.BFieldInfo($B$628)</f>
        <v/>
      </c>
      <c r="B628" t="inlineStr">
        <is>
          <t>CF_DEPR_AMORT</t>
        </is>
      </c>
      <c r="C628" t="n">
        <v>19.458</v>
      </c>
      <c r="D628" t="n">
        <v>13.003</v>
      </c>
      <c r="E628" t="n">
        <v>8.731999999999999</v>
      </c>
      <c r="F628" t="n">
        <v>7.847</v>
      </c>
      <c r="G628" t="n">
        <v>4.485</v>
      </c>
      <c r="H628" t="n">
        <v>2.475</v>
      </c>
      <c r="I628" t="n">
        <v>2.624</v>
      </c>
      <c r="J628" t="n">
        <v>3.117</v>
      </c>
    </row>
    <row r="629">
      <c r="A629">
        <f>_xll.BFieldInfo($B$629)</f>
        <v/>
      </c>
      <c r="B629" t="inlineStr">
        <is>
          <t>CF_NET_INC</t>
        </is>
      </c>
      <c r="C629" t="n">
        <v>159.199</v>
      </c>
      <c r="D629" t="n">
        <v>154.126</v>
      </c>
      <c r="E629" t="n">
        <v>144.492</v>
      </c>
      <c r="F629" t="n">
        <v>143.707</v>
      </c>
      <c r="G629" t="n">
        <v>145.015</v>
      </c>
      <c r="H629" t="n">
        <v>139.85</v>
      </c>
      <c r="I629" t="n">
        <v>132.877</v>
      </c>
      <c r="J629" t="n">
        <v>133.126</v>
      </c>
    </row>
    <row r="630">
      <c r="A630">
        <f>_xll.BFieldInfo($B$630)</f>
        <v/>
      </c>
      <c r="B630" t="inlineStr">
        <is>
          <t>CF_CASH_FROM_OPER</t>
        </is>
      </c>
      <c r="C630" t="n">
        <v>252.391</v>
      </c>
      <c r="D630" t="n">
        <v>223.884</v>
      </c>
      <c r="E630" t="n">
        <v>263.287</v>
      </c>
      <c r="F630" t="n">
        <v>189.677</v>
      </c>
      <c r="G630" t="n">
        <v>201.853</v>
      </c>
      <c r="H630" t="n">
        <v>178.384</v>
      </c>
      <c r="I630" t="n">
        <v>135.787</v>
      </c>
      <c r="J630" t="n">
        <v>196.429</v>
      </c>
    </row>
    <row r="632">
      <c r="A632" t="inlineStr">
        <is>
          <t>ALLN SW Equity</t>
        </is>
      </c>
      <c r="B632" t="inlineStr">
        <is>
          <t>Dates</t>
        </is>
      </c>
      <c r="C632" s="3">
        <f>_xll.BDH($A$632,$B$633:$B$641,$B$2,$B$3,"Dir=H","Per=Y","Days=A","Dts=S","Sort=R","cols=8;rows=10")</f>
        <v/>
      </c>
      <c r="D632" s="3" t="n">
        <v>43465</v>
      </c>
      <c r="E632" s="3" t="n">
        <v>43100</v>
      </c>
      <c r="F632" s="3" t="n">
        <v>42735</v>
      </c>
      <c r="G632" s="3" t="n">
        <v>42369</v>
      </c>
      <c r="H632" s="3" t="n">
        <v>42004</v>
      </c>
      <c r="I632" s="3" t="n">
        <v>41639</v>
      </c>
      <c r="J632" s="3" t="n">
        <v>41274</v>
      </c>
    </row>
    <row r="633">
      <c r="A633">
        <f>_xll.BFieldInfo($B$633)</f>
        <v/>
      </c>
      <c r="B633" t="inlineStr">
        <is>
          <t>TOTAL_EQUITY</t>
        </is>
      </c>
      <c r="C633" t="n">
        <v>2368.5</v>
      </c>
      <c r="D633" t="n">
        <v>2218.8</v>
      </c>
      <c r="E633" t="n">
        <v>2150.7</v>
      </c>
      <c r="F633" t="n">
        <v>2086.8</v>
      </c>
      <c r="G633" t="n">
        <v>1994.1</v>
      </c>
      <c r="H633" t="n">
        <v>1954</v>
      </c>
      <c r="I633" t="n">
        <v>1969.3</v>
      </c>
      <c r="J633" t="n">
        <v>1907.3</v>
      </c>
    </row>
    <row r="634">
      <c r="A634">
        <f>_xll.BFieldInfo($B$634)</f>
        <v/>
      </c>
      <c r="B634" t="inlineStr">
        <is>
          <t>BS_TOT_ASSET</t>
        </is>
      </c>
      <c r="C634" t="n">
        <v>4793.2</v>
      </c>
      <c r="D634" t="n">
        <v>4609.5</v>
      </c>
      <c r="E634" t="n">
        <v>4359.6</v>
      </c>
      <c r="F634" t="n">
        <v>3992.9</v>
      </c>
      <c r="G634" t="n">
        <v>4136</v>
      </c>
      <c r="H634" t="n">
        <v>4108.2</v>
      </c>
      <c r="I634" t="n">
        <v>3994.7</v>
      </c>
      <c r="J634" t="n">
        <v>3928.4</v>
      </c>
    </row>
    <row r="635">
      <c r="A635">
        <f>_xll.BFieldInfo($B$635)</f>
        <v/>
      </c>
      <c r="B635" t="inlineStr">
        <is>
          <t>TOT_DEBT_TO_TOT_EQY</t>
        </is>
      </c>
      <c r="C635" t="n">
        <v>86.0925</v>
      </c>
      <c r="D635" t="n">
        <v>93.3793</v>
      </c>
      <c r="E635" t="n">
        <v>88.9478</v>
      </c>
      <c r="F635" t="n">
        <v>76.706</v>
      </c>
      <c r="G635" t="n">
        <v>89.143</v>
      </c>
      <c r="H635" t="n">
        <v>89.5752</v>
      </c>
      <c r="I635" t="n">
        <v>82.0291</v>
      </c>
      <c r="J635" t="n">
        <v>81.9798</v>
      </c>
    </row>
    <row r="636">
      <c r="A636">
        <f>_xll.BFieldInfo($B$636)</f>
        <v/>
      </c>
      <c r="B636" t="inlineStr">
        <is>
          <t>SALES_REV_TURN</t>
        </is>
      </c>
      <c r="C636" t="n">
        <v>533.1</v>
      </c>
      <c r="D636" t="n">
        <v>546.2</v>
      </c>
      <c r="E636" t="n">
        <v>615.4</v>
      </c>
      <c r="F636" t="n">
        <v>825.4</v>
      </c>
      <c r="G636" t="n">
        <v>775.2</v>
      </c>
      <c r="H636" t="n">
        <v>924.9</v>
      </c>
      <c r="I636" t="n">
        <v>1071.1</v>
      </c>
      <c r="J636" t="n">
        <v>831.8</v>
      </c>
    </row>
    <row r="637">
      <c r="A637">
        <f>_xll.BFieldInfo($B$637)</f>
        <v/>
      </c>
      <c r="B637" t="inlineStr">
        <is>
          <t>IS_EPS</t>
        </is>
      </c>
      <c r="C637" t="n">
        <v>14.78</v>
      </c>
      <c r="D637" t="n">
        <v>10.13</v>
      </c>
      <c r="E637" t="n">
        <v>8.109999999999999</v>
      </c>
      <c r="F637" t="n">
        <v>10.9</v>
      </c>
      <c r="G637" t="n">
        <v>7.66</v>
      </c>
      <c r="H637" t="n">
        <v>6.56</v>
      </c>
      <c r="I637" t="n">
        <v>7.66</v>
      </c>
      <c r="J637" t="n">
        <v>6.3</v>
      </c>
    </row>
    <row r="638">
      <c r="A638">
        <f>_xll.BFieldInfo($B$638)</f>
        <v/>
      </c>
      <c r="B638" t="inlineStr">
        <is>
          <t>CF_DVD_PAID</t>
        </is>
      </c>
      <c r="C638" t="n">
        <v>-103.3</v>
      </c>
      <c r="D638" t="n">
        <v>-99.3</v>
      </c>
      <c r="E638" t="n">
        <v>-91.7</v>
      </c>
      <c r="F638" t="n">
        <v>-91.59999999999999</v>
      </c>
      <c r="G638" t="n">
        <v>-87.5</v>
      </c>
      <c r="H638" t="n">
        <v>-87.59999999999999</v>
      </c>
      <c r="I638" t="n">
        <v>-87.59999999999999</v>
      </c>
      <c r="J638" t="n">
        <v>-75</v>
      </c>
    </row>
    <row r="639">
      <c r="A639">
        <f>_xll.BFieldInfo($B$639)</f>
        <v/>
      </c>
      <c r="B639" t="inlineStr">
        <is>
          <t>CF_DEPR_AMORT</t>
        </is>
      </c>
      <c r="C639" t="n">
        <v>5.3</v>
      </c>
      <c r="D639" t="n">
        <v>0.3</v>
      </c>
      <c r="E639" t="n">
        <v>0.3</v>
      </c>
      <c r="F639" t="n">
        <v>0.4</v>
      </c>
      <c r="G639" t="n">
        <v>2.3</v>
      </c>
      <c r="H639" t="n">
        <v>2.6</v>
      </c>
      <c r="I639" t="n">
        <v>2.8</v>
      </c>
      <c r="J639" t="n">
        <v>2.5</v>
      </c>
    </row>
    <row r="640">
      <c r="A640">
        <f>_xll.BFieldInfo($B$640)</f>
        <v/>
      </c>
      <c r="B640" t="inlineStr">
        <is>
          <t>CF_NET_INC</t>
        </is>
      </c>
      <c r="C640" t="n">
        <v>234.8</v>
      </c>
      <c r="D640" t="n">
        <v>161</v>
      </c>
      <c r="E640" t="n">
        <v>129.2</v>
      </c>
      <c r="F640" t="n">
        <v>173.6</v>
      </c>
      <c r="G640" t="n">
        <v>121.9</v>
      </c>
      <c r="H640" t="n">
        <v>104.4</v>
      </c>
      <c r="I640" t="n">
        <v>121.8</v>
      </c>
      <c r="J640" t="n">
        <v>97.5</v>
      </c>
    </row>
    <row r="641">
      <c r="A641">
        <f>_xll.BFieldInfo($B$641)</f>
        <v/>
      </c>
      <c r="B641" t="inlineStr">
        <is>
          <t>CF_CASH_FROM_OPER</t>
        </is>
      </c>
      <c r="C641" t="n">
        <v>199.6</v>
      </c>
      <c r="D641" t="n">
        <v>82.59999999999999</v>
      </c>
      <c r="E641" t="n">
        <v>172.2</v>
      </c>
      <c r="F641" t="n">
        <v>246.7</v>
      </c>
      <c r="G641" t="n">
        <v>33.7</v>
      </c>
      <c r="H641" t="n">
        <v>158.5</v>
      </c>
      <c r="I641" t="n">
        <v>157.6</v>
      </c>
      <c r="J641" t="n">
        <v>72.2</v>
      </c>
    </row>
    <row r="643">
      <c r="A643" t="inlineStr">
        <is>
          <t>VZN SW Equity</t>
        </is>
      </c>
      <c r="B643" t="inlineStr">
        <is>
          <t>Dates</t>
        </is>
      </c>
      <c r="C643" s="3">
        <f>_xll.BDH($A$643,$B$644:$B$652,$B$2,$B$3,"Dir=H","Per=Y","Days=A","Dts=S","Sort=R","cols=8;rows=10")</f>
        <v/>
      </c>
      <c r="D643" s="3" t="n">
        <v>43465</v>
      </c>
      <c r="E643" s="3" t="n">
        <v>43100</v>
      </c>
      <c r="F643" s="3" t="n">
        <v>42735</v>
      </c>
      <c r="G643" s="3" t="n">
        <v>42369</v>
      </c>
      <c r="H643" s="3" t="n">
        <v>42004</v>
      </c>
      <c r="I643" s="3" t="n">
        <v>41639</v>
      </c>
      <c r="J643" s="3" t="n">
        <v>41274</v>
      </c>
    </row>
    <row r="644">
      <c r="A644">
        <f>_xll.BFieldInfo($B$644)</f>
        <v/>
      </c>
      <c r="B644" t="inlineStr">
        <is>
          <t>TOTAL_EQUITY</t>
        </is>
      </c>
      <c r="C644" t="n">
        <v>549.774</v>
      </c>
      <c r="D644" t="n">
        <v>512.266</v>
      </c>
      <c r="E644" t="n">
        <v>459.47</v>
      </c>
      <c r="F644" t="n">
        <v>420.056</v>
      </c>
      <c r="G644" t="n">
        <v>377.172</v>
      </c>
      <c r="H644" t="n">
        <v>318.885</v>
      </c>
      <c r="I644" t="n">
        <v>277.966</v>
      </c>
      <c r="J644" t="n">
        <v>233.562</v>
      </c>
    </row>
    <row r="645">
      <c r="A645">
        <f>_xll.BFieldInfo($B$645)</f>
        <v/>
      </c>
      <c r="B645" t="inlineStr">
        <is>
          <t>BS_TOT_ASSET</t>
        </is>
      </c>
      <c r="C645" t="n">
        <v>4056.231</v>
      </c>
      <c r="D645" t="n">
        <v>3087.945</v>
      </c>
      <c r="E645" t="n">
        <v>2703.475</v>
      </c>
      <c r="F645" t="n">
        <v>2434.598</v>
      </c>
      <c r="G645" t="n">
        <v>2007.704</v>
      </c>
      <c r="H645" t="n">
        <v>1928.847</v>
      </c>
      <c r="I645" t="n">
        <v>1460.931</v>
      </c>
      <c r="J645" t="n">
        <v>1038.398</v>
      </c>
    </row>
    <row r="646">
      <c r="A646">
        <f>_xll.BFieldInfo($B$646)</f>
        <v/>
      </c>
      <c r="B646" t="inlineStr">
        <is>
          <t>TOT_DEBT_TO_TOT_EQY</t>
        </is>
      </c>
      <c r="C646" t="n">
        <v>97.923</v>
      </c>
      <c r="D646" t="n">
        <v>44.1975</v>
      </c>
      <c r="E646" t="n">
        <v>30.0862</v>
      </c>
      <c r="F646" t="n">
        <v>28.2727</v>
      </c>
      <c r="G646" t="n">
        <v>30.24</v>
      </c>
      <c r="H646" t="n">
        <v>33.318</v>
      </c>
      <c r="I646" t="n">
        <v>26.9709</v>
      </c>
      <c r="J646" t="n">
        <v>12.7893</v>
      </c>
    </row>
    <row r="647">
      <c r="A647">
        <f>_xll.BFieldInfo($B$647)</f>
        <v/>
      </c>
      <c r="B647" t="inlineStr">
        <is>
          <t>SALES_REV_TURN</t>
        </is>
      </c>
      <c r="C647" t="n">
        <v>301.838</v>
      </c>
      <c r="D647" t="n">
        <v>284.275</v>
      </c>
      <c r="E647" t="n">
        <v>260.326</v>
      </c>
      <c r="F647" t="n">
        <v>236.035</v>
      </c>
      <c r="G647" t="n">
        <v>226.479</v>
      </c>
      <c r="H647" t="n">
        <v>197.125</v>
      </c>
      <c r="I647" t="n">
        <v>171.382</v>
      </c>
      <c r="J647" t="n">
        <v>153.611</v>
      </c>
    </row>
    <row r="648">
      <c r="A648">
        <f>_xll.BFieldInfo($B$648)</f>
        <v/>
      </c>
      <c r="B648" t="inlineStr">
        <is>
          <t>IS_EPS</t>
        </is>
      </c>
      <c r="C648" t="n">
        <v>2.594</v>
      </c>
      <c r="D648" t="n">
        <v>2.474</v>
      </c>
      <c r="E648" t="n">
        <v>2.184</v>
      </c>
      <c r="F648" t="n">
        <v>2.112</v>
      </c>
      <c r="G648" t="n">
        <v>2.124</v>
      </c>
      <c r="H648" t="n">
        <v>1.784</v>
      </c>
      <c r="I648" t="n">
        <v>1.522</v>
      </c>
      <c r="J648" t="n">
        <v>1.384</v>
      </c>
    </row>
    <row r="649">
      <c r="A649">
        <f>_xll.BFieldInfo($B$649)</f>
        <v/>
      </c>
      <c r="B649" t="inlineStr">
        <is>
          <t>CF_DVD_PAID</t>
        </is>
      </c>
      <c r="C649" t="n">
        <v>-38.761</v>
      </c>
      <c r="D649" t="n">
        <v>-34.519</v>
      </c>
      <c r="E649" t="n">
        <v>-33.376</v>
      </c>
      <c r="F649" t="n">
        <v>-33.431</v>
      </c>
      <c r="G649" t="n">
        <v>-27.756</v>
      </c>
      <c r="H649" t="n">
        <v>-23.686</v>
      </c>
      <c r="I649" t="n">
        <v>-20.846</v>
      </c>
      <c r="J649" t="n">
        <v>-18.874</v>
      </c>
    </row>
    <row r="650">
      <c r="A650">
        <f>_xll.BFieldInfo($B$650)</f>
        <v/>
      </c>
      <c r="B650" t="inlineStr">
        <is>
          <t>CF_DEPR_AMORT</t>
        </is>
      </c>
      <c r="C650" t="n">
        <v>17.628</v>
      </c>
      <c r="D650" t="n">
        <v>10.42</v>
      </c>
      <c r="E650" t="n">
        <v>8.438000000000001</v>
      </c>
      <c r="F650" t="n">
        <v>6.82</v>
      </c>
      <c r="G650" t="n">
        <v>5.862</v>
      </c>
      <c r="H650" t="n">
        <v>5.06</v>
      </c>
      <c r="I650" t="n">
        <v>4.058</v>
      </c>
      <c r="J650" t="n">
        <v>3.374</v>
      </c>
    </row>
    <row r="651">
      <c r="A651">
        <f>_xll.BFieldInfo($B$651)</f>
        <v/>
      </c>
      <c r="B651" t="inlineStr">
        <is>
          <t>CF_NET_INC</t>
        </is>
      </c>
      <c r="C651" t="n">
        <v>102.157</v>
      </c>
      <c r="D651" t="n">
        <v>98.137</v>
      </c>
      <c r="E651" t="n">
        <v>86.754</v>
      </c>
      <c r="F651" t="n">
        <v>84.092</v>
      </c>
      <c r="G651" t="n">
        <v>84.277</v>
      </c>
      <c r="H651" t="n">
        <v>70.42700000000001</v>
      </c>
      <c r="I651" t="n">
        <v>60.006</v>
      </c>
      <c r="J651" t="n">
        <v>54.302</v>
      </c>
    </row>
    <row r="652">
      <c r="A652">
        <f>_xll.BFieldInfo($B$652)</f>
        <v/>
      </c>
      <c r="B652" t="inlineStr">
        <is>
          <t>CF_CASH_FROM_OPER</t>
        </is>
      </c>
      <c r="C652" t="n">
        <v>-100.218</v>
      </c>
      <c r="D652" t="n">
        <v>-187.344</v>
      </c>
      <c r="E652" t="n">
        <v>-109.826</v>
      </c>
      <c r="F652" t="n">
        <v>135.244</v>
      </c>
      <c r="G652" t="n">
        <v>327.678</v>
      </c>
      <c r="H652" t="n">
        <v>-75.63</v>
      </c>
      <c r="I652" t="n">
        <v>-6.463</v>
      </c>
      <c r="J652" t="n">
        <v>58.083</v>
      </c>
    </row>
    <row r="654">
      <c r="A654" t="inlineStr">
        <is>
          <t>ALSN SW Equity</t>
        </is>
      </c>
      <c r="B654" t="inlineStr">
        <is>
          <t>Dates</t>
        </is>
      </c>
      <c r="C654" s="3">
        <f>_xll.BDH($A$654,$B$655:$B$663,$B$2,$B$3,"Dir=H","Per=Y","Days=A","Dts=S","Sort=R","cols=8;rows=10")</f>
        <v/>
      </c>
      <c r="D654" s="3" t="n">
        <v>43465</v>
      </c>
      <c r="E654" s="3" t="n">
        <v>43100</v>
      </c>
      <c r="F654" s="3" t="n">
        <v>42735</v>
      </c>
      <c r="G654" s="3" t="n">
        <v>42369</v>
      </c>
      <c r="H654" s="3" t="n">
        <v>42004</v>
      </c>
      <c r="I654" s="3" t="n">
        <v>41639</v>
      </c>
      <c r="J654" s="3" t="n">
        <v>41274</v>
      </c>
    </row>
    <row r="655">
      <c r="A655">
        <f>_xll.BFieldInfo($B$655)</f>
        <v/>
      </c>
      <c r="B655" t="inlineStr">
        <is>
          <t>TOTAL_EQUITY</t>
        </is>
      </c>
      <c r="C655" t="n">
        <v>732.263</v>
      </c>
      <c r="D655" t="n">
        <v>675.729</v>
      </c>
      <c r="E655" t="n">
        <v>623.295</v>
      </c>
      <c r="F655" t="n">
        <v>565.181</v>
      </c>
      <c r="G655" t="n">
        <v>492.814</v>
      </c>
      <c r="H655" t="n">
        <v>453.951</v>
      </c>
      <c r="I655" t="n">
        <v>421.276</v>
      </c>
      <c r="J655" t="n">
        <v>388.788</v>
      </c>
    </row>
    <row r="656">
      <c r="A656">
        <f>_xll.BFieldInfo($B$656)</f>
        <v/>
      </c>
      <c r="B656" t="inlineStr">
        <is>
          <t>BS_TOT_ASSET</t>
        </is>
      </c>
      <c r="C656" t="n">
        <v>2823.632</v>
      </c>
      <c r="D656" t="n">
        <v>2382.261</v>
      </c>
      <c r="E656" t="n">
        <v>2158.504</v>
      </c>
      <c r="F656" t="n">
        <v>1895.103</v>
      </c>
      <c r="G656" t="n">
        <v>1759.757</v>
      </c>
      <c r="H656" t="n">
        <v>1711.816</v>
      </c>
      <c r="I656" t="n">
        <v>1492.762</v>
      </c>
      <c r="J656" t="n">
        <v>1335.989</v>
      </c>
    </row>
    <row r="657">
      <c r="A657">
        <f>_xll.BFieldInfo($B$657)</f>
        <v/>
      </c>
      <c r="B657" t="inlineStr">
        <is>
          <t>TOT_DEBT_TO_TOT_EQY</t>
        </is>
      </c>
      <c r="C657" t="n">
        <v>67.9091</v>
      </c>
      <c r="D657" t="n">
        <v>51.476</v>
      </c>
      <c r="E657" t="n">
        <v>58.6034</v>
      </c>
      <c r="F657" t="n">
        <v>38.3474</v>
      </c>
      <c r="G657" t="n">
        <v>46.8008</v>
      </c>
      <c r="H657" t="n">
        <v>43.0251</v>
      </c>
      <c r="I657" t="n">
        <v>27.6448</v>
      </c>
      <c r="J657" t="n">
        <v>29.9554</v>
      </c>
    </row>
    <row r="658">
      <c r="A658">
        <f>_xll.BFieldInfo($B$658)</f>
        <v/>
      </c>
      <c r="B658" t="inlineStr">
        <is>
          <t>SALES_REV_TURN</t>
        </is>
      </c>
      <c r="C658" t="n">
        <v>10692.669</v>
      </c>
      <c r="D658" t="n">
        <v>9175.709999999999</v>
      </c>
      <c r="E658" t="n">
        <v>8890.688</v>
      </c>
      <c r="F658" t="n">
        <v>7984.149</v>
      </c>
      <c r="G658" t="n">
        <v>7792.083</v>
      </c>
      <c r="H658" t="n">
        <v>7237.777</v>
      </c>
      <c r="I658" t="n">
        <v>6532.577</v>
      </c>
      <c r="J658" t="n">
        <v>6296.968</v>
      </c>
    </row>
    <row r="659">
      <c r="A659">
        <f>_xll.BFieldInfo($B$659)</f>
        <v/>
      </c>
      <c r="B659" t="inlineStr">
        <is>
          <t>IS_EPS</t>
        </is>
      </c>
      <c r="C659" t="n">
        <v>7.8</v>
      </c>
      <c r="D659" t="n">
        <v>6.33</v>
      </c>
      <c r="E659" t="n">
        <v>7.22</v>
      </c>
      <c r="F659" t="n">
        <v>6.5</v>
      </c>
      <c r="G659" t="n">
        <v>4.93</v>
      </c>
      <c r="H659" t="n">
        <v>4.75</v>
      </c>
      <c r="I659" t="n">
        <v>3.91</v>
      </c>
      <c r="J659" t="n">
        <v>3.55</v>
      </c>
    </row>
    <row r="660">
      <c r="A660">
        <f>_xll.BFieldInfo($B$660)</f>
        <v/>
      </c>
      <c r="B660" t="inlineStr">
        <is>
          <t>CF_DVD_PAID</t>
        </is>
      </c>
      <c r="C660" t="n">
        <v>-34.334</v>
      </c>
      <c r="D660" t="n">
        <v>-30.67</v>
      </c>
      <c r="E660" t="n">
        <v>-26.949</v>
      </c>
      <c r="F660" t="n">
        <v>-22.335</v>
      </c>
      <c r="G660" t="n">
        <v>-19.294</v>
      </c>
      <c r="H660" t="n">
        <v>-14.747</v>
      </c>
      <c r="I660" t="n">
        <v>-12.461</v>
      </c>
      <c r="J660" t="n">
        <v>-7.439</v>
      </c>
    </row>
    <row r="661">
      <c r="A661">
        <f>_xll.BFieldInfo($B$661)</f>
        <v/>
      </c>
      <c r="B661" t="inlineStr">
        <is>
          <t>CF_DEPR_AMORT</t>
        </is>
      </c>
      <c r="C661" t="n">
        <v>38.83</v>
      </c>
      <c r="D661" t="n">
        <v>15.962</v>
      </c>
      <c r="E661" t="n">
        <v>16.32</v>
      </c>
      <c r="F661" t="n">
        <v>17.516</v>
      </c>
      <c r="G661" t="n">
        <v>30.083</v>
      </c>
      <c r="H661" t="n">
        <v>27.892</v>
      </c>
      <c r="I661" t="n">
        <v>26.153</v>
      </c>
      <c r="J661" t="n">
        <v>25.889</v>
      </c>
    </row>
    <row r="662">
      <c r="A662">
        <f>_xll.BFieldInfo($B$662)</f>
        <v/>
      </c>
      <c r="B662" t="inlineStr">
        <is>
          <t>CF_NET_INC</t>
        </is>
      </c>
      <c r="C662" t="n">
        <v>99.991</v>
      </c>
      <c r="D662" t="n">
        <v>81.133</v>
      </c>
      <c r="E662" t="n">
        <v>92.63</v>
      </c>
      <c r="F662" t="n">
        <v>83.38200000000001</v>
      </c>
      <c r="G662" t="n">
        <v>63.143</v>
      </c>
      <c r="H662" t="n">
        <v>61.415</v>
      </c>
      <c r="I662" t="n">
        <v>50.428</v>
      </c>
      <c r="J662" t="n">
        <v>45.624</v>
      </c>
    </row>
    <row r="663">
      <c r="A663">
        <f>_xll.BFieldInfo($B$663)</f>
        <v/>
      </c>
      <c r="B663" t="inlineStr">
        <is>
          <t>CF_CASH_FROM_OPER</t>
        </is>
      </c>
      <c r="C663" t="n">
        <v>312.108</v>
      </c>
      <c r="D663" t="n">
        <v>88.078</v>
      </c>
      <c r="E663" t="n">
        <v>94.881</v>
      </c>
      <c r="F663" t="n">
        <v>90.42100000000001</v>
      </c>
      <c r="G663" t="n">
        <v>39.948</v>
      </c>
      <c r="H663" t="n">
        <v>56.434</v>
      </c>
      <c r="I663" t="n">
        <v>60.877</v>
      </c>
      <c r="J663" t="n">
        <v>30.254</v>
      </c>
    </row>
    <row r="665">
      <c r="A665" t="inlineStr">
        <is>
          <t>IWG LN Equity</t>
        </is>
      </c>
      <c r="B665" t="inlineStr">
        <is>
          <t>Dates</t>
        </is>
      </c>
      <c r="C665" s="3">
        <f>_xll.BDH($A$665,$B$666:$B$674,$B$2,$B$3,"Dir=H","Per=Y","Days=A","Dts=S","Sort=R","cols=8;rows=10")</f>
        <v/>
      </c>
      <c r="D665" s="3" t="n">
        <v>43465</v>
      </c>
      <c r="E665" s="3" t="n">
        <v>43100</v>
      </c>
      <c r="F665" s="3" t="n">
        <v>42735</v>
      </c>
      <c r="G665" s="3" t="n">
        <v>42369</v>
      </c>
      <c r="H665" s="3" t="n">
        <v>42004</v>
      </c>
      <c r="I665" s="3" t="n">
        <v>41639</v>
      </c>
      <c r="J665" s="3" t="n">
        <v>41274</v>
      </c>
    </row>
    <row r="666">
      <c r="A666">
        <f>_xll.BFieldInfo($B$666)</f>
        <v/>
      </c>
      <c r="B666" t="inlineStr">
        <is>
          <t>TOTAL_EQUITY</t>
        </is>
      </c>
      <c r="C666" t="n">
        <v>880.5</v>
      </c>
      <c r="D666" t="n">
        <v>751.2</v>
      </c>
      <c r="E666" t="n">
        <v>727.7</v>
      </c>
      <c r="F666" t="n">
        <v>742</v>
      </c>
      <c r="G666" t="n">
        <v>583.7</v>
      </c>
      <c r="H666" t="n">
        <v>537.4</v>
      </c>
      <c r="I666" t="n">
        <v>514.2</v>
      </c>
      <c r="J666" t="n">
        <v>527.4</v>
      </c>
    </row>
    <row r="667">
      <c r="A667">
        <f>_xll.BFieldInfo($B$667)</f>
        <v/>
      </c>
      <c r="B667" t="inlineStr">
        <is>
          <t>BS_TOT_ASSET</t>
        </is>
      </c>
      <c r="C667" t="n">
        <v>8953.299999999999</v>
      </c>
      <c r="D667" t="n">
        <v>3421.2</v>
      </c>
      <c r="E667" t="n">
        <v>2860</v>
      </c>
      <c r="F667" t="n">
        <v>2661.1</v>
      </c>
      <c r="G667" t="n">
        <v>2327.6</v>
      </c>
      <c r="H667" t="n">
        <v>1946.7</v>
      </c>
      <c r="I667" t="n">
        <v>1642.3</v>
      </c>
      <c r="J667" t="n">
        <v>1301.5</v>
      </c>
    </row>
    <row r="668">
      <c r="A668">
        <f>_xll.BFieldInfo($B$668)</f>
        <v/>
      </c>
      <c r="B668" t="inlineStr">
        <is>
          <t>TOT_DEBT_TO_TOT_EQY</t>
        </is>
      </c>
      <c r="C668" t="n">
        <v>784.4066</v>
      </c>
      <c r="D668" t="n">
        <v>70.52719999999999</v>
      </c>
      <c r="E668" t="n">
        <v>48.2891</v>
      </c>
      <c r="F668" t="n">
        <v>27.1429</v>
      </c>
      <c r="G668" t="n">
        <v>43.6012</v>
      </c>
      <c r="H668" t="n">
        <v>39.2259</v>
      </c>
      <c r="I668" t="n">
        <v>27.5963</v>
      </c>
      <c r="J668" t="n">
        <v>2.3322</v>
      </c>
    </row>
    <row r="669">
      <c r="A669">
        <f>_xll.BFieldInfo($B$669)</f>
        <v/>
      </c>
      <c r="B669" t="inlineStr">
        <is>
          <t>SALES_REV_TURN</t>
        </is>
      </c>
      <c r="C669" t="n">
        <v>2653</v>
      </c>
      <c r="D669" t="n">
        <v>2402.1</v>
      </c>
      <c r="E669" t="n">
        <v>2352.3</v>
      </c>
      <c r="F669" t="n">
        <v>2233.4</v>
      </c>
      <c r="G669" t="n">
        <v>1927</v>
      </c>
      <c r="H669" t="n">
        <v>1676.1</v>
      </c>
      <c r="I669" t="n">
        <v>1533.5</v>
      </c>
      <c r="J669" t="n">
        <v>1244.1</v>
      </c>
    </row>
    <row r="670">
      <c r="A670">
        <f>_xll.BFieldInfo($B$670)</f>
        <v/>
      </c>
      <c r="B670" t="inlineStr">
        <is>
          <t>IS_EPS</t>
        </is>
      </c>
      <c r="C670" t="n">
        <v>0.505</v>
      </c>
      <c r="D670" t="n">
        <v>0.117</v>
      </c>
      <c r="E670" t="n">
        <v>0.124</v>
      </c>
      <c r="F670" t="n">
        <v>0.149</v>
      </c>
      <c r="G670" t="n">
        <v>0.128</v>
      </c>
      <c r="H670" t="n">
        <v>0.074</v>
      </c>
      <c r="I670" t="n">
        <v>0.07099999999999999</v>
      </c>
      <c r="J670" t="n">
        <v>0.075</v>
      </c>
    </row>
    <row r="671">
      <c r="A671">
        <f>_xll.BFieldInfo($B$671)</f>
        <v/>
      </c>
      <c r="B671" t="inlineStr">
        <is>
          <t>CF_DVD_PAID</t>
        </is>
      </c>
      <c r="C671" t="n">
        <v>-58.2</v>
      </c>
      <c r="D671" t="n">
        <v>-53.7</v>
      </c>
      <c r="E671" t="n">
        <v>-48.5</v>
      </c>
      <c r="F671" t="n">
        <v>-43.3</v>
      </c>
      <c r="G671" t="n">
        <v>-38.8</v>
      </c>
      <c r="H671" t="n">
        <v>-35.4</v>
      </c>
      <c r="I671" t="n">
        <v>-31.1</v>
      </c>
      <c r="J671" t="n">
        <v>-28.2</v>
      </c>
    </row>
    <row r="672">
      <c r="A672">
        <f>_xll.BFieldInfo($B$672)</f>
        <v/>
      </c>
      <c r="B672" t="inlineStr">
        <is>
          <t>CF_DEPR_AMORT</t>
        </is>
      </c>
      <c r="C672" t="n">
        <v>1162.8</v>
      </c>
      <c r="D672" t="n">
        <v>234.8</v>
      </c>
      <c r="E672" t="n">
        <v>213</v>
      </c>
      <c r="F672" t="n">
        <v>194.5</v>
      </c>
      <c r="G672" t="n">
        <v>145.2</v>
      </c>
      <c r="H672" t="n">
        <v>120.5</v>
      </c>
      <c r="I672" t="n">
        <v>97.5</v>
      </c>
      <c r="J672" t="n">
        <v>69.09999999999999</v>
      </c>
    </row>
    <row r="673">
      <c r="A673">
        <f>_xll.BFieldInfo($B$673)</f>
        <v/>
      </c>
      <c r="B673" t="inlineStr">
        <is>
          <t>CF_NET_INC</t>
        </is>
      </c>
      <c r="C673" t="n">
        <v>450.6</v>
      </c>
      <c r="D673" t="n">
        <v>105.7</v>
      </c>
      <c r="E673" t="n">
        <v>114</v>
      </c>
      <c r="F673" t="n">
        <v>138.8</v>
      </c>
      <c r="G673" t="n">
        <v>119.9</v>
      </c>
      <c r="H673" t="n">
        <v>69.90000000000001</v>
      </c>
      <c r="I673" t="n">
        <v>66.90000000000001</v>
      </c>
      <c r="J673" t="n">
        <v>70.90000000000001</v>
      </c>
    </row>
    <row r="674">
      <c r="A674">
        <f>_xll.BFieldInfo($B$674)</f>
        <v/>
      </c>
      <c r="B674" t="inlineStr">
        <is>
          <t>CF_CASH_FROM_OPER</t>
        </is>
      </c>
      <c r="C674" t="n">
        <v>1322.2</v>
      </c>
      <c r="D674" t="n">
        <v>511.2</v>
      </c>
      <c r="E674" t="n">
        <v>391.5</v>
      </c>
      <c r="F674" t="n">
        <v>433.9</v>
      </c>
      <c r="G674" t="n">
        <v>338.9</v>
      </c>
      <c r="H674" t="n">
        <v>268.6</v>
      </c>
      <c r="I674" t="n">
        <v>232.4</v>
      </c>
      <c r="J674" t="n">
        <v>182.4</v>
      </c>
    </row>
    <row r="676">
      <c r="A676" t="inlineStr">
        <is>
          <t>SUN SW Equity</t>
        </is>
      </c>
      <c r="B676" t="inlineStr">
        <is>
          <t>Dates</t>
        </is>
      </c>
      <c r="C676" s="3">
        <f>_xll.BDH($A$676,$B$677:$B$685,$B$2,$B$3,"Dir=H","Per=Y","Days=A","Dts=S","Sort=R","cols=8;rows=10")</f>
        <v/>
      </c>
      <c r="D676" s="3" t="n">
        <v>43465</v>
      </c>
      <c r="E676" s="3" t="n">
        <v>43100</v>
      </c>
      <c r="F676" s="3" t="n">
        <v>42735</v>
      </c>
      <c r="G676" s="3" t="n">
        <v>42369</v>
      </c>
      <c r="H676" s="3" t="n">
        <v>42004</v>
      </c>
      <c r="I676" s="3" t="n">
        <v>41639</v>
      </c>
      <c r="J676" s="3" t="n">
        <v>41274</v>
      </c>
    </row>
    <row r="677">
      <c r="A677">
        <f>_xll.BFieldInfo($B$677)</f>
        <v/>
      </c>
      <c r="B677" t="inlineStr">
        <is>
          <t>TOTAL_EQUITY</t>
        </is>
      </c>
      <c r="C677" t="n">
        <v>1593.9</v>
      </c>
      <c r="D677" t="n">
        <v>1641</v>
      </c>
      <c r="E677" t="n">
        <v>1702.4</v>
      </c>
      <c r="F677" t="n">
        <v>1591</v>
      </c>
      <c r="G677" t="n">
        <v>2234.2</v>
      </c>
      <c r="H677" t="n">
        <v>2442</v>
      </c>
      <c r="I677" t="n">
        <v>2340.7</v>
      </c>
      <c r="J677" t="n">
        <v>2223.4</v>
      </c>
    </row>
    <row r="678">
      <c r="A678">
        <f>_xll.BFieldInfo($B$678)</f>
        <v/>
      </c>
      <c r="B678" t="inlineStr">
        <is>
          <t>BS_TOT_ASSET</t>
        </is>
      </c>
      <c r="C678" t="n">
        <v>5109.5</v>
      </c>
      <c r="D678" t="n">
        <v>4898.3</v>
      </c>
      <c r="E678" t="n">
        <v>4117.3</v>
      </c>
      <c r="F678" t="n">
        <v>3735.9</v>
      </c>
      <c r="G678" t="n">
        <v>4254.8</v>
      </c>
      <c r="H678" t="n">
        <v>4653</v>
      </c>
      <c r="I678" t="n">
        <v>4543.9</v>
      </c>
      <c r="J678" t="n">
        <v>4609.5</v>
      </c>
    </row>
    <row r="679">
      <c r="A679">
        <f>_xll.BFieldInfo($B$679)</f>
        <v/>
      </c>
      <c r="B679" t="inlineStr">
        <is>
          <t>TOT_DEBT_TO_TOT_EQY</t>
        </is>
      </c>
      <c r="C679" t="n">
        <v>90.3382</v>
      </c>
      <c r="D679" t="n">
        <v>81.31019999999999</v>
      </c>
      <c r="E679" t="n">
        <v>41.929</v>
      </c>
      <c r="F679" t="n">
        <v>29.252</v>
      </c>
      <c r="G679" t="n">
        <v>23.3462</v>
      </c>
      <c r="H679" t="n">
        <v>21.6216</v>
      </c>
      <c r="I679" t="n">
        <v>24.4585</v>
      </c>
      <c r="J679" t="n">
        <v>27.3905</v>
      </c>
    </row>
    <row r="680">
      <c r="A680">
        <f>_xll.BFieldInfo($B$680)</f>
        <v/>
      </c>
      <c r="B680" t="inlineStr">
        <is>
          <t>SALES_REV_TURN</t>
        </is>
      </c>
      <c r="C680" t="n">
        <v>3728.5</v>
      </c>
      <c r="D680" t="n">
        <v>3364.9</v>
      </c>
      <c r="E680" t="n">
        <v>3049</v>
      </c>
      <c r="F680" t="n">
        <v>2876.7</v>
      </c>
      <c r="G680" t="n">
        <v>2971</v>
      </c>
      <c r="H680" t="n">
        <v>3212.1</v>
      </c>
      <c r="I680" t="n">
        <v>3263.9</v>
      </c>
      <c r="J680" t="n">
        <v>3340.7</v>
      </c>
    </row>
    <row r="681">
      <c r="A681">
        <f>_xll.BFieldInfo($B$681)</f>
        <v/>
      </c>
      <c r="B681" t="inlineStr">
        <is>
          <t>IS_EPS</t>
        </is>
      </c>
      <c r="C681" t="n">
        <v>4.52</v>
      </c>
      <c r="D681" t="n">
        <v>3.56</v>
      </c>
      <c r="E681" t="n">
        <v>2.44</v>
      </c>
      <c r="F681" t="n">
        <v>1.73</v>
      </c>
      <c r="G681" t="n">
        <v>2.17</v>
      </c>
      <c r="H681" t="n">
        <v>8.09</v>
      </c>
      <c r="I681" t="n">
        <v>6.89</v>
      </c>
      <c r="J681" t="n">
        <v>8.91</v>
      </c>
    </row>
    <row r="682">
      <c r="A682">
        <f>_xll.BFieldInfo($B$682)</f>
        <v/>
      </c>
      <c r="B682" t="inlineStr">
        <is>
          <t>CF_DVD_PAID</t>
        </is>
      </c>
      <c r="C682" t="n">
        <v>-81.2</v>
      </c>
      <c r="D682" t="n">
        <v>-43.1</v>
      </c>
      <c r="E682" t="n">
        <v>-119.4</v>
      </c>
      <c r="F682" t="n">
        <v>-617.5</v>
      </c>
      <c r="G682" t="n">
        <v>-119.2</v>
      </c>
      <c r="H682" t="n">
        <v>-108.9</v>
      </c>
      <c r="I682" t="n">
        <v>-108.7</v>
      </c>
      <c r="J682" t="n">
        <v>-102.2</v>
      </c>
    </row>
    <row r="683">
      <c r="A683">
        <f>_xll.BFieldInfo($B$683)</f>
        <v/>
      </c>
      <c r="B683" t="inlineStr">
        <is>
          <t>CF_DEPR_AMORT</t>
        </is>
      </c>
      <c r="C683" t="n">
        <v>171.5</v>
      </c>
      <c r="D683" t="n">
        <v>145.1</v>
      </c>
      <c r="E683" t="n">
        <v>140.9</v>
      </c>
      <c r="F683" t="n">
        <v>135.2</v>
      </c>
      <c r="G683" t="n">
        <v>129.4</v>
      </c>
      <c r="H683" t="n">
        <v>463.2</v>
      </c>
      <c r="I683" t="n">
        <v>134.5</v>
      </c>
      <c r="J683" t="n">
        <v>131.4</v>
      </c>
    </row>
    <row r="684">
      <c r="A684">
        <f>_xll.BFieldInfo($B$684)</f>
        <v/>
      </c>
      <c r="B684" t="inlineStr">
        <is>
          <t>CF_NET_INC</t>
        </is>
      </c>
      <c r="C684" t="n">
        <v>154</v>
      </c>
      <c r="D684" t="n">
        <v>113.7</v>
      </c>
      <c r="E684" t="n">
        <v>83.2</v>
      </c>
      <c r="F684" t="n">
        <v>59</v>
      </c>
      <c r="G684" t="n">
        <v>73.90000000000001</v>
      </c>
      <c r="H684" t="n">
        <v>275</v>
      </c>
      <c r="I684" t="n">
        <v>234.4</v>
      </c>
      <c r="J684" t="n">
        <v>302.9</v>
      </c>
    </row>
    <row r="685">
      <c r="A685">
        <f>_xll.BFieldInfo($B$685)</f>
        <v/>
      </c>
      <c r="B685" t="inlineStr">
        <is>
          <t>CF_CASH_FROM_OPER</t>
        </is>
      </c>
      <c r="C685" t="n">
        <v>319.8</v>
      </c>
      <c r="D685" t="n">
        <v>260.8</v>
      </c>
      <c r="E685" t="n">
        <v>183.7</v>
      </c>
      <c r="F685" t="n">
        <v>263.2</v>
      </c>
      <c r="G685" t="n">
        <v>222.8</v>
      </c>
      <c r="H685" t="n">
        <v>181.2</v>
      </c>
      <c r="I685" t="n">
        <v>320.1</v>
      </c>
      <c r="J685" t="n">
        <v>472.8</v>
      </c>
    </row>
    <row r="687">
      <c r="A687" t="inlineStr">
        <is>
          <t>OERL SW Equity</t>
        </is>
      </c>
      <c r="B687" t="inlineStr">
        <is>
          <t>Dates</t>
        </is>
      </c>
      <c r="C687" s="3">
        <f>_xll.BDH($A$687,$B$688:$B$696,$B$2,$B$3,"Dir=H","Per=Y","Days=A","Dts=S","Sort=R","cols=8;rows=10")</f>
        <v/>
      </c>
      <c r="D687" s="3" t="n">
        <v>43465</v>
      </c>
      <c r="E687" s="3" t="n">
        <v>43100</v>
      </c>
      <c r="F687" s="3" t="n">
        <v>42735</v>
      </c>
      <c r="G687" s="3" t="n">
        <v>42369</v>
      </c>
      <c r="H687" s="3" t="n">
        <v>42004</v>
      </c>
      <c r="I687" s="3" t="n">
        <v>41639</v>
      </c>
      <c r="J687" s="3" t="n">
        <v>41274</v>
      </c>
    </row>
    <row r="688">
      <c r="A688">
        <f>_xll.BFieldInfo($B$688)</f>
        <v/>
      </c>
      <c r="B688" t="inlineStr">
        <is>
          <t>TOTAL_EQUITY</t>
        </is>
      </c>
      <c r="C688" t="n">
        <v>1769</v>
      </c>
      <c r="D688" t="n">
        <v>2021</v>
      </c>
      <c r="E688" t="n">
        <v>1989</v>
      </c>
      <c r="F688" t="n">
        <v>1840</v>
      </c>
      <c r="G688" t="n">
        <v>1572</v>
      </c>
      <c r="H688" t="n">
        <v>2201</v>
      </c>
      <c r="I688" t="n">
        <v>2084</v>
      </c>
      <c r="J688" t="n">
        <v>1884</v>
      </c>
    </row>
    <row r="689">
      <c r="A689">
        <f>_xll.BFieldInfo($B$689)</f>
        <v/>
      </c>
      <c r="B689" t="inlineStr">
        <is>
          <t>BS_TOT_ASSET</t>
        </is>
      </c>
      <c r="C689" t="n">
        <v>3647</v>
      </c>
      <c r="D689" t="n">
        <v>4545</v>
      </c>
      <c r="E689" t="n">
        <v>4363</v>
      </c>
      <c r="F689" t="n">
        <v>3825</v>
      </c>
      <c r="G689" t="n">
        <v>4097</v>
      </c>
      <c r="H689" t="n">
        <v>4966</v>
      </c>
      <c r="I689" t="n">
        <v>4094</v>
      </c>
      <c r="J689" t="n">
        <v>4158</v>
      </c>
    </row>
    <row r="690">
      <c r="A690">
        <f>_xll.BFieldInfo($B$690)</f>
        <v/>
      </c>
      <c r="B690" t="inlineStr">
        <is>
          <t>TOT_DEBT_TO_TOT_EQY</t>
        </is>
      </c>
      <c r="C690" t="n">
        <v>20.5201</v>
      </c>
      <c r="D690" t="n">
        <v>24.5918</v>
      </c>
      <c r="E690" t="n">
        <v>23.4289</v>
      </c>
      <c r="F690" t="n">
        <v>25.4348</v>
      </c>
      <c r="G690" t="n">
        <v>48.6005</v>
      </c>
      <c r="H690" t="n">
        <v>34.8478</v>
      </c>
      <c r="I690" t="n">
        <v>14.5873</v>
      </c>
      <c r="J690" t="n">
        <v>16.242</v>
      </c>
    </row>
    <row r="691">
      <c r="A691">
        <f>_xll.BFieldInfo($B$691)</f>
        <v/>
      </c>
      <c r="B691" t="inlineStr">
        <is>
          <t>SALES_REV_TURN</t>
        </is>
      </c>
      <c r="C691" t="n">
        <v>2593</v>
      </c>
      <c r="D691" t="n">
        <v>2609</v>
      </c>
      <c r="E691" t="n">
        <v>2068</v>
      </c>
      <c r="F691" t="n">
        <v>2331</v>
      </c>
      <c r="G691" t="n">
        <v>2671</v>
      </c>
      <c r="H691" t="n">
        <v>2825</v>
      </c>
      <c r="I691" t="n">
        <v>2770</v>
      </c>
      <c r="J691" t="n">
        <v>2906</v>
      </c>
    </row>
    <row r="692">
      <c r="A692">
        <f>_xll.BFieldInfo($B$692)</f>
        <v/>
      </c>
      <c r="B692" t="inlineStr">
        <is>
          <t>IS_EPS</t>
        </is>
      </c>
      <c r="C692" t="n">
        <v>-0.21</v>
      </c>
      <c r="D692" t="n">
        <v>0.71</v>
      </c>
      <c r="E692" t="n">
        <v>0.44</v>
      </c>
      <c r="F692" t="n">
        <v>1.14</v>
      </c>
      <c r="G692" t="n">
        <v>-1.24</v>
      </c>
      <c r="H692" t="n">
        <v>0.59</v>
      </c>
      <c r="I692" t="n">
        <v>0.6</v>
      </c>
      <c r="J692" t="n">
        <v>1.16</v>
      </c>
    </row>
    <row r="693">
      <c r="A693">
        <f>_xll.BFieldInfo($B$693)</f>
        <v/>
      </c>
      <c r="B693" t="inlineStr">
        <is>
          <t>CF_DVD_PAID</t>
        </is>
      </c>
      <c r="C693" t="n">
        <v>-343</v>
      </c>
      <c r="D693" t="n">
        <v>-118</v>
      </c>
      <c r="E693" t="n">
        <v>-104</v>
      </c>
      <c r="F693" t="n">
        <v>-104</v>
      </c>
      <c r="G693" t="n">
        <v>-105</v>
      </c>
      <c r="H693" t="n">
        <v>-94</v>
      </c>
      <c r="I693" t="n">
        <v>-86</v>
      </c>
      <c r="J693" t="n">
        <v>-67</v>
      </c>
    </row>
    <row r="694">
      <c r="A694">
        <f>_xll.BFieldInfo($B$694)</f>
        <v/>
      </c>
      <c r="B694" t="inlineStr">
        <is>
          <t>CF_DEPR_AMORT</t>
        </is>
      </c>
      <c r="C694" t="n">
        <v>202</v>
      </c>
      <c r="D694" t="n">
        <v>185</v>
      </c>
      <c r="E694" t="n">
        <v>191</v>
      </c>
      <c r="F694" t="n">
        <v>175</v>
      </c>
      <c r="G694" t="n">
        <v>180</v>
      </c>
      <c r="H694" t="n">
        <v>168</v>
      </c>
      <c r="I694" t="n">
        <v>126</v>
      </c>
      <c r="J694" t="n">
        <v>151</v>
      </c>
    </row>
    <row r="695">
      <c r="A695">
        <f>_xll.BFieldInfo($B$695)</f>
        <v/>
      </c>
      <c r="B695" t="inlineStr">
        <is>
          <t>CF_NET_INC</t>
        </is>
      </c>
      <c r="C695" t="n">
        <v>-70</v>
      </c>
      <c r="D695" t="n">
        <v>240</v>
      </c>
      <c r="E695" t="n">
        <v>148</v>
      </c>
      <c r="F695" t="n">
        <v>387</v>
      </c>
      <c r="G695" t="n">
        <v>-421</v>
      </c>
      <c r="H695" t="n">
        <v>198</v>
      </c>
      <c r="I695" t="n">
        <v>198</v>
      </c>
      <c r="J695" t="n">
        <v>377</v>
      </c>
    </row>
    <row r="696">
      <c r="A696">
        <f>_xll.BFieldInfo($B$696)</f>
        <v/>
      </c>
      <c r="B696" t="inlineStr">
        <is>
          <t>CF_CASH_FROM_OPER</t>
        </is>
      </c>
      <c r="C696" t="n">
        <v>142</v>
      </c>
      <c r="D696" t="n">
        <v>491</v>
      </c>
      <c r="E696" t="n">
        <v>466</v>
      </c>
      <c r="F696" t="n">
        <v>262</v>
      </c>
      <c r="G696" t="n">
        <v>254</v>
      </c>
      <c r="H696" t="n">
        <v>231</v>
      </c>
      <c r="I696" t="n">
        <v>339</v>
      </c>
      <c r="J696" t="n">
        <v>457</v>
      </c>
    </row>
    <row r="698">
      <c r="A698" t="inlineStr">
        <is>
          <t>FORN SW Equity</t>
        </is>
      </c>
      <c r="B698" t="inlineStr">
        <is>
          <t>Dates</t>
        </is>
      </c>
      <c r="C698" s="3">
        <f>_xll.BDH($A$698,$B$699:$B$707,$B$2,$B$3,"Dir=H","Per=Y","Days=A","Dts=S","Sort=R","cols=8;rows=10")</f>
        <v/>
      </c>
      <c r="D698" s="3" t="n">
        <v>43465</v>
      </c>
      <c r="E698" s="3" t="n">
        <v>43100</v>
      </c>
      <c r="F698" s="3" t="n">
        <v>42735</v>
      </c>
      <c r="G698" s="3" t="n">
        <v>42369</v>
      </c>
      <c r="H698" s="3" t="n">
        <v>42004</v>
      </c>
      <c r="I698" s="3" t="n">
        <v>41639</v>
      </c>
      <c r="J698" s="3" t="n">
        <v>41274</v>
      </c>
    </row>
    <row r="699">
      <c r="A699">
        <f>_xll.BFieldInfo($B$699)</f>
        <v/>
      </c>
      <c r="B699" t="inlineStr">
        <is>
          <t>TOTAL_EQUITY</t>
        </is>
      </c>
      <c r="C699" t="n">
        <v>676.6</v>
      </c>
      <c r="D699" t="n">
        <v>591.6</v>
      </c>
      <c r="E699" t="n">
        <v>661.2</v>
      </c>
      <c r="F699" t="n">
        <v>621.4</v>
      </c>
      <c r="G699" t="n">
        <v>559.2</v>
      </c>
      <c r="H699" t="n">
        <v>738.8</v>
      </c>
      <c r="I699" t="n">
        <v>786.8</v>
      </c>
      <c r="J699" t="n">
        <v>729.2</v>
      </c>
    </row>
    <row r="700">
      <c r="A700">
        <f>_xll.BFieldInfo($B$700)</f>
        <v/>
      </c>
      <c r="B700" t="inlineStr">
        <is>
          <t>BS_TOT_ASSET</t>
        </is>
      </c>
      <c r="C700" t="n">
        <v>1097.4</v>
      </c>
      <c r="D700" t="n">
        <v>980</v>
      </c>
      <c r="E700" t="n">
        <v>1067.5</v>
      </c>
      <c r="F700" t="n">
        <v>989.3</v>
      </c>
      <c r="G700" t="n">
        <v>912.1</v>
      </c>
      <c r="H700" t="n">
        <v>1095.6</v>
      </c>
      <c r="I700" t="n">
        <v>1127</v>
      </c>
      <c r="J700" t="n">
        <v>1213.3</v>
      </c>
    </row>
    <row r="701">
      <c r="A701">
        <f>_xll.BFieldInfo($B$701)</f>
        <v/>
      </c>
      <c r="B701" t="inlineStr">
        <is>
          <t>TOT_DEBT_TO_TOT_EQY</t>
        </is>
      </c>
      <c r="C701" t="n">
        <v>5.9415</v>
      </c>
      <c r="D701" t="n">
        <v>0.0169</v>
      </c>
      <c r="E701" t="n">
        <v>0.0605</v>
      </c>
      <c r="F701" t="n">
        <v>0.0805</v>
      </c>
      <c r="G701" t="n">
        <v>0.1788</v>
      </c>
      <c r="H701" t="n">
        <v>0.2707</v>
      </c>
      <c r="I701" t="n">
        <v>0.2415</v>
      </c>
      <c r="J701" t="n">
        <v>18.5272</v>
      </c>
    </row>
    <row r="702">
      <c r="A702">
        <f>_xll.BFieldInfo($B$702)</f>
        <v/>
      </c>
      <c r="B702" t="inlineStr">
        <is>
          <t>SALES_REV_TURN</t>
        </is>
      </c>
      <c r="C702" t="n">
        <v>1282.2</v>
      </c>
      <c r="D702" t="n">
        <v>1327</v>
      </c>
      <c r="E702" t="n">
        <v>1246.4</v>
      </c>
      <c r="F702" t="n">
        <v>1185.5</v>
      </c>
      <c r="G702" t="n">
        <v>1139.1</v>
      </c>
      <c r="H702" t="n">
        <v>1226.8</v>
      </c>
      <c r="I702" t="n">
        <v>1199.7</v>
      </c>
      <c r="J702" t="n">
        <v>1201.1</v>
      </c>
    </row>
    <row r="703">
      <c r="A703">
        <f>_xll.BFieldInfo($B$703)</f>
        <v/>
      </c>
      <c r="B703" t="inlineStr">
        <is>
          <t>IS_EPS</t>
        </is>
      </c>
      <c r="C703" t="n">
        <v>86.33</v>
      </c>
      <c r="D703" t="n">
        <v>82.38</v>
      </c>
      <c r="E703" t="n">
        <v>22.3925</v>
      </c>
      <c r="F703" t="n">
        <v>74.66</v>
      </c>
      <c r="G703" t="n">
        <v>62.14</v>
      </c>
      <c r="H703" t="n">
        <v>62.04</v>
      </c>
      <c r="I703" t="n">
        <v>56.78</v>
      </c>
      <c r="J703" t="n">
        <v>96.36</v>
      </c>
    </row>
    <row r="704">
      <c r="A704">
        <f>_xll.BFieldInfo($B$704)</f>
        <v/>
      </c>
      <c r="B704" t="inlineStr">
        <is>
          <t>CF_DVD_PAID</t>
        </is>
      </c>
      <c r="C704" t="n">
        <v>-33.7</v>
      </c>
      <c r="D704" t="n">
        <v>-32.4</v>
      </c>
      <c r="E704" t="n">
        <v>-32.5</v>
      </c>
      <c r="F704" t="n">
        <v>-29.1</v>
      </c>
      <c r="G704" t="n">
        <v>-30.3</v>
      </c>
      <c r="H704" t="n">
        <v>-28.6</v>
      </c>
      <c r="I704" t="n">
        <v>-24.9</v>
      </c>
      <c r="J704" t="n">
        <v>-27.5</v>
      </c>
    </row>
    <row r="705">
      <c r="A705">
        <f>_xll.BFieldInfo($B$705)</f>
        <v/>
      </c>
      <c r="B705" t="inlineStr">
        <is>
          <t>CF_DEPR_AMORT</t>
        </is>
      </c>
      <c r="C705" t="n">
        <v>57.5</v>
      </c>
      <c r="D705" t="n">
        <v>41.5</v>
      </c>
      <c r="E705" t="n">
        <v>37.7</v>
      </c>
      <c r="F705" t="n">
        <v>35.8</v>
      </c>
      <c r="G705" t="n">
        <v>32.1</v>
      </c>
      <c r="H705" t="n">
        <v>35.7</v>
      </c>
      <c r="I705" t="n">
        <v>36.4</v>
      </c>
      <c r="J705" t="n">
        <v>40.8</v>
      </c>
    </row>
    <row r="706">
      <c r="A706">
        <f>_xll.BFieldInfo($B$706)</f>
        <v/>
      </c>
      <c r="B706" t="inlineStr">
        <is>
          <t>CF_NET_INC</t>
        </is>
      </c>
      <c r="C706" t="n">
        <v>138.3</v>
      </c>
      <c r="D706" t="n">
        <v>137.6</v>
      </c>
      <c r="E706" t="n">
        <v>38.7</v>
      </c>
      <c r="F706" t="n">
        <v>127.6</v>
      </c>
      <c r="G706" t="n">
        <v>115.7</v>
      </c>
      <c r="H706" t="n">
        <v>123.6</v>
      </c>
      <c r="I706" t="n">
        <v>117.6</v>
      </c>
      <c r="J706" t="n">
        <v>213.3</v>
      </c>
    </row>
    <row r="707">
      <c r="A707">
        <f>_xll.BFieldInfo($B$707)</f>
        <v/>
      </c>
      <c r="B707" t="inlineStr">
        <is>
          <t>CF_CASH_FROM_OPER</t>
        </is>
      </c>
      <c r="C707" t="n">
        <v>184.9</v>
      </c>
      <c r="D707" t="n">
        <v>172</v>
      </c>
      <c r="E707" t="n">
        <v>79.7</v>
      </c>
      <c r="F707" t="n">
        <v>167</v>
      </c>
      <c r="G707" t="n">
        <v>141.4</v>
      </c>
      <c r="H707" t="n">
        <v>147.7</v>
      </c>
      <c r="I707" t="n">
        <v>123.4</v>
      </c>
      <c r="J707" t="n">
        <v>97.5</v>
      </c>
    </row>
    <row r="709">
      <c r="A709" t="inlineStr">
        <is>
          <t>ROSE SW Equity</t>
        </is>
      </c>
      <c r="B709" t="inlineStr">
        <is>
          <t>Dates</t>
        </is>
      </c>
      <c r="C709" s="3">
        <f>_xll.BDH($A$709,$B$710:$B$718,$B$2,$B$3,"Dir=H","Per=Y","Days=A","Dts=S","Sort=R","cols=8;rows=10")</f>
        <v/>
      </c>
      <c r="D709" s="3" t="n">
        <v>43465</v>
      </c>
      <c r="E709" s="3" t="n">
        <v>43100</v>
      </c>
      <c r="F709" s="3" t="n">
        <v>42735</v>
      </c>
      <c r="G709" s="3" t="n">
        <v>42369</v>
      </c>
      <c r="H709" s="3" t="n">
        <v>42004</v>
      </c>
      <c r="I709" s="3" t="n">
        <v>41639</v>
      </c>
      <c r="J709" s="3" t="n">
        <v>41274</v>
      </c>
    </row>
    <row r="710">
      <c r="A710">
        <f>_xll.BFieldInfo($B$710)</f>
        <v/>
      </c>
      <c r="B710" t="inlineStr">
        <is>
          <t>TOTAL_EQUITY</t>
        </is>
      </c>
      <c r="C710" t="n">
        <v>405.542</v>
      </c>
      <c r="D710" t="n">
        <v>443.606</v>
      </c>
      <c r="E710" t="n">
        <v>294.223</v>
      </c>
      <c r="F710" t="n">
        <v>103.806</v>
      </c>
      <c r="G710" t="n">
        <v>72.776</v>
      </c>
      <c r="H710" t="n">
        <v>77.351</v>
      </c>
      <c r="I710" t="n">
        <v>73.38</v>
      </c>
      <c r="J710" t="n">
        <v>86.18899999999999</v>
      </c>
    </row>
    <row r="711">
      <c r="A711">
        <f>_xll.BFieldInfo($B$711)</f>
        <v/>
      </c>
      <c r="B711" t="inlineStr">
        <is>
          <t>BS_TOT_ASSET</t>
        </is>
      </c>
      <c r="C711" t="n">
        <v>991.725</v>
      </c>
      <c r="D711" t="n">
        <v>726.52</v>
      </c>
      <c r="E711" t="n">
        <v>461.768</v>
      </c>
      <c r="F711" t="n">
        <v>261.528</v>
      </c>
      <c r="G711" t="n">
        <v>233.423</v>
      </c>
      <c r="H711" t="n">
        <v>228.117</v>
      </c>
      <c r="I711" t="n">
        <v>225.112</v>
      </c>
      <c r="J711" t="n">
        <v>265.742</v>
      </c>
    </row>
    <row r="712">
      <c r="A712">
        <f>_xll.BFieldInfo($B$712)</f>
        <v/>
      </c>
      <c r="B712" t="inlineStr">
        <is>
          <t>TOT_DEBT_TO_TOT_EQY</t>
        </is>
      </c>
      <c r="C712" t="n">
        <v>107.9052</v>
      </c>
      <c r="D712" t="n">
        <v>33.4218</v>
      </c>
      <c r="E712" t="n">
        <v>4.5017</v>
      </c>
      <c r="F712" t="n">
        <v>52.9459</v>
      </c>
      <c r="G712" t="n">
        <v>79.5729</v>
      </c>
      <c r="H712" t="n">
        <v>75.319</v>
      </c>
      <c r="I712" t="n">
        <v>79.87050000000001</v>
      </c>
      <c r="J712" t="n">
        <v>90.85850000000001</v>
      </c>
    </row>
    <row r="713">
      <c r="A713">
        <f>_xll.BFieldInfo($B$713)</f>
        <v/>
      </c>
      <c r="B713" t="inlineStr">
        <is>
          <t>SALES_REV_TURN</t>
        </is>
      </c>
      <c r="C713" t="n">
        <v>1355.539</v>
      </c>
      <c r="D713" t="n">
        <v>1207.108</v>
      </c>
      <c r="E713" t="n">
        <v>982.921</v>
      </c>
      <c r="F713" t="n">
        <v>879.535</v>
      </c>
      <c r="G713" t="n">
        <v>834.418</v>
      </c>
      <c r="H713" t="n">
        <v>915.554</v>
      </c>
      <c r="I713" t="n">
        <v>910.609</v>
      </c>
      <c r="J713" t="n">
        <v>523.306</v>
      </c>
    </row>
    <row r="714">
      <c r="A714">
        <f>_xll.BFieldInfo($B$714)</f>
        <v/>
      </c>
      <c r="B714" t="inlineStr">
        <is>
          <t>IS_EPS</t>
        </is>
      </c>
      <c r="C714" t="n">
        <v>-6.04</v>
      </c>
      <c r="D714" t="n">
        <v>-6.14</v>
      </c>
      <c r="E714" t="n">
        <v>-6.94</v>
      </c>
      <c r="F714" t="n">
        <v>-3.6</v>
      </c>
      <c r="G714" t="n">
        <v>1.07</v>
      </c>
      <c r="H714" t="n">
        <v>2.23</v>
      </c>
      <c r="I714" t="n">
        <v>-5.04</v>
      </c>
      <c r="J714" t="n">
        <v>2.03</v>
      </c>
    </row>
    <row r="715">
      <c r="A715">
        <f>_xll.BFieldInfo($B$715)</f>
        <v/>
      </c>
      <c r="B715" t="inlineStr">
        <is>
          <t>CF_DVD_PAID</t>
        </is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</row>
    <row r="716">
      <c r="A716">
        <f>_xll.BFieldInfo($B$716)</f>
        <v/>
      </c>
      <c r="B716" t="inlineStr">
        <is>
          <t>CF_DEPR_AMORT</t>
        </is>
      </c>
      <c r="C716" t="n">
        <v>31.863</v>
      </c>
      <c r="D716" t="n">
        <v>18.862</v>
      </c>
      <c r="E716" t="n">
        <v>17.12</v>
      </c>
      <c r="F716" t="n">
        <v>9.214</v>
      </c>
      <c r="G716" t="n">
        <v>7.362</v>
      </c>
      <c r="H716" t="n">
        <v>9.132</v>
      </c>
      <c r="I716" t="n">
        <v>15.927</v>
      </c>
      <c r="J716" t="n">
        <v>16.518</v>
      </c>
    </row>
    <row r="717">
      <c r="A717">
        <f>_xll.BFieldInfo($B$717)</f>
        <v/>
      </c>
      <c r="B717" t="inlineStr">
        <is>
          <t>CF_NET_INC</t>
        </is>
      </c>
      <c r="C717" t="n">
        <v>-52.358</v>
      </c>
      <c r="D717" t="n">
        <v>-38.971</v>
      </c>
      <c r="E717" t="n">
        <v>-36.238</v>
      </c>
      <c r="F717" t="n">
        <v>-12.769</v>
      </c>
      <c r="G717" t="n">
        <v>3.445</v>
      </c>
      <c r="H717" t="n">
        <v>7.154</v>
      </c>
      <c r="I717" t="n">
        <v>-15.464</v>
      </c>
      <c r="J717" t="n">
        <v>6.142</v>
      </c>
    </row>
    <row r="718">
      <c r="A718">
        <f>_xll.BFieldInfo($B$718)</f>
        <v/>
      </c>
      <c r="B718" t="inlineStr">
        <is>
          <t>CF_CASH_FROM_OPER</t>
        </is>
      </c>
      <c r="C718" t="n">
        <v>-82.571</v>
      </c>
      <c r="D718" t="n">
        <v>-33.227</v>
      </c>
      <c r="E718" t="n">
        <v>-22.227</v>
      </c>
      <c r="F718" t="n">
        <v>-13.83</v>
      </c>
      <c r="G718" t="n">
        <v>18.872</v>
      </c>
      <c r="H718" t="n">
        <v>7.2</v>
      </c>
      <c r="I718" t="n">
        <v>2.004</v>
      </c>
      <c r="J718" t="n">
        <v>20.809</v>
      </c>
    </row>
    <row r="720">
      <c r="A720" t="inlineStr">
        <is>
          <t>DOKA SW Equity</t>
        </is>
      </c>
      <c r="B720" t="inlineStr">
        <is>
          <t>Dates</t>
        </is>
      </c>
      <c r="C720" s="3">
        <f>_xll.BDH($A$720,$B$721:$B$729,$B$2,$B$3,"Dir=H","Per=Y","Days=A","Dts=S","Sort=R","cols=9;rows=10")</f>
        <v/>
      </c>
      <c r="D720" s="3" t="n">
        <v>43281</v>
      </c>
      <c r="E720" s="3" t="n">
        <v>42551</v>
      </c>
      <c r="F720" s="3" t="n">
        <v>41820</v>
      </c>
      <c r="G720" s="3" t="n">
        <v>41090</v>
      </c>
    </row>
    <row r="721">
      <c r="A721">
        <f>_xll.BFieldInfo($B$721)</f>
        <v/>
      </c>
      <c r="B721" t="inlineStr">
        <is>
          <t>TOTAL_EQUITY</t>
        </is>
      </c>
      <c r="C721" t="n">
        <v>141.3</v>
      </c>
      <c r="D721" t="n">
        <v>187</v>
      </c>
      <c r="E721" t="n">
        <v>680.5</v>
      </c>
      <c r="F721" t="n">
        <v>323.3</v>
      </c>
      <c r="G721" t="n">
        <v>553.1</v>
      </c>
    </row>
    <row r="722">
      <c r="A722">
        <f>_xll.BFieldInfo($B$722)</f>
        <v/>
      </c>
      <c r="B722" t="inlineStr">
        <is>
          <t>BS_TOT_ASSET</t>
        </is>
      </c>
      <c r="C722" t="n">
        <v>1808.6</v>
      </c>
      <c r="D722" t="n">
        <v>1982.3</v>
      </c>
      <c r="E722" t="n">
        <v>1579.3</v>
      </c>
      <c r="F722" t="n">
        <v>650.9</v>
      </c>
      <c r="G722" t="n">
        <v>954.7</v>
      </c>
    </row>
    <row r="723">
      <c r="A723">
        <f>_xll.BFieldInfo($B$723)</f>
        <v/>
      </c>
      <c r="B723" t="inlineStr">
        <is>
          <t>TOT_DEBT_TO_TOT_EQY</t>
        </is>
      </c>
      <c r="C723" t="n">
        <v>580.5379</v>
      </c>
      <c r="D723" t="n">
        <v>450.107</v>
      </c>
      <c r="E723" t="n">
        <v>7.8913</v>
      </c>
      <c r="F723" t="n">
        <v>13.9499</v>
      </c>
      <c r="G723" t="n">
        <v>20.593</v>
      </c>
    </row>
    <row r="724">
      <c r="A724">
        <f>_xll.BFieldInfo($B$724)</f>
        <v/>
      </c>
      <c r="B724" t="inlineStr">
        <is>
          <t>SALES_REV_TURN</t>
        </is>
      </c>
      <c r="C724" t="n">
        <v>2539.8</v>
      </c>
      <c r="D724" t="n">
        <v>2841</v>
      </c>
      <c r="E724" t="n">
        <v>2115.9</v>
      </c>
      <c r="F724" t="n">
        <v>1003.5</v>
      </c>
      <c r="G724" t="n">
        <v>947.5</v>
      </c>
    </row>
    <row r="725">
      <c r="A725">
        <f>_xll.BFieldInfo($B$725)</f>
        <v/>
      </c>
      <c r="B725" t="inlineStr">
        <is>
          <t>IS_EPS</t>
        </is>
      </c>
      <c r="C725" t="n">
        <v>20.4</v>
      </c>
      <c r="D725" t="n">
        <v>29.6</v>
      </c>
      <c r="E725" t="n">
        <v>12.8677</v>
      </c>
      <c r="F725" t="n">
        <v>24</v>
      </c>
      <c r="G725" t="n">
        <v>23.2017</v>
      </c>
    </row>
    <row r="726">
      <c r="A726">
        <f>_xll.BFieldInfo($B$726)</f>
        <v/>
      </c>
      <c r="B726" t="inlineStr">
        <is>
          <t>CF_DVD_PAID</t>
        </is>
      </c>
      <c r="C726" t="n">
        <v>-66.5</v>
      </c>
      <c r="D726" t="n">
        <v>-58.6</v>
      </c>
      <c r="E726" t="n">
        <v>-240.7</v>
      </c>
      <c r="F726" t="n">
        <v>-41.9</v>
      </c>
      <c r="G726" t="n">
        <v>-53.2</v>
      </c>
    </row>
    <row r="727">
      <c r="A727">
        <f>_xll.BFieldInfo($B$727)</f>
        <v/>
      </c>
      <c r="B727" t="inlineStr">
        <is>
          <t>CF_DEPR_AMORT</t>
        </is>
      </c>
      <c r="C727" t="n">
        <v>71.8</v>
      </c>
      <c r="D727" t="n">
        <v>66.7</v>
      </c>
      <c r="E727" t="n">
        <v>49.8</v>
      </c>
      <c r="F727" t="n">
        <v>23.9</v>
      </c>
      <c r="G727" t="n">
        <v>31.1</v>
      </c>
    </row>
    <row r="728">
      <c r="A728">
        <f>_xll.BFieldInfo($B$728)</f>
        <v/>
      </c>
      <c r="B728" t="inlineStr">
        <is>
          <t>CF_NET_INC</t>
        </is>
      </c>
      <c r="C728" t="n">
        <v>84.59999999999999</v>
      </c>
      <c r="D728" t="n">
        <v>123.8</v>
      </c>
      <c r="E728" t="n">
        <v>53.9</v>
      </c>
      <c r="F728" t="n">
        <v>91.2</v>
      </c>
      <c r="G728" t="n">
        <v>88.2</v>
      </c>
    </row>
    <row r="729">
      <c r="A729">
        <f>_xll.BFieldInfo($B$729)</f>
        <v/>
      </c>
      <c r="B729" t="inlineStr">
        <is>
          <t>CF_CASH_FROM_OPER</t>
        </is>
      </c>
      <c r="C729" t="n">
        <v>333.9</v>
      </c>
      <c r="D729" t="n">
        <v>268.9</v>
      </c>
      <c r="E729" t="n">
        <v>255.3</v>
      </c>
      <c r="F729" t="n">
        <v>105</v>
      </c>
      <c r="G729" t="n">
        <v>121.3</v>
      </c>
    </row>
    <row r="730"/>
    <row r="731">
      <c r="A731" t="inlineStr">
        <is>
          <t>LEHN SW Equity</t>
        </is>
      </c>
      <c r="B731" t="inlineStr">
        <is>
          <t>Dates</t>
        </is>
      </c>
      <c r="C731" s="3">
        <f>_xll.BDH($A$731,$B$732:$B$740,$B$2,$B$3,"Dir=H","Per=Y","Days=A","Dts=S","Sort=R","cols=8;rows=10")</f>
        <v/>
      </c>
      <c r="D731" s="3" t="n">
        <v>43190</v>
      </c>
      <c r="E731" s="3" t="n">
        <v>42460</v>
      </c>
      <c r="F731" s="3" t="n">
        <v>41729</v>
      </c>
    </row>
    <row r="732">
      <c r="A732">
        <f>_xll.BFieldInfo($B$732)</f>
        <v/>
      </c>
      <c r="B732" t="inlineStr">
        <is>
          <t>TOTAL_EQUITY</t>
        </is>
      </c>
      <c r="C732" t="n">
        <v>117.363</v>
      </c>
      <c r="D732" t="n">
        <v>111.577</v>
      </c>
      <c r="E732" t="n">
        <v>85.89400000000001</v>
      </c>
      <c r="F732" t="n">
        <v>94.20399999999999</v>
      </c>
    </row>
    <row r="733">
      <c r="A733">
        <f>_xll.BFieldInfo($B$733)</f>
        <v/>
      </c>
      <c r="B733" t="inlineStr">
        <is>
          <t>BS_TOT_ASSET</t>
        </is>
      </c>
      <c r="C733" t="n">
        <v>230.313</v>
      </c>
      <c r="D733" t="n">
        <v>185.844</v>
      </c>
      <c r="E733" t="n">
        <v>140.178</v>
      </c>
      <c r="F733" t="n">
        <v>144.675</v>
      </c>
    </row>
    <row r="734">
      <c r="A734">
        <f>_xll.BFieldInfo($B$734)</f>
        <v/>
      </c>
      <c r="B734" t="inlineStr">
        <is>
          <t>TOT_DEBT_TO_TOT_EQY</t>
        </is>
      </c>
      <c r="C734" t="n">
        <v>12.9027</v>
      </c>
      <c r="D734" t="n">
        <v>4.4812</v>
      </c>
      <c r="E734" t="n">
        <v>0.0279</v>
      </c>
      <c r="F734" t="n">
        <v>0</v>
      </c>
    </row>
    <row r="735">
      <c r="A735">
        <f>_xll.BFieldInfo($B$735)</f>
        <v/>
      </c>
      <c r="B735" t="inlineStr">
        <is>
          <t>SALES_REV_TURN</t>
        </is>
      </c>
      <c r="C735" t="n">
        <v>307.942</v>
      </c>
      <c r="D735" t="n">
        <v>301.243</v>
      </c>
      <c r="E735" t="n">
        <v>261.454</v>
      </c>
      <c r="F735" t="n">
        <v>245.638</v>
      </c>
    </row>
    <row r="736">
      <c r="A736">
        <f>_xll.BFieldInfo($B$736)</f>
        <v/>
      </c>
      <c r="B736" t="inlineStr">
        <is>
          <t>IS_EPS</t>
        </is>
      </c>
      <c r="C736" t="n">
        <v>53.27</v>
      </c>
      <c r="D736" t="n">
        <v>47.76</v>
      </c>
      <c r="E736" t="n">
        <v>38.18</v>
      </c>
      <c r="F736" t="n">
        <v>40.0865</v>
      </c>
    </row>
    <row r="737">
      <c r="A737">
        <f>_xll.BFieldInfo($B$737)</f>
        <v/>
      </c>
      <c r="B737" t="inlineStr">
        <is>
          <t>CF_DVD_PAID</t>
        </is>
      </c>
      <c r="C737" t="n">
        <v>-47.855</v>
      </c>
      <c r="D737" t="n">
        <v>-39.889</v>
      </c>
      <c r="E737" t="n">
        <v>-45.547</v>
      </c>
      <c r="F737" t="n">
        <v>-34.157</v>
      </c>
    </row>
    <row r="738">
      <c r="A738">
        <f>_xll.BFieldInfo($B$738)</f>
        <v/>
      </c>
      <c r="B738" t="inlineStr">
        <is>
          <t>CF_DEPR_AMORT</t>
        </is>
      </c>
      <c r="C738" t="n">
        <v>14.46</v>
      </c>
      <c r="D738" t="n">
        <v>8.218999999999999</v>
      </c>
      <c r="E738" t="n">
        <v>7.05</v>
      </c>
      <c r="F738" t="n">
        <v>7.523</v>
      </c>
    </row>
    <row r="739">
      <c r="A739">
        <f>_xll.BFieldInfo($B$739)</f>
        <v/>
      </c>
      <c r="B739" t="inlineStr">
        <is>
          <t>CF_NET_INC</t>
        </is>
      </c>
      <c r="C739" t="n">
        <v>60.693</v>
      </c>
      <c r="D739" t="n">
        <v>54.429</v>
      </c>
      <c r="E739" t="n">
        <v>43.487</v>
      </c>
      <c r="F739" t="n">
        <v>45.641</v>
      </c>
    </row>
    <row r="740">
      <c r="A740">
        <f>_xll.BFieldInfo($B$740)</f>
        <v/>
      </c>
      <c r="B740" t="inlineStr">
        <is>
          <t>CF_CASH_FROM_OPER</t>
        </is>
      </c>
      <c r="C740" t="n">
        <v>73.621</v>
      </c>
      <c r="D740" t="n">
        <v>54.126</v>
      </c>
      <c r="E740" t="n">
        <v>45.573</v>
      </c>
      <c r="F740" t="n">
        <v>40.597</v>
      </c>
    </row>
    <row r="741"/>
    <row r="742">
      <c r="A742" t="inlineStr">
        <is>
          <t>SWTQ SW Equity</t>
        </is>
      </c>
      <c r="B742" t="inlineStr">
        <is>
          <t>Dates</t>
        </is>
      </c>
      <c r="C742" s="3">
        <f>_xll.BDH($A$742,$B$743:$B$751,$B$2,$B$3,"Dir=H","Per=Y","Days=A","Dts=S","Sort=R","cols=8;rows=10")</f>
        <v/>
      </c>
      <c r="D742" s="3" t="n">
        <v>43465</v>
      </c>
      <c r="E742" s="3" t="n">
        <v>43100</v>
      </c>
      <c r="F742" s="3" t="n">
        <v>42735</v>
      </c>
      <c r="G742" s="3" t="n">
        <v>42369</v>
      </c>
      <c r="H742" s="3" t="n">
        <v>42004</v>
      </c>
      <c r="I742" s="3" t="n">
        <v>41639</v>
      </c>
      <c r="J742" s="3" t="n">
        <v>41274</v>
      </c>
    </row>
    <row r="743">
      <c r="A743">
        <f>_xll.BFieldInfo($B$743)</f>
        <v/>
      </c>
      <c r="B743" t="inlineStr">
        <is>
          <t>TOTAL_EQUITY</t>
        </is>
      </c>
      <c r="C743" t="n">
        <v>731.939</v>
      </c>
      <c r="D743" t="n">
        <v>751.881</v>
      </c>
      <c r="E743" t="n">
        <v>781.013</v>
      </c>
      <c r="F743" t="n">
        <v>659.318</v>
      </c>
      <c r="G743" t="n">
        <v>624.886</v>
      </c>
      <c r="H743" t="n">
        <v>636.211</v>
      </c>
      <c r="I743" t="n">
        <v>648.4059999999999</v>
      </c>
      <c r="J743" t="n">
        <v>667.205</v>
      </c>
    </row>
    <row r="744">
      <c r="A744">
        <f>_xll.BFieldInfo($B$744)</f>
        <v/>
      </c>
      <c r="B744" t="inlineStr">
        <is>
          <t>BS_TOT_ASSET</t>
        </is>
      </c>
      <c r="C744" t="n">
        <v>1050.451</v>
      </c>
      <c r="D744" t="n">
        <v>1036.816</v>
      </c>
      <c r="E744" t="n">
        <v>1051.006</v>
      </c>
      <c r="F744" t="n">
        <v>943.7329999999999</v>
      </c>
      <c r="G744" t="n">
        <v>925.336</v>
      </c>
      <c r="H744" t="n">
        <v>889.665</v>
      </c>
      <c r="I744" t="n">
        <v>853.438</v>
      </c>
      <c r="J744" t="n">
        <v>884.095</v>
      </c>
    </row>
    <row r="745">
      <c r="A745">
        <f>_xll.BFieldInfo($B$745)</f>
        <v/>
      </c>
      <c r="B745" t="inlineStr">
        <is>
          <t>TOT_DEBT_TO_TOT_EQY</t>
        </is>
      </c>
      <c r="C745" t="n">
        <v>4.1074</v>
      </c>
      <c r="D745" t="n">
        <v>0.2911</v>
      </c>
      <c r="E745" t="n">
        <v>0.4732</v>
      </c>
      <c r="F745" t="n">
        <v>0.6793</v>
      </c>
      <c r="G745" t="n">
        <v>1.1813</v>
      </c>
      <c r="H745" t="n">
        <v>1.0181</v>
      </c>
      <c r="I745" t="n">
        <v>0.8377</v>
      </c>
      <c r="J745" t="n">
        <v>0.8375</v>
      </c>
    </row>
    <row r="746">
      <c r="A746">
        <f>_xll.BFieldInfo($B$746)</f>
        <v/>
      </c>
      <c r="B746" t="inlineStr">
        <is>
          <t>SALES_REV_TURN</t>
        </is>
      </c>
      <c r="C746" t="n">
        <v>1179.602</v>
      </c>
      <c r="D746" t="n">
        <v>1047.39</v>
      </c>
      <c r="E746" t="n">
        <v>980.228</v>
      </c>
      <c r="F746" t="n">
        <v>1003.356</v>
      </c>
      <c r="G746" t="n">
        <v>915.398</v>
      </c>
      <c r="H746" t="n">
        <v>765.59</v>
      </c>
      <c r="I746" t="n">
        <v>686.182</v>
      </c>
      <c r="J746" t="n">
        <v>673.523</v>
      </c>
    </row>
    <row r="747">
      <c r="A747">
        <f>_xll.BFieldInfo($B$747)</f>
        <v/>
      </c>
      <c r="B747" t="inlineStr">
        <is>
          <t>IS_EPS</t>
        </is>
      </c>
      <c r="C747" t="n">
        <v>43.73</v>
      </c>
      <c r="D747" t="n">
        <v>42.1</v>
      </c>
      <c r="E747" t="n">
        <v>120.14</v>
      </c>
      <c r="F747" t="n">
        <v>49.36</v>
      </c>
      <c r="G747" t="n">
        <v>35</v>
      </c>
      <c r="H747" t="n">
        <v>31.84</v>
      </c>
      <c r="I747" t="n">
        <v>21.14</v>
      </c>
      <c r="J747" t="n">
        <v>43.09</v>
      </c>
    </row>
    <row r="748">
      <c r="A748">
        <f>_xll.BFieldInfo($B$748)</f>
        <v/>
      </c>
      <c r="B748" t="inlineStr">
        <is>
          <t>CF_DVD_PAID</t>
        </is>
      </c>
      <c r="C748" t="n">
        <v>-57.269</v>
      </c>
      <c r="D748" t="n">
        <v>-64.423</v>
      </c>
      <c r="E748" t="n">
        <v>-57.265</v>
      </c>
      <c r="F748" t="n">
        <v>-57.281</v>
      </c>
      <c r="G748" t="n">
        <v>-57.256</v>
      </c>
      <c r="H748" t="n">
        <v>-57.24</v>
      </c>
      <c r="I748" t="n">
        <v>-17.455</v>
      </c>
      <c r="J748" t="n">
        <v>0</v>
      </c>
    </row>
    <row r="749">
      <c r="A749">
        <f>_xll.BFieldInfo($B$749)</f>
        <v/>
      </c>
      <c r="B749" t="inlineStr">
        <is>
          <t>CF_DEPR_AMORT</t>
        </is>
      </c>
      <c r="C749" t="n">
        <v>37.923</v>
      </c>
      <c r="D749" t="n">
        <v>28.741</v>
      </c>
      <c r="E749" t="n">
        <v>27.343</v>
      </c>
      <c r="F749" t="n">
        <v>27.294</v>
      </c>
      <c r="G749" t="n">
        <v>26.178</v>
      </c>
      <c r="H749" t="n">
        <v>24.25</v>
      </c>
      <c r="I749" t="n">
        <v>23.284</v>
      </c>
      <c r="J749" t="n">
        <v>27.875</v>
      </c>
    </row>
    <row r="750">
      <c r="A750">
        <f>_xll.BFieldInfo($B$750)</f>
        <v/>
      </c>
      <c r="B750" t="inlineStr">
        <is>
          <t>CF_NET_INC</t>
        </is>
      </c>
      <c r="C750" t="n">
        <v>62.61</v>
      </c>
      <c r="D750" t="n">
        <v>60.269</v>
      </c>
      <c r="E750" t="n">
        <v>171.951</v>
      </c>
      <c r="F750" t="n">
        <v>70.636</v>
      </c>
      <c r="G750" t="n">
        <v>50.08</v>
      </c>
      <c r="H750" t="n">
        <v>45.491</v>
      </c>
      <c r="I750" t="n">
        <v>30.207</v>
      </c>
      <c r="J750" t="n">
        <v>60.833</v>
      </c>
    </row>
    <row r="751">
      <c r="A751">
        <f>_xll.BFieldInfo($B$751)</f>
        <v/>
      </c>
      <c r="B751" t="inlineStr">
        <is>
          <t>CF_CASH_FROM_OPER</t>
        </is>
      </c>
      <c r="C751" t="n">
        <v>102.088</v>
      </c>
      <c r="D751" t="n">
        <v>60.528</v>
      </c>
      <c r="E751" t="n">
        <v>58.898</v>
      </c>
      <c r="F751" t="n">
        <v>98.044</v>
      </c>
      <c r="G751" t="n">
        <v>65.907</v>
      </c>
      <c r="H751" t="n">
        <v>43.965</v>
      </c>
      <c r="I751" t="n">
        <v>39.119</v>
      </c>
      <c r="J751" t="n">
        <v>81.246</v>
      </c>
    </row>
    <row r="753">
      <c r="A753" t="inlineStr">
        <is>
          <t>INRN SW Equity</t>
        </is>
      </c>
      <c r="B753" t="inlineStr">
        <is>
          <t>Dates</t>
        </is>
      </c>
      <c r="C753" s="3">
        <f>_xll.BDH($A$753,$B$754:$B$762,$B$2,$B$3,"Dir=H","Per=Y","Days=A","Dts=S","Sort=R","cols=8;rows=10")</f>
        <v/>
      </c>
      <c r="D753" s="3" t="n">
        <v>43465</v>
      </c>
      <c r="E753" s="3" t="n">
        <v>43100</v>
      </c>
      <c r="F753" s="3" t="n">
        <v>42735</v>
      </c>
      <c r="G753" s="3" t="n">
        <v>42369</v>
      </c>
      <c r="H753" s="3" t="n">
        <v>42004</v>
      </c>
      <c r="I753" s="3" t="n">
        <v>41639</v>
      </c>
      <c r="J753" s="3" t="n">
        <v>41274</v>
      </c>
    </row>
    <row r="754">
      <c r="A754">
        <f>_xll.BFieldInfo($B$754)</f>
        <v/>
      </c>
      <c r="B754" t="inlineStr">
        <is>
          <t>TOTAL_EQUITY</t>
        </is>
      </c>
      <c r="C754" t="n">
        <v>304.02</v>
      </c>
      <c r="D754" t="n">
        <v>284.84</v>
      </c>
      <c r="E754" t="n">
        <v>261.68</v>
      </c>
      <c r="F754" t="n">
        <v>233.085</v>
      </c>
      <c r="G754" t="n">
        <v>207.646</v>
      </c>
      <c r="H754" t="n">
        <v>200.33</v>
      </c>
      <c r="I754" t="n">
        <v>187.245</v>
      </c>
      <c r="J754" t="n">
        <v>157.637</v>
      </c>
    </row>
    <row r="755">
      <c r="A755">
        <f>_xll.BFieldInfo($B$755)</f>
        <v/>
      </c>
      <c r="B755" t="inlineStr">
        <is>
          <t>BS_TOT_ASSET</t>
        </is>
      </c>
      <c r="C755" t="n">
        <v>435.063</v>
      </c>
      <c r="D755" t="n">
        <v>417.642</v>
      </c>
      <c r="E755" t="n">
        <v>355.339</v>
      </c>
      <c r="F755" t="n">
        <v>324.815</v>
      </c>
      <c r="G755" t="n">
        <v>292.955</v>
      </c>
      <c r="H755" t="n">
        <v>278.157</v>
      </c>
      <c r="I755" t="n">
        <v>258.225</v>
      </c>
      <c r="J755" t="n">
        <v>227.592</v>
      </c>
    </row>
    <row r="756">
      <c r="A756">
        <f>_xll.BFieldInfo($B$756)</f>
        <v/>
      </c>
      <c r="B756" t="inlineStr">
        <is>
          <t>TOT_DEBT_TO_TOT_EQY</t>
        </is>
      </c>
      <c r="C756" t="n">
        <v>2.2647</v>
      </c>
      <c r="D756" t="n">
        <v>0.0049</v>
      </c>
      <c r="E756" t="n">
        <v>0.081</v>
      </c>
      <c r="F756" t="n">
        <v>0.1214</v>
      </c>
      <c r="G756" t="n">
        <v>0.1464</v>
      </c>
      <c r="H756" t="n">
        <v>0.2346</v>
      </c>
      <c r="I756" t="n">
        <v>0.306</v>
      </c>
      <c r="J756" t="n">
        <v>3.4389</v>
      </c>
    </row>
    <row r="757">
      <c r="A757">
        <f>_xll.BFieldInfo($B$757)</f>
        <v/>
      </c>
      <c r="B757" t="inlineStr">
        <is>
          <t>SALES_REV_TURN</t>
        </is>
      </c>
      <c r="C757" t="n">
        <v>559.664</v>
      </c>
      <c r="D757" t="n">
        <v>559.851</v>
      </c>
      <c r="E757" t="n">
        <v>450.682</v>
      </c>
      <c r="F757" t="n">
        <v>401.46</v>
      </c>
      <c r="G757" t="n">
        <v>360.738</v>
      </c>
      <c r="H757" t="n">
        <v>335.306</v>
      </c>
      <c r="I757" t="n">
        <v>316.334</v>
      </c>
      <c r="J757" t="n">
        <v>307.155</v>
      </c>
    </row>
    <row r="758">
      <c r="A758">
        <f>_xll.BFieldInfo($B$758)</f>
        <v/>
      </c>
      <c r="B758" t="inlineStr">
        <is>
          <t>IS_EPS</t>
        </is>
      </c>
      <c r="C758" t="n">
        <v>66.69</v>
      </c>
      <c r="D758" t="n">
        <v>61.32</v>
      </c>
      <c r="E758" t="n">
        <v>45.95</v>
      </c>
      <c r="F758" t="n">
        <v>42.57</v>
      </c>
      <c r="G758" t="n">
        <v>34.51</v>
      </c>
      <c r="H758" t="n">
        <v>22.45</v>
      </c>
      <c r="I758" t="n">
        <v>24.84</v>
      </c>
      <c r="J758" t="n">
        <v>24.25</v>
      </c>
    </row>
    <row r="759">
      <c r="A759">
        <f>_xll.BFieldInfo($B$759)</f>
        <v/>
      </c>
      <c r="B759" t="inlineStr">
        <is>
          <t>CF_DVD_PAID</t>
        </is>
      </c>
      <c r="C759" t="n">
        <v>-18.51</v>
      </c>
      <c r="D759" t="n">
        <v>-13.977</v>
      </c>
      <c r="E759" t="n">
        <v>-13.619</v>
      </c>
      <c r="F759" t="n">
        <v>-10.231</v>
      </c>
      <c r="G759" t="n">
        <v>-7.661</v>
      </c>
      <c r="H759" t="n">
        <v>-7.493</v>
      </c>
      <c r="I759" t="n">
        <v>-6.52</v>
      </c>
      <c r="J759" t="n">
        <v>-5.594</v>
      </c>
    </row>
    <row r="760">
      <c r="A760">
        <f>_xll.BFieldInfo($B$760)</f>
        <v/>
      </c>
      <c r="B760" t="inlineStr">
        <is>
          <t>CF_DEPR_AMORT</t>
        </is>
      </c>
      <c r="C760" t="n">
        <v>23.786</v>
      </c>
      <c r="D760" t="n">
        <v>23.841</v>
      </c>
      <c r="E760" t="n">
        <v>18.921</v>
      </c>
      <c r="F760" t="n">
        <v>17.807</v>
      </c>
      <c r="G760" t="n">
        <v>18.427</v>
      </c>
      <c r="H760" t="n">
        <v>18.724</v>
      </c>
      <c r="I760" t="n">
        <v>18.188</v>
      </c>
      <c r="J760" t="n">
        <v>16.293</v>
      </c>
    </row>
    <row r="761">
      <c r="A761">
        <f>_xll.BFieldInfo($B$761)</f>
        <v/>
      </c>
      <c r="B761" t="inlineStr">
        <is>
          <t>CF_NET_INC</t>
        </is>
      </c>
      <c r="C761" t="n">
        <v>56.034</v>
      </c>
      <c r="D761" t="n">
        <v>51.8</v>
      </c>
      <c r="E761" t="n">
        <v>39.054</v>
      </c>
      <c r="F761" t="n">
        <v>36.215</v>
      </c>
      <c r="G761" t="n">
        <v>29.303</v>
      </c>
      <c r="H761" t="n">
        <v>19.068</v>
      </c>
      <c r="I761" t="n">
        <v>20.544</v>
      </c>
      <c r="J761" t="n">
        <v>19.374</v>
      </c>
    </row>
    <row r="762">
      <c r="A762">
        <f>_xll.BFieldInfo($B$762)</f>
        <v/>
      </c>
      <c r="B762" t="inlineStr">
        <is>
          <t>CF_CASH_FROM_OPER</t>
        </is>
      </c>
      <c r="C762" t="n">
        <v>99.786</v>
      </c>
      <c r="D762" t="n">
        <v>67.759</v>
      </c>
      <c r="E762" t="n">
        <v>46.372</v>
      </c>
      <c r="F762" t="n">
        <v>36.934</v>
      </c>
      <c r="G762" t="n">
        <v>40.232</v>
      </c>
      <c r="H762" t="n">
        <v>27.821</v>
      </c>
      <c r="I762" t="n">
        <v>44.231</v>
      </c>
      <c r="J762" t="n">
        <v>38.002</v>
      </c>
    </row>
    <row r="764">
      <c r="A764" t="inlineStr">
        <is>
          <t>MOBN SW Equity</t>
        </is>
      </c>
      <c r="B764" t="inlineStr">
        <is>
          <t>Dates</t>
        </is>
      </c>
      <c r="C764" s="3">
        <f>_xll.BDH($A$764,$B$765:$B$773,$B$2,$B$3,"Dir=H","Per=Y","Days=A","Dts=S","Sort=R","cols=8;rows=10")</f>
        <v/>
      </c>
      <c r="D764" s="3" t="n">
        <v>43465</v>
      </c>
      <c r="E764" s="3" t="n">
        <v>43100</v>
      </c>
      <c r="F764" s="3" t="n">
        <v>42735</v>
      </c>
      <c r="G764" s="3" t="n">
        <v>42369</v>
      </c>
      <c r="H764" s="3" t="n">
        <v>42004</v>
      </c>
      <c r="I764" s="3" t="n">
        <v>41639</v>
      </c>
      <c r="J764" s="3" t="n">
        <v>41274</v>
      </c>
    </row>
    <row r="765">
      <c r="A765">
        <f>_xll.BFieldInfo($B$765)</f>
        <v/>
      </c>
      <c r="B765" t="inlineStr">
        <is>
          <t>TOTAL_EQUITY</t>
        </is>
      </c>
      <c r="C765" t="n">
        <v>1532.256</v>
      </c>
      <c r="D765" t="n">
        <v>1513.51</v>
      </c>
      <c r="E765" t="n">
        <v>1399.107</v>
      </c>
      <c r="F765" t="n">
        <v>1366.268</v>
      </c>
      <c r="G765" t="n">
        <v>1264.691</v>
      </c>
      <c r="H765" t="n">
        <v>1222.52</v>
      </c>
      <c r="I765" t="n">
        <v>1241.069</v>
      </c>
      <c r="J765" t="n">
        <v>1199.117</v>
      </c>
    </row>
    <row r="766">
      <c r="A766">
        <f>_xll.BFieldInfo($B$766)</f>
        <v/>
      </c>
      <c r="B766" t="inlineStr">
        <is>
          <t>BS_TOT_ASSET</t>
        </is>
      </c>
      <c r="C766" t="n">
        <v>3450.775</v>
      </c>
      <c r="D766" t="n">
        <v>3365.174</v>
      </c>
      <c r="E766" t="n">
        <v>3195.695</v>
      </c>
      <c r="F766" t="n">
        <v>3031.688</v>
      </c>
      <c r="G766" t="n">
        <v>2952.878</v>
      </c>
      <c r="H766" t="n">
        <v>2767.751</v>
      </c>
      <c r="I766" t="n">
        <v>2708.466</v>
      </c>
      <c r="J766" t="n">
        <v>2519.428</v>
      </c>
    </row>
    <row r="767">
      <c r="A767">
        <f>_xll.BFieldInfo($B$767)</f>
        <v/>
      </c>
      <c r="B767" t="inlineStr">
        <is>
          <t>TOT_DEBT_TO_TOT_EQY</t>
        </is>
      </c>
      <c r="C767" t="n">
        <v>104.3286</v>
      </c>
      <c r="D767" t="n">
        <v>101.7957</v>
      </c>
      <c r="E767" t="n">
        <v>108.1281</v>
      </c>
      <c r="F767" t="n">
        <v>98.7655</v>
      </c>
      <c r="G767" t="n">
        <v>108.0625</v>
      </c>
      <c r="H767" t="n">
        <v>105.7388</v>
      </c>
      <c r="I767" t="n">
        <v>100.0041</v>
      </c>
      <c r="J767" t="n">
        <v>88.6409</v>
      </c>
    </row>
    <row r="768">
      <c r="A768">
        <f>_xll.BFieldInfo($B$768)</f>
        <v/>
      </c>
      <c r="B768" t="inlineStr">
        <is>
          <t>SALES_REV_TURN</t>
        </is>
      </c>
      <c r="C768" t="n">
        <v>199.645</v>
      </c>
      <c r="D768" t="n">
        <v>187.134</v>
      </c>
      <c r="E768" t="n">
        <v>321.253</v>
      </c>
      <c r="F768" t="n">
        <v>275.023</v>
      </c>
      <c r="G768" t="n">
        <v>201.472</v>
      </c>
      <c r="H768" t="n">
        <v>271.114</v>
      </c>
      <c r="I768" t="n">
        <v>317.171</v>
      </c>
      <c r="J768" t="n">
        <v>251.548</v>
      </c>
    </row>
    <row r="769">
      <c r="A769">
        <f>_xll.BFieldInfo($B$769)</f>
        <v/>
      </c>
      <c r="B769" t="inlineStr">
        <is>
          <t>IS_EPS</t>
        </is>
      </c>
      <c r="C769" t="n">
        <v>15.64</v>
      </c>
      <c r="D769" t="n">
        <v>14.26</v>
      </c>
      <c r="E769" t="n">
        <v>14.74</v>
      </c>
      <c r="F769" t="n">
        <v>25.52</v>
      </c>
      <c r="G769" t="n">
        <v>16.72</v>
      </c>
      <c r="H769" t="n">
        <v>10</v>
      </c>
      <c r="I769" t="n">
        <v>13.14</v>
      </c>
      <c r="J769" t="n">
        <v>12.3</v>
      </c>
    </row>
    <row r="770">
      <c r="A770">
        <f>_xll.BFieldInfo($B$770)</f>
        <v/>
      </c>
      <c r="B770" t="inlineStr">
        <is>
          <t>CF_DVD_PAID</t>
        </is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</row>
    <row r="771">
      <c r="A771">
        <f>_xll.BFieldInfo($B$771)</f>
        <v/>
      </c>
      <c r="B771" t="inlineStr">
        <is>
          <t>CF_DEPR_AMORT</t>
        </is>
      </c>
      <c r="C771" t="n">
        <v>5.257</v>
      </c>
      <c r="D771" t="n">
        <v>4.487</v>
      </c>
      <c r="E771" t="n">
        <v>3.32</v>
      </c>
      <c r="F771" t="n">
        <v>5.598</v>
      </c>
      <c r="G771" t="n">
        <v>3.113</v>
      </c>
      <c r="H771" t="n">
        <v>2.806</v>
      </c>
      <c r="I771" t="n">
        <v>2.329</v>
      </c>
      <c r="J771" t="n">
        <v>1.32</v>
      </c>
    </row>
    <row r="772">
      <c r="A772">
        <f>_xll.BFieldInfo($B$772)</f>
        <v/>
      </c>
      <c r="B772" t="inlineStr">
        <is>
          <t>CF_NET_INC</t>
        </is>
      </c>
      <c r="C772" t="n">
        <v>103.161</v>
      </c>
      <c r="D772" t="n">
        <v>90.623</v>
      </c>
      <c r="E772" t="n">
        <v>91.65000000000001</v>
      </c>
      <c r="F772" t="n">
        <v>158.656</v>
      </c>
      <c r="G772" t="n">
        <v>103.937</v>
      </c>
      <c r="H772" t="n">
        <v>62.151</v>
      </c>
      <c r="I772" t="n">
        <v>81.58</v>
      </c>
      <c r="J772" t="n">
        <v>76.178</v>
      </c>
    </row>
    <row r="773">
      <c r="A773">
        <f>_xll.BFieldInfo($B$773)</f>
        <v/>
      </c>
      <c r="B773" t="inlineStr">
        <is>
          <t>CF_CASH_FROM_OPER</t>
        </is>
      </c>
      <c r="C773" t="n">
        <v>-16.578</v>
      </c>
      <c r="D773" t="n">
        <v>71.59699999999999</v>
      </c>
      <c r="E773" t="n">
        <v>47.023</v>
      </c>
      <c r="F773" t="n">
        <v>47.582</v>
      </c>
      <c r="G773" t="n">
        <v>27.867</v>
      </c>
      <c r="H773" t="n">
        <v>174.473</v>
      </c>
      <c r="I773" t="n">
        <v>76.97199999999999</v>
      </c>
      <c r="J773" t="n">
        <v>20.801</v>
      </c>
    </row>
    <row r="775">
      <c r="A775" t="inlineStr">
        <is>
          <t>CKWN SW Equity</t>
        </is>
      </c>
      <c r="B775" t="inlineStr">
        <is>
          <t>Dates</t>
        </is>
      </c>
      <c r="C775" s="3">
        <f>_xll.BDH($A$775,$B$776:$B$784,$B$2,$B$3,"Dir=H","Per=Y","Days=A","Dts=S","Sort=R","cols=8;rows=10")</f>
        <v/>
      </c>
      <c r="D775" s="3" t="n">
        <v>43008</v>
      </c>
      <c r="E775" s="3" t="n">
        <v>42277</v>
      </c>
      <c r="F775" s="3" t="n">
        <v>41547</v>
      </c>
    </row>
    <row r="776">
      <c r="A776">
        <f>_xll.BFieldInfo($B$776)</f>
        <v/>
      </c>
      <c r="B776" t="inlineStr">
        <is>
          <t>TOTAL_EQUITY</t>
        </is>
      </c>
      <c r="C776" t="n">
        <v>1628.3</v>
      </c>
      <c r="D776" t="n">
        <v>1472.1</v>
      </c>
      <c r="E776" t="n">
        <v>1439.8</v>
      </c>
      <c r="F776" t="n">
        <v>1492.9</v>
      </c>
    </row>
    <row r="777">
      <c r="A777">
        <f>_xll.BFieldInfo($B$777)</f>
        <v/>
      </c>
      <c r="B777" t="inlineStr">
        <is>
          <t>BS_TOT_ASSET</t>
        </is>
      </c>
      <c r="C777" t="n">
        <v>2398.1</v>
      </c>
      <c r="D777" t="n">
        <v>2291.1</v>
      </c>
      <c r="E777" t="n">
        <v>2103.8</v>
      </c>
      <c r="F777" t="n">
        <v>2074.7</v>
      </c>
    </row>
    <row r="778">
      <c r="A778">
        <f>_xll.BFieldInfo($B$778)</f>
        <v/>
      </c>
      <c r="B778" t="inlineStr">
        <is>
          <t>TOT_DEBT_TO_TOT_EQY</t>
        </is>
      </c>
      <c r="C778" t="n">
        <v>1.609</v>
      </c>
      <c r="D778" t="n">
        <v>2.4251</v>
      </c>
      <c r="E778" t="n">
        <v>1.785</v>
      </c>
      <c r="F778" t="n">
        <v>9.283899999999999</v>
      </c>
    </row>
    <row r="779">
      <c r="A779">
        <f>_xll.BFieldInfo($B$779)</f>
        <v/>
      </c>
      <c r="B779" t="inlineStr">
        <is>
          <t>SALES_REV_TURN</t>
        </is>
      </c>
      <c r="C779" t="n">
        <v>740.5</v>
      </c>
      <c r="D779" t="n">
        <v>796.9</v>
      </c>
      <c r="E779" t="n">
        <v>808.5</v>
      </c>
      <c r="F779" t="n">
        <v>847.4</v>
      </c>
    </row>
    <row r="780">
      <c r="A780">
        <f>_xll.BFieldInfo($B$780)</f>
        <v/>
      </c>
      <c r="B780" t="inlineStr">
        <is>
          <t>IS_EPS</t>
        </is>
      </c>
      <c r="C780" t="n">
        <v>25.39</v>
      </c>
      <c r="D780" t="n">
        <v>10.46</v>
      </c>
      <c r="E780" t="n">
        <v>12.19</v>
      </c>
      <c r="F780" t="n">
        <v>21.39</v>
      </c>
    </row>
    <row r="781">
      <c r="A781">
        <f>_xll.BFieldInfo($B$781)</f>
        <v/>
      </c>
      <c r="B781" t="inlineStr">
        <is>
          <t>CF_DVD_PAID</t>
        </is>
      </c>
      <c r="C781" t="n">
        <v>-36.5</v>
      </c>
      <c r="D781" t="n">
        <v>-12.5</v>
      </c>
      <c r="E781" t="n">
        <v>-18.4</v>
      </c>
      <c r="F781" t="n">
        <v>-27.3</v>
      </c>
    </row>
    <row r="782">
      <c r="A782">
        <f>_xll.BFieldInfo($B$782)</f>
        <v/>
      </c>
      <c r="B782" t="inlineStr">
        <is>
          <t>CF_DEPR_AMORT</t>
        </is>
      </c>
      <c r="C782" t="n">
        <v>54.7</v>
      </c>
      <c r="D782" t="n">
        <v>56.1</v>
      </c>
      <c r="E782" t="n">
        <v>78.59999999999999</v>
      </c>
      <c r="F782" t="n">
        <v>61.5</v>
      </c>
    </row>
    <row r="783">
      <c r="A783">
        <f>_xll.BFieldInfo($B$783)</f>
        <v/>
      </c>
      <c r="B783" t="inlineStr">
        <is>
          <t>CF_NET_INC</t>
        </is>
      </c>
      <c r="C783" t="n">
        <v>149.3</v>
      </c>
      <c r="D783" t="n">
        <v>61.5</v>
      </c>
      <c r="E783" t="n">
        <v>71.7</v>
      </c>
      <c r="F783" t="n">
        <v>125.7</v>
      </c>
    </row>
    <row r="784">
      <c r="A784">
        <f>_xll.BFieldInfo($B$784)</f>
        <v/>
      </c>
      <c r="B784" t="inlineStr">
        <is>
          <t>CF_CASH_FROM_OPER</t>
        </is>
      </c>
      <c r="C784" t="n">
        <v>90.09999999999999</v>
      </c>
      <c r="D784" t="n">
        <v>138.7</v>
      </c>
      <c r="E784" t="n">
        <v>176.7</v>
      </c>
      <c r="F784" t="n">
        <v>193.7</v>
      </c>
    </row>
    <row r="785"/>
    <row r="786">
      <c r="A786" t="inlineStr">
        <is>
          <t>DUFN SW Equity</t>
        </is>
      </c>
      <c r="B786" t="inlineStr">
        <is>
          <t>Dates</t>
        </is>
      </c>
      <c r="C786" s="3">
        <f>_xll.BDH($A$786,$B$787:$B$795,$B$2,$B$3,"Dir=H","Per=Y","Days=A","Dts=S","Sort=R","cols=8;rows=10")</f>
        <v/>
      </c>
      <c r="D786" s="3" t="n">
        <v>43465</v>
      </c>
      <c r="E786" s="3" t="n">
        <v>43100</v>
      </c>
      <c r="F786" s="3" t="n">
        <v>42735</v>
      </c>
      <c r="G786" s="3" t="n">
        <v>42369</v>
      </c>
      <c r="H786" s="3" t="n">
        <v>42004</v>
      </c>
      <c r="I786" s="3" t="n">
        <v>41639</v>
      </c>
      <c r="J786" s="3" t="n">
        <v>41274</v>
      </c>
    </row>
    <row r="787">
      <c r="A787">
        <f>_xll.BFieldInfo($B$787)</f>
        <v/>
      </c>
      <c r="B787" t="inlineStr">
        <is>
          <t>TOTAL_EQUITY</t>
        </is>
      </c>
      <c r="C787" t="n">
        <v>3108</v>
      </c>
      <c r="D787" t="n">
        <v>3341.7</v>
      </c>
      <c r="E787" t="n">
        <v>3356.2</v>
      </c>
      <c r="F787" t="n">
        <v>3270.6</v>
      </c>
      <c r="G787" t="n">
        <v>3338.8</v>
      </c>
      <c r="H787" t="n">
        <v>2453.1</v>
      </c>
      <c r="I787" t="n">
        <v>1267.4</v>
      </c>
      <c r="J787" t="n">
        <v>1351.5</v>
      </c>
    </row>
    <row r="788">
      <c r="A788">
        <f>_xll.BFieldInfo($B$788)</f>
        <v/>
      </c>
      <c r="B788" t="inlineStr">
        <is>
          <t>BS_TOT_ASSET</t>
        </is>
      </c>
      <c r="C788" t="n">
        <v>13358.9</v>
      </c>
      <c r="D788" t="n">
        <v>9390.6</v>
      </c>
      <c r="E788" t="n">
        <v>9990.799999999999</v>
      </c>
      <c r="F788" t="n">
        <v>9919.799999999999</v>
      </c>
      <c r="G788" t="n">
        <v>10342.5</v>
      </c>
      <c r="H788" t="n">
        <v>7156.9</v>
      </c>
      <c r="I788" t="n">
        <v>4238.4</v>
      </c>
      <c r="J788" t="n">
        <v>3526.3</v>
      </c>
    </row>
    <row r="789">
      <c r="A789">
        <f>_xll.BFieldInfo($B$789)</f>
        <v/>
      </c>
      <c r="B789" t="inlineStr">
        <is>
          <t>TOT_DEBT_TO_TOT_EQY</t>
        </is>
      </c>
      <c r="C789" t="n">
        <v>259.334</v>
      </c>
      <c r="D789" t="n">
        <v>114.4418</v>
      </c>
      <c r="E789" t="n">
        <v>126.6879</v>
      </c>
      <c r="F789" t="n">
        <v>128.4535</v>
      </c>
      <c r="G789" t="n">
        <v>131.4963</v>
      </c>
      <c r="H789" t="n">
        <v>116.8888</v>
      </c>
      <c r="I789" t="n">
        <v>157.7876</v>
      </c>
      <c r="J789" t="n">
        <v>102.5009</v>
      </c>
    </row>
    <row r="790">
      <c r="A790">
        <f>_xll.BFieldInfo($B$790)</f>
        <v/>
      </c>
      <c r="B790" t="inlineStr">
        <is>
          <t>SALES_REV_TURN</t>
        </is>
      </c>
      <c r="C790" t="n">
        <v>8848.6</v>
      </c>
      <c r="D790" t="n">
        <v>8684.9</v>
      </c>
      <c r="E790" t="n">
        <v>8377.4</v>
      </c>
      <c r="F790" t="n">
        <v>7829.1</v>
      </c>
      <c r="G790" t="n">
        <v>6139.3</v>
      </c>
      <c r="H790" t="n">
        <v>4196.6</v>
      </c>
      <c r="I790" t="n">
        <v>3571.7</v>
      </c>
      <c r="J790" t="n">
        <v>3153.6</v>
      </c>
    </row>
    <row r="791">
      <c r="A791">
        <f>_xll.BFieldInfo($B$791)</f>
        <v/>
      </c>
      <c r="B791" t="inlineStr">
        <is>
          <t>IS_EPS</t>
        </is>
      </c>
      <c r="C791" t="n">
        <v>-0.53</v>
      </c>
      <c r="D791" t="n">
        <v>1.38</v>
      </c>
      <c r="E791" t="n">
        <v>1.06</v>
      </c>
      <c r="F791" t="n">
        <v>0.05</v>
      </c>
      <c r="G791" t="n">
        <v>-1.73</v>
      </c>
      <c r="H791" t="n">
        <v>1.5195</v>
      </c>
      <c r="I791" t="n">
        <v>3.0684</v>
      </c>
      <c r="J791" t="n">
        <v>4.3723</v>
      </c>
    </row>
    <row r="792">
      <c r="A792">
        <f>_xll.BFieldInfo($B$792)</f>
        <v/>
      </c>
      <c r="B792" t="inlineStr">
        <is>
          <t>CF_DVD_PAID</t>
        </is>
      </c>
      <c r="C792" t="n">
        <v>-199.8</v>
      </c>
      <c r="D792" t="n">
        <v>-198.7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</row>
    <row r="793">
      <c r="A793">
        <f>_xll.BFieldInfo($B$793)</f>
        <v/>
      </c>
      <c r="B793" t="inlineStr">
        <is>
          <t>CF_DEPR_AMORT</t>
        </is>
      </c>
      <c r="C793" t="n">
        <v>1777</v>
      </c>
      <c r="D793" t="n">
        <v>571.9</v>
      </c>
      <c r="E793" t="n">
        <v>582.8</v>
      </c>
      <c r="F793" t="n">
        <v>545.4</v>
      </c>
      <c r="G793" t="n">
        <v>444.8</v>
      </c>
      <c r="H793" t="n">
        <v>248.9</v>
      </c>
      <c r="I793" t="n">
        <v>192.9</v>
      </c>
      <c r="J793" t="n">
        <v>168.3</v>
      </c>
    </row>
    <row r="794">
      <c r="A794">
        <f>_xll.BFieldInfo($B$794)</f>
        <v/>
      </c>
      <c r="B794" t="inlineStr">
        <is>
          <t>CF_NET_INC</t>
        </is>
      </c>
      <c r="C794" t="n">
        <v>-26.5</v>
      </c>
      <c r="D794" t="n">
        <v>71.8</v>
      </c>
      <c r="E794" t="n">
        <v>56.8</v>
      </c>
      <c r="F794" t="n">
        <v>2.5</v>
      </c>
      <c r="G794" t="n">
        <v>-79.3</v>
      </c>
      <c r="H794" t="n">
        <v>51.6</v>
      </c>
      <c r="I794" t="n">
        <v>93</v>
      </c>
      <c r="J794" t="n">
        <v>122.5</v>
      </c>
    </row>
    <row r="795">
      <c r="A795">
        <f>_xll.BFieldInfo($B$795)</f>
        <v/>
      </c>
      <c r="B795" t="inlineStr">
        <is>
          <t>CF_CASH_FROM_OPER</t>
        </is>
      </c>
      <c r="C795" t="n">
        <v>1939.6</v>
      </c>
      <c r="D795" t="n">
        <v>695.8</v>
      </c>
      <c r="E795" t="n">
        <v>524.1</v>
      </c>
      <c r="F795" t="n">
        <v>505</v>
      </c>
      <c r="G795" t="n">
        <v>291</v>
      </c>
      <c r="H795" t="n">
        <v>288.6</v>
      </c>
      <c r="I795" t="n">
        <v>345.1</v>
      </c>
      <c r="J795" t="n">
        <v>322.8</v>
      </c>
    </row>
    <row r="797">
      <c r="A797" t="inlineStr">
        <is>
          <t>EFGN SW Equity</t>
        </is>
      </c>
      <c r="B797" t="inlineStr">
        <is>
          <t>Dates</t>
        </is>
      </c>
      <c r="C797" s="3">
        <f>_xll.BDH($A$797,$B$798:$B$806,$B$2,$B$3,"Dir=H","Per=Y","Days=A","Dts=S","Sort=R","cols=8;rows=10")</f>
        <v/>
      </c>
      <c r="D797" s="3" t="n">
        <v>43465</v>
      </c>
      <c r="E797" s="3" t="n">
        <v>43100</v>
      </c>
      <c r="F797" s="3" t="n">
        <v>42735</v>
      </c>
      <c r="G797" s="3" t="n">
        <v>42369</v>
      </c>
      <c r="H797" s="3" t="n">
        <v>42004</v>
      </c>
      <c r="I797" s="3" t="n">
        <v>41639</v>
      </c>
      <c r="J797" s="3" t="n">
        <v>41274</v>
      </c>
    </row>
    <row r="798">
      <c r="A798">
        <f>_xll.BFieldInfo($B$798)</f>
        <v/>
      </c>
      <c r="B798" t="inlineStr">
        <is>
          <t>TOTAL_EQUITY</t>
        </is>
      </c>
      <c r="C798" t="n">
        <v>1780.8</v>
      </c>
      <c r="D798" t="n">
        <v>1656.1</v>
      </c>
      <c r="E798" t="n">
        <v>1727</v>
      </c>
      <c r="F798" t="n">
        <v>2124.1</v>
      </c>
      <c r="G798" t="n">
        <v>1129</v>
      </c>
      <c r="H798" t="n">
        <v>1175.1</v>
      </c>
      <c r="I798" t="n">
        <v>1106.5</v>
      </c>
      <c r="J798" t="n">
        <v>1276.3</v>
      </c>
    </row>
    <row r="799">
      <c r="A799">
        <f>_xll.BFieldInfo($B$799)</f>
        <v/>
      </c>
      <c r="B799" t="inlineStr">
        <is>
          <t>BS_TOT_ASSET</t>
        </is>
      </c>
      <c r="C799" t="n">
        <v>40984.8</v>
      </c>
      <c r="D799" t="n">
        <v>40160.5</v>
      </c>
      <c r="E799" t="n">
        <v>41612.7</v>
      </c>
      <c r="F799" t="n">
        <v>42186.2</v>
      </c>
      <c r="G799" t="n">
        <v>26796.4</v>
      </c>
      <c r="H799" t="n">
        <v>25344.1</v>
      </c>
      <c r="I799" t="n">
        <v>21698.6</v>
      </c>
      <c r="J799" t="n">
        <v>23605</v>
      </c>
    </row>
    <row r="800">
      <c r="A800">
        <f>_xll.BFieldInfo($B$800)</f>
        <v/>
      </c>
      <c r="B800" t="inlineStr">
        <is>
          <t>TOT_DEBT_TO_TOT_EQY</t>
        </is>
      </c>
      <c r="C800" t="n">
        <v>44.188</v>
      </c>
      <c r="D800" t="n">
        <v>42.2317</v>
      </c>
      <c r="E800" t="n">
        <v>64.52809999999999</v>
      </c>
      <c r="F800" t="n">
        <v>48.364</v>
      </c>
      <c r="G800" t="n">
        <v>100.7972</v>
      </c>
      <c r="H800" t="n">
        <v>95.60039999999999</v>
      </c>
      <c r="I800" t="n">
        <v>48.3687</v>
      </c>
      <c r="J800" t="n">
        <v>73.8306</v>
      </c>
    </row>
    <row r="801">
      <c r="A801">
        <f>_xll.BFieldInfo($B$801)</f>
        <v/>
      </c>
      <c r="B801" t="inlineStr">
        <is>
          <t>SALES_REV_TURN</t>
        </is>
      </c>
      <c r="C801" t="n">
        <v>1680.8</v>
      </c>
      <c r="D801" t="n">
        <v>1549.8</v>
      </c>
      <c r="E801" t="n">
        <v>1501.6</v>
      </c>
      <c r="F801" t="n">
        <v>1046.5</v>
      </c>
      <c r="G801" t="n">
        <v>986.6</v>
      </c>
      <c r="H801" t="n">
        <v>1026.6</v>
      </c>
      <c r="I801" t="n">
        <v>956</v>
      </c>
      <c r="J801" t="n">
        <v>1002.2</v>
      </c>
    </row>
    <row r="802">
      <c r="A802">
        <f>_xll.BFieldInfo($B$802)</f>
        <v/>
      </c>
      <c r="B802" t="inlineStr">
        <is>
          <t>IS_EPS</t>
        </is>
      </c>
      <c r="C802" t="n">
        <v>0.32</v>
      </c>
      <c r="D802" t="n">
        <v>0.24</v>
      </c>
      <c r="E802" t="n">
        <v>-0.21</v>
      </c>
      <c r="F802" t="n">
        <v>1.13</v>
      </c>
      <c r="G802" t="n">
        <v>0.37</v>
      </c>
      <c r="H802" t="n">
        <v>0.41</v>
      </c>
      <c r="I802" t="n">
        <v>0.75</v>
      </c>
      <c r="J802" t="n">
        <v>0.73</v>
      </c>
    </row>
    <row r="803">
      <c r="A803">
        <f>_xll.BFieldInfo($B$803)</f>
        <v/>
      </c>
      <c r="B803" t="inlineStr">
        <is>
          <t>CF_DVD_PAID</t>
        </is>
      </c>
      <c r="C803" t="n">
        <v>-88.90000000000001</v>
      </c>
      <c r="D803" t="n">
        <v>-72.5</v>
      </c>
      <c r="E803" t="n">
        <v>-73.90000000000001</v>
      </c>
      <c r="F803" t="n">
        <v>-38.1</v>
      </c>
      <c r="G803" t="n">
        <v>-37.9</v>
      </c>
      <c r="H803" t="n">
        <v>-30.1</v>
      </c>
      <c r="I803" t="n">
        <v>-16.6</v>
      </c>
      <c r="J803" t="n">
        <v>-22.8</v>
      </c>
    </row>
    <row r="804">
      <c r="A804">
        <f>_xll.BFieldInfo($B$804)</f>
        <v/>
      </c>
      <c r="B804" t="inlineStr">
        <is>
          <t>CF_DEPR_AMORT</t>
        </is>
      </c>
      <c r="C804" t="n">
        <v>41</v>
      </c>
      <c r="D804" t="n">
        <v>42.4</v>
      </c>
      <c r="E804" t="n">
        <v>39.8</v>
      </c>
      <c r="F804" t="n">
        <v>15.9</v>
      </c>
      <c r="G804" t="n">
        <v>14.1</v>
      </c>
      <c r="H804" t="n">
        <v>14.8</v>
      </c>
      <c r="I804" t="n">
        <v>15.6</v>
      </c>
      <c r="J804" t="n">
        <v>17.7</v>
      </c>
    </row>
    <row r="805">
      <c r="A805">
        <f>_xll.BFieldInfo($B$805)</f>
        <v/>
      </c>
      <c r="B805" t="inlineStr">
        <is>
          <t>CF_NET_INC</t>
        </is>
      </c>
      <c r="C805" t="n">
        <v>94.2</v>
      </c>
      <c r="D805" t="n">
        <v>70.3</v>
      </c>
      <c r="E805" t="n">
        <v>-59.8</v>
      </c>
      <c r="F805" t="n">
        <v>225.3</v>
      </c>
      <c r="G805" t="n">
        <v>57.1</v>
      </c>
      <c r="H805" t="n">
        <v>61.4</v>
      </c>
      <c r="I805" t="n">
        <v>111.8</v>
      </c>
      <c r="J805" t="n">
        <v>111.2</v>
      </c>
    </row>
    <row r="806">
      <c r="A806">
        <f>_xll.BFieldInfo($B$806)</f>
        <v/>
      </c>
      <c r="B806" t="inlineStr">
        <is>
          <t>CF_CASH_FROM_OPER</t>
        </is>
      </c>
      <c r="C806" t="n">
        <v>1281.5</v>
      </c>
      <c r="D806" t="n">
        <v>1403.4</v>
      </c>
      <c r="E806" t="n">
        <v>1263.2</v>
      </c>
      <c r="F806" t="n">
        <v>-788.5</v>
      </c>
      <c r="G806" t="n">
        <v>-275.8</v>
      </c>
      <c r="H806" t="n">
        <v>749.5</v>
      </c>
      <c r="I806" t="n">
        <v>483.4</v>
      </c>
      <c r="J806" t="n">
        <v>104.5</v>
      </c>
    </row>
    <row r="808">
      <c r="A808" t="inlineStr">
        <is>
          <t>LAND SW Equity</t>
        </is>
      </c>
      <c r="B808" t="inlineStr">
        <is>
          <t>Dates</t>
        </is>
      </c>
      <c r="C808" s="3">
        <f>_xll.BDH($A$808,$B$809:$B$817,$B$2,$B$3,"Dir=H","Per=Y","Days=A","Dts=S","Sort=R","cols=8;rows=10")</f>
        <v/>
      </c>
      <c r="D808" s="3" t="n">
        <v>43190</v>
      </c>
      <c r="E808" s="3" t="n">
        <v>42460</v>
      </c>
      <c r="F808" s="3" t="n">
        <v>41729</v>
      </c>
    </row>
    <row r="809">
      <c r="A809">
        <f>_xll.BFieldInfo($B$809)</f>
        <v/>
      </c>
      <c r="B809" t="inlineStr">
        <is>
          <t>TOTAL_EQUITY</t>
        </is>
      </c>
      <c r="C809" t="n">
        <v>1797.645</v>
      </c>
      <c r="D809" t="n">
        <v>1808.021</v>
      </c>
      <c r="E809" t="n">
        <v>1729.839</v>
      </c>
      <c r="F809" t="inlineStr">
        <is>
          <t>#N/A N/A</t>
        </is>
      </c>
    </row>
    <row r="810">
      <c r="A810">
        <f>_xll.BFieldInfo($B$810)</f>
        <v/>
      </c>
      <c r="B810" t="inlineStr">
        <is>
          <t>BS_TOT_ASSET</t>
        </is>
      </c>
      <c r="C810" t="n">
        <v>2784.272</v>
      </c>
      <c r="D810" t="n">
        <v>2550.681</v>
      </c>
      <c r="E810" t="n">
        <v>2784.347</v>
      </c>
      <c r="F810" t="inlineStr">
        <is>
          <t>#N/A N/A</t>
        </is>
      </c>
    </row>
    <row r="811">
      <c r="A811">
        <f>_xll.BFieldInfo($B$811)</f>
        <v/>
      </c>
      <c r="B811" t="inlineStr">
        <is>
          <t>TOT_DEBT_TO_TOT_EQY</t>
        </is>
      </c>
      <c r="C811" t="n">
        <v>23.6345</v>
      </c>
      <c r="D811" t="n">
        <v>7.872</v>
      </c>
      <c r="E811" t="n">
        <v>19.0073</v>
      </c>
      <c r="F811" t="inlineStr">
        <is>
          <t>#N/A N/A</t>
        </is>
      </c>
    </row>
    <row r="812">
      <c r="A812">
        <f>_xll.BFieldInfo($B$812)</f>
        <v/>
      </c>
      <c r="B812" t="inlineStr">
        <is>
          <t>SALES_REV_TURN</t>
        </is>
      </c>
      <c r="C812" t="n">
        <v>1698.999</v>
      </c>
      <c r="D812" t="n">
        <v>1737.814</v>
      </c>
      <c r="E812" t="n">
        <v>1573.475</v>
      </c>
      <c r="F812" t="inlineStr">
        <is>
          <t>#N/A N/A</t>
        </is>
      </c>
    </row>
    <row r="813">
      <c r="A813">
        <f>_xll.BFieldInfo($B$813)</f>
        <v/>
      </c>
      <c r="B813" t="inlineStr">
        <is>
          <t>IS_EPS</t>
        </is>
      </c>
      <c r="C813" t="n">
        <v>3.9</v>
      </c>
      <c r="D813" t="n">
        <v>1.57</v>
      </c>
      <c r="E813" t="n">
        <v>-0.4636</v>
      </c>
      <c r="F813" t="inlineStr">
        <is>
          <t>#N/A N/A</t>
        </is>
      </c>
    </row>
    <row r="814">
      <c r="A814">
        <f>_xll.BFieldInfo($B$814)</f>
        <v/>
      </c>
      <c r="B814" t="inlineStr">
        <is>
          <t>CF_DVD_PAID</t>
        </is>
      </c>
      <c r="C814" t="n">
        <v>-93.968</v>
      </c>
      <c r="D814" t="n">
        <v>0</v>
      </c>
      <c r="E814" t="n">
        <v>0</v>
      </c>
      <c r="F814" t="inlineStr">
        <is>
          <t>#N/A N/A</t>
        </is>
      </c>
    </row>
    <row r="815">
      <c r="A815">
        <f>_xll.BFieldInfo($B$815)</f>
        <v/>
      </c>
      <c r="B815" t="inlineStr">
        <is>
          <t>CF_DEPR_AMORT</t>
        </is>
      </c>
      <c r="C815" t="n">
        <v>86.357</v>
      </c>
      <c r="D815" t="n">
        <v>97.346</v>
      </c>
      <c r="E815" t="n">
        <v>109.957</v>
      </c>
      <c r="F815" t="inlineStr">
        <is>
          <t>#N/A N/A</t>
        </is>
      </c>
    </row>
    <row r="816">
      <c r="A816">
        <f>_xll.BFieldInfo($B$816)</f>
        <v/>
      </c>
      <c r="B816" t="inlineStr">
        <is>
          <t>CF_NET_INC</t>
        </is>
      </c>
      <c r="C816" t="n">
        <v>113.748</v>
      </c>
      <c r="D816" t="n">
        <v>46.371</v>
      </c>
      <c r="E816" t="n">
        <v>-13.682</v>
      </c>
      <c r="F816" t="inlineStr">
        <is>
          <t>#N/A N/A</t>
        </is>
      </c>
    </row>
    <row r="817">
      <c r="A817">
        <f>_xll.BFieldInfo($B$817)</f>
        <v/>
      </c>
      <c r="B817" t="inlineStr">
        <is>
          <t>CF_CASH_FROM_OPER</t>
        </is>
      </c>
      <c r="C817" t="n">
        <v>148.935</v>
      </c>
      <c r="D817" t="n">
        <v>124.706</v>
      </c>
      <c r="E817" t="n">
        <v>119.225</v>
      </c>
      <c r="F817" t="inlineStr">
        <is>
          <t>#N/A N/A</t>
        </is>
      </c>
    </row>
    <row r="818"/>
    <row r="819">
      <c r="A819" t="inlineStr">
        <is>
          <t>HUBN SW Equity</t>
        </is>
      </c>
      <c r="B819" t="inlineStr">
        <is>
          <t>Dates</t>
        </is>
      </c>
      <c r="C819" s="3">
        <f>_xll.BDH($A$819,$B$820:$B$828,$B$2,$B$3,"Dir=H","Per=Y","Days=A","Dts=S","Sort=R","cols=8;rows=10")</f>
        <v/>
      </c>
      <c r="D819" s="3" t="n">
        <v>43465</v>
      </c>
      <c r="E819" s="3" t="n">
        <v>43100</v>
      </c>
      <c r="F819" s="3" t="n">
        <v>42735</v>
      </c>
      <c r="G819" s="3" t="n">
        <v>42369</v>
      </c>
      <c r="H819" s="3" t="n">
        <v>42004</v>
      </c>
      <c r="I819" s="3" t="n">
        <v>41639</v>
      </c>
      <c r="J819" s="3" t="n">
        <v>41274</v>
      </c>
    </row>
    <row r="820">
      <c r="A820">
        <f>_xll.BFieldInfo($B$820)</f>
        <v/>
      </c>
      <c r="B820" t="inlineStr">
        <is>
          <t>TOTAL_EQUITY</t>
        </is>
      </c>
      <c r="C820" t="n">
        <v>587.713</v>
      </c>
      <c r="D820" t="n">
        <v>620.752</v>
      </c>
      <c r="E820" t="n">
        <v>593.4589999999999</v>
      </c>
      <c r="F820" t="n">
        <v>573.327</v>
      </c>
      <c r="G820" t="n">
        <v>649.6319999999999</v>
      </c>
      <c r="H820" t="n">
        <v>673.623</v>
      </c>
      <c r="I820" t="n">
        <v>622.8099999999999</v>
      </c>
      <c r="J820" t="n">
        <v>561.447</v>
      </c>
    </row>
    <row r="821">
      <c r="A821">
        <f>_xll.BFieldInfo($B$821)</f>
        <v/>
      </c>
      <c r="B821" t="inlineStr">
        <is>
          <t>BS_TOT_ASSET</t>
        </is>
      </c>
      <c r="C821" t="n">
        <v>750.009</v>
      </c>
      <c r="D821" t="n">
        <v>769.6079999999999</v>
      </c>
      <c r="E821" t="n">
        <v>752.102</v>
      </c>
      <c r="F821" t="n">
        <v>703.314</v>
      </c>
      <c r="G821" t="n">
        <v>778.26</v>
      </c>
      <c r="H821" t="n">
        <v>836.995</v>
      </c>
      <c r="I821" t="n">
        <v>750.6900000000001</v>
      </c>
      <c r="J821" t="n">
        <v>705.263</v>
      </c>
    </row>
    <row r="822">
      <c r="A822">
        <f>_xll.BFieldInfo($B$822)</f>
        <v/>
      </c>
      <c r="B822" t="inlineStr">
        <is>
          <t>TOT_DEBT_TO_TOT_EQY</t>
        </is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</row>
    <row r="823">
      <c r="A823">
        <f>_xll.BFieldInfo($B$823)</f>
        <v/>
      </c>
      <c r="B823" t="inlineStr">
        <is>
          <t>SALES_REV_TURN</t>
        </is>
      </c>
      <c r="C823" t="n">
        <v>830.61</v>
      </c>
      <c r="D823" t="n">
        <v>885.037</v>
      </c>
      <c r="E823" t="n">
        <v>774.037</v>
      </c>
      <c r="F823" t="n">
        <v>737.162</v>
      </c>
      <c r="G823" t="n">
        <v>706.349</v>
      </c>
      <c r="H823" t="n">
        <v>748.503</v>
      </c>
      <c r="I823" t="n">
        <v>719.713</v>
      </c>
      <c r="J823" t="n">
        <v>698.0890000000001</v>
      </c>
    </row>
    <row r="824">
      <c r="A824">
        <f>_xll.BFieldInfo($B$824)</f>
        <v/>
      </c>
      <c r="B824" t="inlineStr">
        <is>
          <t>IS_EPS</t>
        </is>
      </c>
      <c r="C824" t="n">
        <v>3.22</v>
      </c>
      <c r="D824" t="n">
        <v>3.15</v>
      </c>
      <c r="E824" t="n">
        <v>2.17</v>
      </c>
      <c r="F824" t="n">
        <v>2.73</v>
      </c>
      <c r="G824" t="n">
        <v>1.27</v>
      </c>
      <c r="H824" t="n">
        <v>3.05</v>
      </c>
      <c r="I824" t="n">
        <v>1.67</v>
      </c>
      <c r="J824" t="n">
        <v>1.1</v>
      </c>
    </row>
    <row r="825">
      <c r="A825">
        <f>_xll.BFieldInfo($B$825)</f>
        <v/>
      </c>
      <c r="B825" t="inlineStr">
        <is>
          <t>CF_DVD_PAID</t>
        </is>
      </c>
      <c r="C825" t="n">
        <v>-48.683</v>
      </c>
      <c r="D825" t="n">
        <v>-21.416</v>
      </c>
      <c r="E825" t="n">
        <v>-24.342</v>
      </c>
      <c r="F825" t="n">
        <v>-19.473</v>
      </c>
      <c r="G825" t="n">
        <v>-27.263</v>
      </c>
      <c r="H825" t="n">
        <v>-15.578</v>
      </c>
      <c r="I825" t="n">
        <v>-9.737</v>
      </c>
      <c r="J825" t="n">
        <v>-18.5</v>
      </c>
    </row>
    <row r="826">
      <c r="A826">
        <f>_xll.BFieldInfo($B$826)</f>
        <v/>
      </c>
      <c r="B826" t="inlineStr">
        <is>
          <t>CF_DEPR_AMORT</t>
        </is>
      </c>
      <c r="C826" t="n">
        <v>31.301</v>
      </c>
      <c r="D826" t="n">
        <v>33.908</v>
      </c>
      <c r="E826" t="n">
        <v>32.378</v>
      </c>
      <c r="F826" t="n">
        <v>31.079</v>
      </c>
      <c r="G826" t="n">
        <v>34.175</v>
      </c>
      <c r="H826" t="n">
        <v>32.064</v>
      </c>
      <c r="I826" t="n">
        <v>32.249</v>
      </c>
      <c r="J826" t="n">
        <v>27.113</v>
      </c>
    </row>
    <row r="827">
      <c r="A827">
        <f>_xll.BFieldInfo($B$827)</f>
        <v/>
      </c>
      <c r="B827" t="inlineStr">
        <is>
          <t>CF_NET_INC</t>
        </is>
      </c>
      <c r="C827" t="n">
        <v>62.759</v>
      </c>
      <c r="D827" t="n">
        <v>61.354</v>
      </c>
      <c r="E827" t="n">
        <v>42.146</v>
      </c>
      <c r="F827" t="n">
        <v>53.194</v>
      </c>
      <c r="G827" t="n">
        <v>24.709</v>
      </c>
      <c r="H827" t="n">
        <v>59.229</v>
      </c>
      <c r="I827" t="n">
        <v>32.514</v>
      </c>
      <c r="J827" t="n">
        <v>21.405</v>
      </c>
    </row>
    <row r="828">
      <c r="A828">
        <f>_xll.BFieldInfo($B$828)</f>
        <v/>
      </c>
      <c r="B828" t="inlineStr">
        <is>
          <t>CF_CASH_FROM_OPER</t>
        </is>
      </c>
      <c r="C828" t="n">
        <v>130.478</v>
      </c>
      <c r="D828" t="n">
        <v>100.231</v>
      </c>
      <c r="E828" t="n">
        <v>53.512</v>
      </c>
      <c r="F828" t="n">
        <v>80.40000000000001</v>
      </c>
      <c r="G828" t="n">
        <v>70.07299999999999</v>
      </c>
      <c r="H828" t="n">
        <v>78.39</v>
      </c>
      <c r="I828" t="n">
        <v>116.392</v>
      </c>
      <c r="J828" t="n">
        <v>40.526</v>
      </c>
    </row>
    <row r="830">
      <c r="A830" t="inlineStr">
        <is>
          <t>RLF SW Equity</t>
        </is>
      </c>
      <c r="B830" t="inlineStr">
        <is>
          <t>Dates</t>
        </is>
      </c>
      <c r="C830" s="3">
        <f>_xll.BDH($A$830,$B$831:$B$839,$B$2,$B$3,"Dir=H","Per=Y","Days=A","Dts=S","Sort=R","cols=8;rows=10")</f>
        <v/>
      </c>
      <c r="D830" s="3" t="n">
        <v>43465</v>
      </c>
      <c r="E830" s="3" t="n">
        <v>43100</v>
      </c>
      <c r="F830" s="3" t="n">
        <v>42735</v>
      </c>
      <c r="G830" s="3" t="n">
        <v>42369</v>
      </c>
      <c r="H830" s="3" t="n">
        <v>42004</v>
      </c>
      <c r="I830" s="3" t="n">
        <v>41639</v>
      </c>
      <c r="J830" s="3" t="n">
        <v>41274</v>
      </c>
    </row>
    <row r="831">
      <c r="A831">
        <f>_xll.BFieldInfo($B$831)</f>
        <v/>
      </c>
      <c r="B831" t="inlineStr">
        <is>
          <t>TOTAL_EQUITY</t>
        </is>
      </c>
      <c r="C831" t="n">
        <v>13.1758</v>
      </c>
      <c r="D831" t="n">
        <v>18.9098</v>
      </c>
      <c r="E831" t="n">
        <v>17.8946</v>
      </c>
      <c r="F831" t="n">
        <v>20.7263</v>
      </c>
      <c r="G831" t="n">
        <v>-0.0488</v>
      </c>
      <c r="H831" t="n">
        <v>21.913</v>
      </c>
      <c r="I831" t="n">
        <v>16.766</v>
      </c>
      <c r="J831" t="n">
        <v>9.824</v>
      </c>
    </row>
    <row r="832">
      <c r="A832">
        <f>_xll.BFieldInfo($B$832)</f>
        <v/>
      </c>
      <c r="B832" t="inlineStr">
        <is>
          <t>BS_TOT_ASSET</t>
        </is>
      </c>
      <c r="C832" t="n">
        <v>18.304</v>
      </c>
      <c r="D832" t="n">
        <v>31.609</v>
      </c>
      <c r="E832" t="n">
        <v>26.4605</v>
      </c>
      <c r="F832" t="n">
        <v>29.2895</v>
      </c>
      <c r="G832" t="n">
        <v>0.012</v>
      </c>
      <c r="H832" t="n">
        <v>34.614</v>
      </c>
      <c r="I832" t="n">
        <v>38.165</v>
      </c>
      <c r="J832" t="n">
        <v>32.46</v>
      </c>
    </row>
    <row r="833">
      <c r="A833">
        <f>_xll.BFieldInfo($B$833)</f>
        <v/>
      </c>
      <c r="B833" t="inlineStr">
        <is>
          <t>TOT_DEBT_TO_TOT_EQY</t>
        </is>
      </c>
      <c r="C833" t="n">
        <v>0</v>
      </c>
      <c r="D833" t="n">
        <v>20.2603</v>
      </c>
      <c r="E833" t="n">
        <v>0</v>
      </c>
      <c r="F833" t="n">
        <v>0</v>
      </c>
      <c r="G833" t="n">
        <v>0</v>
      </c>
      <c r="H833" t="n">
        <v>14.804</v>
      </c>
      <c r="I833" t="n">
        <v>41.1428</v>
      </c>
      <c r="J833" t="n">
        <v>64.0065</v>
      </c>
    </row>
    <row r="834">
      <c r="A834">
        <f>_xll.BFieldInfo($B$834)</f>
        <v/>
      </c>
      <c r="B834" t="inlineStr">
        <is>
          <t>SALES_REV_TURN</t>
        </is>
      </c>
      <c r="C834" t="n">
        <v>0</v>
      </c>
      <c r="D834" t="n">
        <v>0.4893</v>
      </c>
      <c r="E834" t="n">
        <v>0</v>
      </c>
      <c r="F834" t="n">
        <v>0.0138</v>
      </c>
      <c r="G834" t="n">
        <v>0</v>
      </c>
      <c r="H834" t="n">
        <v>0</v>
      </c>
      <c r="I834" t="n">
        <v>16.903</v>
      </c>
      <c r="J834" t="n">
        <v>28.933</v>
      </c>
    </row>
    <row r="835">
      <c r="A835">
        <f>_xll.BFieldInfo($B$835)</f>
        <v/>
      </c>
      <c r="B835" t="inlineStr">
        <is>
          <t>IS_EPS</t>
        </is>
      </c>
      <c r="C835" t="n">
        <v>-0.0072</v>
      </c>
      <c r="D835" t="n">
        <v>0</v>
      </c>
      <c r="E835" t="n">
        <v>-0.0009</v>
      </c>
      <c r="F835" t="n">
        <v>-0.0119</v>
      </c>
      <c r="G835" t="n">
        <v>0</v>
      </c>
      <c r="H835" t="n">
        <v>-0.021</v>
      </c>
      <c r="I835" t="n">
        <v>-0.058</v>
      </c>
      <c r="J835" t="n">
        <v>-0.016</v>
      </c>
    </row>
    <row r="836">
      <c r="A836">
        <f>_xll.BFieldInfo($B$836)</f>
        <v/>
      </c>
      <c r="B836" t="inlineStr">
        <is>
          <t>CF_DVD_PAID</t>
        </is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</row>
    <row r="837">
      <c r="A837">
        <f>_xll.BFieldInfo($B$837)</f>
        <v/>
      </c>
      <c r="B837" t="inlineStr">
        <is>
          <t>CF_DEPR_AMORT</t>
        </is>
      </c>
      <c r="C837" t="n">
        <v>0.0009</v>
      </c>
      <c r="D837" t="n">
        <v>0.0147</v>
      </c>
      <c r="E837" t="n">
        <v>0.0027</v>
      </c>
      <c r="F837" t="n">
        <v>0.0092</v>
      </c>
      <c r="G837" t="n">
        <v>0</v>
      </c>
      <c r="H837" t="n">
        <v>1.933</v>
      </c>
      <c r="I837" t="n">
        <v>1.682</v>
      </c>
      <c r="J837" t="n">
        <v>1.598</v>
      </c>
    </row>
    <row r="838">
      <c r="A838">
        <f>_xll.BFieldInfo($B$838)</f>
        <v/>
      </c>
      <c r="B838" t="inlineStr">
        <is>
          <t>CF_NET_INC</t>
        </is>
      </c>
      <c r="C838" t="n">
        <v>-6.7075</v>
      </c>
      <c r="D838" t="n">
        <v>-0.3776</v>
      </c>
      <c r="E838" t="n">
        <v>-2.6</v>
      </c>
      <c r="F838" t="n">
        <v>-15.4458</v>
      </c>
      <c r="G838" t="n">
        <v>-0.0759</v>
      </c>
      <c r="H838" t="n">
        <v>-10.213</v>
      </c>
      <c r="I838" t="n">
        <v>-9.987</v>
      </c>
      <c r="J838" t="n">
        <v>-1.076</v>
      </c>
    </row>
    <row r="839">
      <c r="A839">
        <f>_xll.BFieldInfo($B$839)</f>
        <v/>
      </c>
      <c r="B839" t="inlineStr">
        <is>
          <t>CF_CASH_FROM_OPER</t>
        </is>
      </c>
      <c r="C839" t="n">
        <v>-0.6546</v>
      </c>
      <c r="D839" t="n">
        <v>-0.5352</v>
      </c>
      <c r="E839" t="n">
        <v>-1.0564</v>
      </c>
      <c r="F839" t="n">
        <v>-2.6499</v>
      </c>
      <c r="G839" t="n">
        <v>-0.0253</v>
      </c>
      <c r="H839" t="n">
        <v>-7.264</v>
      </c>
      <c r="I839" t="n">
        <v>-7.15</v>
      </c>
      <c r="J839" t="n">
        <v>1.764</v>
      </c>
    </row>
    <row r="841">
      <c r="A841" t="inlineStr">
        <is>
          <t>DESN SW Equity</t>
        </is>
      </c>
      <c r="B841" t="inlineStr">
        <is>
          <t>Dates</t>
        </is>
      </c>
      <c r="C841" s="3">
        <f>_xll.BDH($A$841,$B$842:$B$850,$B$2,$B$3,"Dir=H","Per=Y","Days=A","Dts=S","Sort=R","cols=8;rows=10")</f>
        <v/>
      </c>
      <c r="D841" s="3" t="n">
        <v>43190</v>
      </c>
      <c r="E841" s="3" t="n">
        <v>42460</v>
      </c>
      <c r="F841" s="3" t="n">
        <v>41729</v>
      </c>
    </row>
    <row r="842">
      <c r="A842">
        <f>_xll.BFieldInfo($B$842)</f>
        <v/>
      </c>
      <c r="B842" t="inlineStr">
        <is>
          <t>TOTAL_EQUITY</t>
        </is>
      </c>
      <c r="C842" t="n">
        <v>401.95</v>
      </c>
      <c r="D842" t="n">
        <v>351.475</v>
      </c>
      <c r="E842" t="n">
        <v>291.636</v>
      </c>
      <c r="F842" t="n">
        <v>291.019</v>
      </c>
    </row>
    <row r="843">
      <c r="A843">
        <f>_xll.BFieldInfo($B$843)</f>
        <v/>
      </c>
      <c r="B843" t="inlineStr">
        <is>
          <t>BS_TOT_ASSET</t>
        </is>
      </c>
      <c r="C843" t="n">
        <v>489.842</v>
      </c>
      <c r="D843" t="n">
        <v>438.377</v>
      </c>
      <c r="E843" t="n">
        <v>341.16</v>
      </c>
      <c r="F843" t="n">
        <v>331.1</v>
      </c>
    </row>
    <row r="844">
      <c r="A844">
        <f>_xll.BFieldInfo($B$844)</f>
        <v/>
      </c>
      <c r="B844" t="inlineStr">
        <is>
          <t>TOT_DEBT_TO_TOT_EQY</t>
        </is>
      </c>
      <c r="C844" t="n">
        <v>0</v>
      </c>
      <c r="D844" t="n">
        <v>0</v>
      </c>
      <c r="E844" t="n">
        <v>0</v>
      </c>
      <c r="F844" t="n">
        <v>0</v>
      </c>
    </row>
    <row r="845">
      <c r="A845">
        <f>_xll.BFieldInfo($B$845)</f>
        <v/>
      </c>
      <c r="B845" t="inlineStr">
        <is>
          <t>SALES_REV_TURN</t>
        </is>
      </c>
      <c r="C845" t="n">
        <v>174.77</v>
      </c>
      <c r="D845" t="n">
        <v>158.231</v>
      </c>
      <c r="E845" t="n">
        <v>121.433</v>
      </c>
      <c r="F845" t="n">
        <v>89.92700000000001</v>
      </c>
    </row>
    <row r="846">
      <c r="A846">
        <f>_xll.BFieldInfo($B$846)</f>
        <v/>
      </c>
      <c r="B846" t="inlineStr">
        <is>
          <t>IS_EPS</t>
        </is>
      </c>
      <c r="C846" t="n">
        <v>26.48</v>
      </c>
      <c r="D846" t="n">
        <v>20.67</v>
      </c>
      <c r="E846" t="n">
        <v>11.44</v>
      </c>
      <c r="F846" t="n">
        <v>-2.09</v>
      </c>
    </row>
    <row r="847">
      <c r="A847">
        <f>_xll.BFieldInfo($B$847)</f>
        <v/>
      </c>
      <c r="B847" t="inlineStr">
        <is>
          <t>CF_DVD_PAID</t>
        </is>
      </c>
      <c r="C847" t="n">
        <v>0</v>
      </c>
      <c r="D847" t="n">
        <v>0</v>
      </c>
      <c r="E847" t="n">
        <v>0</v>
      </c>
      <c r="F847" t="n">
        <v>-4.978</v>
      </c>
    </row>
    <row r="848">
      <c r="A848">
        <f>_xll.BFieldInfo($B$848)</f>
        <v/>
      </c>
      <c r="B848" t="inlineStr">
        <is>
          <t>CF_DEPR_AMORT</t>
        </is>
      </c>
      <c r="C848" t="n">
        <v>18.94</v>
      </c>
      <c r="D848" t="n">
        <v>16.261</v>
      </c>
      <c r="E848" t="n">
        <v>15.183</v>
      </c>
      <c r="F848" t="n">
        <v>14.144</v>
      </c>
    </row>
    <row r="849">
      <c r="A849">
        <f>_xll.BFieldInfo($B$849)</f>
        <v/>
      </c>
      <c r="B849" t="inlineStr">
        <is>
          <t>CF_NET_INC</t>
        </is>
      </c>
      <c r="C849" t="n">
        <v>33.159</v>
      </c>
      <c r="D849" t="n">
        <v>25.834</v>
      </c>
      <c r="E849" t="n">
        <v>14.272</v>
      </c>
      <c r="F849" t="n">
        <v>-2.606</v>
      </c>
    </row>
    <row r="850">
      <c r="A850">
        <f>_xll.BFieldInfo($B$850)</f>
        <v/>
      </c>
      <c r="B850" t="inlineStr">
        <is>
          <t>CF_CASH_FROM_OPER</t>
        </is>
      </c>
      <c r="C850" t="n">
        <v>43.702</v>
      </c>
      <c r="D850" t="n">
        <v>39.193</v>
      </c>
      <c r="E850" t="n">
        <v>5.927</v>
      </c>
      <c r="F850" t="n">
        <v>8.350999999999999</v>
      </c>
    </row>
    <row r="851"/>
    <row r="852">
      <c r="A852" t="inlineStr">
        <is>
          <t>FOIB SS Equity</t>
        </is>
      </c>
      <c r="B852" t="inlineStr">
        <is>
          <t>Dates</t>
        </is>
      </c>
      <c r="C852" s="3">
        <f>_xll.BDH($A$852,$B$853:$B$861,$B$2,$B$3,"Dir=H","Per=Y","Days=A","Dts=S","Sort=R","cols=8;rows=10")</f>
        <v/>
      </c>
      <c r="D852" s="3" t="n">
        <v>43465</v>
      </c>
      <c r="E852" s="3" t="n">
        <v>43100</v>
      </c>
      <c r="F852" s="3" t="n">
        <v>42735</v>
      </c>
      <c r="G852" s="3" t="n">
        <v>42369</v>
      </c>
      <c r="H852" s="3" t="n">
        <v>42004</v>
      </c>
      <c r="I852" s="3" t="n">
        <v>41639</v>
      </c>
      <c r="J852" s="3" t="n">
        <v>41274</v>
      </c>
    </row>
    <row r="853">
      <c r="A853">
        <f>_xll.BFieldInfo($B$853)</f>
        <v/>
      </c>
      <c r="B853" t="inlineStr">
        <is>
          <t>TOTAL_EQUITY</t>
        </is>
      </c>
      <c r="C853" t="n">
        <v>319.27</v>
      </c>
      <c r="D853" t="n">
        <v>285.655</v>
      </c>
      <c r="E853" t="n">
        <v>230.838</v>
      </c>
      <c r="F853" t="n">
        <v>189.262</v>
      </c>
      <c r="G853" t="n">
        <v>150.041</v>
      </c>
      <c r="H853" t="n">
        <v>135.915</v>
      </c>
      <c r="I853" t="n">
        <v>114.5737</v>
      </c>
      <c r="J853" t="n">
        <v>99.9263</v>
      </c>
    </row>
    <row r="854">
      <c r="A854">
        <f>_xll.BFieldInfo($B$854)</f>
        <v/>
      </c>
      <c r="B854" t="inlineStr">
        <is>
          <t>BS_TOT_ASSET</t>
        </is>
      </c>
      <c r="C854" t="n">
        <v>554.4</v>
      </c>
      <c r="D854" t="n">
        <v>402.651</v>
      </c>
      <c r="E854" t="n">
        <v>371.739</v>
      </c>
      <c r="F854" t="n">
        <v>321.992</v>
      </c>
      <c r="G854" t="n">
        <v>287.293</v>
      </c>
      <c r="H854" t="n">
        <v>272.868</v>
      </c>
      <c r="I854" t="n">
        <v>146.8286</v>
      </c>
      <c r="J854" t="n">
        <v>132.9787</v>
      </c>
    </row>
    <row r="855">
      <c r="A855">
        <f>_xll.BFieldInfo($B$855)</f>
        <v/>
      </c>
      <c r="B855" t="inlineStr">
        <is>
          <t>TOT_DEBT_TO_TOT_EQY</t>
        </is>
      </c>
      <c r="C855" t="n">
        <v>46.4294</v>
      </c>
      <c r="D855" t="n">
        <v>8.720700000000001</v>
      </c>
      <c r="E855" t="n">
        <v>22.7467</v>
      </c>
      <c r="F855" t="n">
        <v>27.5782</v>
      </c>
      <c r="G855" t="n">
        <v>43.1682</v>
      </c>
      <c r="H855" t="n">
        <v>44.2836</v>
      </c>
      <c r="I855" t="n">
        <v>6.5012</v>
      </c>
      <c r="J855" t="n">
        <v>7.9049</v>
      </c>
    </row>
    <row r="856">
      <c r="A856">
        <f>_xll.BFieldInfo($B$856)</f>
        <v/>
      </c>
      <c r="B856" t="inlineStr">
        <is>
          <t>SALES_REV_TURN</t>
        </is>
      </c>
      <c r="C856" t="n">
        <v>607.138</v>
      </c>
      <c r="D856" t="n">
        <v>572.408</v>
      </c>
      <c r="E856" t="n">
        <v>539.936</v>
      </c>
      <c r="F856" t="n">
        <v>486.234</v>
      </c>
      <c r="G856" t="n">
        <v>451.019</v>
      </c>
      <c r="H856" t="n">
        <v>237.263</v>
      </c>
      <c r="I856" t="n">
        <v>212.3899</v>
      </c>
      <c r="J856" t="n">
        <v>195.4522</v>
      </c>
    </row>
    <row r="857">
      <c r="A857">
        <f>_xll.BFieldInfo($B$857)</f>
        <v/>
      </c>
      <c r="B857" t="inlineStr">
        <is>
          <t>IS_EPS</t>
        </is>
      </c>
      <c r="C857" t="n">
        <v>4.58</v>
      </c>
      <c r="D857" t="n">
        <v>5.0067</v>
      </c>
      <c r="E857" t="n">
        <v>4.4895</v>
      </c>
      <c r="F857" t="n">
        <v>3.5562</v>
      </c>
      <c r="G857" t="n">
        <v>2.1001</v>
      </c>
      <c r="H857" t="n">
        <v>1.69</v>
      </c>
      <c r="I857" t="n">
        <v>1.6698</v>
      </c>
      <c r="J857" t="n">
        <v>1.3394</v>
      </c>
    </row>
    <row r="858">
      <c r="A858">
        <f>_xll.BFieldInfo($B$858)</f>
        <v/>
      </c>
      <c r="B858" t="inlineStr">
        <is>
          <t>CF_DVD_PAID</t>
        </is>
      </c>
      <c r="C858" t="n">
        <v>-15.176</v>
      </c>
      <c r="D858" t="n">
        <v>-12.813</v>
      </c>
      <c r="E858" t="n">
        <v>-11.132</v>
      </c>
      <c r="F858" t="n">
        <v>-7.255</v>
      </c>
      <c r="G858" t="n">
        <v>-5.689</v>
      </c>
      <c r="H858" t="n">
        <v>-2.357</v>
      </c>
      <c r="I858" t="n">
        <v>-6.1396</v>
      </c>
      <c r="J858" t="n">
        <v>-4.574</v>
      </c>
    </row>
    <row r="859">
      <c r="A859">
        <f>_xll.BFieldInfo($B$859)</f>
        <v/>
      </c>
      <c r="B859" t="inlineStr">
        <is>
          <t>CF_DEPR_AMORT</t>
        </is>
      </c>
      <c r="C859" t="n">
        <v>43.131</v>
      </c>
      <c r="D859" t="n">
        <v>14.162</v>
      </c>
      <c r="E859" t="n">
        <v>12.683</v>
      </c>
      <c r="F859" t="n">
        <v>13.086</v>
      </c>
      <c r="G859" t="n">
        <v>12.995</v>
      </c>
      <c r="H859" t="n">
        <v>5.777</v>
      </c>
      <c r="I859" t="n">
        <v>4.4978</v>
      </c>
      <c r="J859" t="n">
        <v>3.85</v>
      </c>
    </row>
    <row r="860">
      <c r="A860">
        <f>_xll.BFieldInfo($B$860)</f>
        <v/>
      </c>
      <c r="B860" t="inlineStr">
        <is>
          <t>CF_NET_INC</t>
        </is>
      </c>
      <c r="C860" t="n">
        <v>61.23</v>
      </c>
      <c r="D860" t="n">
        <v>67.39</v>
      </c>
      <c r="E860" t="n">
        <v>60.429</v>
      </c>
      <c r="F860" t="n">
        <v>47.867</v>
      </c>
      <c r="G860" t="n">
        <v>28.267</v>
      </c>
      <c r="H860" t="n">
        <v>22.393</v>
      </c>
      <c r="I860" t="n">
        <v>22.1651</v>
      </c>
      <c r="J860" t="n">
        <v>17.7788</v>
      </c>
    </row>
    <row r="861">
      <c r="A861">
        <f>_xll.BFieldInfo($B$861)</f>
        <v/>
      </c>
      <c r="B861" t="inlineStr">
        <is>
          <t>CF_CASH_FROM_OPER</t>
        </is>
      </c>
      <c r="C861" t="n">
        <v>63.113</v>
      </c>
      <c r="D861" t="n">
        <v>81.416</v>
      </c>
      <c r="E861" t="n">
        <v>68.553</v>
      </c>
      <c r="F861" t="n">
        <v>51.626</v>
      </c>
      <c r="G861" t="n">
        <v>21.131</v>
      </c>
      <c r="H861" t="n">
        <v>20.932</v>
      </c>
      <c r="I861" t="n">
        <v>10.753</v>
      </c>
      <c r="J861" t="n">
        <v>17.7329</v>
      </c>
    </row>
    <row r="863">
      <c r="A863" t="inlineStr">
        <is>
          <t>FXPO LN Equity</t>
        </is>
      </c>
      <c r="B863" t="inlineStr">
        <is>
          <t>Dates</t>
        </is>
      </c>
      <c r="C863" s="3">
        <f>_xll.BDH($A$863,$B$864:$B$872,$B$2,$B$3,"Dir=H","Per=Y","Days=A","Dts=S","Sort=R","cols=8;rows=10")</f>
        <v/>
      </c>
      <c r="D863" s="3" t="n">
        <v>43465</v>
      </c>
      <c r="E863" s="3" t="n">
        <v>43100</v>
      </c>
      <c r="F863" s="3" t="n">
        <v>42735</v>
      </c>
      <c r="G863" s="3" t="n">
        <v>42369</v>
      </c>
      <c r="H863" s="3" t="n">
        <v>42004</v>
      </c>
      <c r="I863" s="3" t="n">
        <v>41639</v>
      </c>
      <c r="J863" s="3" t="n">
        <v>41274</v>
      </c>
    </row>
    <row r="864">
      <c r="A864">
        <f>_xll.BFieldInfo($B$864)</f>
        <v/>
      </c>
      <c r="B864" t="inlineStr">
        <is>
          <t>TOTAL_EQUITY</t>
        </is>
      </c>
      <c r="C864" t="n">
        <v>1352.632</v>
      </c>
      <c r="D864" t="n">
        <v>866.897</v>
      </c>
      <c r="E864" t="n">
        <v>615.837</v>
      </c>
      <c r="F864" t="n">
        <v>323.288</v>
      </c>
      <c r="G864" t="n">
        <v>243.931</v>
      </c>
      <c r="H864" t="n">
        <v>717.601</v>
      </c>
      <c r="I864" t="n">
        <v>1735.042</v>
      </c>
      <c r="J864" t="n">
        <v>1569.999</v>
      </c>
    </row>
    <row r="865">
      <c r="A865">
        <f>_xll.BFieldInfo($B$865)</f>
        <v/>
      </c>
      <c r="B865" t="inlineStr">
        <is>
          <t>BS_TOT_ASSET</t>
        </is>
      </c>
      <c r="C865" t="n">
        <v>1939.557</v>
      </c>
      <c r="D865" t="n">
        <v>1391.612</v>
      </c>
      <c r="E865" t="n">
        <v>1221.792</v>
      </c>
      <c r="F865" t="n">
        <v>1162.977</v>
      </c>
      <c r="G865" t="n">
        <v>1225.577</v>
      </c>
      <c r="H865" t="n">
        <v>2134.895</v>
      </c>
      <c r="I865" t="n">
        <v>2932.369</v>
      </c>
      <c r="J865" t="n">
        <v>2754.368</v>
      </c>
    </row>
    <row r="866">
      <c r="A866">
        <f>_xll.BFieldInfo($B$866)</f>
        <v/>
      </c>
      <c r="B866" t="inlineStr">
        <is>
          <t>TOT_DEBT_TO_TOT_EQY</t>
        </is>
      </c>
      <c r="C866" t="n">
        <v>30.4871</v>
      </c>
      <c r="D866" t="n">
        <v>46.3559</v>
      </c>
      <c r="E866" t="n">
        <v>79.84350000000001</v>
      </c>
      <c r="F866" t="n">
        <v>226.95</v>
      </c>
      <c r="G866" t="n">
        <v>370.4531</v>
      </c>
      <c r="H866" t="n">
        <v>181.804</v>
      </c>
      <c r="I866" t="n">
        <v>59.3207</v>
      </c>
      <c r="J866" t="n">
        <v>64.96720000000001</v>
      </c>
    </row>
    <row r="867">
      <c r="A867">
        <f>_xll.BFieldInfo($B$867)</f>
        <v/>
      </c>
      <c r="B867" t="inlineStr">
        <is>
          <t>SALES_REV_TURN</t>
        </is>
      </c>
      <c r="C867" t="n">
        <v>1506.724</v>
      </c>
      <c r="D867" t="n">
        <v>1274.03</v>
      </c>
      <c r="E867" t="n">
        <v>1197.494</v>
      </c>
      <c r="F867" t="n">
        <v>986.325</v>
      </c>
      <c r="G867" t="n">
        <v>961.003</v>
      </c>
      <c r="H867" t="n">
        <v>1388.285</v>
      </c>
      <c r="I867" t="n">
        <v>1581.385</v>
      </c>
      <c r="J867" t="n">
        <v>1424.03</v>
      </c>
    </row>
    <row r="868">
      <c r="A868">
        <f>_xll.BFieldInfo($B$868)</f>
        <v/>
      </c>
      <c r="B868" t="inlineStr">
        <is>
          <t>IS_EPS</t>
        </is>
      </c>
      <c r="C868" t="n">
        <v>0.6860000000000001</v>
      </c>
      <c r="D868" t="n">
        <v>0.569</v>
      </c>
      <c r="E868" t="n">
        <v>0.6709000000000001</v>
      </c>
      <c r="F868" t="n">
        <v>0.32</v>
      </c>
      <c r="G868" t="n">
        <v>0.0565</v>
      </c>
      <c r="H868" t="n">
        <v>0.3046</v>
      </c>
      <c r="I868" t="n">
        <v>0.4476</v>
      </c>
      <c r="J868" t="n">
        <v>0.3663</v>
      </c>
    </row>
    <row r="869">
      <c r="A869">
        <f>_xll.BFieldInfo($B$869)</f>
        <v/>
      </c>
      <c r="B869" t="inlineStr">
        <is>
          <t>CF_DVD_PAID</t>
        </is>
      </c>
      <c r="C869" t="n">
        <v>-154.922</v>
      </c>
      <c r="D869" t="n">
        <v>-96.559</v>
      </c>
      <c r="E869" t="n">
        <v>-58.316</v>
      </c>
      <c r="F869" t="n">
        <v>0</v>
      </c>
      <c r="G869" t="n">
        <v>-77.548</v>
      </c>
      <c r="H869" t="n">
        <v>-76.904</v>
      </c>
      <c r="I869" t="n">
        <v>-77.88200000000001</v>
      </c>
      <c r="J869" t="n">
        <v>-38.775</v>
      </c>
    </row>
    <row r="870">
      <c r="A870">
        <f>_xll.BFieldInfo($B$870)</f>
        <v/>
      </c>
      <c r="B870" t="inlineStr">
        <is>
          <t>CF_DEPR_AMORT</t>
        </is>
      </c>
      <c r="C870" t="n">
        <v>82.13</v>
      </c>
      <c r="D870" t="n">
        <v>62.094</v>
      </c>
      <c r="E870" t="n">
        <v>46.392</v>
      </c>
      <c r="F870" t="n">
        <v>50.671</v>
      </c>
      <c r="G870" t="n">
        <v>56.596</v>
      </c>
      <c r="H870" t="n">
        <v>82.26900000000001</v>
      </c>
      <c r="I870" t="n">
        <v>99.645</v>
      </c>
      <c r="J870" t="n">
        <v>54.169</v>
      </c>
    </row>
    <row r="871">
      <c r="A871">
        <f>_xll.BFieldInfo($B$871)</f>
        <v/>
      </c>
      <c r="B871" t="inlineStr">
        <is>
          <t>CF_NET_INC</t>
        </is>
      </c>
      <c r="C871" t="n">
        <v>402.37</v>
      </c>
      <c r="D871" t="n">
        <v>333.616</v>
      </c>
      <c r="E871" t="n">
        <v>392.929</v>
      </c>
      <c r="F871" t="n">
        <v>187.354</v>
      </c>
      <c r="G871" t="n">
        <v>33.037</v>
      </c>
      <c r="H871" t="n">
        <v>178.316</v>
      </c>
      <c r="I871" t="n">
        <v>261.984</v>
      </c>
      <c r="J871" t="n">
        <v>214.34</v>
      </c>
    </row>
    <row r="872">
      <c r="A872">
        <f>_xll.BFieldInfo($B$872)</f>
        <v/>
      </c>
      <c r="B872" t="inlineStr">
        <is>
          <t>CF_CASH_FROM_OPER</t>
        </is>
      </c>
      <c r="C872" t="n">
        <v>478.239</v>
      </c>
      <c r="D872" t="n">
        <v>296.689</v>
      </c>
      <c r="E872" t="n">
        <v>358.786</v>
      </c>
      <c r="F872" t="n">
        <v>336.462</v>
      </c>
      <c r="G872" t="n">
        <v>131.638</v>
      </c>
      <c r="H872" t="n">
        <v>293.579</v>
      </c>
      <c r="I872" t="n">
        <v>235.016</v>
      </c>
      <c r="J872" t="n">
        <v>127.932</v>
      </c>
    </row>
    <row r="874">
      <c r="A874" t="inlineStr">
        <is>
          <t>VATN SW Equity</t>
        </is>
      </c>
      <c r="B874" t="inlineStr">
        <is>
          <t>Dates</t>
        </is>
      </c>
      <c r="C874" s="3">
        <f>_xll.BDH($A$874,$B$875:$B$883,$B$2,$B$3,"Dir=H","Per=Y","Days=A","Dts=S","Sort=R","cols=8;rows=10")</f>
        <v/>
      </c>
      <c r="D874" s="3" t="n">
        <v>43465</v>
      </c>
      <c r="E874" s="3" t="n">
        <v>43100</v>
      </c>
      <c r="F874" s="3" t="n">
        <v>42735</v>
      </c>
      <c r="G874" s="3" t="n">
        <v>42369</v>
      </c>
      <c r="H874" s="3" t="n">
        <v>42004</v>
      </c>
      <c r="I874" s="3" t="n">
        <v>41639</v>
      </c>
      <c r="J874" s="3" t="n">
        <v>41274</v>
      </c>
    </row>
    <row r="875">
      <c r="A875">
        <f>_xll.BFieldInfo($B$875)</f>
        <v/>
      </c>
      <c r="B875" t="inlineStr">
        <is>
          <t>TOTAL_EQUITY</t>
        </is>
      </c>
      <c r="C875" t="n">
        <v>2318.261</v>
      </c>
      <c r="D875" t="n">
        <v>2266.681</v>
      </c>
      <c r="E875" t="n">
        <v>2202.582</v>
      </c>
      <c r="F875" t="n">
        <v>2115.646</v>
      </c>
      <c r="G875" t="n">
        <v>2047.37</v>
      </c>
      <c r="H875" t="n">
        <v>1981.209</v>
      </c>
      <c r="I875" t="n">
        <v>1934.873</v>
      </c>
      <c r="J875" t="n">
        <v>1892.581</v>
      </c>
    </row>
    <row r="876">
      <c r="A876">
        <f>_xll.BFieldInfo($B$876)</f>
        <v/>
      </c>
      <c r="B876" t="inlineStr">
        <is>
          <t>BS_TOT_ASSET</t>
        </is>
      </c>
      <c r="C876" t="n">
        <v>29905.977</v>
      </c>
      <c r="D876" t="n">
        <v>27382.675</v>
      </c>
      <c r="E876" t="n">
        <v>27563.587</v>
      </c>
      <c r="F876" t="n">
        <v>26094.545</v>
      </c>
      <c r="G876" t="n">
        <v>25448.559</v>
      </c>
      <c r="H876" t="n">
        <v>25266.135</v>
      </c>
      <c r="I876" t="n">
        <v>25451.88</v>
      </c>
      <c r="J876" t="n">
        <v>25285.589</v>
      </c>
    </row>
    <row r="877">
      <c r="A877">
        <f>_xll.BFieldInfo($B$877)</f>
        <v/>
      </c>
      <c r="B877" t="inlineStr">
        <is>
          <t>TOT_DEBT_TO_TOT_EQY</t>
        </is>
      </c>
      <c r="C877" t="n">
        <v>355.6847</v>
      </c>
      <c r="D877" t="n">
        <v>299.0536</v>
      </c>
      <c r="E877" t="n">
        <v>301.4503</v>
      </c>
      <c r="F877" t="n">
        <v>277.3497</v>
      </c>
      <c r="G877" t="n">
        <v>271.1214</v>
      </c>
      <c r="H877" t="n">
        <v>290.694</v>
      </c>
      <c r="I877" t="n">
        <v>335.9928</v>
      </c>
      <c r="J877" t="n">
        <v>343.9805</v>
      </c>
    </row>
    <row r="878">
      <c r="A878">
        <f>_xll.BFieldInfo($B$878)</f>
        <v/>
      </c>
      <c r="B878" t="inlineStr">
        <is>
          <t>SALES_REV_TURN</t>
        </is>
      </c>
      <c r="C878" t="n">
        <v>453.653</v>
      </c>
      <c r="D878" t="n">
        <v>462.362</v>
      </c>
      <c r="E878" t="n">
        <v>470.592</v>
      </c>
      <c r="F878" t="n">
        <v>489.293</v>
      </c>
      <c r="G878" t="n">
        <v>510.19</v>
      </c>
      <c r="H878" t="n">
        <v>537.79</v>
      </c>
      <c r="I878" t="n">
        <v>599.562</v>
      </c>
      <c r="J878" t="n">
        <v>629.309</v>
      </c>
    </row>
    <row r="879">
      <c r="A879">
        <f>_xll.BFieldInfo($B$879)</f>
        <v/>
      </c>
      <c r="B879" t="inlineStr">
        <is>
          <t>IS_EPS</t>
        </is>
      </c>
      <c r="C879" t="n">
        <v>7.67</v>
      </c>
      <c r="D879" t="n">
        <v>7.62</v>
      </c>
      <c r="E879" t="n">
        <v>7.548</v>
      </c>
      <c r="F879" t="n">
        <v>7.4411</v>
      </c>
      <c r="G879" t="n">
        <v>7.29</v>
      </c>
      <c r="H879" t="n">
        <v>6.02</v>
      </c>
      <c r="I879" t="n">
        <v>5.79</v>
      </c>
      <c r="J879" t="n">
        <v>8.039999999999999</v>
      </c>
    </row>
    <row r="880">
      <c r="A880">
        <f>_xll.BFieldInfo($B$880)</f>
        <v/>
      </c>
      <c r="B880" t="inlineStr">
        <is>
          <t>CF_DVD_PAID</t>
        </is>
      </c>
      <c r="C880" t="n">
        <v>-69.48699999999999</v>
      </c>
      <c r="D880" t="n">
        <v>-63.17</v>
      </c>
      <c r="E880" t="n">
        <v>-60.011</v>
      </c>
      <c r="F880" t="n">
        <v>-56.853</v>
      </c>
      <c r="G880" t="n">
        <v>-50.536</v>
      </c>
      <c r="H880" t="n">
        <v>-50.536</v>
      </c>
      <c r="I880" t="n">
        <v>-50.536</v>
      </c>
      <c r="J880" t="n">
        <v>-50.536</v>
      </c>
    </row>
    <row r="881">
      <c r="A881">
        <f>_xll.BFieldInfo($B$881)</f>
        <v/>
      </c>
      <c r="B881" t="inlineStr">
        <is>
          <t>CF_DEPR_AMORT</t>
        </is>
      </c>
      <c r="C881" t="n">
        <v>21.799</v>
      </c>
      <c r="D881" t="n">
        <v>22.431</v>
      </c>
      <c r="E881" t="n">
        <v>22.74</v>
      </c>
      <c r="F881" t="n">
        <v>25.137</v>
      </c>
      <c r="G881" t="n">
        <v>32.906</v>
      </c>
      <c r="H881" t="n">
        <v>36.102</v>
      </c>
      <c r="I881" t="n">
        <v>54.143</v>
      </c>
      <c r="J881" t="n">
        <v>41.333</v>
      </c>
    </row>
    <row r="882">
      <c r="A882">
        <f>_xll.BFieldInfo($B$882)</f>
        <v/>
      </c>
      <c r="B882" t="inlineStr">
        <is>
          <t>CF_NET_INC</t>
        </is>
      </c>
      <c r="C882" t="n">
        <v>121.059</v>
      </c>
      <c r="D882" t="n">
        <v>120.328</v>
      </c>
      <c r="E882" t="n">
        <v>119.201</v>
      </c>
      <c r="F882" t="n">
        <v>117.514</v>
      </c>
      <c r="G882" t="n">
        <v>114.379</v>
      </c>
      <c r="H882" t="n">
        <v>94.506</v>
      </c>
      <c r="I882" t="n">
        <v>91.437</v>
      </c>
      <c r="J882" t="n">
        <v>126.966</v>
      </c>
    </row>
    <row r="883">
      <c r="A883">
        <f>_xll.BFieldInfo($B$883)</f>
        <v/>
      </c>
      <c r="B883" t="inlineStr">
        <is>
          <t>CF_CASH_FROM_OPER</t>
        </is>
      </c>
      <c r="C883" t="n">
        <v>506.969</v>
      </c>
      <c r="D883" t="n">
        <v>-92.871</v>
      </c>
      <c r="E883" t="n">
        <v>462.726</v>
      </c>
      <c r="F883" t="n">
        <v>135.86</v>
      </c>
      <c r="G883" t="n">
        <v>153.574</v>
      </c>
      <c r="H883" t="n">
        <v>159.249</v>
      </c>
      <c r="I883" t="n">
        <v>112.782</v>
      </c>
      <c r="J883" t="n">
        <v>130.998</v>
      </c>
    </row>
    <row r="885">
      <c r="A885" t="inlineStr">
        <is>
          <t>HREN SW Equity</t>
        </is>
      </c>
      <c r="B885" t="inlineStr">
        <is>
          <t>Dates</t>
        </is>
      </c>
      <c r="C885" s="3">
        <f>_xll.BDH($A$885,$B$886:$B$894,$B$2,$B$3,"Dir=H","Per=Y","Days=A","Dts=S","Sort=R","cols=8;rows=10")</f>
        <v/>
      </c>
      <c r="D885" s="3" t="n">
        <v>43465</v>
      </c>
      <c r="E885" s="3" t="n">
        <v>43100</v>
      </c>
      <c r="F885" s="3" t="n">
        <v>42735</v>
      </c>
      <c r="G885" s="3" t="n">
        <v>42369</v>
      </c>
      <c r="H885" s="3" t="n">
        <v>42004</v>
      </c>
      <c r="I885" s="3" t="n">
        <v>41639</v>
      </c>
      <c r="J885" s="3" t="n">
        <v>41274</v>
      </c>
    </row>
    <row r="886">
      <c r="A886">
        <f>_xll.BFieldInfo($B$886)</f>
        <v/>
      </c>
      <c r="B886" t="inlineStr">
        <is>
          <t>TOTAL_EQUITY</t>
        </is>
      </c>
      <c r="C886" t="n">
        <v>1902.357</v>
      </c>
      <c r="D886" t="n">
        <v>1884.093</v>
      </c>
      <c r="E886" t="n">
        <v>1850.115</v>
      </c>
      <c r="F886" t="n">
        <v>1708.82</v>
      </c>
      <c r="G886" t="n">
        <v>1669.793</v>
      </c>
      <c r="H886" t="n">
        <v>1752.562</v>
      </c>
      <c r="I886" t="n">
        <v>1985.223</v>
      </c>
      <c r="J886" t="n">
        <v>1973.641</v>
      </c>
    </row>
    <row r="887">
      <c r="A887">
        <f>_xll.BFieldInfo($B$887)</f>
        <v/>
      </c>
      <c r="B887" t="inlineStr">
        <is>
          <t>BS_TOT_ASSET</t>
        </is>
      </c>
      <c r="C887" t="n">
        <v>2220.589</v>
      </c>
      <c r="D887" t="n">
        <v>2224.95</v>
      </c>
      <c r="E887" t="n">
        <v>2201.581</v>
      </c>
      <c r="F887" t="n">
        <v>2160.274</v>
      </c>
      <c r="G887" t="n">
        <v>2138.546</v>
      </c>
      <c r="H887" t="n">
        <v>2212.185</v>
      </c>
      <c r="I887" t="n">
        <v>2416.609</v>
      </c>
      <c r="J887" t="n">
        <v>2436.045</v>
      </c>
    </row>
    <row r="888">
      <c r="A888">
        <f>_xll.BFieldInfo($B$888)</f>
        <v/>
      </c>
      <c r="B888" t="inlineStr">
        <is>
          <t>TOT_DEBT_TO_TOT_EQY</t>
        </is>
      </c>
      <c r="C888" t="n">
        <v>5.8498</v>
      </c>
      <c r="D888" t="n">
        <v>6.0064</v>
      </c>
      <c r="E888" t="n">
        <v>5.8439</v>
      </c>
      <c r="F888" t="n">
        <v>6.131</v>
      </c>
      <c r="G888" t="n">
        <v>6.9488</v>
      </c>
      <c r="H888" t="n">
        <v>6.6356</v>
      </c>
      <c r="I888" t="n">
        <v>5.8208</v>
      </c>
      <c r="J888" t="n">
        <v>5.8682</v>
      </c>
    </row>
    <row r="889">
      <c r="A889">
        <f>_xll.BFieldInfo($B$889)</f>
        <v/>
      </c>
      <c r="B889" t="inlineStr">
        <is>
          <t>SALES_REV_TURN</t>
        </is>
      </c>
      <c r="C889" t="n">
        <v>593.3200000000001</v>
      </c>
      <c r="D889" t="n">
        <v>597.62</v>
      </c>
      <c r="E889" t="n">
        <v>575.296</v>
      </c>
      <c r="F889" t="n">
        <v>602.025</v>
      </c>
      <c r="G889" t="n">
        <v>599.9640000000001</v>
      </c>
      <c r="H889" t="n">
        <v>582.769</v>
      </c>
      <c r="I889" t="n">
        <v>577.814</v>
      </c>
      <c r="J889" t="n">
        <v>579.412</v>
      </c>
    </row>
    <row r="890">
      <c r="A890">
        <f>_xll.BFieldInfo($B$890)</f>
        <v/>
      </c>
      <c r="B890" t="inlineStr">
        <is>
          <t>IS_EPS</t>
        </is>
      </c>
      <c r="C890" t="n">
        <v>31.7058</v>
      </c>
      <c r="D890" t="n">
        <v>48.1935</v>
      </c>
      <c r="E890" t="n">
        <v>107.199</v>
      </c>
      <c r="F890" t="n">
        <v>102.4746</v>
      </c>
      <c r="G890" t="n">
        <v>-5.5663</v>
      </c>
      <c r="H890" t="n">
        <v>-148.7225</v>
      </c>
      <c r="I890" t="n">
        <v>62.492</v>
      </c>
      <c r="J890" t="n">
        <v>-257.4442</v>
      </c>
    </row>
    <row r="891">
      <c r="A891">
        <f>_xll.BFieldInfo($B$891)</f>
        <v/>
      </c>
      <c r="B891" t="inlineStr">
        <is>
          <t>CF_DVD_PAID</t>
        </is>
      </c>
      <c r="C891" t="n">
        <v>-37.125</v>
      </c>
      <c r="D891" t="n">
        <v>-37.125</v>
      </c>
      <c r="E891" t="n">
        <v>-37.125</v>
      </c>
      <c r="F891" t="n">
        <v>-34.032</v>
      </c>
      <c r="G891" t="n">
        <v>-30.797</v>
      </c>
      <c r="H891" t="n">
        <v>-30.797</v>
      </c>
      <c r="I891" t="n">
        <v>-27.717</v>
      </c>
      <c r="J891" t="n">
        <v>-27.446</v>
      </c>
    </row>
    <row r="892">
      <c r="A892">
        <f>_xll.BFieldInfo($B$892)</f>
        <v/>
      </c>
      <c r="B892" t="inlineStr">
        <is>
          <t>CF_DEPR_AMORT</t>
        </is>
      </c>
      <c r="C892" t="n">
        <v>66.06999999999999</v>
      </c>
      <c r="D892" t="n">
        <v>63.597</v>
      </c>
      <c r="E892" t="n">
        <v>60.479</v>
      </c>
      <c r="F892" t="n">
        <v>57.713</v>
      </c>
      <c r="G892" t="n">
        <v>57.014</v>
      </c>
      <c r="H892" t="n">
        <v>55.767</v>
      </c>
      <c r="I892" t="n">
        <v>53.662</v>
      </c>
      <c r="J892" t="n">
        <v>53.805</v>
      </c>
    </row>
    <row r="893">
      <c r="A893">
        <f>_xll.BFieldInfo($B$893)</f>
        <v/>
      </c>
      <c r="B893" t="inlineStr">
        <is>
          <t>CF_NET_INC</t>
        </is>
      </c>
      <c r="C893" t="n">
        <v>32.746</v>
      </c>
      <c r="D893" t="n">
        <v>49.7</v>
      </c>
      <c r="E893" t="n">
        <v>110.55</v>
      </c>
      <c r="F893" t="n">
        <v>105.678</v>
      </c>
      <c r="G893" t="n">
        <v>-5.724</v>
      </c>
      <c r="H893" t="n">
        <v>-152.673</v>
      </c>
      <c r="I893" t="n">
        <v>64.30200000000001</v>
      </c>
      <c r="J893" t="n">
        <v>-282.581</v>
      </c>
    </row>
    <row r="894">
      <c r="A894">
        <f>_xll.BFieldInfo($B$894)</f>
        <v/>
      </c>
      <c r="B894" t="inlineStr">
        <is>
          <t>CF_CASH_FROM_OPER</t>
        </is>
      </c>
      <c r="C894" t="n">
        <v>141.015</v>
      </c>
      <c r="D894" t="n">
        <v>100.967</v>
      </c>
      <c r="E894" t="n">
        <v>68.578</v>
      </c>
      <c r="F894" t="n">
        <v>116.037</v>
      </c>
      <c r="G894" t="n">
        <v>136.215</v>
      </c>
      <c r="H894" t="n">
        <v>175.874</v>
      </c>
      <c r="I894" t="n">
        <v>186.789</v>
      </c>
      <c r="J894" t="n">
        <v>168.942</v>
      </c>
    </row>
    <row r="896">
      <c r="A896" t="inlineStr">
        <is>
          <t>ISN SW Equity</t>
        </is>
      </c>
      <c r="B896" t="inlineStr">
        <is>
          <t>Dates</t>
        </is>
      </c>
      <c r="C896" s="3">
        <f>_xll.BDH($A$896,$B$897:$B$905,$B$2,$B$3,"Dir=H","Per=Y","Days=A","Dts=S","Sort=R","cols=8;rows=10")</f>
        <v/>
      </c>
      <c r="D896" s="3" t="n">
        <v>43465</v>
      </c>
      <c r="E896" s="3" t="n">
        <v>43100</v>
      </c>
      <c r="F896" s="3" t="n">
        <v>42735</v>
      </c>
      <c r="G896" s="3" t="n">
        <v>42369</v>
      </c>
      <c r="H896" s="3" t="n">
        <v>42004</v>
      </c>
      <c r="I896" s="3" t="n">
        <v>41639</v>
      </c>
      <c r="J896" s="3" t="n">
        <v>41274</v>
      </c>
    </row>
    <row r="897">
      <c r="A897">
        <f>_xll.BFieldInfo($B$897)</f>
        <v/>
      </c>
      <c r="B897" t="inlineStr">
        <is>
          <t>TOTAL_EQUITY</t>
        </is>
      </c>
      <c r="C897" t="n">
        <v>666.146</v>
      </c>
      <c r="D897" t="n">
        <v>690.068</v>
      </c>
      <c r="E897" t="n">
        <v>619.2329999999999</v>
      </c>
      <c r="F897" t="n">
        <v>590.9059999999999</v>
      </c>
      <c r="G897" t="n">
        <v>557.518</v>
      </c>
      <c r="H897" t="n">
        <v>543.394</v>
      </c>
      <c r="I897" t="n">
        <v>567.174</v>
      </c>
      <c r="J897" t="n">
        <v>555.102</v>
      </c>
    </row>
    <row r="898">
      <c r="A898">
        <f>_xll.BFieldInfo($B$898)</f>
        <v/>
      </c>
      <c r="B898" t="inlineStr">
        <is>
          <t>BS_TOT_ASSET</t>
        </is>
      </c>
      <c r="C898" t="n">
        <v>1342.992</v>
      </c>
      <c r="D898" t="n">
        <v>1454.464</v>
      </c>
      <c r="E898" t="n">
        <v>1413.01</v>
      </c>
      <c r="F898" t="n">
        <v>1397.014</v>
      </c>
      <c r="G898" t="n">
        <v>1404.787</v>
      </c>
      <c r="H898" t="n">
        <v>1325.052</v>
      </c>
      <c r="I898" t="n">
        <v>1296.77</v>
      </c>
      <c r="J898" t="n">
        <v>1266.31</v>
      </c>
    </row>
    <row r="899">
      <c r="A899">
        <f>_xll.BFieldInfo($B$899)</f>
        <v/>
      </c>
      <c r="B899" t="inlineStr">
        <is>
          <t>TOT_DEBT_TO_TOT_EQY</t>
        </is>
      </c>
      <c r="C899" t="n">
        <v>75.657</v>
      </c>
      <c r="D899" t="n">
        <v>85.3571</v>
      </c>
      <c r="E899" t="n">
        <v>98.0292</v>
      </c>
      <c r="F899" t="n">
        <v>104.9889</v>
      </c>
      <c r="G899" t="n">
        <v>118.6945</v>
      </c>
      <c r="H899" t="n">
        <v>108.3853</v>
      </c>
      <c r="I899" t="n">
        <v>95.9961</v>
      </c>
      <c r="J899" t="n">
        <v>97.07389999999999</v>
      </c>
    </row>
    <row r="900">
      <c r="A900">
        <f>_xll.BFieldInfo($B$900)</f>
        <v/>
      </c>
      <c r="B900" t="inlineStr">
        <is>
          <t>SALES_REV_TURN</t>
        </is>
      </c>
      <c r="C900" t="n">
        <v>95.184</v>
      </c>
      <c r="D900" t="n">
        <v>175.818</v>
      </c>
      <c r="E900" t="n">
        <v>103.241</v>
      </c>
      <c r="F900" t="n">
        <v>91.155</v>
      </c>
      <c r="G900" t="n">
        <v>99.232</v>
      </c>
      <c r="H900" t="n">
        <v>103.815</v>
      </c>
      <c r="I900" t="n">
        <v>99.247</v>
      </c>
      <c r="J900" t="n">
        <v>94.843</v>
      </c>
    </row>
    <row r="901">
      <c r="A901">
        <f>_xll.BFieldInfo($B$901)</f>
        <v/>
      </c>
      <c r="B901" t="inlineStr">
        <is>
          <t>IS_EPS</t>
        </is>
      </c>
      <c r="C901" t="n">
        <v>37.33</v>
      </c>
      <c r="D901" t="n">
        <v>59.84</v>
      </c>
      <c r="E901" t="n">
        <v>31.76</v>
      </c>
      <c r="F901" t="n">
        <v>29.77</v>
      </c>
      <c r="G901" t="n">
        <v>28.11</v>
      </c>
      <c r="H901" t="n">
        <v>30.52</v>
      </c>
      <c r="I901" t="n">
        <v>27.36</v>
      </c>
      <c r="J901" t="n">
        <v>26.61</v>
      </c>
    </row>
    <row r="902">
      <c r="A902">
        <f>_xll.BFieldInfo($B$902)</f>
        <v/>
      </c>
      <c r="B902" t="inlineStr">
        <is>
          <t>CF_DVD_PAID</t>
        </is>
      </c>
      <c r="C902" t="n">
        <v>-41.316</v>
      </c>
      <c r="D902" t="n">
        <v>-43.956</v>
      </c>
      <c r="E902" t="n">
        <v>-39.963</v>
      </c>
      <c r="F902" t="n">
        <v>-39.954</v>
      </c>
      <c r="G902" t="n">
        <v>-39.96</v>
      </c>
      <c r="H902" t="n">
        <v>-39.96</v>
      </c>
      <c r="I902" t="n">
        <v>-41.95</v>
      </c>
      <c r="J902" t="n">
        <v>-41.96</v>
      </c>
    </row>
    <row r="903">
      <c r="A903">
        <f>_xll.BFieldInfo($B$903)</f>
        <v/>
      </c>
      <c r="B903" t="inlineStr">
        <is>
          <t>CF_DEPR_AMORT</t>
        </is>
      </c>
      <c r="C903" t="n">
        <v>0.13</v>
      </c>
      <c r="D903" t="n">
        <v>0.173</v>
      </c>
      <c r="E903" t="n">
        <v>0.149</v>
      </c>
      <c r="F903" t="n">
        <v>0.141</v>
      </c>
      <c r="G903" t="n">
        <v>0.139</v>
      </c>
      <c r="H903" t="n">
        <v>0.089</v>
      </c>
      <c r="I903" t="n">
        <v>0.094</v>
      </c>
      <c r="J903" t="n">
        <v>0.148</v>
      </c>
    </row>
    <row r="904">
      <c r="A904">
        <f>_xll.BFieldInfo($B$904)</f>
        <v/>
      </c>
      <c r="B904" t="inlineStr">
        <is>
          <t>CF_NET_INC</t>
        </is>
      </c>
      <c r="C904" t="n">
        <v>71.008</v>
      </c>
      <c r="D904" t="n">
        <v>119.6</v>
      </c>
      <c r="E904" t="n">
        <v>63.507</v>
      </c>
      <c r="F904" t="n">
        <v>59.524</v>
      </c>
      <c r="G904" t="n">
        <v>56.191</v>
      </c>
      <c r="H904" t="n">
        <v>61.766</v>
      </c>
      <c r="I904" t="n">
        <v>57.44</v>
      </c>
      <c r="J904" t="n">
        <v>55.866</v>
      </c>
    </row>
    <row r="905">
      <c r="A905">
        <f>_xll.BFieldInfo($B$905)</f>
        <v/>
      </c>
      <c r="B905" t="inlineStr">
        <is>
          <t>CF_CASH_FROM_OPER</t>
        </is>
      </c>
      <c r="C905" t="n">
        <v>36.021</v>
      </c>
      <c r="D905" t="n">
        <v>23.076</v>
      </c>
      <c r="E905" t="n">
        <v>50.137</v>
      </c>
      <c r="F905" t="n">
        <v>48.884</v>
      </c>
      <c r="G905" t="n">
        <v>61.084</v>
      </c>
      <c r="H905" t="n">
        <v>44.975</v>
      </c>
      <c r="I905" t="n">
        <v>49.806</v>
      </c>
      <c r="J905" t="n">
        <v>40.068</v>
      </c>
    </row>
    <row r="907">
      <c r="A907" t="inlineStr">
        <is>
          <t>SQN SW Equity</t>
        </is>
      </c>
      <c r="B907" t="inlineStr">
        <is>
          <t>Dates</t>
        </is>
      </c>
      <c r="C907" s="3">
        <f>_xll.BDH($A$907,$B$908:$B$916,$B$2,$B$3,"Dir=H","Per=Y","Days=A","Dts=S","Sort=R","cols=8;rows=10")</f>
        <v/>
      </c>
      <c r="D907" s="3" t="n">
        <v>43465</v>
      </c>
      <c r="E907" s="3" t="n">
        <v>43100</v>
      </c>
      <c r="F907" s="3" t="n">
        <v>42735</v>
      </c>
      <c r="G907" s="3" t="n">
        <v>42369</v>
      </c>
      <c r="H907" s="3" t="n">
        <v>42004</v>
      </c>
      <c r="I907" s="3" t="n">
        <v>41639</v>
      </c>
      <c r="J907" s="3" t="n">
        <v>41274</v>
      </c>
    </row>
    <row r="908">
      <c r="A908">
        <f>_xll.BFieldInfo($B$908)</f>
        <v/>
      </c>
      <c r="B908" t="inlineStr">
        <is>
          <t>TOTAL_EQUITY</t>
        </is>
      </c>
      <c r="C908" t="n">
        <v>374.7574</v>
      </c>
      <c r="D908" t="n">
        <v>352.2205</v>
      </c>
      <c r="E908" t="n">
        <v>295.1483</v>
      </c>
      <c r="F908" t="n">
        <v>280.8345</v>
      </c>
      <c r="G908" t="n">
        <v>267.6697</v>
      </c>
      <c r="H908" t="n">
        <v>274.3618</v>
      </c>
      <c r="I908" t="n">
        <v>247.9411</v>
      </c>
      <c r="J908" t="n">
        <v>241.1282</v>
      </c>
    </row>
    <row r="909">
      <c r="A909">
        <f>_xll.BFieldInfo($B$909)</f>
        <v/>
      </c>
      <c r="B909" t="inlineStr">
        <is>
          <t>BS_TOT_ASSET</t>
        </is>
      </c>
      <c r="C909" t="n">
        <v>6472.7081</v>
      </c>
      <c r="D909" t="n">
        <v>5449.4882</v>
      </c>
      <c r="E909" t="n">
        <v>5115.7893</v>
      </c>
      <c r="F909" t="n">
        <v>3966.2605</v>
      </c>
      <c r="G909" t="n">
        <v>3717.8178</v>
      </c>
      <c r="H909" t="n">
        <v>3705.5886</v>
      </c>
      <c r="I909" t="n">
        <v>3234.6786</v>
      </c>
      <c r="J909" t="n">
        <v>2819.8154</v>
      </c>
    </row>
    <row r="910">
      <c r="A910">
        <f>_xll.BFieldInfo($B$910)</f>
        <v/>
      </c>
      <c r="B910" t="inlineStr">
        <is>
          <t>TOT_DEBT_TO_TOT_EQY</t>
        </is>
      </c>
      <c r="C910" t="n">
        <v>34.6679</v>
      </c>
      <c r="D910" t="n">
        <v>59.396</v>
      </c>
      <c r="E910" t="n">
        <v>57.9316</v>
      </c>
      <c r="F910" t="n">
        <v>11.6811</v>
      </c>
      <c r="G910" t="n">
        <v>28.4677</v>
      </c>
      <c r="H910" t="n">
        <v>0.6391</v>
      </c>
      <c r="I910" t="n">
        <v>0.6166</v>
      </c>
      <c r="J910" t="n">
        <v>4.3802</v>
      </c>
    </row>
    <row r="911">
      <c r="A911">
        <f>_xll.BFieldInfo($B$911)</f>
        <v/>
      </c>
      <c r="B911" t="inlineStr">
        <is>
          <t>SALES_REV_TURN</t>
        </is>
      </c>
      <c r="C911" t="n">
        <v>271.1268</v>
      </c>
      <c r="D911" t="n">
        <v>251.0926</v>
      </c>
      <c r="E911" t="n">
        <v>218.355</v>
      </c>
      <c r="F911" t="n">
        <v>170.7176</v>
      </c>
      <c r="G911" t="n">
        <v>165.4722</v>
      </c>
      <c r="H911" t="n">
        <v>157.8858</v>
      </c>
      <c r="I911" t="n">
        <v>136.5361</v>
      </c>
      <c r="J911" t="n">
        <v>123.6595</v>
      </c>
    </row>
    <row r="912">
      <c r="A912">
        <f>_xll.BFieldInfo($B$912)</f>
        <v/>
      </c>
      <c r="B912" t="inlineStr">
        <is>
          <t>IS_EPS</t>
        </is>
      </c>
      <c r="C912" t="n">
        <v>3</v>
      </c>
      <c r="D912" t="n">
        <v>3.04</v>
      </c>
      <c r="E912" t="n">
        <v>2.73</v>
      </c>
      <c r="F912" t="n">
        <v>1.39</v>
      </c>
      <c r="G912" t="n">
        <v>0.14</v>
      </c>
      <c r="H912" t="n">
        <v>1.56</v>
      </c>
      <c r="I912" t="n">
        <v>0.82</v>
      </c>
      <c r="J912" t="n">
        <v>1.52</v>
      </c>
    </row>
    <row r="913">
      <c r="A913">
        <f>_xll.BFieldInfo($B$913)</f>
        <v/>
      </c>
      <c r="B913" t="inlineStr">
        <is>
          <t>CF_DVD_PAID</t>
        </is>
      </c>
      <c r="C913" t="n">
        <v>-14.8597</v>
      </c>
      <c r="D913" t="n">
        <v>-13.0855</v>
      </c>
      <c r="E913" t="n">
        <v>-8.491899999999999</v>
      </c>
      <c r="F913" t="n">
        <v>-8.9305</v>
      </c>
      <c r="G913" t="n">
        <v>-8.9458</v>
      </c>
      <c r="H913" t="n">
        <v>-8.6488</v>
      </c>
      <c r="I913" t="n">
        <v>-8.406000000000001</v>
      </c>
      <c r="J913" t="n">
        <v>-15.045</v>
      </c>
    </row>
    <row r="914">
      <c r="A914">
        <f>_xll.BFieldInfo($B$914)</f>
        <v/>
      </c>
      <c r="B914" t="inlineStr">
        <is>
          <t>CF_DEPR_AMORT</t>
        </is>
      </c>
      <c r="C914" t="n">
        <v>26.0569</v>
      </c>
      <c r="D914" t="n">
        <v>21.0087</v>
      </c>
      <c r="E914" t="n">
        <v>18.544</v>
      </c>
      <c r="F914" t="n">
        <v>16.7456</v>
      </c>
      <c r="G914" t="n">
        <v>15.6318</v>
      </c>
      <c r="H914" t="n">
        <v>13.6183</v>
      </c>
      <c r="I914" t="n">
        <v>12.1004</v>
      </c>
      <c r="J914" t="n">
        <v>10.436</v>
      </c>
    </row>
    <row r="915">
      <c r="A915">
        <f>_xll.BFieldInfo($B$915)</f>
        <v/>
      </c>
      <c r="B915" t="inlineStr">
        <is>
          <t>CF_NET_INC</t>
        </is>
      </c>
      <c r="C915" t="n">
        <v>44.6536</v>
      </c>
      <c r="D915" t="n">
        <v>44.6032</v>
      </c>
      <c r="E915" t="n">
        <v>39.1849</v>
      </c>
      <c r="F915" t="n">
        <v>20.7525</v>
      </c>
      <c r="G915" t="n">
        <v>2.0752</v>
      </c>
      <c r="H915" t="n">
        <v>23.5213</v>
      </c>
      <c r="I915" t="n">
        <v>11.6562</v>
      </c>
      <c r="J915" t="n">
        <v>22.0043</v>
      </c>
    </row>
    <row r="916">
      <c r="A916">
        <f>_xll.BFieldInfo($B$916)</f>
        <v/>
      </c>
      <c r="B916" t="inlineStr">
        <is>
          <t>CF_CASH_FROM_OPER</t>
        </is>
      </c>
      <c r="C916" t="n">
        <v>42.8591</v>
      </c>
      <c r="D916" t="n">
        <v>-34.0079</v>
      </c>
      <c r="E916" t="n">
        <v>86.35980000000001</v>
      </c>
      <c r="F916" t="n">
        <v>-38.0641</v>
      </c>
      <c r="G916" t="n">
        <v>58.2045</v>
      </c>
      <c r="H916" t="n">
        <v>30.1545</v>
      </c>
      <c r="I916" t="n">
        <v>58.4742</v>
      </c>
      <c r="J916" t="n">
        <v>60.1213</v>
      </c>
    </row>
    <row r="918">
      <c r="A918" t="inlineStr">
        <is>
          <t>GB US Equity</t>
        </is>
      </c>
      <c r="B918" t="inlineStr">
        <is>
          <t>Dates</t>
        </is>
      </c>
      <c r="C918" s="3">
        <f>_xll.BDH($A$918,$B$919:$B$927,$B$2,$B$3,"Dir=H","Per=Y","Days=A","Dts=S","Sort=R","cols=8;rows=10")</f>
        <v/>
      </c>
      <c r="D918" s="3" t="n">
        <v>43190</v>
      </c>
      <c r="E918" s="3" t="n">
        <v>42460</v>
      </c>
      <c r="F918" s="3" t="n">
        <v>41729</v>
      </c>
    </row>
    <row r="919">
      <c r="A919">
        <f>_xll.BFieldInfo($B$919)</f>
        <v/>
      </c>
      <c r="B919" t="inlineStr">
        <is>
          <t>TOTAL_EQUITY</t>
        </is>
      </c>
      <c r="C919" t="n">
        <v>75.7646</v>
      </c>
      <c r="D919" t="n">
        <v>105.2938</v>
      </c>
      <c r="E919" t="inlineStr">
        <is>
          <t>#N/A N/A</t>
        </is>
      </c>
      <c r="F919" t="inlineStr">
        <is>
          <t>#N/A N/A</t>
        </is>
      </c>
    </row>
    <row r="920">
      <c r="A920">
        <f>_xll.BFieldInfo($B$920)</f>
        <v/>
      </c>
      <c r="B920" t="inlineStr">
        <is>
          <t>BS_TOT_ASSET</t>
        </is>
      </c>
      <c r="C920" t="n">
        <v>1191.3128</v>
      </c>
      <c r="D920" t="n">
        <v>1371.9001</v>
      </c>
      <c r="E920" t="inlineStr">
        <is>
          <t>#N/A N/A</t>
        </is>
      </c>
      <c r="F920" t="inlineStr">
        <is>
          <t>#N/A N/A</t>
        </is>
      </c>
    </row>
    <row r="921">
      <c r="A921">
        <f>_xll.BFieldInfo($B$921)</f>
        <v/>
      </c>
      <c r="B921" t="inlineStr">
        <is>
          <t>TOT_DEBT_TO_TOT_EQY</t>
        </is>
      </c>
      <c r="C921" t="n">
        <v>933.5035</v>
      </c>
      <c r="D921" t="n">
        <v>689.402</v>
      </c>
      <c r="E921" t="inlineStr">
        <is>
          <t>#N/A N/A</t>
        </is>
      </c>
      <c r="F921" t="inlineStr">
        <is>
          <t>#N/A N/A</t>
        </is>
      </c>
    </row>
    <row r="922">
      <c r="A922">
        <f>_xll.BFieldInfo($B$922)</f>
        <v/>
      </c>
      <c r="B922" t="inlineStr">
        <is>
          <t>SALES_REV_TURN</t>
        </is>
      </c>
      <c r="C922" t="n">
        <v>460.9569</v>
      </c>
      <c r="D922" t="n">
        <v>478.6723</v>
      </c>
      <c r="E922" t="inlineStr">
        <is>
          <t>#N/A N/A</t>
        </is>
      </c>
      <c r="F922" t="inlineStr">
        <is>
          <t>#N/A N/A</t>
        </is>
      </c>
    </row>
    <row r="923">
      <c r="A923">
        <f>_xll.BFieldInfo($B$923)</f>
        <v/>
      </c>
      <c r="B923" t="inlineStr">
        <is>
          <t>IS_EPS</t>
        </is>
      </c>
      <c r="C923" t="inlineStr">
        <is>
          <t>#N/A N/A</t>
        </is>
      </c>
      <c r="D923" t="inlineStr">
        <is>
          <t>#N/A N/A</t>
        </is>
      </c>
      <c r="E923" t="inlineStr">
        <is>
          <t>#N/A N/A</t>
        </is>
      </c>
      <c r="F923" t="inlineStr">
        <is>
          <t>#N/A N/A</t>
        </is>
      </c>
    </row>
    <row r="924">
      <c r="A924">
        <f>_xll.BFieldInfo($B$924)</f>
        <v/>
      </c>
      <c r="B924" t="inlineStr">
        <is>
          <t>CF_DVD_PAID</t>
        </is>
      </c>
      <c r="C924" t="n">
        <v>-5.3135</v>
      </c>
      <c r="D924" t="n">
        <v>-3.9832</v>
      </c>
      <c r="E924" t="inlineStr">
        <is>
          <t>#N/A N/A</t>
        </is>
      </c>
      <c r="F924" t="inlineStr">
        <is>
          <t>#N/A N/A</t>
        </is>
      </c>
    </row>
    <row r="925">
      <c r="A925">
        <f>_xll.BFieldInfo($B$925)</f>
        <v/>
      </c>
      <c r="B925" t="inlineStr">
        <is>
          <t>CF_DEPR_AMORT</t>
        </is>
      </c>
      <c r="C925" t="n">
        <v>124.5384</v>
      </c>
      <c r="D925" t="n">
        <v>98.49469999999999</v>
      </c>
      <c r="E925" t="inlineStr">
        <is>
          <t>#N/A N/A</t>
        </is>
      </c>
      <c r="F925" t="inlineStr">
        <is>
          <t>#N/A N/A</t>
        </is>
      </c>
    </row>
    <row r="926">
      <c r="A926">
        <f>_xll.BFieldInfo($B$926)</f>
        <v/>
      </c>
      <c r="B926" t="inlineStr">
        <is>
          <t>CF_NET_INC</t>
        </is>
      </c>
      <c r="C926" t="n">
        <v>-3.8727</v>
      </c>
      <c r="D926" t="n">
        <v>17.8126</v>
      </c>
      <c r="E926" t="inlineStr">
        <is>
          <t>#N/A N/A</t>
        </is>
      </c>
      <c r="F926" t="inlineStr">
        <is>
          <t>#N/A N/A</t>
        </is>
      </c>
    </row>
    <row r="927">
      <c r="A927">
        <f>_xll.BFieldInfo($B$927)</f>
        <v/>
      </c>
      <c r="B927" t="inlineStr">
        <is>
          <t>CF_CASH_FROM_OPER</t>
        </is>
      </c>
      <c r="C927" t="n">
        <v>207.5183</v>
      </c>
      <c r="D927" t="n">
        <v>96.532</v>
      </c>
      <c r="E927" t="inlineStr">
        <is>
          <t>#N/A N/A</t>
        </is>
      </c>
      <c r="F927" t="inlineStr">
        <is>
          <t>#N/A N/A</t>
        </is>
      </c>
    </row>
    <row r="928"/>
    <row r="929">
      <c r="A929" t="inlineStr">
        <is>
          <t>COTN SW Equity</t>
        </is>
      </c>
      <c r="B929" t="inlineStr">
        <is>
          <t>Dates</t>
        </is>
      </c>
      <c r="C929" s="3">
        <f>_xll.BDH($A$929,$B$930:$B$938,$B$2,$B$3,"Dir=H","Per=Y","Days=A","Dts=S","Sort=R","cols=8;rows=10")</f>
        <v/>
      </c>
      <c r="D929" s="3" t="n">
        <v>43465</v>
      </c>
      <c r="E929" s="3" t="n">
        <v>43100</v>
      </c>
      <c r="F929" s="3" t="n">
        <v>42735</v>
      </c>
      <c r="G929" s="3" t="n">
        <v>42369</v>
      </c>
      <c r="H929" s="3" t="n">
        <v>42004</v>
      </c>
      <c r="I929" s="3" t="n">
        <v>41639</v>
      </c>
      <c r="J929" s="3" t="n">
        <v>41274</v>
      </c>
    </row>
    <row r="930">
      <c r="A930">
        <f>_xll.BFieldInfo($B$930)</f>
        <v/>
      </c>
      <c r="B930" t="inlineStr">
        <is>
          <t>TOTAL_EQUITY</t>
        </is>
      </c>
      <c r="C930" t="n">
        <v>195.948</v>
      </c>
      <c r="D930" t="n">
        <v>198.292</v>
      </c>
      <c r="E930" t="n">
        <v>201.548</v>
      </c>
      <c r="F930" t="n">
        <v>176.345</v>
      </c>
      <c r="G930" t="n">
        <v>162.205</v>
      </c>
      <c r="H930" t="n">
        <v>159.769</v>
      </c>
      <c r="I930" t="n">
        <v>137.852</v>
      </c>
      <c r="J930" t="n">
        <v>115.824</v>
      </c>
    </row>
    <row r="931">
      <c r="A931">
        <f>_xll.BFieldInfo($B$931)</f>
        <v/>
      </c>
      <c r="B931" t="inlineStr">
        <is>
          <t>BS_TOT_ASSET</t>
        </is>
      </c>
      <c r="C931" t="n">
        <v>391.71</v>
      </c>
      <c r="D931" t="n">
        <v>380.266</v>
      </c>
      <c r="E931" t="n">
        <v>389.789</v>
      </c>
      <c r="F931" t="n">
        <v>344.908</v>
      </c>
      <c r="G931" t="n">
        <v>255.642</v>
      </c>
      <c r="H931" t="n">
        <v>245.913</v>
      </c>
      <c r="I931" t="n">
        <v>227.833</v>
      </c>
      <c r="J931" t="n">
        <v>200.78</v>
      </c>
    </row>
    <row r="932">
      <c r="A932">
        <f>_xll.BFieldInfo($B$932)</f>
        <v/>
      </c>
      <c r="B932" t="inlineStr">
        <is>
          <t>TOT_DEBT_TO_TOT_EQY</t>
        </is>
      </c>
      <c r="C932" t="n">
        <v>43.5228</v>
      </c>
      <c r="D932" t="n">
        <v>41.3405</v>
      </c>
      <c r="E932" t="n">
        <v>33.6719</v>
      </c>
      <c r="F932" t="n">
        <v>39.9365</v>
      </c>
      <c r="G932" t="n">
        <v>13.5853</v>
      </c>
      <c r="H932" t="n">
        <v>12.8748</v>
      </c>
      <c r="I932" t="n">
        <v>23.1393</v>
      </c>
      <c r="J932" t="n">
        <v>36.7963</v>
      </c>
    </row>
    <row r="933">
      <c r="A933">
        <f>_xll.BFieldInfo($B$933)</f>
        <v/>
      </c>
      <c r="B933" t="inlineStr">
        <is>
          <t>SALES_REV_TURN</t>
        </is>
      </c>
      <c r="C933" t="n">
        <v>371.606</v>
      </c>
      <c r="D933" t="n">
        <v>436.356</v>
      </c>
      <c r="E933" t="n">
        <v>443.37</v>
      </c>
      <c r="F933" t="n">
        <v>332.437</v>
      </c>
      <c r="G933" t="n">
        <v>282.321</v>
      </c>
      <c r="H933" t="n">
        <v>287.895</v>
      </c>
      <c r="I933" t="n">
        <v>249.629</v>
      </c>
      <c r="J933" t="n">
        <v>214.401</v>
      </c>
    </row>
    <row r="934">
      <c r="A934">
        <f>_xll.BFieldInfo($B$934)</f>
        <v/>
      </c>
      <c r="B934" t="inlineStr">
        <is>
          <t>IS_EPS</t>
        </is>
      </c>
      <c r="C934" t="n">
        <v>1.55</v>
      </c>
      <c r="D934" t="n">
        <v>1.59</v>
      </c>
      <c r="E934" t="n">
        <v>4.56</v>
      </c>
      <c r="F934" t="n">
        <v>3.531</v>
      </c>
      <c r="G934" t="n">
        <v>2.213</v>
      </c>
      <c r="H934" t="n">
        <v>3.407</v>
      </c>
      <c r="I934" t="n">
        <v>2.128</v>
      </c>
      <c r="J934" t="n">
        <v>0.754</v>
      </c>
    </row>
    <row r="935">
      <c r="A935">
        <f>_xll.BFieldInfo($B$935)</f>
        <v/>
      </c>
      <c r="B935" t="inlineStr">
        <is>
          <t>CF_DVD_PAID</t>
        </is>
      </c>
      <c r="C935" t="n">
        <v>-9.311999999999999</v>
      </c>
      <c r="D935" t="n">
        <v>-11.63</v>
      </c>
      <c r="E935" t="n">
        <v>-9.294</v>
      </c>
      <c r="F935" t="n">
        <v>-8.512</v>
      </c>
      <c r="G935" t="n">
        <v>-8.493</v>
      </c>
      <c r="H935" t="n">
        <v>-6.161</v>
      </c>
      <c r="I935" t="n">
        <v>-2.977</v>
      </c>
      <c r="J935" t="n">
        <v>-3.035</v>
      </c>
    </row>
    <row r="936">
      <c r="A936">
        <f>_xll.BFieldInfo($B$936)</f>
        <v/>
      </c>
      <c r="B936" t="inlineStr">
        <is>
          <t>CF_DEPR_AMORT</t>
        </is>
      </c>
      <c r="C936" t="n">
        <v>20.035</v>
      </c>
      <c r="D936" t="n">
        <v>24.195</v>
      </c>
      <c r="E936" t="n">
        <v>12.465</v>
      </c>
      <c r="F936" t="n">
        <v>11.226</v>
      </c>
      <c r="G936" t="n">
        <v>10.23</v>
      </c>
      <c r="H936" t="n">
        <v>10.11</v>
      </c>
      <c r="I936" t="n">
        <v>10.942</v>
      </c>
      <c r="J936" t="n">
        <v>12.681</v>
      </c>
    </row>
    <row r="937">
      <c r="A937">
        <f>_xll.BFieldInfo($B$937)</f>
        <v/>
      </c>
      <c r="B937" t="inlineStr">
        <is>
          <t>CF_NET_INC</t>
        </is>
      </c>
      <c r="C937" t="n">
        <v>12.027</v>
      </c>
      <c r="D937" t="n">
        <v>12.347</v>
      </c>
      <c r="E937" t="n">
        <v>35.336</v>
      </c>
      <c r="F937" t="n">
        <v>27.336</v>
      </c>
      <c r="G937" t="n">
        <v>17.106</v>
      </c>
      <c r="H937" t="n">
        <v>26.277</v>
      </c>
      <c r="I937" t="n">
        <v>16.094</v>
      </c>
      <c r="J937" t="n">
        <v>5.68</v>
      </c>
    </row>
    <row r="938">
      <c r="A938">
        <f>_xll.BFieldInfo($B$938)</f>
        <v/>
      </c>
      <c r="B938" t="inlineStr">
        <is>
          <t>CF_CASH_FROM_OPER</t>
        </is>
      </c>
      <c r="C938" t="n">
        <v>46.896</v>
      </c>
      <c r="D938" t="n">
        <v>26.251</v>
      </c>
      <c r="E938" t="n">
        <v>37.106</v>
      </c>
      <c r="F938" t="n">
        <v>32.543</v>
      </c>
      <c r="G938" t="n">
        <v>34.927</v>
      </c>
      <c r="H938" t="n">
        <v>29.326</v>
      </c>
      <c r="I938" t="n">
        <v>15.791</v>
      </c>
      <c r="J938" t="n">
        <v>20.509</v>
      </c>
    </row>
    <row r="940">
      <c r="A940" t="inlineStr">
        <is>
          <t>AGTA FP Equity</t>
        </is>
      </c>
      <c r="B940" t="inlineStr">
        <is>
          <t>Dates</t>
        </is>
      </c>
      <c r="C940" s="3">
        <f>_xll.BDH($A$940,$B$941:$B$949,$B$2,$B$3,"Dir=H","Per=Y","Days=A","Dts=S","Sort=R","cols=8;rows=10")</f>
        <v/>
      </c>
      <c r="D940" s="3" t="n">
        <v>43465</v>
      </c>
      <c r="E940" s="3" t="n">
        <v>43100</v>
      </c>
      <c r="F940" s="3" t="n">
        <v>42735</v>
      </c>
      <c r="G940" s="3" t="n">
        <v>42369</v>
      </c>
      <c r="H940" s="3" t="n">
        <v>42004</v>
      </c>
      <c r="I940" s="3" t="n">
        <v>41639</v>
      </c>
      <c r="J940" s="3" t="n">
        <v>41274</v>
      </c>
    </row>
    <row r="941">
      <c r="A941">
        <f>_xll.BFieldInfo($B$941)</f>
        <v/>
      </c>
      <c r="B941" t="inlineStr">
        <is>
          <t>TOTAL_EQUITY</t>
        </is>
      </c>
      <c r="C941" t="n">
        <v>286.372</v>
      </c>
      <c r="D941" t="n">
        <v>257.294</v>
      </c>
      <c r="E941" t="n">
        <v>240.034</v>
      </c>
      <c r="F941" t="n">
        <v>229.775</v>
      </c>
      <c r="G941" t="n">
        <v>220.123</v>
      </c>
      <c r="H941" t="n">
        <v>196.42</v>
      </c>
      <c r="I941" t="n">
        <v>179.065</v>
      </c>
      <c r="J941" t="n">
        <v>166.219</v>
      </c>
    </row>
    <row r="942">
      <c r="A942">
        <f>_xll.BFieldInfo($B$942)</f>
        <v/>
      </c>
      <c r="B942" t="inlineStr">
        <is>
          <t>BS_TOT_ASSET</t>
        </is>
      </c>
      <c r="C942" t="n">
        <v>414.65</v>
      </c>
      <c r="D942" t="n">
        <v>365.589</v>
      </c>
      <c r="E942" t="n">
        <v>338.754</v>
      </c>
      <c r="F942" t="n">
        <v>335.812</v>
      </c>
      <c r="G942" t="n">
        <v>317.523</v>
      </c>
      <c r="H942" t="n">
        <v>278.468</v>
      </c>
      <c r="I942" t="n">
        <v>256.472</v>
      </c>
      <c r="J942" t="n">
        <v>246.089</v>
      </c>
    </row>
    <row r="943">
      <c r="A943">
        <f>_xll.BFieldInfo($B$943)</f>
        <v/>
      </c>
      <c r="B943" t="inlineStr">
        <is>
          <t>TOT_DEBT_TO_TOT_EQY</t>
        </is>
      </c>
      <c r="C943" t="n">
        <v>4.7924</v>
      </c>
      <c r="D943" t="n">
        <v>0.014</v>
      </c>
      <c r="E943" t="n">
        <v>0.0467</v>
      </c>
      <c r="F943" t="n">
        <v>0.1876</v>
      </c>
      <c r="G943" t="n">
        <v>0.253</v>
      </c>
      <c r="H943" t="n">
        <v>1.3145</v>
      </c>
      <c r="I943" t="n">
        <v>2.3522</v>
      </c>
      <c r="J943" t="n">
        <v>6.5582</v>
      </c>
    </row>
    <row r="944">
      <c r="A944">
        <f>_xll.BFieldInfo($B$944)</f>
        <v/>
      </c>
      <c r="B944" t="inlineStr">
        <is>
          <t>SALES_REV_TURN</t>
        </is>
      </c>
      <c r="C944" t="n">
        <v>404.328</v>
      </c>
      <c r="D944" t="n">
        <v>377.609</v>
      </c>
      <c r="E944" t="n">
        <v>367.003</v>
      </c>
      <c r="F944" t="n">
        <v>351.852</v>
      </c>
      <c r="G944" t="n">
        <v>327.698</v>
      </c>
      <c r="H944" t="n">
        <v>290.804</v>
      </c>
      <c r="I944" t="n">
        <v>261.635</v>
      </c>
      <c r="J944" t="n">
        <v>253.626</v>
      </c>
    </row>
    <row r="945">
      <c r="A945">
        <f>_xll.BFieldInfo($B$945)</f>
        <v/>
      </c>
      <c r="B945" t="inlineStr">
        <is>
          <t>IS_EPS</t>
        </is>
      </c>
      <c r="C945" t="n">
        <v>3.032</v>
      </c>
      <c r="D945" t="n">
        <v>1.947</v>
      </c>
      <c r="E945" t="n">
        <v>2.478</v>
      </c>
      <c r="F945" t="n">
        <v>1.642</v>
      </c>
      <c r="G945" t="n">
        <v>1.913</v>
      </c>
      <c r="H945" t="n">
        <v>1.892</v>
      </c>
      <c r="I945" t="n">
        <v>1.742</v>
      </c>
      <c r="J945" t="n">
        <v>1.445</v>
      </c>
    </row>
    <row r="946">
      <c r="A946">
        <f>_xll.BFieldInfo($B$946)</f>
        <v/>
      </c>
      <c r="B946" t="inlineStr">
        <is>
          <t>CF_DVD_PAID</t>
        </is>
      </c>
      <c r="C946" t="n">
        <v>-13.419</v>
      </c>
      <c r="D946" t="n">
        <v>-14.882</v>
      </c>
      <c r="E946" t="n">
        <v>-11.949</v>
      </c>
      <c r="F946" t="n">
        <v>-11.32</v>
      </c>
      <c r="G946" t="n">
        <v>-11.171</v>
      </c>
      <c r="H946" t="n">
        <v>-9.265000000000001</v>
      </c>
      <c r="I946" t="n">
        <v>-7.665</v>
      </c>
      <c r="J946" t="n">
        <v>-7.162</v>
      </c>
    </row>
    <row r="947">
      <c r="A947">
        <f>_xll.BFieldInfo($B$947)</f>
        <v/>
      </c>
      <c r="B947" t="inlineStr">
        <is>
          <t>CF_DEPR_AMORT</t>
        </is>
      </c>
      <c r="C947" t="n">
        <v>16.398</v>
      </c>
      <c r="D947" t="n">
        <v>12.964</v>
      </c>
      <c r="E947" t="n">
        <v>13.339</v>
      </c>
      <c r="F947" t="n">
        <v>13.125</v>
      </c>
      <c r="G947" t="n">
        <v>11.899</v>
      </c>
      <c r="H947" t="n">
        <v>10.316</v>
      </c>
      <c r="I947" t="n">
        <v>9.036</v>
      </c>
      <c r="J947" t="n">
        <v>10.09</v>
      </c>
    </row>
    <row r="948">
      <c r="A948">
        <f>_xll.BFieldInfo($B$948)</f>
        <v/>
      </c>
      <c r="B948" t="inlineStr">
        <is>
          <t>CF_NET_INC</t>
        </is>
      </c>
      <c r="C948" t="n">
        <v>40.328</v>
      </c>
      <c r="D948" t="n">
        <v>25.875</v>
      </c>
      <c r="E948" t="n">
        <v>32.902</v>
      </c>
      <c r="F948" t="n">
        <v>21.775</v>
      </c>
      <c r="G948" t="n">
        <v>25.334</v>
      </c>
      <c r="H948" t="n">
        <v>25.036</v>
      </c>
      <c r="I948" t="n">
        <v>23.086</v>
      </c>
      <c r="J948" t="n">
        <v>19.18</v>
      </c>
    </row>
    <row r="949">
      <c r="A949">
        <f>_xll.BFieldInfo($B$949)</f>
        <v/>
      </c>
      <c r="B949" t="inlineStr">
        <is>
          <t>CF_CASH_FROM_OPER</t>
        </is>
      </c>
      <c r="C949" t="n">
        <v>57.204</v>
      </c>
      <c r="D949" t="n">
        <v>41.022</v>
      </c>
      <c r="E949" t="n">
        <v>38.462</v>
      </c>
      <c r="F949" t="n">
        <v>28.214</v>
      </c>
      <c r="G949" t="n">
        <v>32.146</v>
      </c>
      <c r="H949" t="n">
        <v>33.146</v>
      </c>
      <c r="I949" t="n">
        <v>39.114</v>
      </c>
      <c r="J949" t="n">
        <v>34.317</v>
      </c>
    </row>
    <row r="951">
      <c r="A951" t="inlineStr">
        <is>
          <t>EDHN SW Equity</t>
        </is>
      </c>
      <c r="B951" t="inlineStr">
        <is>
          <t>Dates</t>
        </is>
      </c>
      <c r="C951" s="3">
        <f>_xll.BDH($A$951,$B$952:$B$960,$B$2,$B$3,"Dir=H","Per=Y","Days=A","Dts=S","Sort=R","cols=8;rows=10")</f>
        <v/>
      </c>
      <c r="D951" s="3" t="n">
        <v>43465</v>
      </c>
      <c r="E951" s="3" t="n">
        <v>43100</v>
      </c>
      <c r="F951" s="3" t="n">
        <v>42735</v>
      </c>
      <c r="G951" s="3" t="n">
        <v>42369</v>
      </c>
      <c r="H951" s="3" t="n">
        <v>42004</v>
      </c>
      <c r="I951" s="3" t="n">
        <v>41639</v>
      </c>
      <c r="J951" s="3" t="n">
        <v>41274</v>
      </c>
    </row>
    <row r="952">
      <c r="A952">
        <f>_xll.BFieldInfo($B$952)</f>
        <v/>
      </c>
      <c r="B952" t="inlineStr">
        <is>
          <t>TOTAL_EQUITY</t>
        </is>
      </c>
      <c r="C952" t="n">
        <v>706.9</v>
      </c>
      <c r="D952" t="n">
        <v>716.9</v>
      </c>
      <c r="E952" t="n">
        <v>730.9</v>
      </c>
      <c r="F952" t="n">
        <v>737.1</v>
      </c>
      <c r="G952" t="n">
        <v>740.4</v>
      </c>
      <c r="H952" t="n">
        <v>752.3</v>
      </c>
      <c r="I952" t="n">
        <v>734.8</v>
      </c>
      <c r="J952" t="n">
        <v>968.8</v>
      </c>
    </row>
    <row r="953">
      <c r="A953">
        <f>_xll.BFieldInfo($B$953)</f>
        <v/>
      </c>
      <c r="B953" t="inlineStr">
        <is>
          <t>BS_TOT_ASSET</t>
        </is>
      </c>
      <c r="C953" t="n">
        <v>1431.9</v>
      </c>
      <c r="D953" t="n">
        <v>1374.1</v>
      </c>
      <c r="E953" t="n">
        <v>1376.3</v>
      </c>
      <c r="F953" t="n">
        <v>1411.1</v>
      </c>
      <c r="G953" t="n">
        <v>1384.8</v>
      </c>
      <c r="H953" t="n">
        <v>1380.3</v>
      </c>
      <c r="I953" t="n">
        <v>1344.9</v>
      </c>
      <c r="J953" t="n">
        <v>1651.9</v>
      </c>
    </row>
    <row r="954">
      <c r="A954">
        <f>_xll.BFieldInfo($B$954)</f>
        <v/>
      </c>
      <c r="B954" t="inlineStr">
        <is>
          <t>TOT_DEBT_TO_TOT_EQY</t>
        </is>
      </c>
      <c r="C954" t="n">
        <v>11.7131</v>
      </c>
      <c r="D954" t="n">
        <v>10.657</v>
      </c>
      <c r="E954" t="n">
        <v>9.5909</v>
      </c>
      <c r="F954" t="n">
        <v>11.1925</v>
      </c>
      <c r="G954" t="n">
        <v>11.4533</v>
      </c>
      <c r="H954" t="n">
        <v>11.1392</v>
      </c>
      <c r="I954" t="n">
        <v>5.6206</v>
      </c>
      <c r="J954" t="n">
        <v>4.4798</v>
      </c>
    </row>
    <row r="955">
      <c r="A955">
        <f>_xll.BFieldInfo($B$955)</f>
        <v/>
      </c>
      <c r="B955" t="inlineStr">
        <is>
          <t>SALES_REV_TURN</t>
        </is>
      </c>
      <c r="C955" t="n">
        <v>941.6</v>
      </c>
      <c r="D955" t="n">
        <v>895.7</v>
      </c>
      <c r="E955" t="n">
        <v>889.3</v>
      </c>
      <c r="F955" t="n">
        <v>924.6</v>
      </c>
      <c r="G955" t="n">
        <v>981.5</v>
      </c>
      <c r="H955" t="n">
        <v>1063</v>
      </c>
      <c r="I955" t="n">
        <v>1061</v>
      </c>
      <c r="J955" t="n">
        <v>963.7</v>
      </c>
    </row>
    <row r="956">
      <c r="A956">
        <f>_xll.BFieldInfo($B$956)</f>
        <v/>
      </c>
      <c r="B956" t="inlineStr">
        <is>
          <t>IS_EPS</t>
        </is>
      </c>
      <c r="C956" t="n">
        <v>0.31</v>
      </c>
      <c r="D956" t="n">
        <v>0.43</v>
      </c>
      <c r="E956" t="n">
        <v>0.97</v>
      </c>
      <c r="F956" t="n">
        <v>0.96</v>
      </c>
      <c r="G956" t="n">
        <v>1.18</v>
      </c>
      <c r="H956" t="n">
        <v>1.69</v>
      </c>
      <c r="I956" t="n">
        <v>2.36</v>
      </c>
      <c r="J956" t="n">
        <v>2.32</v>
      </c>
    </row>
    <row r="957">
      <c r="A957">
        <f>_xll.BFieldInfo($B$957)</f>
        <v/>
      </c>
      <c r="B957" t="inlineStr">
        <is>
          <t>CF_DVD_PAID</t>
        </is>
      </c>
      <c r="C957" t="n">
        <v>-22.1</v>
      </c>
      <c r="D957" t="n">
        <v>-28.1</v>
      </c>
      <c r="E957" t="n">
        <v>-30.9</v>
      </c>
      <c r="F957" t="n">
        <v>-30.3</v>
      </c>
      <c r="G957" t="n">
        <v>-47.6</v>
      </c>
      <c r="H957" t="n">
        <v>-5.4</v>
      </c>
      <c r="I957" t="n">
        <v>0</v>
      </c>
      <c r="J957" t="n">
        <v>-0.1</v>
      </c>
    </row>
    <row r="958">
      <c r="A958">
        <f>_xll.BFieldInfo($B$958)</f>
        <v/>
      </c>
      <c r="B958" t="inlineStr">
        <is>
          <t>CF_DEPR_AMORT</t>
        </is>
      </c>
      <c r="C958" t="n">
        <v>54.3</v>
      </c>
      <c r="D958" t="n">
        <v>48.9</v>
      </c>
      <c r="E958" t="n">
        <v>45.4</v>
      </c>
      <c r="F958" t="n">
        <v>45.7</v>
      </c>
      <c r="G958" t="n">
        <v>46</v>
      </c>
      <c r="H958" t="n">
        <v>44.5</v>
      </c>
      <c r="I958" t="n">
        <v>44.8</v>
      </c>
      <c r="J958" t="n">
        <v>57</v>
      </c>
    </row>
    <row r="959">
      <c r="A959">
        <f>_xll.BFieldInfo($B$959)</f>
        <v/>
      </c>
      <c r="B959" t="inlineStr">
        <is>
          <t>CF_NET_INC</t>
        </is>
      </c>
      <c r="C959" t="n">
        <v>10.2</v>
      </c>
      <c r="D959" t="n">
        <v>14.3</v>
      </c>
      <c r="E959" t="n">
        <v>32</v>
      </c>
      <c r="F959" t="n">
        <v>31.7</v>
      </c>
      <c r="G959" t="n">
        <v>39.1</v>
      </c>
      <c r="H959" t="n">
        <v>55.9</v>
      </c>
      <c r="I959" t="n">
        <v>78</v>
      </c>
      <c r="J959" t="n">
        <v>76.5</v>
      </c>
    </row>
    <row r="960">
      <c r="A960">
        <f>_xll.BFieldInfo($B$960)</f>
        <v/>
      </c>
      <c r="B960" t="inlineStr">
        <is>
          <t>CF_CASH_FROM_OPER</t>
        </is>
      </c>
      <c r="C960" t="n">
        <v>47.7</v>
      </c>
      <c r="D960" t="n">
        <v>50.2</v>
      </c>
      <c r="E960" t="n">
        <v>73.59999999999999</v>
      </c>
      <c r="F960" t="n">
        <v>96.59999999999999</v>
      </c>
      <c r="G960" t="n">
        <v>63.1</v>
      </c>
      <c r="H960" t="n">
        <v>136.3</v>
      </c>
      <c r="I960" t="n">
        <v>95.2</v>
      </c>
      <c r="J960" t="n">
        <v>103.5</v>
      </c>
    </row>
    <row r="962">
      <c r="A962" t="inlineStr">
        <is>
          <t>BOBNN SW Equity</t>
        </is>
      </c>
      <c r="B962" t="inlineStr">
        <is>
          <t>Dates</t>
        </is>
      </c>
      <c r="C962" s="3">
        <f>_xll.BDH($A$962,$B$963:$B$971,$B$2,$B$3,"Dir=H","Per=Y","Days=A","Dts=S","Sort=R","cols=8;rows=10")</f>
        <v/>
      </c>
      <c r="D962" s="3" t="n">
        <v>43465</v>
      </c>
      <c r="E962" s="3" t="n">
        <v>43100</v>
      </c>
      <c r="F962" s="3" t="n">
        <v>42735</v>
      </c>
      <c r="G962" s="3" t="n">
        <v>42369</v>
      </c>
      <c r="H962" s="3" t="n">
        <v>42004</v>
      </c>
      <c r="I962" s="3" t="n">
        <v>41639</v>
      </c>
      <c r="J962" s="3" t="n">
        <v>41274</v>
      </c>
    </row>
    <row r="963">
      <c r="A963">
        <f>_xll.BFieldInfo($B$963)</f>
        <v/>
      </c>
      <c r="B963" t="inlineStr">
        <is>
          <t>TOTAL_EQUITY</t>
        </is>
      </c>
      <c r="C963" t="n">
        <v>559.2</v>
      </c>
      <c r="D963" t="n">
        <v>553.5</v>
      </c>
      <c r="E963" t="n">
        <v>559.4</v>
      </c>
      <c r="F963" t="n">
        <v>477.5</v>
      </c>
      <c r="G963" t="n">
        <v>421.8</v>
      </c>
      <c r="H963" t="n">
        <v>454.8</v>
      </c>
      <c r="I963" t="n">
        <v>508.1</v>
      </c>
      <c r="J963" t="n">
        <v>421.7</v>
      </c>
    </row>
    <row r="964">
      <c r="A964">
        <f>_xll.BFieldInfo($B$964)</f>
        <v/>
      </c>
      <c r="B964" t="inlineStr">
        <is>
          <t>BS_TOT_ASSET</t>
        </is>
      </c>
      <c r="C964" t="n">
        <v>1524.8</v>
      </c>
      <c r="D964" t="n">
        <v>1721.6</v>
      </c>
      <c r="E964" t="n">
        <v>1594</v>
      </c>
      <c r="F964" t="n">
        <v>1402.7</v>
      </c>
      <c r="G964" t="n">
        <v>1348.3</v>
      </c>
      <c r="H964" t="n">
        <v>1623.2</v>
      </c>
      <c r="I964" t="n">
        <v>1527</v>
      </c>
      <c r="J964" t="n">
        <v>1540.7</v>
      </c>
    </row>
    <row r="965">
      <c r="A965">
        <f>_xll.BFieldInfo($B$965)</f>
        <v/>
      </c>
      <c r="B965" t="inlineStr">
        <is>
          <t>TOT_DEBT_TO_TOT_EQY</t>
        </is>
      </c>
      <c r="C965" t="n">
        <v>53.6302</v>
      </c>
      <c r="D965" t="n">
        <v>75.35680000000001</v>
      </c>
      <c r="E965" t="n">
        <v>48.2481</v>
      </c>
      <c r="F965" t="n">
        <v>57.4241</v>
      </c>
      <c r="G965" t="n">
        <v>66.5955</v>
      </c>
      <c r="H965" t="n">
        <v>105.321</v>
      </c>
      <c r="I965" t="n">
        <v>83.8811</v>
      </c>
      <c r="J965" t="n">
        <v>117.5717</v>
      </c>
    </row>
    <row r="966">
      <c r="A966">
        <f>_xll.BFieldInfo($B$966)</f>
        <v/>
      </c>
      <c r="B966" t="inlineStr">
        <is>
          <t>SALES_REV_TURN</t>
        </is>
      </c>
      <c r="C966" t="n">
        <v>1636.3</v>
      </c>
      <c r="D966" t="n">
        <v>1634.5</v>
      </c>
      <c r="E966" t="n">
        <v>1528.6</v>
      </c>
      <c r="F966" t="n">
        <v>1446.6</v>
      </c>
      <c r="G966" t="n">
        <v>1330.9</v>
      </c>
      <c r="H966" t="n">
        <v>1300</v>
      </c>
      <c r="I966" t="n">
        <v>1353.9</v>
      </c>
      <c r="J966" t="n">
        <v>1263.7</v>
      </c>
    </row>
    <row r="967">
      <c r="A967">
        <f>_xll.BFieldInfo($B$967)</f>
        <v/>
      </c>
      <c r="B967" t="inlineStr">
        <is>
          <t>IS_EPS</t>
        </is>
      </c>
      <c r="C967" t="n">
        <v>4.12</v>
      </c>
      <c r="D967" t="n">
        <v>3.84</v>
      </c>
      <c r="E967" t="n">
        <v>6.93</v>
      </c>
      <c r="F967" t="n">
        <v>5.08</v>
      </c>
      <c r="G967" t="n">
        <v>4.02</v>
      </c>
      <c r="H967" t="n">
        <v>3.06</v>
      </c>
      <c r="I967" t="n">
        <v>1.58</v>
      </c>
      <c r="J967" t="n">
        <v>-0.43</v>
      </c>
    </row>
    <row r="968">
      <c r="A968">
        <f>_xll.BFieldInfo($B$968)</f>
        <v/>
      </c>
      <c r="B968" t="inlineStr">
        <is>
          <t>CF_DVD_PAID</t>
        </is>
      </c>
      <c r="C968" t="n">
        <v>-24.8</v>
      </c>
      <c r="D968" t="n">
        <v>-43</v>
      </c>
      <c r="E968" t="n">
        <v>-28.1</v>
      </c>
      <c r="F968" t="n">
        <v>-20.6</v>
      </c>
      <c r="G968" t="n">
        <v>-20.6</v>
      </c>
      <c r="H968" t="n">
        <v>-12.5</v>
      </c>
      <c r="I968" t="n">
        <v>0</v>
      </c>
      <c r="J968" t="n">
        <v>0</v>
      </c>
    </row>
    <row r="969">
      <c r="A969">
        <f>_xll.BFieldInfo($B$969)</f>
        <v/>
      </c>
      <c r="B969" t="inlineStr">
        <is>
          <t>CF_DEPR_AMORT</t>
        </is>
      </c>
      <c r="C969" t="n">
        <v>40.5</v>
      </c>
      <c r="D969" t="n">
        <v>38</v>
      </c>
      <c r="E969" t="n">
        <v>38.4</v>
      </c>
      <c r="F969" t="n">
        <v>34.7</v>
      </c>
      <c r="G969" t="n">
        <v>34.3</v>
      </c>
      <c r="H969" t="n">
        <v>35</v>
      </c>
      <c r="I969" t="n">
        <v>58</v>
      </c>
      <c r="J969" t="n">
        <v>38.6</v>
      </c>
    </row>
    <row r="970">
      <c r="A970">
        <f>_xll.BFieldInfo($B$970)</f>
        <v/>
      </c>
      <c r="B970" t="inlineStr">
        <is>
          <t>CF_NET_INC</t>
        </is>
      </c>
      <c r="C970" t="n">
        <v>68.09999999999999</v>
      </c>
      <c r="D970" t="n">
        <v>63.5</v>
      </c>
      <c r="E970" t="n">
        <v>114.4</v>
      </c>
      <c r="F970" t="n">
        <v>83.8</v>
      </c>
      <c r="G970" t="n">
        <v>66.40000000000001</v>
      </c>
      <c r="H970" t="n">
        <v>50.5</v>
      </c>
      <c r="I970" t="n">
        <v>26.2</v>
      </c>
      <c r="J970" t="n">
        <v>-7.1</v>
      </c>
    </row>
    <row r="971">
      <c r="A971">
        <f>_xll.BFieldInfo($B$971)</f>
        <v/>
      </c>
      <c r="B971" t="inlineStr">
        <is>
          <t>CF_CASH_FROM_OPER</t>
        </is>
      </c>
      <c r="C971" t="n">
        <v>53.9</v>
      </c>
      <c r="D971" t="n">
        <v>-45.2</v>
      </c>
      <c r="E971" t="n">
        <v>150.3</v>
      </c>
      <c r="F971" t="n">
        <v>108.4</v>
      </c>
      <c r="G971" t="n">
        <v>95.59999999999999</v>
      </c>
      <c r="H971" t="n">
        <v>117.4</v>
      </c>
      <c r="I971" t="n">
        <v>66.2</v>
      </c>
      <c r="J971" t="n">
        <v>96.09999999999999</v>
      </c>
    </row>
    <row r="973">
      <c r="A973" t="inlineStr">
        <is>
          <t>CFT SW Equity</t>
        </is>
      </c>
      <c r="B973" t="inlineStr">
        <is>
          <t>Dates</t>
        </is>
      </c>
      <c r="C973" s="3">
        <f>_xll.BDH($A$973,$B$974:$B$982,$B$2,$B$3,"Dir=H","Per=Y","Days=A","Dts=S","Sort=R","cols=8;rows=10")</f>
        <v/>
      </c>
      <c r="D973" s="3" t="n">
        <v>43465</v>
      </c>
      <c r="E973" s="3" t="n">
        <v>43100</v>
      </c>
      <c r="F973" s="3" t="n">
        <v>42735</v>
      </c>
      <c r="G973" s="3" t="n">
        <v>42369</v>
      </c>
      <c r="H973" s="3" t="n">
        <v>42004</v>
      </c>
      <c r="I973" s="3" t="n">
        <v>41639</v>
      </c>
      <c r="J973" s="3" t="n">
        <v>41274</v>
      </c>
    </row>
    <row r="974">
      <c r="A974">
        <f>_xll.BFieldInfo($B$974)</f>
        <v/>
      </c>
      <c r="B974" t="inlineStr">
        <is>
          <t>TOTAL_EQUITY</t>
        </is>
      </c>
      <c r="C974" t="n">
        <v>416.455</v>
      </c>
      <c r="D974" t="n">
        <v>401.265</v>
      </c>
      <c r="E974" t="n">
        <v>398.365</v>
      </c>
      <c r="F974" t="n">
        <v>380.306</v>
      </c>
      <c r="G974" t="n">
        <v>370.013</v>
      </c>
      <c r="H974" t="n">
        <v>354.117</v>
      </c>
      <c r="I974" t="n">
        <v>332.521</v>
      </c>
      <c r="J974" t="n">
        <v>350.675</v>
      </c>
    </row>
    <row r="975">
      <c r="A975">
        <f>_xll.BFieldInfo($B$975)</f>
        <v/>
      </c>
      <c r="B975" t="inlineStr">
        <is>
          <t>BS_TOT_ASSET</t>
        </is>
      </c>
      <c r="C975" t="n">
        <v>1692.318</v>
      </c>
      <c r="D975" t="n">
        <v>1254.24</v>
      </c>
      <c r="E975" t="n">
        <v>1083.673</v>
      </c>
      <c r="F975" t="n">
        <v>949.898</v>
      </c>
      <c r="G975" t="n">
        <v>1078.787</v>
      </c>
      <c r="H975" t="n">
        <v>952.431</v>
      </c>
      <c r="I975" t="n">
        <v>886.158</v>
      </c>
      <c r="J975" t="n">
        <v>1033.863</v>
      </c>
    </row>
    <row r="976">
      <c r="A976">
        <f>_xll.BFieldInfo($B$976)</f>
        <v/>
      </c>
      <c r="B976" t="inlineStr">
        <is>
          <t>TOT_DEBT_TO_TOT_EQY</t>
        </is>
      </c>
      <c r="C976" t="n">
        <v>99.1687</v>
      </c>
      <c r="D976" t="n">
        <v>69.1281</v>
      </c>
      <c r="E976" t="n">
        <v>60.2724</v>
      </c>
      <c r="F976" t="n">
        <v>64.7255</v>
      </c>
      <c r="G976" t="n">
        <v>68.8711</v>
      </c>
      <c r="H976" t="n">
        <v>45.3686</v>
      </c>
      <c r="I976" t="n">
        <v>53.1554</v>
      </c>
      <c r="J976" t="n">
        <v>43.1191</v>
      </c>
    </row>
    <row r="977">
      <c r="A977">
        <f>_xll.BFieldInfo($B$977)</f>
        <v/>
      </c>
      <c r="B977" t="inlineStr">
        <is>
          <t>SALES_REV_TURN</t>
        </is>
      </c>
      <c r="C977" t="n">
        <v>930.49</v>
      </c>
      <c r="D977" t="n">
        <v>892.149</v>
      </c>
      <c r="E977" t="n">
        <v>813.259</v>
      </c>
      <c r="F977" t="n">
        <v>814.774</v>
      </c>
      <c r="G977" t="n">
        <v>823.75</v>
      </c>
      <c r="H977" t="n">
        <v>845.415</v>
      </c>
      <c r="I977" t="n">
        <v>879.372</v>
      </c>
      <c r="J977" t="n">
        <v>964.799</v>
      </c>
    </row>
    <row r="978">
      <c r="A978">
        <f>_xll.BFieldInfo($B$978)</f>
        <v/>
      </c>
      <c r="B978" t="inlineStr">
        <is>
          <t>IS_EPS</t>
        </is>
      </c>
      <c r="C978" t="n">
        <v>8.4216</v>
      </c>
      <c r="D978" t="n">
        <v>7.101</v>
      </c>
      <c r="E978" t="n">
        <v>6.6054</v>
      </c>
      <c r="F978" t="n">
        <v>7.2917</v>
      </c>
      <c r="G978" t="n">
        <v>5.8429</v>
      </c>
      <c r="H978" t="n">
        <v>4.0223</v>
      </c>
      <c r="I978" t="n">
        <v>2.259</v>
      </c>
      <c r="J978" t="n">
        <v>3.174</v>
      </c>
    </row>
    <row r="979">
      <c r="A979">
        <f>_xll.BFieldInfo($B$979)</f>
        <v/>
      </c>
      <c r="B979" t="inlineStr">
        <is>
          <t>CF_DVD_PAID</t>
        </is>
      </c>
      <c r="C979" t="n">
        <v>-35.022</v>
      </c>
      <c r="D979" t="n">
        <v>-34.118</v>
      </c>
      <c r="E979" t="n">
        <v>-29.491</v>
      </c>
      <c r="F979" t="n">
        <v>-23.111</v>
      </c>
      <c r="G979" t="n">
        <v>-2.805</v>
      </c>
      <c r="H979" t="n">
        <v>-16.415</v>
      </c>
      <c r="I979" t="n">
        <v>-2.619</v>
      </c>
      <c r="J979" t="n">
        <v>-6.134</v>
      </c>
    </row>
    <row r="980">
      <c r="A980">
        <f>_xll.BFieldInfo($B$980)</f>
        <v/>
      </c>
      <c r="B980" t="inlineStr">
        <is>
          <t>CF_DEPR_AMORT</t>
        </is>
      </c>
      <c r="C980" t="n">
        <v>28.058</v>
      </c>
      <c r="D980" t="n">
        <v>15.032</v>
      </c>
      <c r="E980" t="n">
        <v>13.111</v>
      </c>
      <c r="F980" t="n">
        <v>15.309</v>
      </c>
      <c r="G980" t="n">
        <v>15.857</v>
      </c>
      <c r="H980" t="n">
        <v>16.989</v>
      </c>
      <c r="I980" t="n">
        <v>17.508</v>
      </c>
      <c r="J980" t="n">
        <v>17.272</v>
      </c>
    </row>
    <row r="981">
      <c r="A981">
        <f>_xll.BFieldInfo($B$981)</f>
        <v/>
      </c>
      <c r="B981" t="inlineStr">
        <is>
          <t>CF_NET_INC</t>
        </is>
      </c>
      <c r="C981" t="n">
        <v>60.441</v>
      </c>
      <c r="D981" t="n">
        <v>50.771</v>
      </c>
      <c r="E981" t="n">
        <v>46.398</v>
      </c>
      <c r="F981" t="n">
        <v>50.386</v>
      </c>
      <c r="G981" t="n">
        <v>40.456</v>
      </c>
      <c r="H981" t="n">
        <v>27.708</v>
      </c>
      <c r="I981" t="n">
        <v>15.457</v>
      </c>
      <c r="J981" t="n">
        <v>21.055</v>
      </c>
    </row>
    <row r="982">
      <c r="A982">
        <f>_xll.BFieldInfo($B$982)</f>
        <v/>
      </c>
      <c r="B982" t="inlineStr">
        <is>
          <t>CF_CASH_FROM_OPER</t>
        </is>
      </c>
      <c r="C982" t="n">
        <v>103.489</v>
      </c>
      <c r="D982" t="n">
        <v>-12.631</v>
      </c>
      <c r="E982" t="n">
        <v>41.571</v>
      </c>
      <c r="F982" t="n">
        <v>63.056</v>
      </c>
      <c r="G982" t="n">
        <v>54.225</v>
      </c>
      <c r="H982" t="n">
        <v>64.217</v>
      </c>
      <c r="I982" t="n">
        <v>42.333</v>
      </c>
      <c r="J982" t="n">
        <v>-0.999</v>
      </c>
    </row>
    <row r="984">
      <c r="A984" t="inlineStr">
        <is>
          <t>ARBN SW Equity</t>
        </is>
      </c>
      <c r="B984" t="inlineStr">
        <is>
          <t>Dates</t>
        </is>
      </c>
      <c r="C984" s="3">
        <f>_xll.BDH($A$984,$B$985:$B$993,$B$2,$B$3,"Dir=H","Per=Y","Days=A","Dts=S","Sort=R","cols=8;rows=10")</f>
        <v/>
      </c>
      <c r="D984" s="3" t="n">
        <v>43465</v>
      </c>
      <c r="E984" s="3" t="n">
        <v>43100</v>
      </c>
      <c r="F984" s="3" t="n">
        <v>42735</v>
      </c>
      <c r="G984" s="3" t="n">
        <v>42369</v>
      </c>
      <c r="H984" s="3" t="n">
        <v>42004</v>
      </c>
      <c r="I984" s="3" t="n">
        <v>41639</v>
      </c>
      <c r="J984" s="3" t="n">
        <v>41274</v>
      </c>
    </row>
    <row r="985">
      <c r="A985">
        <f>_xll.BFieldInfo($B$985)</f>
        <v/>
      </c>
      <c r="B985" t="inlineStr">
        <is>
          <t>TOTAL_EQUITY</t>
        </is>
      </c>
      <c r="C985" t="n">
        <v>873.25</v>
      </c>
      <c r="D985" t="n">
        <v>887.727</v>
      </c>
      <c r="E985" t="n">
        <v>863.119</v>
      </c>
      <c r="F985" t="n">
        <v>728.75</v>
      </c>
      <c r="G985" t="n">
        <v>351.817</v>
      </c>
      <c r="H985" t="n">
        <v>362.953</v>
      </c>
      <c r="I985" t="n">
        <v>368.981</v>
      </c>
      <c r="J985" t="n">
        <v>361.198</v>
      </c>
    </row>
    <row r="986">
      <c r="A986">
        <f>_xll.BFieldInfo($B$986)</f>
        <v/>
      </c>
      <c r="B986" t="inlineStr">
        <is>
          <t>BS_TOT_ASSET</t>
        </is>
      </c>
      <c r="C986" t="n">
        <v>1534.415</v>
      </c>
      <c r="D986" t="n">
        <v>1511.848</v>
      </c>
      <c r="E986" t="n">
        <v>1416.619</v>
      </c>
      <c r="F986" t="n">
        <v>1522.718</v>
      </c>
      <c r="G986" t="n">
        <v>900.525</v>
      </c>
      <c r="H986" t="n">
        <v>969.452</v>
      </c>
      <c r="I986" t="n">
        <v>1020.842</v>
      </c>
      <c r="J986" t="n">
        <v>1124.382</v>
      </c>
    </row>
    <row r="987">
      <c r="A987">
        <f>_xll.BFieldInfo($B$987)</f>
        <v/>
      </c>
      <c r="B987" t="inlineStr">
        <is>
          <t>TOT_DEBT_TO_TOT_EQY</t>
        </is>
      </c>
      <c r="C987" t="n">
        <v>27.363</v>
      </c>
      <c r="D987" t="n">
        <v>21.1718</v>
      </c>
      <c r="E987" t="n">
        <v>15.3461</v>
      </c>
      <c r="F987" t="n">
        <v>48.9559</v>
      </c>
      <c r="G987" t="n">
        <v>65.0202</v>
      </c>
      <c r="H987" t="n">
        <v>86.1326</v>
      </c>
      <c r="I987" t="n">
        <v>92.6508</v>
      </c>
      <c r="J987" t="n">
        <v>109.4109</v>
      </c>
    </row>
    <row r="988">
      <c r="A988">
        <f>_xll.BFieldInfo($B$988)</f>
        <v/>
      </c>
      <c r="B988" t="inlineStr">
        <is>
          <t>SALES_REV_TURN</t>
        </is>
      </c>
      <c r="C988" t="n">
        <v>1415.967</v>
      </c>
      <c r="D988" t="n">
        <v>1374.007</v>
      </c>
      <c r="E988" t="n">
        <v>1245.565</v>
      </c>
      <c r="F988" t="n">
        <v>995.347</v>
      </c>
      <c r="G988" t="n">
        <v>941.424</v>
      </c>
      <c r="H988" t="n">
        <v>1017.399</v>
      </c>
      <c r="I988" t="n">
        <v>1004.031</v>
      </c>
      <c r="J988" t="n">
        <v>919.254</v>
      </c>
    </row>
    <row r="989">
      <c r="A989">
        <f>_xll.BFieldInfo($B$989)</f>
        <v/>
      </c>
      <c r="B989" t="inlineStr">
        <is>
          <t>IS_EPS</t>
        </is>
      </c>
      <c r="C989" t="n">
        <v>0.38</v>
      </c>
      <c r="D989" t="n">
        <v>0.67</v>
      </c>
      <c r="E989" t="n">
        <v>0.68</v>
      </c>
      <c r="F989" t="n">
        <v>0.16</v>
      </c>
      <c r="G989" t="n">
        <v>-6.05</v>
      </c>
      <c r="H989" t="n">
        <v>0.6274</v>
      </c>
      <c r="I989" t="n">
        <v>-2.0814</v>
      </c>
      <c r="J989" t="n">
        <v>-2.9967</v>
      </c>
    </row>
    <row r="990">
      <c r="A990">
        <f>_xll.BFieldInfo($B$990)</f>
        <v/>
      </c>
      <c r="B990" t="inlineStr">
        <is>
          <t>CF_DVD_PAID</t>
        </is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-0.006</v>
      </c>
      <c r="I990" t="n">
        <v>-0.006</v>
      </c>
      <c r="J990" t="n">
        <v>-0.006</v>
      </c>
    </row>
    <row r="991">
      <c r="A991">
        <f>_xll.BFieldInfo($B$991)</f>
        <v/>
      </c>
      <c r="B991" t="inlineStr">
        <is>
          <t>CF_DEPR_AMORT</t>
        </is>
      </c>
      <c r="C991" t="n">
        <v>85.64700000000001</v>
      </c>
      <c r="D991" t="n">
        <v>69.52200000000001</v>
      </c>
      <c r="E991" t="n">
        <v>68.21599999999999</v>
      </c>
      <c r="F991" t="n">
        <v>39.607</v>
      </c>
      <c r="G991" t="n">
        <v>185.009</v>
      </c>
      <c r="H991" t="n">
        <v>44.918</v>
      </c>
      <c r="I991" t="n">
        <v>123.368</v>
      </c>
      <c r="J991" t="n">
        <v>127.416</v>
      </c>
    </row>
    <row r="992">
      <c r="A992">
        <f>_xll.BFieldInfo($B$992)</f>
        <v/>
      </c>
      <c r="B992" t="inlineStr">
        <is>
          <t>CF_NET_INC</t>
        </is>
      </c>
      <c r="C992" t="n">
        <v>26.207</v>
      </c>
      <c r="D992" t="n">
        <v>46.025</v>
      </c>
      <c r="E992" t="n">
        <v>46.378</v>
      </c>
      <c r="F992" t="n">
        <v>7.603</v>
      </c>
      <c r="G992" t="n">
        <v>-177.106</v>
      </c>
      <c r="H992" t="n">
        <v>15.065</v>
      </c>
      <c r="I992" t="n">
        <v>-49.94</v>
      </c>
      <c r="J992" t="n">
        <v>-71.806</v>
      </c>
    </row>
    <row r="993">
      <c r="A993">
        <f>_xll.BFieldInfo($B$993)</f>
        <v/>
      </c>
      <c r="B993" t="inlineStr">
        <is>
          <t>CF_CASH_FROM_OPER</t>
        </is>
      </c>
      <c r="C993" t="n">
        <v>111.799</v>
      </c>
      <c r="D993" t="n">
        <v>69.553</v>
      </c>
      <c r="E993" t="n">
        <v>68.756</v>
      </c>
      <c r="F993" t="n">
        <v>31.966</v>
      </c>
      <c r="G993" t="n">
        <v>54.461</v>
      </c>
      <c r="H993" t="n">
        <v>39.419</v>
      </c>
      <c r="I993" t="n">
        <v>64.721</v>
      </c>
      <c r="J993" t="n">
        <v>55.403</v>
      </c>
    </row>
    <row r="995">
      <c r="A995" t="inlineStr">
        <is>
          <t>BCHN SW Equity</t>
        </is>
      </c>
      <c r="B995" t="inlineStr">
        <is>
          <t>Dates</t>
        </is>
      </c>
      <c r="C995" s="3">
        <f>_xll.BDH($A$995,$B$996:$B$1004,$B$2,$B$3,"Dir=H","Per=Y","Days=A","Dts=S","Sort=R","cols=8;rows=10")</f>
        <v/>
      </c>
      <c r="D995" s="3" t="n">
        <v>43190</v>
      </c>
      <c r="E995" s="3" t="n">
        <v>42460</v>
      </c>
      <c r="F995" s="3" t="n">
        <v>41729</v>
      </c>
    </row>
    <row r="996">
      <c r="A996">
        <f>_xll.BFieldInfo($B$996)</f>
        <v/>
      </c>
      <c r="B996" t="inlineStr">
        <is>
          <t>TOTAL_EQUITY</t>
        </is>
      </c>
      <c r="C996" t="n">
        <v>317.506</v>
      </c>
      <c r="D996" t="n">
        <v>335.2</v>
      </c>
      <c r="E996" t="n">
        <v>355.092</v>
      </c>
      <c r="F996" t="n">
        <v>358.485</v>
      </c>
    </row>
    <row r="997">
      <c r="A997">
        <f>_xll.BFieldInfo($B$997)</f>
        <v/>
      </c>
      <c r="B997" t="inlineStr">
        <is>
          <t>BS_TOT_ASSET</t>
        </is>
      </c>
      <c r="C997" t="n">
        <v>883.002</v>
      </c>
      <c r="D997" t="n">
        <v>797.583</v>
      </c>
      <c r="E997" t="n">
        <v>708.013</v>
      </c>
      <c r="F997" t="n">
        <v>645.942</v>
      </c>
    </row>
    <row r="998">
      <c r="A998">
        <f>_xll.BFieldInfo($B$998)</f>
        <v/>
      </c>
      <c r="B998" t="inlineStr">
        <is>
          <t>TOT_DEBT_TO_TOT_EQY</t>
        </is>
      </c>
      <c r="C998" t="n">
        <v>57.3129</v>
      </c>
      <c r="D998" t="n">
        <v>40.912</v>
      </c>
      <c r="E998" t="n">
        <v>9.023300000000001</v>
      </c>
      <c r="F998" t="n">
        <v>10.1014</v>
      </c>
    </row>
    <row r="999">
      <c r="A999">
        <f>_xll.BFieldInfo($B$999)</f>
        <v/>
      </c>
      <c r="B999" t="inlineStr">
        <is>
          <t>SALES_REV_TURN</t>
        </is>
      </c>
      <c r="C999" t="n">
        <v>629.585</v>
      </c>
      <c r="D999" t="n">
        <v>594.574</v>
      </c>
      <c r="E999" t="n">
        <v>487.235</v>
      </c>
      <c r="F999" t="n">
        <v>444.962</v>
      </c>
    </row>
    <row r="1000">
      <c r="A1000">
        <f>_xll.BFieldInfo($B$1000)</f>
        <v/>
      </c>
      <c r="B1000" t="inlineStr">
        <is>
          <t>IS_EPS</t>
        </is>
      </c>
      <c r="C1000" t="n">
        <v>9.56</v>
      </c>
      <c r="D1000" t="n">
        <v>8.51</v>
      </c>
      <c r="E1000" t="n">
        <v>16.34</v>
      </c>
      <c r="F1000" t="n">
        <v>15.87</v>
      </c>
    </row>
    <row r="1001">
      <c r="A1001">
        <f>_xll.BFieldInfo($B$1001)</f>
        <v/>
      </c>
      <c r="B1001" t="inlineStr">
        <is>
          <t>CF_DVD_PAID</t>
        </is>
      </c>
      <c r="C1001" t="n">
        <v>-22.289</v>
      </c>
      <c r="D1001" t="n">
        <v>-23.859</v>
      </c>
      <c r="E1001" t="n">
        <v>-33.995</v>
      </c>
      <c r="F1001" t="n">
        <v>-30.593</v>
      </c>
    </row>
    <row r="1002">
      <c r="A1002">
        <f>_xll.BFieldInfo($B$1002)</f>
        <v/>
      </c>
      <c r="B1002" t="inlineStr">
        <is>
          <t>CF_DEPR_AMORT</t>
        </is>
      </c>
      <c r="C1002" t="n">
        <v>20.549</v>
      </c>
      <c r="D1002" t="n">
        <v>21.308</v>
      </c>
      <c r="E1002" t="n">
        <v>15.264</v>
      </c>
      <c r="F1002" t="n">
        <v>11.797</v>
      </c>
    </row>
    <row r="1003">
      <c r="A1003">
        <f>_xll.BFieldInfo($B$1003)</f>
        <v/>
      </c>
      <c r="B1003" t="inlineStr">
        <is>
          <t>CF_NET_INC</t>
        </is>
      </c>
      <c r="C1003" t="n">
        <v>32.39</v>
      </c>
      <c r="D1003" t="n">
        <v>28.837</v>
      </c>
      <c r="E1003" t="n">
        <v>55.505</v>
      </c>
      <c r="F1003" t="n">
        <v>53.926</v>
      </c>
    </row>
    <row r="1004">
      <c r="A1004">
        <f>_xll.BFieldInfo($B$1004)</f>
        <v/>
      </c>
      <c r="B1004" t="inlineStr">
        <is>
          <t>CF_CASH_FROM_OPER</t>
        </is>
      </c>
      <c r="C1004" t="n">
        <v>50.743</v>
      </c>
      <c r="D1004" t="n">
        <v>44.359</v>
      </c>
      <c r="E1004" t="n">
        <v>40.726</v>
      </c>
      <c r="F1004" t="n">
        <v>58.25</v>
      </c>
    </row>
    <row r="1005"/>
    <row r="1006">
      <c r="A1006" t="inlineStr">
        <is>
          <t>VALN SW Equity</t>
        </is>
      </c>
      <c r="B1006" t="inlineStr">
        <is>
          <t>Dates</t>
        </is>
      </c>
      <c r="C1006" s="3">
        <f>_xll.BDH($A$1006,$B$1007:$B$1015,$B$2,$B$3,"Dir=H","Per=Y","Days=A","Dts=S","Sort=R","cols=8;rows=10")</f>
        <v/>
      </c>
      <c r="D1006" s="3" t="n">
        <v>43465</v>
      </c>
      <c r="E1006" s="3" t="n">
        <v>43100</v>
      </c>
      <c r="F1006" s="3" t="n">
        <v>42735</v>
      </c>
      <c r="G1006" s="3" t="n">
        <v>42369</v>
      </c>
      <c r="H1006" s="3" t="n">
        <v>42004</v>
      </c>
      <c r="I1006" s="3" t="n">
        <v>41639</v>
      </c>
      <c r="J1006" s="3" t="n">
        <v>41274</v>
      </c>
    </row>
    <row r="1007">
      <c r="A1007">
        <f>_xll.BFieldInfo($B$1007)</f>
        <v/>
      </c>
      <c r="B1007" t="inlineStr">
        <is>
          <t>TOTAL_EQUITY</t>
        </is>
      </c>
      <c r="C1007" t="n">
        <v>626.119</v>
      </c>
      <c r="D1007" t="n">
        <v>613.7809999999999</v>
      </c>
      <c r="E1007" t="n">
        <v>737.925</v>
      </c>
      <c r="F1007" t="n">
        <v>530.875</v>
      </c>
      <c r="G1007" t="n">
        <v>506.015</v>
      </c>
      <c r="H1007" t="n">
        <v>630.601</v>
      </c>
      <c r="I1007" t="n">
        <v>730.266</v>
      </c>
      <c r="J1007" t="n">
        <v>577.754</v>
      </c>
    </row>
    <row r="1008">
      <c r="A1008">
        <f>_xll.BFieldInfo($B$1008)</f>
        <v/>
      </c>
      <c r="B1008" t="inlineStr">
        <is>
          <t>BS_TOT_ASSET</t>
        </is>
      </c>
      <c r="C1008" t="n">
        <v>2392.837</v>
      </c>
      <c r="D1008" t="n">
        <v>1326.23</v>
      </c>
      <c r="E1008" t="n">
        <v>1408.908</v>
      </c>
      <c r="F1008" t="n">
        <v>1167.238</v>
      </c>
      <c r="G1008" t="n">
        <v>1220.176</v>
      </c>
      <c r="H1008" t="n">
        <v>1434.266</v>
      </c>
      <c r="I1008" t="n">
        <v>1630.899</v>
      </c>
      <c r="J1008" t="n">
        <v>1610.01</v>
      </c>
    </row>
    <row r="1009">
      <c r="A1009">
        <f>_xll.BFieldInfo($B$1009)</f>
        <v/>
      </c>
      <c r="B1009" t="inlineStr">
        <is>
          <t>TOT_DEBT_TO_TOT_EQY</t>
        </is>
      </c>
      <c r="C1009" t="n">
        <v>238.8683</v>
      </c>
      <c r="D1009" t="n">
        <v>76.4988</v>
      </c>
      <c r="E1009" t="n">
        <v>55.1837</v>
      </c>
      <c r="F1009" t="n">
        <v>68.6891</v>
      </c>
      <c r="G1009" t="n">
        <v>73.2474</v>
      </c>
      <c r="H1009" t="n">
        <v>61.1866</v>
      </c>
      <c r="I1009" t="n">
        <v>54.4755</v>
      </c>
      <c r="J1009" t="n">
        <v>88.5685</v>
      </c>
    </row>
    <row r="1010">
      <c r="A1010">
        <f>_xll.BFieldInfo($B$1010)</f>
        <v/>
      </c>
      <c r="B1010" t="inlineStr">
        <is>
          <t>SALES_REV_TURN</t>
        </is>
      </c>
      <c r="C1010" t="n">
        <v>2029.668</v>
      </c>
      <c r="D1010" t="n">
        <v>2074.889</v>
      </c>
      <c r="E1010" t="n">
        <v>2001.605</v>
      </c>
      <c r="F1010" t="n">
        <v>2094.956</v>
      </c>
      <c r="G1010" t="n">
        <v>2077.425</v>
      </c>
      <c r="H1010" t="n">
        <v>1932.571</v>
      </c>
      <c r="I1010" t="n">
        <v>1889.791</v>
      </c>
      <c r="J1010" t="n">
        <v>2847.91</v>
      </c>
    </row>
    <row r="1011">
      <c r="A1011">
        <f>_xll.BFieldInfo($B$1011)</f>
        <v/>
      </c>
      <c r="B1011" t="inlineStr">
        <is>
          <t>IS_EPS</t>
        </is>
      </c>
      <c r="C1011" t="n">
        <v>18.7</v>
      </c>
      <c r="D1011" t="n">
        <v>13.98</v>
      </c>
      <c r="E1011" t="n">
        <v>15.2715</v>
      </c>
      <c r="F1011" t="n">
        <v>17.4454</v>
      </c>
      <c r="G1011" t="n">
        <v>-10.1789</v>
      </c>
      <c r="H1011" t="n">
        <v>0.666</v>
      </c>
      <c r="I1011" t="n">
        <v>14.8509</v>
      </c>
      <c r="J1011" t="n">
        <v>13.012</v>
      </c>
    </row>
    <row r="1012">
      <c r="A1012">
        <f>_xll.BFieldInfo($B$1012)</f>
        <v/>
      </c>
      <c r="B1012" t="inlineStr">
        <is>
          <t>CF_DVD_PAID</t>
        </is>
      </c>
      <c r="C1012" t="n">
        <v>-49.257</v>
      </c>
      <c r="D1012" t="n">
        <v>-49.167</v>
      </c>
      <c r="E1012" t="n">
        <v>-42.047</v>
      </c>
      <c r="F1012" t="n">
        <v>-41.636</v>
      </c>
      <c r="G1012" t="n">
        <v>-42.184</v>
      </c>
      <c r="H1012" t="n">
        <v>-42.633</v>
      </c>
      <c r="I1012" t="n">
        <v>-42.307</v>
      </c>
      <c r="J1012" t="n">
        <v>-31.888</v>
      </c>
    </row>
    <row r="1013">
      <c r="A1013">
        <f>_xll.BFieldInfo($B$1013)</f>
        <v/>
      </c>
      <c r="B1013" t="inlineStr">
        <is>
          <t>CF_DEPR_AMORT</t>
        </is>
      </c>
      <c r="C1013" t="n">
        <v>207.16</v>
      </c>
      <c r="D1013" t="n">
        <v>66.22199999999999</v>
      </c>
      <c r="E1013" t="n">
        <v>54.698</v>
      </c>
      <c r="F1013" t="n">
        <v>55.357</v>
      </c>
      <c r="G1013" t="n">
        <v>62.468</v>
      </c>
      <c r="H1013" t="n">
        <v>78.834</v>
      </c>
      <c r="I1013" t="n">
        <v>55.603</v>
      </c>
      <c r="J1013" t="n">
        <v>55.45</v>
      </c>
    </row>
    <row r="1014">
      <c r="A1014">
        <f>_xll.BFieldInfo($B$1014)</f>
        <v/>
      </c>
      <c r="B1014" t="inlineStr">
        <is>
          <t>CF_NET_INC</t>
        </is>
      </c>
      <c r="C1014" t="n">
        <v>73.70099999999999</v>
      </c>
      <c r="D1014" t="n">
        <v>58.979</v>
      </c>
      <c r="E1014" t="n">
        <v>57.15</v>
      </c>
      <c r="F1014" t="n">
        <v>63.402</v>
      </c>
      <c r="G1014" t="n">
        <v>-29.594</v>
      </c>
      <c r="H1014" t="n">
        <v>7.069</v>
      </c>
      <c r="I1014" t="n">
        <v>53.805</v>
      </c>
      <c r="J1014" t="n">
        <v>38.153</v>
      </c>
    </row>
    <row r="1015">
      <c r="A1015">
        <f>_xll.BFieldInfo($B$1015)</f>
        <v/>
      </c>
      <c r="B1015" t="inlineStr">
        <is>
          <t>CF_CASH_FROM_OPER</t>
        </is>
      </c>
      <c r="C1015" t="n">
        <v>147.68</v>
      </c>
      <c r="D1015" t="n">
        <v>116.112</v>
      </c>
      <c r="E1015" t="n">
        <v>114.564</v>
      </c>
      <c r="F1015" t="n">
        <v>112.53</v>
      </c>
      <c r="G1015" t="n">
        <v>121.105</v>
      </c>
      <c r="H1015" t="n">
        <v>107.55</v>
      </c>
      <c r="I1015" t="n">
        <v>129.266</v>
      </c>
      <c r="J1015" t="n">
        <v>54.523</v>
      </c>
    </row>
    <row r="1017">
      <c r="A1017" t="inlineStr">
        <is>
          <t>TXGN SW Equity</t>
        </is>
      </c>
      <c r="B1017" t="inlineStr">
        <is>
          <t>Dates</t>
        </is>
      </c>
      <c r="C1017" s="3">
        <f>_xll.BDH($A$1017,$B$1018:$B$1026,$B$2,$B$3,"Dir=H","Per=Y","Days=A","Dts=S","Sort=R","cols=8;rows=10")</f>
        <v/>
      </c>
      <c r="D1017" s="3" t="n">
        <v>43465</v>
      </c>
      <c r="E1017" s="3" t="n">
        <v>43100</v>
      </c>
      <c r="F1017" s="3" t="n">
        <v>42735</v>
      </c>
      <c r="G1017" s="3" t="n">
        <v>42369</v>
      </c>
      <c r="H1017" s="3" t="n">
        <v>42004</v>
      </c>
      <c r="I1017" s="3" t="n">
        <v>41639</v>
      </c>
      <c r="J1017" s="3" t="n">
        <v>41274</v>
      </c>
    </row>
    <row r="1018">
      <c r="A1018">
        <f>_xll.BFieldInfo($B$1018)</f>
        <v/>
      </c>
      <c r="B1018" t="inlineStr">
        <is>
          <t>TOTAL_EQUITY</t>
        </is>
      </c>
      <c r="C1018" t="n">
        <v>2175.683</v>
      </c>
      <c r="D1018" t="n">
        <v>2101.654</v>
      </c>
      <c r="E1018" t="n">
        <v>1969.58</v>
      </c>
      <c r="F1018" t="n">
        <v>1756.12</v>
      </c>
      <c r="G1018" t="n">
        <v>1661.528</v>
      </c>
      <c r="H1018" t="n">
        <v>1457.041</v>
      </c>
      <c r="I1018" t="n">
        <v>1403.603</v>
      </c>
      <c r="J1018" t="n">
        <v>1198.441</v>
      </c>
    </row>
    <row r="1019">
      <c r="A1019">
        <f>_xll.BFieldInfo($B$1019)</f>
        <v/>
      </c>
      <c r="B1019" t="inlineStr">
        <is>
          <t>BS_TOT_ASSET</t>
        </is>
      </c>
      <c r="C1019" t="n">
        <v>2955.46</v>
      </c>
      <c r="D1019" t="n">
        <v>2948.44</v>
      </c>
      <c r="E1019" t="n">
        <v>2513.326</v>
      </c>
      <c r="F1019" t="n">
        <v>2421.107</v>
      </c>
      <c r="G1019" t="n">
        <v>2508.885</v>
      </c>
      <c r="H1019" t="n">
        <v>2156.163</v>
      </c>
      <c r="I1019" t="n">
        <v>2176.602</v>
      </c>
      <c r="J1019" t="n">
        <v>2063.357</v>
      </c>
    </row>
    <row r="1020">
      <c r="A1020">
        <f>_xll.BFieldInfo($B$1020)</f>
        <v/>
      </c>
      <c r="B1020" t="inlineStr">
        <is>
          <t>TOT_DEBT_TO_TOT_EQY</t>
        </is>
      </c>
      <c r="C1020" t="n">
        <v>3.8474</v>
      </c>
      <c r="D1020" t="n">
        <v>7.5175</v>
      </c>
      <c r="E1020" t="n">
        <v>0.5273</v>
      </c>
      <c r="F1020" t="n">
        <v>5.3344</v>
      </c>
      <c r="G1020" t="n">
        <v>13.0243</v>
      </c>
      <c r="H1020" t="n">
        <v>6.626</v>
      </c>
      <c r="I1020" t="n">
        <v>13.8816</v>
      </c>
      <c r="J1020" t="n">
        <v>22.9699</v>
      </c>
    </row>
    <row r="1021">
      <c r="A1021">
        <f>_xll.BFieldInfo($B$1021)</f>
        <v/>
      </c>
      <c r="B1021" t="inlineStr">
        <is>
          <t>SALES_REV_TURN</t>
        </is>
      </c>
      <c r="C1021" t="n">
        <v>1074.593</v>
      </c>
      <c r="D1021" t="n">
        <v>1008.312</v>
      </c>
      <c r="E1021" t="n">
        <v>968.583</v>
      </c>
      <c r="F1021" t="n">
        <v>1001.075</v>
      </c>
      <c r="G1021" t="n">
        <v>1010.728</v>
      </c>
      <c r="H1021" t="n">
        <v>1053.109</v>
      </c>
      <c r="I1021" t="n">
        <v>1009.42</v>
      </c>
      <c r="J1021" t="n">
        <v>980.119</v>
      </c>
    </row>
    <row r="1022">
      <c r="A1022">
        <f>_xll.BFieldInfo($B$1022)</f>
        <v/>
      </c>
      <c r="B1022" t="inlineStr">
        <is>
          <t>IS_EPS</t>
        </is>
      </c>
      <c r="C1022" t="n">
        <v>6.11</v>
      </c>
      <c r="D1022" t="n">
        <v>9.119999999999999</v>
      </c>
      <c r="E1022" t="n">
        <v>13.87</v>
      </c>
      <c r="F1022" t="n">
        <v>9.890000000000001</v>
      </c>
      <c r="G1022" t="n">
        <v>30.32</v>
      </c>
      <c r="H1022" t="n">
        <v>13.81</v>
      </c>
      <c r="I1022" t="n">
        <v>10.68</v>
      </c>
      <c r="J1022" t="n">
        <v>13.33</v>
      </c>
    </row>
    <row r="1023">
      <c r="A1023">
        <f>_xll.BFieldInfo($B$1023)</f>
        <v/>
      </c>
      <c r="B1023" t="inlineStr">
        <is>
          <t>CF_DVD_PAID</t>
        </is>
      </c>
      <c r="C1023" t="n">
        <v>-47.7</v>
      </c>
      <c r="D1023" t="n">
        <v>-47.648</v>
      </c>
      <c r="E1023" t="n">
        <v>-47.684</v>
      </c>
      <c r="F1023" t="n">
        <v>-47.7</v>
      </c>
      <c r="G1023" t="n">
        <v>-47.7</v>
      </c>
      <c r="H1023" t="n">
        <v>-42.399</v>
      </c>
      <c r="I1023" t="n">
        <v>-47.686</v>
      </c>
      <c r="J1023" t="n">
        <v>-59.489</v>
      </c>
    </row>
    <row r="1024">
      <c r="A1024">
        <f>_xll.BFieldInfo($B$1024)</f>
        <v/>
      </c>
      <c r="B1024" t="inlineStr">
        <is>
          <t>CF_DEPR_AMORT</t>
        </is>
      </c>
      <c r="C1024" t="n">
        <v>101.606</v>
      </c>
      <c r="D1024" t="n">
        <v>71.93600000000001</v>
      </c>
      <c r="E1024" t="n">
        <v>64.461</v>
      </c>
      <c r="F1024" t="n">
        <v>76.468</v>
      </c>
      <c r="G1024" t="n">
        <v>72.473</v>
      </c>
      <c r="H1024" t="n">
        <v>70.29000000000001</v>
      </c>
      <c r="I1024" t="n">
        <v>69.337</v>
      </c>
      <c r="J1024" t="n">
        <v>59.546</v>
      </c>
    </row>
    <row r="1025">
      <c r="A1025">
        <f>_xll.BFieldInfo($B$1025)</f>
        <v/>
      </c>
      <c r="B1025" t="inlineStr">
        <is>
          <t>CF_NET_INC</t>
        </is>
      </c>
      <c r="C1025" t="n">
        <v>64.76000000000001</v>
      </c>
      <c r="D1025" t="n">
        <v>96.46599999999999</v>
      </c>
      <c r="E1025" t="n">
        <v>146.938</v>
      </c>
      <c r="F1025" t="n">
        <v>104.747</v>
      </c>
      <c r="G1025" t="n">
        <v>321.386</v>
      </c>
      <c r="H1025" t="n">
        <v>146.342</v>
      </c>
      <c r="I1025" t="n">
        <v>113.195</v>
      </c>
      <c r="J1025" t="n">
        <v>141.111</v>
      </c>
    </row>
    <row r="1026">
      <c r="A1026">
        <f>_xll.BFieldInfo($B$1026)</f>
        <v/>
      </c>
      <c r="B1026" t="inlineStr">
        <is>
          <t>CF_CASH_FROM_OPER</t>
        </is>
      </c>
      <c r="C1026" t="n">
        <v>169.151</v>
      </c>
      <c r="D1026" t="n">
        <v>187.745</v>
      </c>
      <c r="E1026" t="n">
        <v>223.263</v>
      </c>
      <c r="F1026" t="n">
        <v>178.609</v>
      </c>
      <c r="G1026" t="n">
        <v>195.255</v>
      </c>
      <c r="H1026" t="n">
        <v>201.691</v>
      </c>
      <c r="I1026" t="n">
        <v>186.038</v>
      </c>
      <c r="J1026" t="n">
        <v>251.954</v>
      </c>
    </row>
    <row r="1028">
      <c r="A1028" t="inlineStr">
        <is>
          <t>CSGOLD SW Equity</t>
        </is>
      </c>
      <c r="B1028" t="inlineStr">
        <is>
          <t>Dates</t>
        </is>
      </c>
      <c r="C1028">
        <f>_xll.BDH($A$1028,$B$1029:$B$1037,$B$2,$B$3,"Dir=H","Per=Y","Days=A","Dts=S","Sort=R")</f>
        <v/>
      </c>
    </row>
    <row r="1029">
      <c r="A1029">
        <f>_xll.BFieldInfo($B$1029)</f>
        <v/>
      </c>
      <c r="B1029" t="inlineStr">
        <is>
          <t>TOTAL_EQUITY</t>
        </is>
      </c>
    </row>
    <row r="1030">
      <c r="A1030">
        <f>_xll.BFieldInfo($B$1030)</f>
        <v/>
      </c>
      <c r="B1030" t="inlineStr">
        <is>
          <t>BS_TOT_ASSET</t>
        </is>
      </c>
    </row>
    <row r="1031">
      <c r="A1031">
        <f>_xll.BFieldInfo($B$1031)</f>
        <v/>
      </c>
      <c r="B1031" t="inlineStr">
        <is>
          <t>TOT_DEBT_TO_TOT_EQY</t>
        </is>
      </c>
    </row>
    <row r="1032">
      <c r="A1032">
        <f>_xll.BFieldInfo($B$1032)</f>
        <v/>
      </c>
      <c r="B1032" t="inlineStr">
        <is>
          <t>SALES_REV_TURN</t>
        </is>
      </c>
    </row>
    <row r="1033">
      <c r="A1033">
        <f>_xll.BFieldInfo($B$1033)</f>
        <v/>
      </c>
      <c r="B1033" t="inlineStr">
        <is>
          <t>IS_EPS</t>
        </is>
      </c>
    </row>
    <row r="1034">
      <c r="A1034">
        <f>_xll.BFieldInfo($B$1034)</f>
        <v/>
      </c>
      <c r="B1034" t="inlineStr">
        <is>
          <t>CF_DVD_PAID</t>
        </is>
      </c>
    </row>
    <row r="1035">
      <c r="A1035">
        <f>_xll.BFieldInfo($B$1035)</f>
        <v/>
      </c>
      <c r="B1035" t="inlineStr">
        <is>
          <t>CF_DEPR_AMORT</t>
        </is>
      </c>
    </row>
    <row r="1036">
      <c r="A1036">
        <f>_xll.BFieldInfo($B$1036)</f>
        <v/>
      </c>
      <c r="B1036" t="inlineStr">
        <is>
          <t>CF_NET_INC</t>
        </is>
      </c>
    </row>
    <row r="1037">
      <c r="A1037">
        <f>_xll.BFieldInfo($B$1037)</f>
        <v/>
      </c>
      <c r="B1037" t="inlineStr">
        <is>
          <t>CF_CASH_FROM_OPER</t>
        </is>
      </c>
    </row>
    <row r="1039">
      <c r="A1039" t="inlineStr">
        <is>
          <t>LEON SW Equity</t>
        </is>
      </c>
      <c r="B1039" t="inlineStr">
        <is>
          <t>Dates</t>
        </is>
      </c>
      <c r="C1039" s="3">
        <f>_xll.BDH($A$1039,$B$1040:$B$1048,$B$2,$B$3,"Dir=H","Per=Y","Days=A","Dts=S","Sort=R","cols=8;rows=10")</f>
        <v/>
      </c>
      <c r="D1039" s="3" t="n">
        <v>43465</v>
      </c>
      <c r="E1039" s="3" t="n">
        <v>43100</v>
      </c>
      <c r="F1039" s="3" t="n">
        <v>42735</v>
      </c>
      <c r="G1039" s="3" t="n">
        <v>42369</v>
      </c>
      <c r="H1039" s="3" t="n">
        <v>42004</v>
      </c>
      <c r="I1039" s="3" t="n">
        <v>41639</v>
      </c>
      <c r="J1039" s="3" t="n">
        <v>41274</v>
      </c>
    </row>
    <row r="1040">
      <c r="A1040">
        <f>_xll.BFieldInfo($B$1040)</f>
        <v/>
      </c>
      <c r="B1040" t="inlineStr">
        <is>
          <t>TOTAL_EQUITY</t>
        </is>
      </c>
      <c r="C1040" t="n">
        <v>662.5119999999999</v>
      </c>
      <c r="D1040" t="n">
        <v>607.6559999999999</v>
      </c>
      <c r="E1040" t="n">
        <v>418.386</v>
      </c>
      <c r="F1040" t="n">
        <v>385.283</v>
      </c>
      <c r="G1040" t="n">
        <v>416.06</v>
      </c>
      <c r="H1040" t="n">
        <v>376.409</v>
      </c>
      <c r="I1040" t="n">
        <v>158.061</v>
      </c>
      <c r="J1040" t="n">
        <v>125.311</v>
      </c>
    </row>
    <row r="1041">
      <c r="A1041">
        <f>_xll.BFieldInfo($B$1041)</f>
        <v/>
      </c>
      <c r="B1041" t="inlineStr">
        <is>
          <t>BS_TOT_ASSET</t>
        </is>
      </c>
      <c r="C1041" t="n">
        <v>9076.769</v>
      </c>
      <c r="D1041" t="n">
        <v>10690.224</v>
      </c>
      <c r="E1041" t="n">
        <v>6347.945</v>
      </c>
      <c r="F1041" t="n">
        <v>5558.205</v>
      </c>
      <c r="G1041" t="n">
        <v>6587.216</v>
      </c>
      <c r="H1041" t="n">
        <v>6897.258</v>
      </c>
      <c r="I1041" t="n">
        <v>4767.797</v>
      </c>
      <c r="J1041" t="n">
        <v>3164.357</v>
      </c>
    </row>
    <row r="1042">
      <c r="A1042">
        <f>_xll.BFieldInfo($B$1042)</f>
        <v/>
      </c>
      <c r="B1042" t="inlineStr">
        <is>
          <t>TOT_DEBT_TO_TOT_EQY</t>
        </is>
      </c>
      <c r="C1042" t="n">
        <v>148.6766</v>
      </c>
      <c r="D1042" t="n">
        <v>281.9658</v>
      </c>
      <c r="E1042" t="n">
        <v>242.1455</v>
      </c>
      <c r="F1042" t="n">
        <v>221.8821</v>
      </c>
      <c r="G1042" t="n">
        <v>184.2066</v>
      </c>
      <c r="H1042" t="n">
        <v>343.4238</v>
      </c>
      <c r="I1042" t="n">
        <v>184.1036</v>
      </c>
      <c r="J1042" t="n">
        <v>410.7844</v>
      </c>
    </row>
    <row r="1043">
      <c r="A1043">
        <f>_xll.BFieldInfo($B$1043)</f>
        <v/>
      </c>
      <c r="B1043" t="inlineStr">
        <is>
          <t>SALES_REV_TURN</t>
        </is>
      </c>
      <c r="C1043" t="n">
        <v>281.879</v>
      </c>
      <c r="D1043" t="n">
        <v>305.131</v>
      </c>
      <c r="E1043" t="n">
        <v>231.476</v>
      </c>
      <c r="F1043" t="n">
        <v>221.256</v>
      </c>
      <c r="G1043" t="n">
        <v>226.288</v>
      </c>
      <c r="H1043" t="n">
        <v>203.968</v>
      </c>
      <c r="I1043" t="n">
        <v>164.848</v>
      </c>
      <c r="J1043" t="n">
        <v>128.849</v>
      </c>
    </row>
    <row r="1044">
      <c r="A1044">
        <f>_xll.BFieldInfo($B$1044)</f>
        <v/>
      </c>
      <c r="B1044" t="inlineStr">
        <is>
          <t>IS_EPS</t>
        </is>
      </c>
      <c r="C1044" t="n">
        <v>3.35</v>
      </c>
      <c r="D1044" t="n">
        <v>5.4</v>
      </c>
      <c r="E1044" t="n">
        <v>1.3895</v>
      </c>
      <c r="F1044" t="n">
        <v>1.0539</v>
      </c>
      <c r="G1044" t="n">
        <v>4.1771</v>
      </c>
      <c r="H1044" t="n">
        <v>4.2254</v>
      </c>
      <c r="I1044" t="n">
        <v>2.7031</v>
      </c>
      <c r="J1044" t="n">
        <v>1.7928</v>
      </c>
    </row>
    <row r="1045">
      <c r="A1045">
        <f>_xll.BFieldInfo($B$1045)</f>
        <v/>
      </c>
      <c r="B1045" t="inlineStr">
        <is>
          <t>CF_DVD_PAID</t>
        </is>
      </c>
      <c r="C1045" t="n">
        <v>0</v>
      </c>
      <c r="D1045" t="n">
        <v>0</v>
      </c>
      <c r="E1045" t="n">
        <v>0</v>
      </c>
      <c r="F1045" t="n">
        <v>-27.64</v>
      </c>
      <c r="G1045" t="n">
        <v>-23.86</v>
      </c>
      <c r="H1045" t="n">
        <v>-13.311</v>
      </c>
      <c r="I1045" t="n">
        <v>-6.667</v>
      </c>
      <c r="J1045" t="n">
        <v>0</v>
      </c>
    </row>
    <row r="1046">
      <c r="A1046">
        <f>_xll.BFieldInfo($B$1046)</f>
        <v/>
      </c>
      <c r="B1046" t="inlineStr">
        <is>
          <t>CF_DEPR_AMORT</t>
        </is>
      </c>
      <c r="C1046" t="n">
        <v>30.096</v>
      </c>
      <c r="D1046" t="n">
        <v>16.68</v>
      </c>
      <c r="E1046" t="n">
        <v>16.056</v>
      </c>
      <c r="F1046" t="n">
        <v>16.772</v>
      </c>
      <c r="G1046" t="n">
        <v>14.646</v>
      </c>
      <c r="H1046" t="n">
        <v>12.342</v>
      </c>
      <c r="I1046" t="n">
        <v>8.984999999999999</v>
      </c>
      <c r="J1046" t="n">
        <v>9.314</v>
      </c>
    </row>
    <row r="1047">
      <c r="A1047">
        <f>_xll.BFieldInfo($B$1047)</f>
        <v/>
      </c>
      <c r="B1047" t="inlineStr">
        <is>
          <t>CF_NET_INC</t>
        </is>
      </c>
      <c r="C1047" t="n">
        <v>62.732</v>
      </c>
      <c r="D1047" t="n">
        <v>91.492</v>
      </c>
      <c r="E1047" t="n">
        <v>22.913</v>
      </c>
      <c r="F1047" t="n">
        <v>17.197</v>
      </c>
      <c r="G1047" t="n">
        <v>68.63500000000001</v>
      </c>
      <c r="H1047" t="n">
        <v>62.575</v>
      </c>
      <c r="I1047" t="n">
        <v>38.831</v>
      </c>
      <c r="J1047" t="n">
        <v>20.548</v>
      </c>
    </row>
    <row r="1048">
      <c r="A1048">
        <f>_xll.BFieldInfo($B$1048)</f>
        <v/>
      </c>
      <c r="B1048" t="inlineStr">
        <is>
          <t>CF_CASH_FROM_OPER</t>
        </is>
      </c>
      <c r="C1048" t="n">
        <v>241.898</v>
      </c>
      <c r="D1048" t="n">
        <v>-223.699</v>
      </c>
      <c r="E1048" t="n">
        <v>173.63</v>
      </c>
      <c r="F1048" t="n">
        <v>-118.237</v>
      </c>
      <c r="G1048" t="n">
        <v>147.45</v>
      </c>
      <c r="H1048" t="n">
        <v>-333.857</v>
      </c>
      <c r="I1048" t="n">
        <v>53.093</v>
      </c>
      <c r="J1048" t="n">
        <v>-35.195</v>
      </c>
    </row>
    <row r="1050">
      <c r="A1050" t="inlineStr">
        <is>
          <t>KOMN SW Equity</t>
        </is>
      </c>
      <c r="B1050" t="inlineStr">
        <is>
          <t>Dates</t>
        </is>
      </c>
      <c r="C1050" s="3">
        <f>_xll.BDH($A$1050,$B$1051:$B$1059,$B$2,$B$3,"Dir=H","Per=Y","Days=A","Dts=S","Sort=R","cols=8;rows=10")</f>
        <v/>
      </c>
      <c r="D1050" s="3" t="n">
        <v>43465</v>
      </c>
      <c r="E1050" s="3" t="n">
        <v>43100</v>
      </c>
      <c r="F1050" s="3" t="n">
        <v>42735</v>
      </c>
      <c r="G1050" s="3" t="n">
        <v>42369</v>
      </c>
      <c r="H1050" s="3" t="n">
        <v>42004</v>
      </c>
      <c r="I1050" s="3" t="n">
        <v>41639</v>
      </c>
      <c r="J1050" s="3" t="n">
        <v>41274</v>
      </c>
    </row>
    <row r="1051">
      <c r="A1051">
        <f>_xll.BFieldInfo($B$1051)</f>
        <v/>
      </c>
      <c r="B1051" t="inlineStr">
        <is>
          <t>TOTAL_EQUITY</t>
        </is>
      </c>
      <c r="C1051" t="n">
        <v>244.604</v>
      </c>
      <c r="D1051" t="n">
        <v>281.64</v>
      </c>
      <c r="E1051" t="n">
        <v>258.178</v>
      </c>
      <c r="F1051" t="n">
        <v>311.91</v>
      </c>
      <c r="G1051" t="n">
        <v>283.134</v>
      </c>
      <c r="H1051" t="n">
        <v>286.17</v>
      </c>
      <c r="I1051" t="n">
        <v>264.651</v>
      </c>
      <c r="J1051" t="n">
        <v>245.285</v>
      </c>
    </row>
    <row r="1052">
      <c r="A1052">
        <f>_xll.BFieldInfo($B$1052)</f>
        <v/>
      </c>
      <c r="B1052" t="inlineStr">
        <is>
          <t>BS_TOT_ASSET</t>
        </is>
      </c>
      <c r="C1052" t="n">
        <v>481.236</v>
      </c>
      <c r="D1052" t="n">
        <v>462.904</v>
      </c>
      <c r="E1052" t="n">
        <v>414.458</v>
      </c>
      <c r="F1052" t="n">
        <v>429.605</v>
      </c>
      <c r="G1052" t="n">
        <v>398.967</v>
      </c>
      <c r="H1052" t="n">
        <v>388.052</v>
      </c>
      <c r="I1052" t="n">
        <v>357.591</v>
      </c>
      <c r="J1052" t="n">
        <v>360.189</v>
      </c>
    </row>
    <row r="1053">
      <c r="A1053">
        <f>_xll.BFieldInfo($B$1053)</f>
        <v/>
      </c>
      <c r="B1053" t="inlineStr">
        <is>
          <t>TOT_DEBT_TO_TOT_EQY</t>
        </is>
      </c>
      <c r="C1053" t="n">
        <v>62.833</v>
      </c>
      <c r="D1053" t="n">
        <v>32.0757</v>
      </c>
      <c r="E1053" t="n">
        <v>27.0573</v>
      </c>
      <c r="F1053" t="n">
        <v>9.958</v>
      </c>
      <c r="G1053" t="n">
        <v>5.834</v>
      </c>
      <c r="H1053" t="n">
        <v>8.2713</v>
      </c>
      <c r="I1053" t="n">
        <v>11.1796</v>
      </c>
      <c r="J1053" t="n">
        <v>23.1425</v>
      </c>
    </row>
    <row r="1054">
      <c r="A1054">
        <f>_xll.BFieldInfo($B$1054)</f>
        <v/>
      </c>
      <c r="B1054" t="inlineStr">
        <is>
          <t>SALES_REV_TURN</t>
        </is>
      </c>
      <c r="C1054" t="n">
        <v>414.968</v>
      </c>
      <c r="D1054" t="n">
        <v>477.819</v>
      </c>
      <c r="E1054" t="n">
        <v>407.275</v>
      </c>
      <c r="F1054" t="n">
        <v>370.474</v>
      </c>
      <c r="G1054" t="n">
        <v>313.676</v>
      </c>
      <c r="H1054" t="n">
        <v>362.853</v>
      </c>
      <c r="I1054" t="n">
        <v>323.501</v>
      </c>
      <c r="J1054" t="n">
        <v>286.725</v>
      </c>
    </row>
    <row r="1055">
      <c r="A1055">
        <f>_xll.BFieldInfo($B$1055)</f>
        <v/>
      </c>
      <c r="B1055" t="inlineStr">
        <is>
          <t>IS_EPS</t>
        </is>
      </c>
      <c r="C1055" t="n">
        <v>3.44</v>
      </c>
      <c r="D1055" t="n">
        <v>13.52</v>
      </c>
      <c r="E1055" t="n">
        <v>11.05</v>
      </c>
      <c r="F1055" t="n">
        <v>9.49</v>
      </c>
      <c r="G1055" t="n">
        <v>8</v>
      </c>
      <c r="H1055" t="n">
        <v>7.6381</v>
      </c>
      <c r="I1055" t="n">
        <v>7.3335</v>
      </c>
      <c r="J1055" t="n">
        <v>2.99</v>
      </c>
    </row>
    <row r="1056">
      <c r="A1056">
        <f>_xll.BFieldInfo($B$1056)</f>
        <v/>
      </c>
      <c r="B1056" t="inlineStr">
        <is>
          <t>CF_DVD_PAID</t>
        </is>
      </c>
      <c r="C1056" t="n">
        <v>-26.914</v>
      </c>
      <c r="D1056" t="n">
        <v>-24.894</v>
      </c>
      <c r="E1056" t="n">
        <v>-24.822</v>
      </c>
      <c r="F1056" t="n">
        <v>-22.493</v>
      </c>
      <c r="G1056" t="n">
        <v>-18.314</v>
      </c>
      <c r="H1056" t="n">
        <v>-16.101</v>
      </c>
      <c r="I1056" t="n">
        <v>-6.909</v>
      </c>
      <c r="J1056" t="n">
        <v>-13.633</v>
      </c>
    </row>
    <row r="1057">
      <c r="A1057">
        <f>_xll.BFieldInfo($B$1057)</f>
        <v/>
      </c>
      <c r="B1057" t="inlineStr">
        <is>
          <t>CF_DEPR_AMORT</t>
        </is>
      </c>
      <c r="C1057" t="n">
        <v>12.802</v>
      </c>
      <c r="D1057" t="n">
        <v>11.36</v>
      </c>
      <c r="E1057" t="n">
        <v>11.239</v>
      </c>
      <c r="F1057" t="n">
        <v>10.679</v>
      </c>
      <c r="G1057" t="n">
        <v>10.171</v>
      </c>
      <c r="H1057" t="n">
        <v>15.81</v>
      </c>
      <c r="I1057" t="n">
        <v>10.542</v>
      </c>
      <c r="J1057" t="n">
        <v>8.571999999999999</v>
      </c>
    </row>
    <row r="1058">
      <c r="A1058">
        <f>_xll.BFieldInfo($B$1058)</f>
        <v/>
      </c>
      <c r="B1058" t="inlineStr">
        <is>
          <t>CF_NET_INC</t>
        </is>
      </c>
      <c r="C1058" t="n">
        <v>13.221</v>
      </c>
      <c r="D1058" t="n">
        <v>51.787</v>
      </c>
      <c r="E1058" t="n">
        <v>42.101</v>
      </c>
      <c r="F1058" t="n">
        <v>35.489</v>
      </c>
      <c r="G1058" t="n">
        <v>29.215</v>
      </c>
      <c r="H1058" t="n">
        <v>27.137</v>
      </c>
      <c r="I1058" t="n">
        <v>25.362</v>
      </c>
      <c r="J1058" t="n">
        <v>10.177</v>
      </c>
    </row>
    <row r="1059">
      <c r="A1059">
        <f>_xll.BFieldInfo($B$1059)</f>
        <v/>
      </c>
      <c r="B1059" t="inlineStr">
        <is>
          <t>CF_CASH_FROM_OPER</t>
        </is>
      </c>
      <c r="C1059" t="n">
        <v>41.287</v>
      </c>
      <c r="D1059" t="n">
        <v>29.629</v>
      </c>
      <c r="E1059" t="n">
        <v>26.767</v>
      </c>
      <c r="F1059" t="n">
        <v>36.767</v>
      </c>
      <c r="G1059" t="n">
        <v>49.612</v>
      </c>
      <c r="H1059" t="n">
        <v>30.295</v>
      </c>
      <c r="I1059" t="n">
        <v>31.734</v>
      </c>
      <c r="J1059" t="n">
        <v>45.222</v>
      </c>
    </row>
    <row r="1061">
      <c r="A1061" t="inlineStr">
        <is>
          <t>MBTN SW Equity</t>
        </is>
      </c>
      <c r="B1061" t="inlineStr">
        <is>
          <t>Dates</t>
        </is>
      </c>
      <c r="C1061" s="3">
        <f>_xll.BDH($A$1061,$B$1062:$B$1070,$B$2,$B$3,"Dir=H","Per=Y","Days=A","Dts=S","Sort=R","cols=8;rows=10")</f>
        <v/>
      </c>
      <c r="D1061" s="3" t="n">
        <v>43465</v>
      </c>
      <c r="E1061" s="3" t="n">
        <v>43100</v>
      </c>
      <c r="F1061" s="3" t="n">
        <v>42735</v>
      </c>
      <c r="G1061" s="3" t="n">
        <v>42369</v>
      </c>
      <c r="H1061" s="3" t="n">
        <v>42004</v>
      </c>
      <c r="I1061" s="3" t="n">
        <v>41639</v>
      </c>
      <c r="J1061" s="3" t="n">
        <v>41274</v>
      </c>
    </row>
    <row r="1062">
      <c r="A1062">
        <f>_xll.BFieldInfo($B$1062)</f>
        <v/>
      </c>
      <c r="B1062" t="inlineStr">
        <is>
          <t>TOTAL_EQUITY</t>
        </is>
      </c>
      <c r="C1062" t="n">
        <v>176.16</v>
      </c>
      <c r="D1062" t="n">
        <v>181.711</v>
      </c>
      <c r="E1062" t="n">
        <v>242.957</v>
      </c>
      <c r="F1062" t="n">
        <v>234.424</v>
      </c>
      <c r="G1062" t="n">
        <v>175.003</v>
      </c>
      <c r="H1062" t="n">
        <v>352.431</v>
      </c>
      <c r="I1062" t="n">
        <v>408.621</v>
      </c>
      <c r="J1062" t="n">
        <v>416.144</v>
      </c>
    </row>
    <row r="1063">
      <c r="A1063">
        <f>_xll.BFieldInfo($B$1063)</f>
        <v/>
      </c>
      <c r="B1063" t="inlineStr">
        <is>
          <t>BS_TOT_ASSET</t>
        </is>
      </c>
      <c r="C1063" t="n">
        <v>274.61</v>
      </c>
      <c r="D1063" t="n">
        <v>349.153</v>
      </c>
      <c r="E1063" t="n">
        <v>469.983</v>
      </c>
      <c r="F1063" t="n">
        <v>629.889</v>
      </c>
      <c r="G1063" t="n">
        <v>572.304</v>
      </c>
      <c r="H1063" t="n">
        <v>755.899</v>
      </c>
      <c r="I1063" t="n">
        <v>784.0170000000001</v>
      </c>
      <c r="J1063" t="n">
        <v>834.769</v>
      </c>
    </row>
    <row r="1064">
      <c r="A1064">
        <f>_xll.BFieldInfo($B$1064)</f>
        <v/>
      </c>
      <c r="B1064" t="inlineStr">
        <is>
          <t>TOT_DEBT_TO_TOT_EQY</t>
        </is>
      </c>
      <c r="C1064" t="n">
        <v>15.9372</v>
      </c>
      <c r="D1064" t="n">
        <v>30.614</v>
      </c>
      <c r="E1064" t="n">
        <v>23.6486</v>
      </c>
      <c r="F1064" t="n">
        <v>106.7207</v>
      </c>
      <c r="G1064" t="n">
        <v>143.3193</v>
      </c>
      <c r="H1064" t="n">
        <v>70.3854</v>
      </c>
      <c r="I1064" t="n">
        <v>40.0124</v>
      </c>
      <c r="J1064" t="n">
        <v>32.1523</v>
      </c>
    </row>
    <row r="1065">
      <c r="A1065">
        <f>_xll.BFieldInfo($B$1065)</f>
        <v/>
      </c>
      <c r="B1065" t="inlineStr">
        <is>
          <t>SALES_REV_TURN</t>
        </is>
      </c>
      <c r="C1065" t="n">
        <v>262.013</v>
      </c>
      <c r="D1065" t="n">
        <v>406.967</v>
      </c>
      <c r="E1065" t="n">
        <v>473.257</v>
      </c>
      <c r="F1065" t="n">
        <v>453.106</v>
      </c>
      <c r="G1065" t="n">
        <v>323.567</v>
      </c>
      <c r="H1065" t="n">
        <v>315.846</v>
      </c>
      <c r="I1065" t="n">
        <v>202.655</v>
      </c>
      <c r="J1065" t="n">
        <v>645.242</v>
      </c>
    </row>
    <row r="1066">
      <c r="A1066">
        <f>_xll.BFieldInfo($B$1066)</f>
        <v/>
      </c>
      <c r="B1066" t="inlineStr">
        <is>
          <t>IS_EPS</t>
        </is>
      </c>
      <c r="C1066" t="n">
        <v>-0.0332</v>
      </c>
      <c r="D1066" t="n">
        <v>-0.0554</v>
      </c>
      <c r="E1066" t="n">
        <v>-0.0776</v>
      </c>
      <c r="F1066" t="n">
        <v>-0.1662</v>
      </c>
      <c r="G1066" t="n">
        <v>-0.3</v>
      </c>
      <c r="H1066" t="n">
        <v>-0.2407</v>
      </c>
      <c r="I1066" t="n">
        <v>-0.3626</v>
      </c>
      <c r="J1066" t="n">
        <v>-0.2974</v>
      </c>
    </row>
    <row r="1067">
      <c r="A1067">
        <f>_xll.BFieldInfo($B$1067)</f>
        <v/>
      </c>
      <c r="B1067" t="inlineStr">
        <is>
          <t>CF_DVD_PAID</t>
        </is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</row>
    <row r="1068">
      <c r="A1068">
        <f>_xll.BFieldInfo($B$1068)</f>
        <v/>
      </c>
      <c r="B1068" t="inlineStr">
        <is>
          <t>CF_DEPR_AMORT</t>
        </is>
      </c>
      <c r="C1068" t="n">
        <v>15.965</v>
      </c>
      <c r="D1068" t="n">
        <v>24.346</v>
      </c>
      <c r="E1068" t="n">
        <v>41.863</v>
      </c>
      <c r="F1068" t="n">
        <v>59.59</v>
      </c>
      <c r="G1068" t="n">
        <v>72.70099999999999</v>
      </c>
      <c r="H1068" t="n">
        <v>66.20699999999999</v>
      </c>
      <c r="I1068" t="n">
        <v>79.553</v>
      </c>
      <c r="J1068" t="n">
        <v>95.143</v>
      </c>
    </row>
    <row r="1069">
      <c r="A1069">
        <f>_xll.BFieldInfo($B$1069)</f>
        <v/>
      </c>
      <c r="B1069" t="inlineStr">
        <is>
          <t>CF_NET_INC</t>
        </is>
      </c>
      <c r="C1069" t="n">
        <v>-39.65</v>
      </c>
      <c r="D1069" t="n">
        <v>-59.438</v>
      </c>
      <c r="E1069" t="n">
        <v>-79.214</v>
      </c>
      <c r="F1069" t="n">
        <v>-96.848</v>
      </c>
      <c r="G1069" t="n">
        <v>-168.446</v>
      </c>
      <c r="H1069" t="n">
        <v>-132.736</v>
      </c>
      <c r="I1069" t="n">
        <v>-158.827</v>
      </c>
      <c r="J1069" t="n">
        <v>-106.067</v>
      </c>
    </row>
    <row r="1070">
      <c r="A1070">
        <f>_xll.BFieldInfo($B$1070)</f>
        <v/>
      </c>
      <c r="B1070" t="inlineStr">
        <is>
          <t>CF_CASH_FROM_OPER</t>
        </is>
      </c>
      <c r="C1070" t="n">
        <v>-83.49299999999999</v>
      </c>
      <c r="D1070" t="n">
        <v>-23.368</v>
      </c>
      <c r="E1070" t="n">
        <v>12.761</v>
      </c>
      <c r="F1070" t="n">
        <v>2.585</v>
      </c>
      <c r="G1070" t="n">
        <v>-51.861</v>
      </c>
      <c r="H1070" t="n">
        <v>-152.811</v>
      </c>
      <c r="I1070" t="n">
        <v>-130.42</v>
      </c>
      <c r="J1070" t="n">
        <v>-168.013</v>
      </c>
    </row>
    <row r="1072">
      <c r="A1072" t="inlineStr">
        <is>
          <t>ARYN SW Equity</t>
        </is>
      </c>
      <c r="B1072" t="inlineStr">
        <is>
          <t>Dates</t>
        </is>
      </c>
      <c r="C1072" s="3">
        <f>_xll.BDH($A$1072,$B$1073:$B$1081,$B$2,$B$3,"Dir=H","Per=Y","Days=A","Dts=S","Sort=R","cols=8;rows=10")</f>
        <v/>
      </c>
      <c r="D1072" s="3" t="n">
        <v>42947</v>
      </c>
      <c r="E1072" s="3" t="n">
        <v>42216</v>
      </c>
      <c r="F1072" s="3" t="n">
        <v>41486</v>
      </c>
    </row>
    <row r="1073">
      <c r="A1073">
        <f>_xll.BFieldInfo($B$1073)</f>
        <v/>
      </c>
      <c r="B1073" t="inlineStr">
        <is>
          <t>TOTAL_EQUITY</t>
        </is>
      </c>
      <c r="C1073" t="n">
        <v>2436.1</v>
      </c>
      <c r="D1073" t="n">
        <v>2201.652</v>
      </c>
      <c r="E1073" t="n">
        <v>3221.943</v>
      </c>
      <c r="F1073" t="n">
        <v>2760.629</v>
      </c>
    </row>
    <row r="1074">
      <c r="A1074">
        <f>_xll.BFieldInfo($B$1074)</f>
        <v/>
      </c>
      <c r="B1074" t="inlineStr">
        <is>
          <t>BS_TOT_ASSET</t>
        </is>
      </c>
      <c r="C1074" t="n">
        <v>4519.6</v>
      </c>
      <c r="D1074" t="n">
        <v>5701.452</v>
      </c>
      <c r="E1074" t="n">
        <v>6645.019</v>
      </c>
      <c r="F1074" t="n">
        <v>5831.116</v>
      </c>
    </row>
    <row r="1075">
      <c r="A1075">
        <f>_xll.BFieldInfo($B$1075)</f>
        <v/>
      </c>
      <c r="B1075" t="inlineStr">
        <is>
          <t>TOT_DEBT_TO_TOT_EQY</t>
        </is>
      </c>
      <c r="C1075" t="n">
        <v>45.6139</v>
      </c>
      <c r="D1075" t="n">
        <v>103.079</v>
      </c>
      <c r="E1075" t="n">
        <v>63.377</v>
      </c>
      <c r="F1075" t="n">
        <v>54.5422</v>
      </c>
    </row>
    <row r="1076">
      <c r="A1076">
        <f>_xll.BFieldInfo($B$1076)</f>
        <v/>
      </c>
      <c r="B1076" t="inlineStr">
        <is>
          <t>SALES_REV_TURN</t>
        </is>
      </c>
      <c r="C1076" t="n">
        <v>3383.425</v>
      </c>
      <c r="D1076" t="n">
        <v>3796.77</v>
      </c>
      <c r="E1076" t="n">
        <v>3820.231</v>
      </c>
      <c r="F1076" t="n">
        <v>4503.69</v>
      </c>
    </row>
    <row r="1077">
      <c r="A1077">
        <f>_xll.BFieldInfo($B$1077)</f>
        <v/>
      </c>
      <c r="B1077" t="inlineStr">
        <is>
          <t>IS_EPS</t>
        </is>
      </c>
      <c r="C1077" t="n">
        <v>-0.083</v>
      </c>
      <c r="D1077" t="n">
        <v>-2.2517</v>
      </c>
      <c r="E1077" t="n">
        <v>1.1851</v>
      </c>
      <c r="F1077" t="n">
        <v>0.2643</v>
      </c>
    </row>
    <row r="1078">
      <c r="A1078">
        <f>_xll.BFieldInfo($B$1078)</f>
        <v/>
      </c>
      <c r="B1078" t="inlineStr">
        <is>
          <t>CF_DVD_PAID</t>
        </is>
      </c>
      <c r="C1078" t="n">
        <v>0</v>
      </c>
      <c r="D1078" t="n">
        <v>-79.70999999999999</v>
      </c>
      <c r="E1078" t="n">
        <v>-65.03400000000001</v>
      </c>
      <c r="F1078" t="n">
        <v>-43.517</v>
      </c>
    </row>
    <row r="1079">
      <c r="A1079">
        <f>_xll.BFieldInfo($B$1079)</f>
        <v/>
      </c>
      <c r="B1079" t="inlineStr">
        <is>
          <t>CF_DEPR_AMORT</t>
        </is>
      </c>
      <c r="C1079" t="n">
        <v>273.456</v>
      </c>
      <c r="D1079" t="n">
        <v>317.637</v>
      </c>
      <c r="E1079" t="n">
        <v>292.328</v>
      </c>
      <c r="F1079" t="n">
        <v>213.067</v>
      </c>
    </row>
    <row r="1080">
      <c r="A1080">
        <f>_xll.BFieldInfo($B$1080)</f>
        <v/>
      </c>
      <c r="B1080" t="inlineStr">
        <is>
          <t>CF_NET_INC</t>
        </is>
      </c>
      <c r="C1080" t="n">
        <v>-29.15</v>
      </c>
      <c r="D1080" t="n">
        <v>-907.773</v>
      </c>
      <c r="E1080" t="n">
        <v>524.76</v>
      </c>
      <c r="F1080" t="n">
        <v>129.415</v>
      </c>
    </row>
    <row r="1081">
      <c r="A1081">
        <f>_xll.BFieldInfo($B$1081)</f>
        <v/>
      </c>
      <c r="B1081" t="inlineStr">
        <is>
          <t>CF_CASH_FROM_OPER</t>
        </is>
      </c>
      <c r="C1081" t="n">
        <v>151.679</v>
      </c>
      <c r="D1081" t="n">
        <v>294.627</v>
      </c>
      <c r="E1081" t="n">
        <v>282.549</v>
      </c>
      <c r="F1081" t="n">
        <v>368.883</v>
      </c>
    </row>
    <row r="1082"/>
    <row r="1083">
      <c r="A1083" t="inlineStr">
        <is>
          <t>BSLN SW Equity</t>
        </is>
      </c>
      <c r="B1083" t="inlineStr">
        <is>
          <t>Dates</t>
        </is>
      </c>
      <c r="C1083" s="3">
        <f>_xll.BDH($A$1083,$B$1084:$B$1092,$B$2,$B$3,"Dir=H","Per=Y","Days=A","Dts=S","Sort=R","cols=8;rows=10")</f>
        <v/>
      </c>
      <c r="D1083" s="3" t="n">
        <v>43465</v>
      </c>
      <c r="E1083" s="3" t="n">
        <v>43100</v>
      </c>
      <c r="F1083" s="3" t="n">
        <v>42735</v>
      </c>
      <c r="G1083" s="3" t="n">
        <v>42369</v>
      </c>
      <c r="H1083" s="3" t="n">
        <v>42004</v>
      </c>
      <c r="I1083" s="3" t="n">
        <v>41639</v>
      </c>
      <c r="J1083" s="3" t="n">
        <v>41274</v>
      </c>
    </row>
    <row r="1084">
      <c r="A1084">
        <f>_xll.BFieldInfo($B$1084)</f>
        <v/>
      </c>
      <c r="B1084" t="inlineStr">
        <is>
          <t>TOTAL_EQUITY</t>
        </is>
      </c>
      <c r="C1084" t="n">
        <v>-92.95999999999999</v>
      </c>
      <c r="D1084" t="n">
        <v>-66.687</v>
      </c>
      <c r="E1084" t="n">
        <v>-41.44</v>
      </c>
      <c r="F1084" t="n">
        <v>-35</v>
      </c>
      <c r="G1084" t="n">
        <v>14.856</v>
      </c>
      <c r="H1084" t="n">
        <v>57.9314</v>
      </c>
      <c r="I1084" t="n">
        <v>70.8737</v>
      </c>
      <c r="J1084" t="n">
        <v>105.502</v>
      </c>
    </row>
    <row r="1085">
      <c r="A1085">
        <f>_xll.BFieldInfo($B$1085)</f>
        <v/>
      </c>
      <c r="B1085" t="inlineStr">
        <is>
          <t>BS_TOT_ASSET</t>
        </is>
      </c>
      <c r="C1085" t="n">
        <v>221.467</v>
      </c>
      <c r="D1085" t="n">
        <v>281.751</v>
      </c>
      <c r="E1085" t="n">
        <v>351.165</v>
      </c>
      <c r="F1085" t="n">
        <v>327.758</v>
      </c>
      <c r="G1085" t="n">
        <v>398.735</v>
      </c>
      <c r="H1085" t="n">
        <v>257.3776</v>
      </c>
      <c r="I1085" t="n">
        <v>299.7563</v>
      </c>
      <c r="J1085" t="n">
        <v>375.3447</v>
      </c>
    </row>
    <row r="1086">
      <c r="A1086">
        <f>_xll.BFieldInfo($B$1086)</f>
        <v/>
      </c>
      <c r="B1086" t="inlineStr">
        <is>
          <t>TOT_DEBT_TO_TOT_EQY</t>
        </is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</row>
    <row r="1087">
      <c r="A1087">
        <f>_xll.BFieldInfo($B$1087)</f>
        <v/>
      </c>
      <c r="B1087" t="inlineStr">
        <is>
          <t>SALES_REV_TURN</t>
        </is>
      </c>
      <c r="C1087" t="n">
        <v>114.786</v>
      </c>
      <c r="D1087" t="n">
        <v>106.092</v>
      </c>
      <c r="E1087" t="n">
        <v>90.67400000000001</v>
      </c>
      <c r="F1087" t="n">
        <v>65.038</v>
      </c>
      <c r="G1087" t="n">
        <v>51.654</v>
      </c>
      <c r="H1087" t="n">
        <v>42.4988</v>
      </c>
      <c r="I1087" t="n">
        <v>40.9507</v>
      </c>
      <c r="J1087" t="n">
        <v>57.8779</v>
      </c>
    </row>
    <row r="1088">
      <c r="A1088">
        <f>_xll.BFieldInfo($B$1088)</f>
        <v/>
      </c>
      <c r="B1088" t="inlineStr">
        <is>
          <t>IS_EPS</t>
        </is>
      </c>
      <c r="C1088" t="n">
        <v>-2.08</v>
      </c>
      <c r="D1088" t="n">
        <v>-2.89</v>
      </c>
      <c r="E1088" t="n">
        <v>-1.79</v>
      </c>
      <c r="F1088" t="n">
        <v>-5.07</v>
      </c>
      <c r="G1088" t="n">
        <v>-6.09</v>
      </c>
      <c r="H1088" t="n">
        <v>-4.17</v>
      </c>
      <c r="I1088" t="n">
        <v>-3.4</v>
      </c>
      <c r="J1088" t="n">
        <v>-5.53</v>
      </c>
    </row>
    <row r="1089">
      <c r="A1089">
        <f>_xll.BFieldInfo($B$1089)</f>
        <v/>
      </c>
      <c r="B1089" t="inlineStr">
        <is>
          <t>CF_DVD_PAID</t>
        </is>
      </c>
      <c r="C1089" t="n">
        <v>0</v>
      </c>
      <c r="D1089" t="n">
        <v>0</v>
      </c>
      <c r="E1089" t="n">
        <v>0</v>
      </c>
      <c r="F1089" t="n">
        <v>0</v>
      </c>
      <c r="G1089" t="n">
        <v>0</v>
      </c>
      <c r="H1089" t="n">
        <v>0</v>
      </c>
      <c r="I1089" t="n">
        <v>-47.9552</v>
      </c>
      <c r="J1089" t="n">
        <v>0</v>
      </c>
    </row>
    <row r="1090">
      <c r="A1090">
        <f>_xll.BFieldInfo($B$1090)</f>
        <v/>
      </c>
      <c r="B1090" t="inlineStr">
        <is>
          <t>CF_DEPR_AMORT</t>
        </is>
      </c>
      <c r="C1090" t="n">
        <v>1.639</v>
      </c>
      <c r="D1090" t="n">
        <v>1.852</v>
      </c>
      <c r="E1090" t="n">
        <v>1.991</v>
      </c>
      <c r="F1090" t="n">
        <v>2.319</v>
      </c>
      <c r="G1090" t="n">
        <v>2.527</v>
      </c>
      <c r="H1090" t="n">
        <v>2.5908</v>
      </c>
      <c r="I1090" t="n">
        <v>2.7155</v>
      </c>
      <c r="J1090" t="n">
        <v>3.6424</v>
      </c>
    </row>
    <row r="1091">
      <c r="A1091">
        <f>_xll.BFieldInfo($B$1091)</f>
        <v/>
      </c>
      <c r="B1091" t="inlineStr">
        <is>
          <t>CF_NET_INC</t>
        </is>
      </c>
      <c r="C1091" t="n">
        <v>-22.422</v>
      </c>
      <c r="D1091" t="n">
        <v>-31.352</v>
      </c>
      <c r="E1091" t="n">
        <v>-19.36</v>
      </c>
      <c r="F1091" t="n">
        <v>-51.287</v>
      </c>
      <c r="G1091" t="n">
        <v>-61.603</v>
      </c>
      <c r="H1091" t="n">
        <v>-41.5455</v>
      </c>
      <c r="I1091" t="n">
        <v>-33.0199</v>
      </c>
      <c r="J1091" t="n">
        <v>-53.0331</v>
      </c>
    </row>
    <row r="1092">
      <c r="A1092">
        <f>_xll.BFieldInfo($B$1092)</f>
        <v/>
      </c>
      <c r="B1092" t="inlineStr">
        <is>
          <t>CF_CASH_FROM_OPER</t>
        </is>
      </c>
      <c r="C1092" t="n">
        <v>-63.836</v>
      </c>
      <c r="D1092" t="n">
        <v>-79.20999999999999</v>
      </c>
      <c r="E1092" t="n">
        <v>19.014</v>
      </c>
      <c r="F1092" t="n">
        <v>-75.003</v>
      </c>
      <c r="G1092" t="n">
        <v>-67.78</v>
      </c>
      <c r="H1092" t="n">
        <v>-71.4615</v>
      </c>
      <c r="I1092" t="n">
        <v>-59.4698</v>
      </c>
      <c r="J1092" t="n">
        <v>148.1745</v>
      </c>
    </row>
    <row r="1094">
      <c r="A1094" t="inlineStr">
        <is>
          <t>IMPN SW Equity</t>
        </is>
      </c>
      <c r="B1094" t="inlineStr">
        <is>
          <t>Dates</t>
        </is>
      </c>
      <c r="C1094" s="3">
        <f>_xll.BDH($A$1094,$B$1095:$B$1103,$B$2,$B$3,"Dir=H","Per=Y","Days=A","Dts=S","Sort=R","cols=8;rows=10")</f>
        <v/>
      </c>
      <c r="D1094" s="3" t="n">
        <v>43465</v>
      </c>
      <c r="E1094" s="3" t="n">
        <v>43100</v>
      </c>
      <c r="F1094" s="3" t="n">
        <v>42735</v>
      </c>
      <c r="G1094" s="3" t="n">
        <v>42369</v>
      </c>
      <c r="H1094" s="3" t="n">
        <v>42004</v>
      </c>
      <c r="I1094" s="3" t="n">
        <v>41639</v>
      </c>
      <c r="J1094" s="3" t="n">
        <v>41274</v>
      </c>
    </row>
    <row r="1095">
      <c r="A1095">
        <f>_xll.BFieldInfo($B$1095)</f>
        <v/>
      </c>
      <c r="B1095" t="inlineStr">
        <is>
          <t>TOTAL_EQUITY</t>
        </is>
      </c>
      <c r="C1095" t="n">
        <v>590.4690000000001</v>
      </c>
      <c r="D1095" t="n">
        <v>585.175</v>
      </c>
      <c r="E1095" t="n">
        <v>654.909</v>
      </c>
      <c r="F1095" t="n">
        <v>665.506</v>
      </c>
      <c r="G1095" t="n">
        <v>623.776</v>
      </c>
      <c r="H1095" t="n">
        <v>629.789</v>
      </c>
      <c r="I1095" t="n">
        <v>628.688</v>
      </c>
      <c r="J1095" t="n">
        <v>549.598</v>
      </c>
    </row>
    <row r="1096">
      <c r="A1096">
        <f>_xll.BFieldInfo($B$1096)</f>
        <v/>
      </c>
      <c r="B1096" t="inlineStr">
        <is>
          <t>BS_TOT_ASSET</t>
        </is>
      </c>
      <c r="C1096" t="n">
        <v>3083.263</v>
      </c>
      <c r="D1096" t="n">
        <v>2861.355</v>
      </c>
      <c r="E1096" t="n">
        <v>2896.994</v>
      </c>
      <c r="F1096" t="n">
        <v>2629.177</v>
      </c>
      <c r="G1096" t="n">
        <v>2730.666</v>
      </c>
      <c r="H1096" t="n">
        <v>2357.659</v>
      </c>
      <c r="I1096" t="n">
        <v>2196.374</v>
      </c>
      <c r="J1096" t="n">
        <v>2074.129</v>
      </c>
    </row>
    <row r="1097">
      <c r="A1097">
        <f>_xll.BFieldInfo($B$1097)</f>
        <v/>
      </c>
      <c r="B1097" t="inlineStr">
        <is>
          <t>TOT_DEBT_TO_TOT_EQY</t>
        </is>
      </c>
      <c r="C1097" t="n">
        <v>108.3466</v>
      </c>
      <c r="D1097" t="n">
        <v>88.1825</v>
      </c>
      <c r="E1097" t="n">
        <v>75.8777</v>
      </c>
      <c r="F1097" t="n">
        <v>62.4196</v>
      </c>
      <c r="G1097" t="n">
        <v>78.3938</v>
      </c>
      <c r="H1097" t="n">
        <v>52.4076</v>
      </c>
      <c r="I1097" t="n">
        <v>33.6434</v>
      </c>
      <c r="J1097" t="n">
        <v>39.2949</v>
      </c>
    </row>
    <row r="1098">
      <c r="A1098">
        <f>_xll.BFieldInfo($B$1098)</f>
        <v/>
      </c>
      <c r="B1098" t="inlineStr">
        <is>
          <t>SALES_REV_TURN</t>
        </is>
      </c>
      <c r="C1098" t="n">
        <v>4430.833</v>
      </c>
      <c r="D1098" t="n">
        <v>4364.473</v>
      </c>
      <c r="E1098" t="n">
        <v>3859.478</v>
      </c>
      <c r="F1098" t="n">
        <v>3266.986</v>
      </c>
      <c r="G1098" t="n">
        <v>3288.2</v>
      </c>
      <c r="H1098" t="n">
        <v>2919.76</v>
      </c>
      <c r="I1098" t="n">
        <v>3057.414</v>
      </c>
      <c r="J1098" t="n">
        <v>2800.443</v>
      </c>
    </row>
    <row r="1099">
      <c r="A1099">
        <f>_xll.BFieldInfo($B$1099)</f>
        <v/>
      </c>
      <c r="B1099" t="inlineStr">
        <is>
          <t>IS_EPS</t>
        </is>
      </c>
      <c r="C1099" t="n">
        <v>1.61</v>
      </c>
      <c r="D1099" t="n">
        <v>-0.28</v>
      </c>
      <c r="E1099" t="n">
        <v>1.95</v>
      </c>
      <c r="F1099" t="n">
        <v>3.27</v>
      </c>
      <c r="G1099" t="n">
        <v>2.64</v>
      </c>
      <c r="H1099" t="n">
        <v>3.77</v>
      </c>
      <c r="I1099" t="n">
        <v>4.11</v>
      </c>
      <c r="J1099" t="n">
        <v>3.82</v>
      </c>
    </row>
    <row r="1100">
      <c r="A1100">
        <f>_xll.BFieldInfo($B$1100)</f>
        <v/>
      </c>
      <c r="B1100" t="inlineStr">
        <is>
          <t>CF_DVD_PAID</t>
        </is>
      </c>
      <c r="C1100" t="n">
        <v>-9.202</v>
      </c>
      <c r="D1100" t="n">
        <v>-36.62</v>
      </c>
      <c r="E1100" t="n">
        <v>-36.612</v>
      </c>
      <c r="F1100" t="n">
        <v>-34.735</v>
      </c>
      <c r="G1100" t="n">
        <v>-32.948</v>
      </c>
      <c r="H1100" t="n">
        <v>0</v>
      </c>
      <c r="I1100" t="n">
        <v>0</v>
      </c>
      <c r="J1100" t="n">
        <v>0</v>
      </c>
    </row>
    <row r="1101">
      <c r="A1101">
        <f>_xll.BFieldInfo($B$1101)</f>
        <v/>
      </c>
      <c r="B1101" t="inlineStr">
        <is>
          <t>CF_DEPR_AMORT</t>
        </is>
      </c>
      <c r="C1101" t="n">
        <v>123.261</v>
      </c>
      <c r="D1101" t="n">
        <v>76.791</v>
      </c>
      <c r="E1101" t="n">
        <v>110.244</v>
      </c>
      <c r="F1101" t="n">
        <v>68.277</v>
      </c>
      <c r="G1101" t="n">
        <v>81.42400000000001</v>
      </c>
      <c r="H1101" t="n">
        <v>42.788</v>
      </c>
      <c r="I1101" t="n">
        <v>42.786</v>
      </c>
      <c r="J1101" t="n">
        <v>43.444</v>
      </c>
    </row>
    <row r="1102">
      <c r="A1102">
        <f>_xll.BFieldInfo($B$1102)</f>
        <v/>
      </c>
      <c r="B1102" t="inlineStr">
        <is>
          <t>CF_NET_INC</t>
        </is>
      </c>
      <c r="C1102" t="n">
        <v>29.651</v>
      </c>
      <c r="D1102" t="n">
        <v>-5.059</v>
      </c>
      <c r="E1102" t="n">
        <v>35.779</v>
      </c>
      <c r="F1102" t="n">
        <v>59.817</v>
      </c>
      <c r="G1102" t="n">
        <v>48.405</v>
      </c>
      <c r="H1102" t="n">
        <v>69.23099999999999</v>
      </c>
      <c r="I1102" t="n">
        <v>75.215</v>
      </c>
      <c r="J1102" t="n">
        <v>69.958</v>
      </c>
    </row>
    <row r="1103">
      <c r="A1103">
        <f>_xll.BFieldInfo($B$1103)</f>
        <v/>
      </c>
      <c r="B1103" t="inlineStr">
        <is>
          <t>CF_CASH_FROM_OPER</t>
        </is>
      </c>
      <c r="C1103" t="n">
        <v>143.549</v>
      </c>
      <c r="D1103" t="n">
        <v>16.052</v>
      </c>
      <c r="E1103" t="n">
        <v>197.345</v>
      </c>
      <c r="F1103" t="n">
        <v>62.429</v>
      </c>
      <c r="G1103" t="n">
        <v>145.194</v>
      </c>
      <c r="H1103" t="n">
        <v>116.901</v>
      </c>
      <c r="I1103" t="n">
        <v>123.277</v>
      </c>
      <c r="J1103" t="n">
        <v>178.147</v>
      </c>
    </row>
    <row r="1105">
      <c r="A1105" t="inlineStr">
        <is>
          <t>AUTN SW Equity</t>
        </is>
      </c>
      <c r="B1105" t="inlineStr">
        <is>
          <t>Dates</t>
        </is>
      </c>
      <c r="C1105" s="3">
        <f>_xll.BDH($A$1105,$B$1106:$B$1114,$B$2,$B$3,"Dir=H","Per=Y","Days=A","Dts=S","Sort=R","cols=8;rows=10")</f>
        <v/>
      </c>
      <c r="D1105" s="3" t="n">
        <v>43465</v>
      </c>
      <c r="E1105" s="3" t="n">
        <v>43100</v>
      </c>
      <c r="F1105" s="3" t="n">
        <v>42735</v>
      </c>
      <c r="G1105" s="3" t="n">
        <v>42369</v>
      </c>
      <c r="H1105" s="3" t="n">
        <v>42004</v>
      </c>
      <c r="I1105" s="3" t="n">
        <v>41639</v>
      </c>
      <c r="J1105" s="3" t="n">
        <v>41274</v>
      </c>
    </row>
    <row r="1106">
      <c r="A1106">
        <f>_xll.BFieldInfo($B$1106)</f>
        <v/>
      </c>
      <c r="B1106" t="inlineStr">
        <is>
          <t>TOTAL_EQUITY</t>
        </is>
      </c>
      <c r="C1106" t="n">
        <v>498.9</v>
      </c>
      <c r="D1106" t="n">
        <v>627.6</v>
      </c>
      <c r="E1106" t="n">
        <v>587.2</v>
      </c>
      <c r="F1106" t="n">
        <v>499</v>
      </c>
      <c r="G1106" t="n">
        <v>397.5</v>
      </c>
      <c r="H1106" t="n">
        <v>392.5</v>
      </c>
      <c r="I1106" t="n">
        <v>302</v>
      </c>
      <c r="J1106" t="n">
        <v>275.5</v>
      </c>
    </row>
    <row r="1107">
      <c r="A1107">
        <f>_xll.BFieldInfo($B$1107)</f>
        <v/>
      </c>
      <c r="B1107" t="inlineStr">
        <is>
          <t>BS_TOT_ASSET</t>
        </is>
      </c>
      <c r="C1107" t="n">
        <v>1839.1</v>
      </c>
      <c r="D1107" t="n">
        <v>1601.3</v>
      </c>
      <c r="E1107" t="n">
        <v>1484.3</v>
      </c>
      <c r="F1107" t="n">
        <v>1297.8</v>
      </c>
      <c r="G1107" t="n">
        <v>1114.7</v>
      </c>
      <c r="H1107" t="n">
        <v>1099.3</v>
      </c>
      <c r="I1107" t="n">
        <v>990.6</v>
      </c>
      <c r="J1107" t="n">
        <v>951.9</v>
      </c>
    </row>
    <row r="1108">
      <c r="A1108">
        <f>_xll.BFieldInfo($B$1108)</f>
        <v/>
      </c>
      <c r="B1108" t="inlineStr">
        <is>
          <t>TOT_DEBT_TO_TOT_EQY</t>
        </is>
      </c>
      <c r="C1108" t="n">
        <v>151.9944</v>
      </c>
      <c r="D1108" t="n">
        <v>60.0382</v>
      </c>
      <c r="E1108" t="n">
        <v>49.1655</v>
      </c>
      <c r="F1108" t="n">
        <v>41.8236</v>
      </c>
      <c r="G1108" t="n">
        <v>46.5157</v>
      </c>
      <c r="H1108" t="n">
        <v>49.8344</v>
      </c>
      <c r="I1108" t="n">
        <v>70.06619999999999</v>
      </c>
      <c r="J1108" t="n">
        <v>72.0508</v>
      </c>
    </row>
    <row r="1109">
      <c r="A1109">
        <f>_xll.BFieldInfo($B$1109)</f>
        <v/>
      </c>
      <c r="B1109" t="inlineStr">
        <is>
          <t>SALES_REV_TURN</t>
        </is>
      </c>
      <c r="C1109" t="n">
        <v>2297.4</v>
      </c>
      <c r="D1109" t="n">
        <v>2281.5</v>
      </c>
      <c r="E1109" t="n">
        <v>2203</v>
      </c>
      <c r="F1109" t="n">
        <v>2152.6</v>
      </c>
      <c r="G1109" t="n">
        <v>2085.9</v>
      </c>
      <c r="H1109" t="n">
        <v>1954.7</v>
      </c>
      <c r="I1109" t="n">
        <v>2053.3</v>
      </c>
      <c r="J1109" t="n">
        <v>1940.9</v>
      </c>
    </row>
    <row r="1110">
      <c r="A1110">
        <f>_xll.BFieldInfo($B$1110)</f>
        <v/>
      </c>
      <c r="B1110" t="inlineStr">
        <is>
          <t>IS_EPS</t>
        </is>
      </c>
      <c r="C1110" t="n">
        <v>-20.82</v>
      </c>
      <c r="D1110" t="n">
        <v>11.83</v>
      </c>
      <c r="E1110" t="n">
        <v>19.61</v>
      </c>
      <c r="F1110" t="n">
        <v>20.61</v>
      </c>
      <c r="G1110" t="n">
        <v>9.119999999999999</v>
      </c>
      <c r="H1110" t="n">
        <v>17.03</v>
      </c>
      <c r="I1110" t="n">
        <v>3.12</v>
      </c>
      <c r="J1110" t="n">
        <v>2.61</v>
      </c>
    </row>
    <row r="1111">
      <c r="A1111">
        <f>_xll.BFieldInfo($B$1111)</f>
        <v/>
      </c>
      <c r="B1111" t="inlineStr">
        <is>
          <t>CF_DVD_PAID</t>
        </is>
      </c>
      <c r="C1111" t="n">
        <v>-16.8</v>
      </c>
      <c r="D1111" t="n">
        <v>-30.3</v>
      </c>
      <c r="E1111" t="n">
        <v>-30.3</v>
      </c>
      <c r="F1111" t="n">
        <v>-20.9</v>
      </c>
      <c r="G1111" t="n">
        <v>-20.8</v>
      </c>
      <c r="H1111" t="n">
        <v>-6</v>
      </c>
      <c r="I1111" t="n">
        <v>-3</v>
      </c>
      <c r="J1111" t="n">
        <v>0</v>
      </c>
    </row>
    <row r="1112">
      <c r="A1112">
        <f>_xll.BFieldInfo($B$1112)</f>
        <v/>
      </c>
      <c r="B1112" t="inlineStr">
        <is>
          <t>CF_DEPR_AMORT</t>
        </is>
      </c>
      <c r="C1112" t="n">
        <v>196.9</v>
      </c>
      <c r="D1112" t="n">
        <v>83.09999999999999</v>
      </c>
      <c r="E1112" t="n">
        <v>77.90000000000001</v>
      </c>
      <c r="F1112" t="n">
        <v>73.59999999999999</v>
      </c>
      <c r="G1112" t="n">
        <v>65.09999999999999</v>
      </c>
      <c r="H1112" t="n">
        <v>66.5</v>
      </c>
      <c r="I1112" t="n">
        <v>66.8</v>
      </c>
      <c r="J1112" t="n">
        <v>69.09999999999999</v>
      </c>
    </row>
    <row r="1113">
      <c r="A1113">
        <f>_xll.BFieldInfo($B$1113)</f>
        <v/>
      </c>
      <c r="B1113" t="inlineStr">
        <is>
          <t>CF_NET_INC</t>
        </is>
      </c>
      <c r="C1113" t="n">
        <v>-96.8</v>
      </c>
      <c r="D1113" t="n">
        <v>55.1</v>
      </c>
      <c r="E1113" t="n">
        <v>91.3</v>
      </c>
      <c r="F1113" t="n">
        <v>95.8</v>
      </c>
      <c r="G1113" t="n">
        <v>42.2</v>
      </c>
      <c r="H1113" t="n">
        <v>78.90000000000001</v>
      </c>
      <c r="I1113" t="n">
        <v>14.5</v>
      </c>
      <c r="J1113" t="n">
        <v>12.1</v>
      </c>
    </row>
    <row r="1114">
      <c r="A1114">
        <f>_xll.BFieldInfo($B$1114)</f>
        <v/>
      </c>
      <c r="B1114" t="inlineStr">
        <is>
          <t>CF_CASH_FROM_OPER</t>
        </is>
      </c>
      <c r="C1114" t="n">
        <v>119.2</v>
      </c>
      <c r="D1114" t="n">
        <v>124</v>
      </c>
      <c r="E1114" t="n">
        <v>145.2</v>
      </c>
      <c r="F1114" t="n">
        <v>194.1</v>
      </c>
      <c r="G1114" t="n">
        <v>111.7</v>
      </c>
      <c r="H1114" t="n">
        <v>138.2</v>
      </c>
      <c r="I1114" t="n">
        <v>165.7</v>
      </c>
      <c r="J1114" t="n">
        <v>114.9</v>
      </c>
    </row>
    <row r="1116">
      <c r="A1116" t="inlineStr">
        <is>
          <t>ORON SW Equity</t>
        </is>
      </c>
      <c r="B1116" t="inlineStr">
        <is>
          <t>Dates</t>
        </is>
      </c>
      <c r="C1116" s="3">
        <f>_xll.BDH($A$1116,$B$1117:$B$1125,$B$2,$B$3,"Dir=H","Per=Y","Days=A","Dts=S","Sort=R","cols=8;rows=10")</f>
        <v/>
      </c>
      <c r="D1116" s="3" t="n">
        <v>43465</v>
      </c>
      <c r="E1116" s="3" t="n">
        <v>43100</v>
      </c>
      <c r="F1116" s="3" t="n">
        <v>42735</v>
      </c>
      <c r="G1116" s="3" t="n">
        <v>42369</v>
      </c>
      <c r="H1116" s="3" t="n">
        <v>42004</v>
      </c>
      <c r="I1116" s="3" t="n">
        <v>41639</v>
      </c>
      <c r="J1116" s="3" t="n">
        <v>41274</v>
      </c>
    </row>
    <row r="1117">
      <c r="A1117">
        <f>_xll.BFieldInfo($B$1117)</f>
        <v/>
      </c>
      <c r="B1117" t="inlineStr">
        <is>
          <t>TOTAL_EQUITY</t>
        </is>
      </c>
      <c r="C1117" t="n">
        <v>86.453</v>
      </c>
      <c r="D1117" t="n">
        <v>89.727</v>
      </c>
      <c r="E1117" t="n">
        <v>85.333</v>
      </c>
      <c r="F1117" t="n">
        <v>243.506</v>
      </c>
      <c r="G1117" t="n">
        <v>233.643</v>
      </c>
      <c r="H1117" t="n">
        <v>226.657</v>
      </c>
      <c r="I1117" t="n">
        <v>209.94</v>
      </c>
      <c r="J1117" t="n">
        <v>192.417</v>
      </c>
    </row>
    <row r="1118">
      <c r="A1118">
        <f>_xll.BFieldInfo($B$1118)</f>
        <v/>
      </c>
      <c r="B1118" t="inlineStr">
        <is>
          <t>BS_TOT_ASSET</t>
        </is>
      </c>
      <c r="C1118" t="n">
        <v>404.301</v>
      </c>
      <c r="D1118" t="n">
        <v>399.393</v>
      </c>
      <c r="E1118" t="n">
        <v>343.296</v>
      </c>
      <c r="F1118" t="n">
        <v>550.228</v>
      </c>
      <c r="G1118" t="n">
        <v>398.447</v>
      </c>
      <c r="H1118" t="n">
        <v>423.636</v>
      </c>
      <c r="I1118" t="n">
        <v>417.775</v>
      </c>
      <c r="J1118" t="n">
        <v>409.369</v>
      </c>
    </row>
    <row r="1119">
      <c r="A1119">
        <f>_xll.BFieldInfo($B$1119)</f>
        <v/>
      </c>
      <c r="B1119" t="inlineStr">
        <is>
          <t>TOT_DEBT_TO_TOT_EQY</t>
        </is>
      </c>
      <c r="C1119" t="n">
        <v>196.8515</v>
      </c>
      <c r="D1119" t="n">
        <v>200.1694</v>
      </c>
      <c r="E1119" t="n">
        <v>164.9444</v>
      </c>
      <c r="F1119" t="n">
        <v>68.31910000000001</v>
      </c>
      <c r="G1119" t="n">
        <v>31.3474</v>
      </c>
      <c r="H1119" t="n">
        <v>43.7489</v>
      </c>
      <c r="I1119" t="n">
        <v>47.7794</v>
      </c>
      <c r="J1119" t="n">
        <v>56.0787</v>
      </c>
    </row>
    <row r="1120">
      <c r="A1120">
        <f>_xll.BFieldInfo($B$1120)</f>
        <v/>
      </c>
      <c r="B1120" t="inlineStr">
        <is>
          <t>SALES_REV_TURN</t>
        </is>
      </c>
      <c r="C1120" t="n">
        <v>596.351</v>
      </c>
      <c r="D1120" t="n">
        <v>576.65</v>
      </c>
      <c r="E1120" t="n">
        <v>539.393</v>
      </c>
      <c r="F1120" t="n">
        <v>527.7380000000001</v>
      </c>
      <c r="G1120" t="n">
        <v>500.128</v>
      </c>
      <c r="H1120" t="n">
        <v>521.63</v>
      </c>
      <c r="I1120" t="n">
        <v>520.033</v>
      </c>
      <c r="J1120" t="n">
        <v>501.493</v>
      </c>
    </row>
    <row r="1121">
      <c r="A1121">
        <f>_xll.BFieldInfo($B$1121)</f>
        <v/>
      </c>
      <c r="B1121" t="inlineStr">
        <is>
          <t>IS_EPS</t>
        </is>
      </c>
      <c r="C1121" t="n">
        <v>4.84</v>
      </c>
      <c r="D1121" t="n">
        <v>4.98</v>
      </c>
      <c r="E1121" t="n">
        <v>4.29</v>
      </c>
      <c r="F1121" t="n">
        <v>4.79</v>
      </c>
      <c r="G1121" t="n">
        <v>4.32</v>
      </c>
      <c r="H1121" t="n">
        <v>4.48</v>
      </c>
      <c r="I1121" t="n">
        <v>4.26</v>
      </c>
      <c r="J1121" t="n">
        <v>4.61</v>
      </c>
    </row>
    <row r="1122">
      <c r="A1122">
        <f>_xll.BFieldInfo($B$1122)</f>
        <v/>
      </c>
      <c r="B1122" t="inlineStr">
        <is>
          <t>CF_DVD_PAID</t>
        </is>
      </c>
      <c r="C1122" t="n">
        <v>-14.55</v>
      </c>
      <c r="D1122" t="n">
        <v>-14.083</v>
      </c>
      <c r="E1122" t="n">
        <v>-12.335</v>
      </c>
      <c r="F1122" t="n">
        <v>-12.017</v>
      </c>
      <c r="G1122" t="n">
        <v>-11.818</v>
      </c>
      <c r="H1122" t="n">
        <v>-11.653</v>
      </c>
      <c r="I1122" t="n">
        <v>-11.541</v>
      </c>
      <c r="J1122" t="n">
        <v>-11.416</v>
      </c>
    </row>
    <row r="1123">
      <c r="A1123">
        <f>_xll.BFieldInfo($B$1123)</f>
        <v/>
      </c>
      <c r="B1123" t="inlineStr">
        <is>
          <t>CF_DEPR_AMORT</t>
        </is>
      </c>
      <c r="C1123" t="n">
        <v>23.71</v>
      </c>
      <c r="D1123" t="n">
        <v>22.995</v>
      </c>
      <c r="E1123" t="n">
        <v>25.026</v>
      </c>
      <c r="F1123" t="n">
        <v>16.294</v>
      </c>
      <c r="G1123" t="n">
        <v>14.807</v>
      </c>
      <c r="H1123" t="n">
        <v>15.524</v>
      </c>
      <c r="I1123" t="n">
        <v>15.556</v>
      </c>
      <c r="J1123" t="n">
        <v>16.25</v>
      </c>
    </row>
    <row r="1124">
      <c r="A1124">
        <f>_xll.BFieldInfo($B$1124)</f>
        <v/>
      </c>
      <c r="B1124" t="inlineStr">
        <is>
          <t>CF_NET_INC</t>
        </is>
      </c>
      <c r="C1124" t="n">
        <v>31.494</v>
      </c>
      <c r="D1124" t="n">
        <v>31.819</v>
      </c>
      <c r="E1124" t="n">
        <v>25.285</v>
      </c>
      <c r="F1124" t="n">
        <v>28.377</v>
      </c>
      <c r="G1124" t="n">
        <v>25.563</v>
      </c>
      <c r="H1124" t="n">
        <v>26.495</v>
      </c>
      <c r="I1124" t="n">
        <v>25.202</v>
      </c>
      <c r="J1124" t="n">
        <v>27.264</v>
      </c>
    </row>
    <row r="1125">
      <c r="A1125">
        <f>_xll.BFieldInfo($B$1125)</f>
        <v/>
      </c>
      <c r="B1125" t="inlineStr">
        <is>
          <t>CF_CASH_FROM_OPER</t>
        </is>
      </c>
      <c r="C1125" t="n">
        <v>57.875</v>
      </c>
      <c r="D1125" t="n">
        <v>52.757</v>
      </c>
      <c r="E1125" t="n">
        <v>55.693</v>
      </c>
      <c r="F1125" t="n">
        <v>31.99</v>
      </c>
      <c r="G1125" t="n">
        <v>41.67</v>
      </c>
      <c r="H1125" t="n">
        <v>28.642</v>
      </c>
      <c r="I1125" t="n">
        <v>40.493</v>
      </c>
      <c r="J1125" t="n">
        <v>31.585</v>
      </c>
    </row>
    <row r="1127">
      <c r="A1127" t="inlineStr">
        <is>
          <t>ASCN SW Equity</t>
        </is>
      </c>
      <c r="B1127" t="inlineStr">
        <is>
          <t>Dates</t>
        </is>
      </c>
      <c r="C1127" s="3">
        <f>_xll.BDH($A$1127,$B$1128:$B$1136,$B$2,$B$3,"Dir=H","Per=Y","Days=A","Dts=S","Sort=R","cols=8;rows=10")</f>
        <v/>
      </c>
      <c r="D1127" s="3" t="n">
        <v>43465</v>
      </c>
      <c r="E1127" s="3" t="n">
        <v>43100</v>
      </c>
      <c r="F1127" s="3" t="n">
        <v>42735</v>
      </c>
      <c r="G1127" s="3" t="n">
        <v>42369</v>
      </c>
      <c r="H1127" s="3" t="n">
        <v>42004</v>
      </c>
      <c r="I1127" s="3" t="n">
        <v>41639</v>
      </c>
      <c r="J1127" s="3" t="n">
        <v>41274</v>
      </c>
    </row>
    <row r="1128">
      <c r="A1128">
        <f>_xll.BFieldInfo($B$1128)</f>
        <v/>
      </c>
      <c r="B1128" t="inlineStr">
        <is>
          <t>TOTAL_EQUITY</t>
        </is>
      </c>
      <c r="C1128" t="n">
        <v>63.2</v>
      </c>
      <c r="D1128" t="n">
        <v>83.2</v>
      </c>
      <c r="E1128" t="n">
        <v>83.09999999999999</v>
      </c>
      <c r="F1128" t="n">
        <v>80.90000000000001</v>
      </c>
      <c r="G1128" t="n">
        <v>116.7</v>
      </c>
      <c r="H1128" t="n">
        <v>107.9</v>
      </c>
      <c r="I1128" t="n">
        <v>246.4</v>
      </c>
      <c r="J1128" t="n">
        <v>166.8</v>
      </c>
    </row>
    <row r="1129">
      <c r="A1129">
        <f>_xll.BFieldInfo($B$1129)</f>
        <v/>
      </c>
      <c r="B1129" t="inlineStr">
        <is>
          <t>BS_TOT_ASSET</t>
        </is>
      </c>
      <c r="C1129" t="n">
        <v>214.2</v>
      </c>
      <c r="D1129" t="n">
        <v>218.4</v>
      </c>
      <c r="E1129" t="n">
        <v>229.6</v>
      </c>
      <c r="F1129" t="n">
        <v>225.1</v>
      </c>
      <c r="G1129" t="n">
        <v>286.4</v>
      </c>
      <c r="H1129" t="n">
        <v>313.4</v>
      </c>
      <c r="I1129" t="n">
        <v>477.8</v>
      </c>
      <c r="J1129" t="n">
        <v>521.5</v>
      </c>
    </row>
    <row r="1130">
      <c r="A1130">
        <f>_xll.BFieldInfo($B$1130)</f>
        <v/>
      </c>
      <c r="B1130" t="inlineStr">
        <is>
          <t>TOT_DEBT_TO_TOT_EQY</t>
        </is>
      </c>
      <c r="C1130" t="n">
        <v>63.2911</v>
      </c>
      <c r="D1130" t="n">
        <v>24.0385</v>
      </c>
      <c r="E1130" t="n">
        <v>21.6606</v>
      </c>
      <c r="F1130" t="n">
        <v>12.6082</v>
      </c>
      <c r="G1130" t="n">
        <v>17.2237</v>
      </c>
      <c r="H1130" t="n">
        <v>21.4087</v>
      </c>
      <c r="I1130" t="n">
        <v>24.7971</v>
      </c>
      <c r="J1130" t="n">
        <v>62.5899</v>
      </c>
    </row>
    <row r="1131">
      <c r="A1131">
        <f>_xll.BFieldInfo($B$1131)</f>
        <v/>
      </c>
      <c r="B1131" t="inlineStr">
        <is>
          <t>SALES_REV_TURN</t>
        </is>
      </c>
      <c r="C1131" t="n">
        <v>282.9</v>
      </c>
      <c r="D1131" t="n">
        <v>318.5</v>
      </c>
      <c r="E1131" t="n">
        <v>309.7</v>
      </c>
      <c r="F1131" t="n">
        <v>354.3</v>
      </c>
      <c r="G1131" t="n">
        <v>410.8</v>
      </c>
      <c r="H1131" t="n">
        <v>437.7</v>
      </c>
      <c r="I1131" t="n">
        <v>459.7</v>
      </c>
      <c r="J1131" t="n">
        <v>449.8</v>
      </c>
    </row>
    <row r="1132">
      <c r="A1132">
        <f>_xll.BFieldInfo($B$1132)</f>
        <v/>
      </c>
      <c r="B1132" t="inlineStr">
        <is>
          <t>IS_EPS</t>
        </is>
      </c>
      <c r="C1132" t="n">
        <v>0.01</v>
      </c>
      <c r="D1132" t="n">
        <v>0.59</v>
      </c>
      <c r="E1132" t="n">
        <v>0.72</v>
      </c>
      <c r="F1132" t="n">
        <v>-4.07</v>
      </c>
      <c r="G1132" t="n">
        <v>0.6899999999999999</v>
      </c>
      <c r="H1132" t="n">
        <v>1.07</v>
      </c>
      <c r="I1132" t="n">
        <v>1.07</v>
      </c>
      <c r="J1132" t="n">
        <v>0.64</v>
      </c>
    </row>
    <row r="1133">
      <c r="A1133">
        <f>_xll.BFieldInfo($B$1133)</f>
        <v/>
      </c>
      <c r="B1133" t="inlineStr">
        <is>
          <t>CF_DVD_PAID</t>
        </is>
      </c>
      <c r="C1133" t="n">
        <v>-16.2</v>
      </c>
      <c r="D1133" t="n">
        <v>-16.2</v>
      </c>
      <c r="E1133" t="n">
        <v>-28.8</v>
      </c>
      <c r="F1133" t="n">
        <v>-16.1</v>
      </c>
      <c r="G1133" t="n">
        <v>-15.8</v>
      </c>
      <c r="H1133" t="n">
        <v>-14</v>
      </c>
      <c r="I1133" t="n">
        <v>-12.2</v>
      </c>
      <c r="J1133" t="n">
        <v>-8.6</v>
      </c>
    </row>
    <row r="1134">
      <c r="A1134">
        <f>_xll.BFieldInfo($B$1134)</f>
        <v/>
      </c>
      <c r="B1134" t="inlineStr">
        <is>
          <t>CF_DEPR_AMORT</t>
        </is>
      </c>
      <c r="C1134" t="n">
        <v>14.4</v>
      </c>
      <c r="D1134" t="n">
        <v>12.8</v>
      </c>
      <c r="E1134" t="n">
        <v>10.7</v>
      </c>
      <c r="F1134" t="n">
        <v>15.6</v>
      </c>
      <c r="G1134" t="n">
        <v>16.4</v>
      </c>
      <c r="H1134" t="n">
        <v>17.6</v>
      </c>
      <c r="I1134" t="n">
        <v>20</v>
      </c>
      <c r="J1134" t="n">
        <v>22.5</v>
      </c>
    </row>
    <row r="1135">
      <c r="A1135">
        <f>_xll.BFieldInfo($B$1135)</f>
        <v/>
      </c>
      <c r="B1135" t="inlineStr">
        <is>
          <t>CF_NET_INC</t>
        </is>
      </c>
      <c r="C1135" t="n">
        <v>0.5</v>
      </c>
      <c r="D1135" t="n">
        <v>21.4</v>
      </c>
      <c r="E1135" t="n">
        <v>25.9</v>
      </c>
      <c r="F1135" t="n">
        <v>-145.7</v>
      </c>
      <c r="G1135" t="n">
        <v>24.3</v>
      </c>
      <c r="H1135" t="n">
        <v>37.5</v>
      </c>
      <c r="I1135" t="n">
        <v>36.9</v>
      </c>
      <c r="J1135" t="n">
        <v>21.8</v>
      </c>
    </row>
    <row r="1136">
      <c r="A1136">
        <f>_xll.BFieldInfo($B$1136)</f>
        <v/>
      </c>
      <c r="B1136" t="inlineStr">
        <is>
          <t>CF_CASH_FROM_OPER</t>
        </is>
      </c>
      <c r="C1136" t="n">
        <v>2.9</v>
      </c>
      <c r="D1136" t="n">
        <v>20</v>
      </c>
      <c r="E1136" t="n">
        <v>16.2</v>
      </c>
      <c r="F1136" t="n">
        <v>6</v>
      </c>
      <c r="G1136" t="n">
        <v>33.3</v>
      </c>
      <c r="H1136" t="n">
        <v>46.5</v>
      </c>
      <c r="I1136" t="n">
        <v>63.3</v>
      </c>
      <c r="J1136" t="n">
        <v>5.4</v>
      </c>
    </row>
    <row r="1138"/>
    <row r="1149"/>
    <row r="1160"/>
    <row r="1171"/>
    <row r="1182"/>
    <row r="1193"/>
    <row r="1204"/>
    <row r="1215"/>
    <row r="1226"/>
    <row r="1237"/>
    <row r="1248"/>
    <row r="1259"/>
    <row r="1270"/>
    <row r="1281"/>
    <row r="1292"/>
    <row r="1303"/>
    <row r="1314"/>
    <row r="1325"/>
    <row r="1336"/>
    <row r="1347"/>
    <row r="1358"/>
    <row r="1369"/>
    <row r="1380"/>
    <row r="1391"/>
    <row r="1402"/>
    <row r="1413"/>
    <row r="1424"/>
    <row r="1435"/>
    <row r="1446"/>
    <row r="1457"/>
    <row r="1468"/>
    <row r="1479"/>
    <row r="1490"/>
    <row r="1501"/>
    <row r="1512"/>
    <row r="1523"/>
    <row r="1534"/>
    <row r="1545"/>
    <row r="1556"/>
    <row r="1567"/>
    <row r="1578"/>
    <row r="1589"/>
    <row r="1600"/>
    <row r="1611"/>
    <row r="1622"/>
    <row r="1633"/>
    <row r="1644"/>
    <row r="1655"/>
    <row r="1666"/>
    <row r="1677"/>
    <row r="1688"/>
    <row r="1699"/>
    <row r="1710"/>
    <row r="1721"/>
    <row r="1732"/>
    <row r="1743"/>
    <row r="1754"/>
    <row r="1765"/>
    <row r="1776"/>
    <row r="1787"/>
    <row r="1798"/>
    <row r="1809"/>
    <row r="1820"/>
    <row r="1831"/>
    <row r="1842"/>
    <row r="1853"/>
    <row r="1864"/>
    <row r="1875"/>
    <row r="1886"/>
    <row r="1897"/>
    <row r="1908"/>
    <row r="1919"/>
    <row r="1930"/>
    <row r="1941"/>
    <row r="1952"/>
    <row r="1963"/>
    <row r="1974"/>
    <row r="1985"/>
    <row r="1996"/>
    <row r="2007"/>
    <row r="2018"/>
    <row r="2029"/>
    <row r="2040"/>
    <row r="2051"/>
    <row r="2062"/>
    <row r="2073"/>
    <row r="2084"/>
    <row r="2095"/>
    <row r="2106"/>
    <row r="2117"/>
    <row r="2128"/>
    <row r="2139"/>
    <row r="2150"/>
    <row r="2161"/>
    <row r="2172"/>
    <row r="2183"/>
    <row r="2194"/>
    <row r="2205"/>
    <row r="2216"/>
    <row r="2227"/>
    <row r="2238"/>
    <row r="2249"/>
    <row r="2260"/>
    <row r="2271"/>
    <row r="2282"/>
    <row r="2293"/>
    <row r="2304"/>
    <row r="2315"/>
    <row r="2326"/>
    <row r="2337"/>
    <row r="2348"/>
    <row r="2359"/>
    <row r="2370"/>
    <row r="2381"/>
    <row r="2392"/>
    <row r="2403"/>
    <row r="2414"/>
    <row r="2425"/>
    <row r="2436"/>
    <row r="2447"/>
    <row r="2458"/>
    <row r="2469"/>
    <row r="2480"/>
    <row r="2491"/>
    <row r="2502"/>
    <row r="2513"/>
    <row r="2524"/>
    <row r="2535"/>
    <row r="2546"/>
    <row r="2557"/>
    <row r="2568"/>
    <row r="2579"/>
    <row r="2590"/>
    <row r="2601"/>
    <row r="2612"/>
    <row r="2623"/>
    <row r="2634"/>
    <row r="2645"/>
    <row r="2656"/>
    <row r="2667"/>
    <row r="2678"/>
    <row r="2689"/>
    <row r="2700"/>
    <row r="2711"/>
    <row r="2722"/>
    <row r="2733"/>
    <row r="2744"/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35"/>
  <sheetViews>
    <sheetView workbookViewId="0">
      <selection activeCell="A1" sqref="A1"/>
    </sheetView>
  </sheetViews>
  <sheetFormatPr baseColWidth="8" defaultRowHeight="15"/>
  <cols>
    <col bestFit="1" customWidth="1" max="2" min="1" width="22.5703125"/>
    <col bestFit="1" customWidth="1" max="9" min="3" width="10.140625"/>
    <col bestFit="1" customWidth="1" max="10" min="10" width="12"/>
    <col bestFit="1" customWidth="1" max="12" min="11" width="10.140625"/>
    <col bestFit="1" customWidth="1" max="18" min="13" width="12"/>
    <col bestFit="1" customWidth="1" max="19" min="19" width="11.7109375"/>
    <col bestFit="1" customWidth="1" max="26" min="20" width="12"/>
    <col bestFit="1" customWidth="1" max="27" min="27" width="11"/>
    <col bestFit="1" customWidth="1" max="30" min="28" width="12"/>
    <col bestFit="1" customWidth="1" max="31" min="31" width="11"/>
    <col bestFit="1" customWidth="1" max="34" min="32" width="12"/>
    <col bestFit="1" customWidth="1" max="35" min="35" width="11"/>
  </cols>
  <sheetData>
    <row r="1">
      <c r="A1" t="inlineStr">
        <is>
          <t>Start Date</t>
        </is>
      </c>
      <c r="B1" s="1" t="n">
        <v>41090</v>
      </c>
    </row>
    <row r="2">
      <c r="A2" t="inlineStr">
        <is>
          <t>End Date</t>
        </is>
      </c>
      <c r="B2" s="1" t="n">
        <v>44012</v>
      </c>
    </row>
    <row r="4">
      <c r="A4" t="inlineStr">
        <is>
          <t>NESN SW Equity</t>
        </is>
      </c>
      <c r="B4" t="inlineStr">
        <is>
          <t>Dates</t>
        </is>
      </c>
      <c r="C4" s="3">
        <f>_xll.BDH($A$4,$B$5:$B$13,$B$1,$B$2,"Dir=H","Per=M","Days=A","Dts=S","Sort=R","cols=17;rows=10")</f>
        <v/>
      </c>
      <c r="D4" s="3" t="n">
        <v>43830</v>
      </c>
      <c r="E4" s="3" t="n">
        <v>43646</v>
      </c>
      <c r="F4" s="3" t="n">
        <v>43465</v>
      </c>
      <c r="G4" s="3" t="n">
        <v>43281</v>
      </c>
      <c r="H4" s="3" t="n">
        <v>43100</v>
      </c>
      <c r="I4" s="3" t="n">
        <v>42916</v>
      </c>
      <c r="J4" s="3" t="n">
        <v>42735</v>
      </c>
      <c r="K4" s="3" t="n">
        <v>42551</v>
      </c>
      <c r="L4" s="3" t="n">
        <v>42369</v>
      </c>
      <c r="M4" s="3" t="n">
        <v>42185</v>
      </c>
      <c r="N4" s="3" t="n">
        <v>42004</v>
      </c>
      <c r="O4" s="3" t="n">
        <v>41820</v>
      </c>
      <c r="P4" s="3" t="n">
        <v>41639</v>
      </c>
      <c r="Q4" s="3" t="n">
        <v>41455</v>
      </c>
      <c r="R4" s="3" t="n">
        <v>41274</v>
      </c>
      <c r="S4" s="3" t="n">
        <v>41090</v>
      </c>
    </row>
    <row r="5">
      <c r="A5">
        <f>_xll.BFieldInfo($B$5)</f>
        <v/>
      </c>
      <c r="B5" t="inlineStr">
        <is>
          <t>TOTAL_EQUITY</t>
        </is>
      </c>
      <c r="C5" t="n">
        <v>45019</v>
      </c>
      <c r="D5" t="n">
        <v>52862</v>
      </c>
      <c r="E5" t="n">
        <v>51214</v>
      </c>
      <c r="F5" t="n">
        <v>58403</v>
      </c>
      <c r="G5" t="n">
        <v>57555</v>
      </c>
      <c r="H5" t="n">
        <v>62229</v>
      </c>
      <c r="I5" t="n">
        <v>61810</v>
      </c>
      <c r="J5" t="n">
        <v>65981</v>
      </c>
      <c r="K5" t="n">
        <v>58054</v>
      </c>
      <c r="L5" t="n">
        <v>63986</v>
      </c>
      <c r="M5" t="n">
        <v>62861</v>
      </c>
      <c r="N5" t="n">
        <v>71884</v>
      </c>
      <c r="O5" t="n">
        <v>60397</v>
      </c>
      <c r="P5" t="n">
        <v>64139</v>
      </c>
      <c r="Q5" t="n">
        <v>63610</v>
      </c>
      <c r="R5" t="n">
        <v>62664</v>
      </c>
      <c r="S5" t="n">
        <v>57731</v>
      </c>
    </row>
    <row r="6">
      <c r="A6">
        <f>_xll.BFieldInfo($B$6)</f>
        <v/>
      </c>
      <c r="B6" t="inlineStr">
        <is>
          <t>BS_TOT_ASSET</t>
        </is>
      </c>
      <c r="C6" t="n">
        <v>119203</v>
      </c>
      <c r="D6" t="n">
        <v>127940</v>
      </c>
      <c r="E6" t="n">
        <v>132455</v>
      </c>
      <c r="F6" t="n">
        <v>137015</v>
      </c>
      <c r="G6" t="n">
        <v>132448</v>
      </c>
      <c r="H6" t="n">
        <v>133210</v>
      </c>
      <c r="I6" t="n">
        <v>124830</v>
      </c>
      <c r="J6" t="n">
        <v>131901</v>
      </c>
      <c r="K6" t="n">
        <v>124749</v>
      </c>
      <c r="L6" t="n">
        <v>123992</v>
      </c>
      <c r="M6" t="n">
        <v>121351</v>
      </c>
      <c r="N6" t="n">
        <v>133450</v>
      </c>
      <c r="O6" t="n">
        <v>118662</v>
      </c>
      <c r="P6" t="n">
        <v>120442</v>
      </c>
      <c r="Q6" t="n">
        <v>126174</v>
      </c>
      <c r="R6" t="n">
        <v>125877</v>
      </c>
      <c r="S6" t="n">
        <v>115531</v>
      </c>
    </row>
    <row r="7">
      <c r="A7">
        <f>_xll.BFieldInfo($B$7)</f>
        <v/>
      </c>
      <c r="B7" t="inlineStr">
        <is>
          <t>TOT_DEBT_TO_TOT_EQY</t>
        </is>
      </c>
      <c r="C7" t="n">
        <v>85.2818</v>
      </c>
      <c r="D7" t="n">
        <v>70.3038</v>
      </c>
      <c r="E7" t="n">
        <v>83.93210000000001</v>
      </c>
      <c r="F7" t="n">
        <v>69.1643</v>
      </c>
      <c r="G7" t="n">
        <v>61.8591</v>
      </c>
      <c r="H7" t="n">
        <v>47.8507</v>
      </c>
      <c r="I7" t="n">
        <v>40.4255</v>
      </c>
      <c r="J7" t="n">
        <v>35.1753</v>
      </c>
      <c r="K7" t="n">
        <v>44.6016</v>
      </c>
      <c r="L7" t="n">
        <v>33.1791</v>
      </c>
      <c r="M7" t="n">
        <v>36.3023</v>
      </c>
      <c r="N7" t="n">
        <v>29.5003</v>
      </c>
      <c r="O7" t="n">
        <v>38.7072</v>
      </c>
      <c r="P7" t="n">
        <v>33.8998</v>
      </c>
      <c r="Q7" t="n">
        <v>44.9568</v>
      </c>
      <c r="R7" t="n">
        <v>43.7508</v>
      </c>
      <c r="S7" t="n">
        <v>42.5854</v>
      </c>
    </row>
    <row r="8">
      <c r="A8">
        <f>_xll.BFieldInfo($B$8)</f>
        <v/>
      </c>
      <c r="B8" t="inlineStr">
        <is>
          <t>SALES_REV_TURN</t>
        </is>
      </c>
      <c r="C8" t="n">
        <v>41303</v>
      </c>
      <c r="D8" t="n">
        <v>47251</v>
      </c>
      <c r="E8" t="n">
        <v>45614</v>
      </c>
      <c r="F8" t="n">
        <v>47676</v>
      </c>
      <c r="G8" t="n">
        <v>44074</v>
      </c>
      <c r="H8" t="n">
        <v>46831</v>
      </c>
      <c r="I8" t="n">
        <v>43091</v>
      </c>
      <c r="J8" t="n">
        <v>46486</v>
      </c>
      <c r="K8" t="n">
        <v>43300</v>
      </c>
      <c r="L8" t="n">
        <v>46111</v>
      </c>
      <c r="M8" t="n">
        <v>42972</v>
      </c>
      <c r="N8" t="n">
        <v>48784</v>
      </c>
      <c r="O8" t="n">
        <v>43081</v>
      </c>
      <c r="P8" t="n">
        <v>47085</v>
      </c>
      <c r="Q8" t="n">
        <v>45288</v>
      </c>
      <c r="R8" t="n">
        <v>46950</v>
      </c>
      <c r="S8" t="n">
        <v>42981</v>
      </c>
    </row>
    <row r="9">
      <c r="A9">
        <f>_xll.BFieldInfo($B$9)</f>
        <v/>
      </c>
      <c r="B9" t="inlineStr">
        <is>
          <t>IS_EPS</t>
        </is>
      </c>
      <c r="C9" t="n">
        <v>2.06</v>
      </c>
      <c r="D9" t="n">
        <v>2.6298</v>
      </c>
      <c r="E9" t="n">
        <v>1.68</v>
      </c>
      <c r="F9" t="n">
        <v>1.44</v>
      </c>
      <c r="G9" t="n">
        <v>1.92</v>
      </c>
      <c r="H9" t="n">
        <v>0.732</v>
      </c>
      <c r="I9" t="n">
        <v>1.58</v>
      </c>
      <c r="J9" t="n">
        <v>1.4307</v>
      </c>
      <c r="K9" t="n">
        <v>1.33</v>
      </c>
      <c r="L9" t="n">
        <v>1.4655</v>
      </c>
      <c r="M9" t="n">
        <v>1.43</v>
      </c>
      <c r="N9" t="n">
        <v>3.0838</v>
      </c>
      <c r="O9" t="n">
        <v>1.45</v>
      </c>
      <c r="P9" t="n">
        <v>1.54</v>
      </c>
      <c r="Q9" t="n">
        <v>1.6</v>
      </c>
      <c r="R9" t="n">
        <v>1.66</v>
      </c>
      <c r="S9" t="n">
        <v>1.55</v>
      </c>
    </row>
    <row r="10">
      <c r="A10">
        <f>_xll.BFieldInfo($B$10)</f>
        <v/>
      </c>
      <c r="B10" t="inlineStr">
        <is>
          <t>CF_DVD_PAID</t>
        </is>
      </c>
      <c r="C10" t="n">
        <v>-7700</v>
      </c>
      <c r="D10" t="n">
        <v>0</v>
      </c>
      <c r="E10" t="n">
        <v>-7230</v>
      </c>
      <c r="F10" t="n">
        <v>0</v>
      </c>
      <c r="G10" t="n">
        <v>-7124</v>
      </c>
      <c r="H10" t="n">
        <v>0</v>
      </c>
      <c r="I10" t="n">
        <v>-7126</v>
      </c>
      <c r="J10" t="n">
        <v>0</v>
      </c>
      <c r="K10" t="n">
        <v>-6937</v>
      </c>
      <c r="L10" t="n">
        <v>0</v>
      </c>
      <c r="M10" t="n">
        <v>-6950</v>
      </c>
      <c r="N10" t="n">
        <v>0</v>
      </c>
      <c r="O10" t="n">
        <v>-6863</v>
      </c>
      <c r="P10" t="n">
        <v>0</v>
      </c>
      <c r="Q10" t="n">
        <v>-6552</v>
      </c>
      <c r="R10" t="n">
        <v>0</v>
      </c>
      <c r="S10" t="n">
        <v>-6213</v>
      </c>
    </row>
    <row r="11">
      <c r="A11">
        <f>_xll.BFieldInfo($B$11)</f>
        <v/>
      </c>
      <c r="B11" t="inlineStr">
        <is>
          <t>CF_DEPR_AMORT</t>
        </is>
      </c>
      <c r="C11" t="n">
        <v>1708</v>
      </c>
      <c r="D11" t="n">
        <v>1849</v>
      </c>
      <c r="E11" t="n">
        <v>1864</v>
      </c>
      <c r="F11" t="n">
        <v>1981</v>
      </c>
      <c r="G11" t="n">
        <v>1943</v>
      </c>
      <c r="H11" t="n">
        <v>1989</v>
      </c>
      <c r="I11" t="n">
        <v>1945</v>
      </c>
      <c r="J11" t="n">
        <v>1594</v>
      </c>
      <c r="K11" t="n">
        <v>1538</v>
      </c>
      <c r="L11" t="n">
        <v>1630</v>
      </c>
      <c r="M11" t="n">
        <v>1548</v>
      </c>
      <c r="N11" t="n">
        <v>1566</v>
      </c>
      <c r="O11" t="n">
        <v>1492</v>
      </c>
      <c r="P11" t="n">
        <v>1575</v>
      </c>
      <c r="Q11" t="n">
        <v>1590</v>
      </c>
      <c r="R11" t="n">
        <v>1547</v>
      </c>
      <c r="S11" t="n">
        <v>1502</v>
      </c>
    </row>
    <row r="12">
      <c r="A12">
        <f>_xll.BFieldInfo($B$12)</f>
        <v/>
      </c>
      <c r="B12" t="inlineStr">
        <is>
          <t>CF_NET_INC</t>
        </is>
      </c>
      <c r="C12" t="n">
        <v>5883</v>
      </c>
      <c r="D12" t="n">
        <v>7637</v>
      </c>
      <c r="E12" t="n">
        <v>4972</v>
      </c>
      <c r="F12" t="n">
        <v>4310</v>
      </c>
      <c r="G12" t="n">
        <v>5825</v>
      </c>
      <c r="H12" t="n">
        <v>2259</v>
      </c>
      <c r="I12" t="n">
        <v>4897</v>
      </c>
      <c r="J12" t="n">
        <v>4431</v>
      </c>
      <c r="K12" t="n">
        <v>4100</v>
      </c>
      <c r="L12" t="n">
        <v>4549</v>
      </c>
      <c r="M12" t="n">
        <v>4517</v>
      </c>
      <c r="N12" t="n">
        <v>9822</v>
      </c>
      <c r="O12" t="n">
        <v>4634</v>
      </c>
      <c r="P12" t="n">
        <v>4895</v>
      </c>
      <c r="Q12" t="n">
        <v>5120</v>
      </c>
      <c r="R12" t="n">
        <v>5291</v>
      </c>
      <c r="S12" t="n">
        <v>4937</v>
      </c>
    </row>
    <row r="13">
      <c r="A13">
        <f>_xll.BFieldInfo($B$13)</f>
        <v/>
      </c>
      <c r="B13" t="inlineStr">
        <is>
          <t>CF_CASH_FROM_OPER</t>
        </is>
      </c>
      <c r="C13" t="n">
        <v>4185</v>
      </c>
      <c r="D13" t="n">
        <v>10691</v>
      </c>
      <c r="E13" t="n">
        <v>5159</v>
      </c>
      <c r="F13" t="n">
        <v>10999</v>
      </c>
      <c r="G13" t="n">
        <v>4399</v>
      </c>
      <c r="H13" t="n">
        <v>10815</v>
      </c>
      <c r="I13" t="n">
        <v>3384</v>
      </c>
      <c r="J13" t="n">
        <v>10579</v>
      </c>
      <c r="K13" t="n">
        <v>5003</v>
      </c>
      <c r="L13" t="n">
        <v>10280</v>
      </c>
      <c r="M13" t="n">
        <v>4022</v>
      </c>
      <c r="N13" t="n">
        <v>10399</v>
      </c>
      <c r="O13" t="n">
        <v>4301</v>
      </c>
      <c r="P13" t="n">
        <v>10004</v>
      </c>
      <c r="Q13" t="n">
        <v>4988</v>
      </c>
      <c r="R13" t="n">
        <v>10321</v>
      </c>
      <c r="S13" t="n">
        <v>5347</v>
      </c>
    </row>
    <row r="15">
      <c r="A15" t="inlineStr">
        <is>
          <t>ROG SW Equity</t>
        </is>
      </c>
      <c r="B15" t="inlineStr">
        <is>
          <t>Dates</t>
        </is>
      </c>
      <c r="C15" s="3">
        <f>_xll.BDH($A$15,$B$16:$B$24,$B$1,$B$2,"Dir=H","Per=M","Days=A","Dts=S","Sort=R","cols=17;rows=10")</f>
        <v/>
      </c>
      <c r="D15" s="3" t="n">
        <v>43830</v>
      </c>
      <c r="E15" s="3" t="n">
        <v>43646</v>
      </c>
      <c r="F15" s="3" t="n">
        <v>43465</v>
      </c>
      <c r="G15" s="3" t="n">
        <v>43281</v>
      </c>
      <c r="H15" s="3" t="n">
        <v>43100</v>
      </c>
      <c r="I15" s="3" t="n">
        <v>42916</v>
      </c>
      <c r="J15" s="3" t="n">
        <v>42735</v>
      </c>
      <c r="K15" s="3" t="n">
        <v>42551</v>
      </c>
      <c r="L15" s="3" t="n">
        <v>42369</v>
      </c>
      <c r="M15" s="3" t="n">
        <v>42185</v>
      </c>
      <c r="N15" s="3" t="n">
        <v>42004</v>
      </c>
      <c r="O15" s="3" t="n">
        <v>41820</v>
      </c>
      <c r="P15" s="3" t="n">
        <v>41639</v>
      </c>
      <c r="Q15" s="3" t="n">
        <v>41455</v>
      </c>
      <c r="R15" s="3" t="n">
        <v>41274</v>
      </c>
      <c r="S15" s="3" t="n">
        <v>41090</v>
      </c>
    </row>
    <row r="16">
      <c r="A16">
        <f>_xll.BFieldInfo($B$16)</f>
        <v/>
      </c>
      <c r="B16" t="inlineStr">
        <is>
          <t>TOTAL_EQUITY</t>
        </is>
      </c>
      <c r="C16" t="n">
        <v>34815</v>
      </c>
      <c r="D16" t="n">
        <v>35867</v>
      </c>
      <c r="E16" t="n">
        <v>31016</v>
      </c>
      <c r="F16" t="n">
        <v>30366</v>
      </c>
      <c r="G16" t="n">
        <v>30155</v>
      </c>
      <c r="H16" t="n">
        <v>29007</v>
      </c>
      <c r="I16" t="n">
        <v>25279</v>
      </c>
      <c r="J16" t="n">
        <v>26402</v>
      </c>
      <c r="K16" t="n">
        <v>21081</v>
      </c>
      <c r="L16" t="n">
        <v>23300</v>
      </c>
      <c r="M16" t="n">
        <v>19218</v>
      </c>
      <c r="N16" t="n">
        <v>21558</v>
      </c>
      <c r="O16" t="n">
        <v>19484</v>
      </c>
      <c r="P16" t="n">
        <v>21241</v>
      </c>
      <c r="Q16" t="n">
        <v>16074</v>
      </c>
      <c r="R16" t="n">
        <v>16750</v>
      </c>
      <c r="S16" t="n">
        <v>12076</v>
      </c>
    </row>
    <row r="17">
      <c r="A17">
        <f>_xll.BFieldInfo($B$17)</f>
        <v/>
      </c>
      <c r="B17" t="inlineStr">
        <is>
          <t>BS_TOT_ASSET</t>
        </is>
      </c>
      <c r="C17" t="n">
        <v>80363</v>
      </c>
      <c r="D17" t="n">
        <v>83091</v>
      </c>
      <c r="E17" t="n">
        <v>80194</v>
      </c>
      <c r="F17" t="n">
        <v>78517</v>
      </c>
      <c r="G17" t="n">
        <v>78175</v>
      </c>
      <c r="H17" t="n">
        <v>76676</v>
      </c>
      <c r="I17" t="n">
        <v>71848</v>
      </c>
      <c r="J17" t="n">
        <v>76819</v>
      </c>
      <c r="K17" t="n">
        <v>74514</v>
      </c>
      <c r="L17" t="n">
        <v>75763</v>
      </c>
      <c r="M17" t="n">
        <v>68897</v>
      </c>
      <c r="N17" t="n">
        <v>75540</v>
      </c>
      <c r="O17" t="n">
        <v>61968</v>
      </c>
      <c r="P17" t="n">
        <v>62167</v>
      </c>
      <c r="Q17" t="n">
        <v>59414</v>
      </c>
      <c r="R17" t="n">
        <v>64808</v>
      </c>
      <c r="S17" t="n">
        <v>59607</v>
      </c>
    </row>
    <row r="18">
      <c r="A18">
        <f>_xll.BFieldInfo($B$18)</f>
        <v/>
      </c>
      <c r="B18" t="inlineStr">
        <is>
          <t>TOT_DEBT_TO_TOT_EQY</t>
        </is>
      </c>
      <c r="C18" t="n">
        <v>43.2084</v>
      </c>
      <c r="D18" t="n">
        <v>43.4438</v>
      </c>
      <c r="E18" t="n">
        <v>63.0997</v>
      </c>
      <c r="F18" t="n">
        <v>61.8126</v>
      </c>
      <c r="G18" t="n">
        <v>68.70829999999999</v>
      </c>
      <c r="H18" t="n">
        <v>65.3635</v>
      </c>
      <c r="I18" t="n">
        <v>83.5278</v>
      </c>
      <c r="J18" t="n">
        <v>84.6716</v>
      </c>
      <c r="K18" t="n">
        <v>117.7079</v>
      </c>
      <c r="L18" t="n">
        <v>99.7897</v>
      </c>
      <c r="M18" t="n">
        <v>125.4189</v>
      </c>
      <c r="N18" t="n">
        <v>119.2782</v>
      </c>
      <c r="O18" t="n">
        <v>97.84439999999999</v>
      </c>
      <c r="P18" t="n">
        <v>87.7689</v>
      </c>
      <c r="Q18" t="n">
        <v>133.0161</v>
      </c>
      <c r="R18" t="n">
        <v>146.806</v>
      </c>
      <c r="S18" t="n">
        <v>219.8824</v>
      </c>
    </row>
    <row r="19">
      <c r="A19">
        <f>_xll.BFieldInfo($B$19)</f>
        <v/>
      </c>
      <c r="B19" t="inlineStr">
        <is>
          <t>SALES_REV_TURN</t>
        </is>
      </c>
      <c r="C19" t="n">
        <v>29281</v>
      </c>
      <c r="D19" t="n">
        <v>30997</v>
      </c>
      <c r="E19" t="n">
        <v>30469</v>
      </c>
      <c r="F19" t="n">
        <v>28735</v>
      </c>
      <c r="G19" t="n">
        <v>28111</v>
      </c>
      <c r="H19" t="n">
        <v>26955</v>
      </c>
      <c r="I19" t="n">
        <v>26344</v>
      </c>
      <c r="J19" t="n">
        <v>25554</v>
      </c>
      <c r="K19" t="n">
        <v>25022</v>
      </c>
      <c r="L19" t="n">
        <v>24560</v>
      </c>
      <c r="M19" t="n">
        <v>23585</v>
      </c>
      <c r="N19" t="n">
        <v>24488</v>
      </c>
      <c r="O19" t="n">
        <v>22974</v>
      </c>
      <c r="P19" t="n">
        <v>23485</v>
      </c>
      <c r="Q19" t="n">
        <v>23295</v>
      </c>
      <c r="R19" t="n">
        <v>23076</v>
      </c>
      <c r="S19" t="n">
        <v>22423</v>
      </c>
    </row>
    <row r="20">
      <c r="A20">
        <f>_xll.BFieldInfo($B$20)</f>
        <v/>
      </c>
      <c r="B20" t="inlineStr">
        <is>
          <t>IS_EPS</t>
        </is>
      </c>
      <c r="C20" t="n">
        <v>9.449999999999999</v>
      </c>
      <c r="D20" t="n">
        <v>5.6986</v>
      </c>
      <c r="E20" t="n">
        <v>10.07</v>
      </c>
      <c r="F20" t="n">
        <v>3.7365</v>
      </c>
      <c r="G20" t="n">
        <v>8.56</v>
      </c>
      <c r="H20" t="n">
        <v>3.6999</v>
      </c>
      <c r="I20" t="n">
        <v>6.42</v>
      </c>
      <c r="J20" t="n">
        <v>4.9272</v>
      </c>
      <c r="K20" t="n">
        <v>6.31</v>
      </c>
      <c r="L20" t="n">
        <v>4.3533</v>
      </c>
      <c r="M20" t="n">
        <v>6.06</v>
      </c>
      <c r="N20" t="n">
        <v>4.4694</v>
      </c>
      <c r="O20" t="n">
        <v>6.52</v>
      </c>
      <c r="P20" t="n">
        <v>6.1665</v>
      </c>
      <c r="Q20" t="n">
        <v>7</v>
      </c>
      <c r="R20" t="n">
        <v>6.1578</v>
      </c>
      <c r="S20" t="n">
        <v>4.96</v>
      </c>
    </row>
    <row r="21">
      <c r="A21">
        <f>_xll.BFieldInfo($B$21)</f>
        <v/>
      </c>
      <c r="B21" t="inlineStr">
        <is>
          <t>CF_DVD_PAID</t>
        </is>
      </c>
      <c r="C21" t="n">
        <v>-7806</v>
      </c>
      <c r="D21" t="n">
        <v>-108</v>
      </c>
      <c r="E21" t="n">
        <v>-7574</v>
      </c>
      <c r="F21" t="n">
        <v>-75</v>
      </c>
      <c r="G21" t="n">
        <v>-7178</v>
      </c>
      <c r="H21" t="n">
        <v>-70</v>
      </c>
      <c r="I21" t="n">
        <v>-7070</v>
      </c>
      <c r="J21" t="n">
        <v>-71</v>
      </c>
      <c r="K21" t="n">
        <v>-6969</v>
      </c>
      <c r="L21" t="n">
        <v>-60</v>
      </c>
      <c r="M21" t="n">
        <v>-6894</v>
      </c>
      <c r="N21" t="n">
        <v>-56</v>
      </c>
      <c r="O21" t="n">
        <v>-6662</v>
      </c>
      <c r="P21" t="n">
        <v>-78</v>
      </c>
      <c r="Q21" t="n">
        <v>-6284</v>
      </c>
      <c r="R21" t="n">
        <v>-37</v>
      </c>
      <c r="S21" t="n">
        <v>-5851</v>
      </c>
    </row>
    <row r="22">
      <c r="A22">
        <f>_xll.BFieldInfo($B$22)</f>
        <v/>
      </c>
      <c r="B22" t="inlineStr">
        <is>
          <t>CF_DEPR_AMORT</t>
        </is>
      </c>
      <c r="C22" t="n">
        <v>2195</v>
      </c>
      <c r="D22" t="n">
        <v>1870</v>
      </c>
      <c r="E22" t="n">
        <v>2071</v>
      </c>
      <c r="F22" t="n">
        <v>1828</v>
      </c>
      <c r="G22" t="n">
        <v>1758</v>
      </c>
      <c r="H22" t="n">
        <v>1912</v>
      </c>
      <c r="I22" t="n">
        <v>1975</v>
      </c>
      <c r="J22" t="n">
        <v>1996</v>
      </c>
      <c r="K22" t="n">
        <v>1945</v>
      </c>
      <c r="L22" t="n">
        <v>1890</v>
      </c>
      <c r="M22" t="n">
        <v>1750</v>
      </c>
      <c r="N22" t="n">
        <v>1451</v>
      </c>
      <c r="O22" t="n">
        <v>1172</v>
      </c>
      <c r="P22" t="n">
        <v>1194</v>
      </c>
      <c r="Q22" t="n">
        <v>1187</v>
      </c>
      <c r="R22" t="n">
        <v>1216</v>
      </c>
      <c r="S22" t="n">
        <v>1205</v>
      </c>
    </row>
    <row r="23">
      <c r="A23">
        <f>_xll.BFieldInfo($B$23)</f>
        <v/>
      </c>
      <c r="B23" t="inlineStr">
        <is>
          <t>CF_NET_INC</t>
        </is>
      </c>
      <c r="C23" t="n">
        <v>8079</v>
      </c>
      <c r="D23" t="n">
        <v>4878</v>
      </c>
      <c r="E23" t="n">
        <v>8619</v>
      </c>
      <c r="F23" t="n">
        <v>3191</v>
      </c>
      <c r="G23" t="n">
        <v>7309</v>
      </c>
      <c r="H23" t="n">
        <v>3156</v>
      </c>
      <c r="I23" t="n">
        <v>5477</v>
      </c>
      <c r="J23" t="n">
        <v>4198</v>
      </c>
      <c r="K23" t="n">
        <v>5378</v>
      </c>
      <c r="L23" t="n">
        <v>3709</v>
      </c>
      <c r="M23" t="n">
        <v>5154</v>
      </c>
      <c r="N23" t="n">
        <v>3799</v>
      </c>
      <c r="O23" t="n">
        <v>5533</v>
      </c>
      <c r="P23" t="n">
        <v>5223</v>
      </c>
      <c r="Q23" t="n">
        <v>5941</v>
      </c>
      <c r="R23" t="n">
        <v>5228</v>
      </c>
      <c r="S23" t="n">
        <v>4199</v>
      </c>
    </row>
    <row r="24">
      <c r="A24">
        <f>_xll.BFieldInfo($B$24)</f>
        <v/>
      </c>
      <c r="B24" t="inlineStr">
        <is>
          <t>CF_CASH_FROM_OPER</t>
        </is>
      </c>
      <c r="C24" t="n">
        <v>6809</v>
      </c>
      <c r="D24" t="n">
        <v>14047</v>
      </c>
      <c r="E24" t="n">
        <v>7783</v>
      </c>
      <c r="F24" t="n">
        <v>11689</v>
      </c>
      <c r="G24" t="n">
        <v>7721</v>
      </c>
      <c r="H24" t="n">
        <v>9996</v>
      </c>
      <c r="I24" t="n">
        <v>7410</v>
      </c>
      <c r="J24" t="n">
        <v>9144</v>
      </c>
      <c r="K24" t="n">
        <v>5032</v>
      </c>
      <c r="L24" t="n">
        <v>8386</v>
      </c>
      <c r="M24" t="n">
        <v>5856</v>
      </c>
      <c r="N24" t="n">
        <v>8067</v>
      </c>
      <c r="O24" t="n">
        <v>6667</v>
      </c>
      <c r="P24" t="n">
        <v>8502</v>
      </c>
      <c r="Q24" t="n">
        <v>6016</v>
      </c>
      <c r="R24" t="n">
        <v>7762</v>
      </c>
      <c r="S24" t="n">
        <v>5630</v>
      </c>
    </row>
    <row r="26">
      <c r="A26" t="inlineStr">
        <is>
          <t>NOVN SW Equity</t>
        </is>
      </c>
      <c r="B26" t="inlineStr">
        <is>
          <t>Dates</t>
        </is>
      </c>
      <c r="C26" s="3">
        <f>_xll.BDH($A$26,$B$27:$B$35,$B$1,$B$2,"Dir=H","Per=M","Days=A","Dts=S","Sort=R","cols=33;rows=10")</f>
        <v/>
      </c>
      <c r="D26" s="3" t="n">
        <v>43921</v>
      </c>
      <c r="E26" s="3" t="n">
        <v>43830</v>
      </c>
      <c r="F26" s="3" t="n">
        <v>43738</v>
      </c>
      <c r="G26" s="3" t="n">
        <v>43646</v>
      </c>
      <c r="H26" s="3" t="n">
        <v>43555</v>
      </c>
      <c r="I26" s="3" t="n">
        <v>43465</v>
      </c>
      <c r="J26" s="3" t="n">
        <v>43373</v>
      </c>
      <c r="K26" s="3" t="n">
        <v>43281</v>
      </c>
      <c r="L26" s="3" t="n">
        <v>43190</v>
      </c>
      <c r="M26" s="3" t="n">
        <v>43100</v>
      </c>
      <c r="N26" s="3" t="n">
        <v>43008</v>
      </c>
      <c r="O26" s="3" t="n">
        <v>42916</v>
      </c>
      <c r="P26" s="3" t="n">
        <v>42825</v>
      </c>
      <c r="Q26" s="3" t="n">
        <v>42735</v>
      </c>
      <c r="R26" s="3" t="n">
        <v>42643</v>
      </c>
      <c r="S26" s="3" t="n">
        <v>42551</v>
      </c>
      <c r="T26" s="3" t="n">
        <v>42460</v>
      </c>
      <c r="U26" s="3" t="n">
        <v>42369</v>
      </c>
      <c r="V26" s="3" t="n">
        <v>42277</v>
      </c>
      <c r="W26" s="3" t="n">
        <v>42185</v>
      </c>
      <c r="X26" s="3" t="n">
        <v>42094</v>
      </c>
      <c r="Y26" s="3" t="n">
        <v>42004</v>
      </c>
      <c r="Z26" s="3" t="n">
        <v>41912</v>
      </c>
      <c r="AA26" s="3" t="n">
        <v>41820</v>
      </c>
      <c r="AB26" s="3" t="n">
        <v>41729</v>
      </c>
      <c r="AC26" s="3" t="n">
        <v>41639</v>
      </c>
      <c r="AD26" s="3" t="n">
        <v>41547</v>
      </c>
      <c r="AE26" s="3" t="n">
        <v>41455</v>
      </c>
      <c r="AF26" s="3" t="n">
        <v>41364</v>
      </c>
      <c r="AG26" s="3" t="n">
        <v>41274</v>
      </c>
      <c r="AH26" s="3" t="n">
        <v>41182</v>
      </c>
      <c r="AI26" s="3" t="n">
        <v>41090</v>
      </c>
    </row>
    <row r="27">
      <c r="A27">
        <f>_xll.BFieldInfo($B$27)</f>
        <v/>
      </c>
      <c r="B27" t="inlineStr">
        <is>
          <t>TOTAL_EQUITY</t>
        </is>
      </c>
      <c r="C27" t="n">
        <v>53885</v>
      </c>
      <c r="D27" t="n">
        <v>50977</v>
      </c>
      <c r="E27" t="n">
        <v>55551</v>
      </c>
      <c r="F27" t="n">
        <v>52598</v>
      </c>
      <c r="G27" t="n">
        <v>51504</v>
      </c>
      <c r="H27" t="n">
        <v>47307</v>
      </c>
      <c r="I27" t="n">
        <v>78692</v>
      </c>
      <c r="J27" t="n">
        <v>78019</v>
      </c>
      <c r="K27" t="n">
        <v>76901</v>
      </c>
      <c r="L27" t="n">
        <v>71211</v>
      </c>
      <c r="M27" t="n">
        <v>74227</v>
      </c>
      <c r="N27" t="n">
        <v>72370</v>
      </c>
      <c r="O27" t="n">
        <v>69978</v>
      </c>
      <c r="P27" t="n">
        <v>67646</v>
      </c>
      <c r="Q27" t="n">
        <v>74891</v>
      </c>
      <c r="R27" t="n">
        <v>75066</v>
      </c>
      <c r="S27" t="n">
        <v>72532</v>
      </c>
      <c r="T27" t="n">
        <v>71889</v>
      </c>
      <c r="U27" t="n">
        <v>77122</v>
      </c>
      <c r="V27" t="n">
        <v>76785</v>
      </c>
      <c r="W27" t="n">
        <v>78832</v>
      </c>
      <c r="X27" t="n">
        <v>76444</v>
      </c>
      <c r="Y27" t="n">
        <v>70844</v>
      </c>
      <c r="Z27" t="n">
        <v>71424</v>
      </c>
      <c r="AA27" t="n">
        <v>70517</v>
      </c>
      <c r="AB27" t="n">
        <v>70336</v>
      </c>
      <c r="AC27" t="n">
        <v>74472</v>
      </c>
      <c r="AD27" t="n">
        <v>72179</v>
      </c>
      <c r="AE27" t="n">
        <v>69628</v>
      </c>
      <c r="AF27" t="n">
        <v>67148</v>
      </c>
      <c r="AG27" t="n">
        <v>69263</v>
      </c>
      <c r="AH27" t="n">
        <v>67205</v>
      </c>
      <c r="AI27" t="n">
        <v>64241</v>
      </c>
    </row>
    <row r="28">
      <c r="A28">
        <f>_xll.BFieldInfo($B$28)</f>
        <v/>
      </c>
      <c r="B28" t="inlineStr">
        <is>
          <t>BS_TOT_ASSET</t>
        </is>
      </c>
      <c r="C28" t="n">
        <v>123763</v>
      </c>
      <c r="D28" t="n">
        <v>123097</v>
      </c>
      <c r="E28" t="n">
        <v>118370</v>
      </c>
      <c r="F28" t="n">
        <v>115971</v>
      </c>
      <c r="G28" t="n">
        <v>116294</v>
      </c>
      <c r="H28" t="n">
        <v>137946</v>
      </c>
      <c r="I28" t="n">
        <v>145563</v>
      </c>
      <c r="J28" t="n">
        <v>142994</v>
      </c>
      <c r="K28" t="n">
        <v>142058</v>
      </c>
      <c r="L28" t="n">
        <v>135524</v>
      </c>
      <c r="M28" t="n">
        <v>133079</v>
      </c>
      <c r="N28" t="n">
        <v>134972</v>
      </c>
      <c r="O28" t="n">
        <v>133749</v>
      </c>
      <c r="P28" t="n">
        <v>131986</v>
      </c>
      <c r="Q28" t="n">
        <v>130124</v>
      </c>
      <c r="R28" t="n">
        <v>134007</v>
      </c>
      <c r="S28" t="n">
        <v>131436</v>
      </c>
      <c r="T28" t="n">
        <v>132448</v>
      </c>
      <c r="U28" t="n">
        <v>131556</v>
      </c>
      <c r="V28" t="n">
        <v>132927</v>
      </c>
      <c r="W28" t="n">
        <v>135413</v>
      </c>
      <c r="X28" t="n">
        <v>134935</v>
      </c>
      <c r="Y28" t="n">
        <v>125387</v>
      </c>
      <c r="Z28" t="n">
        <v>125377</v>
      </c>
      <c r="AA28" t="n">
        <v>125768</v>
      </c>
      <c r="AB28" t="n">
        <v>125332</v>
      </c>
      <c r="AC28" t="n">
        <v>126254</v>
      </c>
      <c r="AD28" t="n">
        <v>124594</v>
      </c>
      <c r="AE28" t="n">
        <v>121072</v>
      </c>
      <c r="AF28" t="n">
        <v>121011</v>
      </c>
      <c r="AG28" t="n">
        <v>124191</v>
      </c>
      <c r="AH28" t="n">
        <v>121219</v>
      </c>
      <c r="AI28" t="n">
        <v>118492</v>
      </c>
    </row>
    <row r="29">
      <c r="A29">
        <f>_xll.BFieldInfo($B$29)</f>
        <v/>
      </c>
      <c r="B29" t="inlineStr">
        <is>
          <t>TOT_DEBT_TO_TOT_EQY</t>
        </is>
      </c>
      <c r="C29" t="n">
        <v>64.556</v>
      </c>
      <c r="D29" t="n">
        <v>71.9834</v>
      </c>
      <c r="E29" t="n">
        <v>52.4707</v>
      </c>
      <c r="F29" t="n">
        <v>57.2569</v>
      </c>
      <c r="G29" t="n">
        <v>58.7663</v>
      </c>
      <c r="H29" t="n">
        <v>64.6627</v>
      </c>
      <c r="I29" t="n">
        <v>40.7792</v>
      </c>
      <c r="J29" t="n">
        <v>40.7362</v>
      </c>
      <c r="K29" t="n">
        <v>42.0749</v>
      </c>
      <c r="L29" t="n">
        <v>47.8999</v>
      </c>
      <c r="M29" t="n">
        <v>38.2947</v>
      </c>
      <c r="N29" t="n">
        <v>41.6747</v>
      </c>
      <c r="O29" t="n">
        <v>43.6723</v>
      </c>
      <c r="P29" t="n">
        <v>46.2067</v>
      </c>
      <c r="Q29" t="n">
        <v>31.6273</v>
      </c>
      <c r="R29" t="n">
        <v>35.3902</v>
      </c>
      <c r="S29" t="n">
        <v>36.3536</v>
      </c>
      <c r="T29" t="n">
        <v>39.0797</v>
      </c>
      <c r="U29" t="n">
        <v>28.3979</v>
      </c>
      <c r="V29" t="n">
        <v>29.5644</v>
      </c>
      <c r="W29" t="n">
        <v>29.5235</v>
      </c>
      <c r="X29" t="n">
        <v>32.8515</v>
      </c>
      <c r="Y29" t="n">
        <v>28.7378</v>
      </c>
      <c r="Z29" t="n">
        <v>27.4516</v>
      </c>
      <c r="AA29" t="n">
        <v>28.9717</v>
      </c>
      <c r="AB29" t="n">
        <v>30.1567</v>
      </c>
      <c r="AC29" t="n">
        <v>24.056</v>
      </c>
      <c r="AD29" t="n">
        <v>26.0117</v>
      </c>
      <c r="AE29" t="n">
        <v>27.1026</v>
      </c>
      <c r="AF29" t="n">
        <v>31.1908</v>
      </c>
      <c r="AG29" t="n">
        <v>28.4799</v>
      </c>
      <c r="AH29" t="n">
        <v>31.0096</v>
      </c>
      <c r="AI29" t="n">
        <v>35.2298</v>
      </c>
    </row>
    <row r="30">
      <c r="A30">
        <f>_xll.BFieldInfo($B$30)</f>
        <v/>
      </c>
      <c r="B30" t="inlineStr">
        <is>
          <t>SALES_REV_TURN</t>
        </is>
      </c>
      <c r="C30" t="n">
        <v>11622</v>
      </c>
      <c r="D30" t="n">
        <v>12708</v>
      </c>
      <c r="E30" t="n">
        <v>12716</v>
      </c>
      <c r="F30" t="n">
        <v>12482</v>
      </c>
      <c r="G30" t="n">
        <v>12024</v>
      </c>
      <c r="H30" t="n">
        <v>11455</v>
      </c>
      <c r="I30" t="n">
        <v>11897</v>
      </c>
      <c r="J30" t="n">
        <v>11386</v>
      </c>
      <c r="K30" t="n">
        <v>11653</v>
      </c>
      <c r="L30" t="n">
        <v>11163</v>
      </c>
      <c r="M30" t="n">
        <v>13164</v>
      </c>
      <c r="N30" t="n">
        <v>12692</v>
      </c>
      <c r="O30" t="n">
        <v>12494</v>
      </c>
      <c r="P30" t="n">
        <v>11785</v>
      </c>
      <c r="Q30" t="n">
        <v>12606</v>
      </c>
      <c r="R30" t="n">
        <v>12341</v>
      </c>
      <c r="S30" t="n">
        <v>12679</v>
      </c>
      <c r="T30" t="n">
        <v>11810</v>
      </c>
      <c r="U30" t="n">
        <v>12804</v>
      </c>
      <c r="V30" t="n">
        <v>12485</v>
      </c>
      <c r="W30" t="n">
        <v>12896</v>
      </c>
      <c r="X30" t="n">
        <v>12202</v>
      </c>
      <c r="Y30" t="n">
        <v>13354</v>
      </c>
      <c r="Z30" t="n">
        <v>13300</v>
      </c>
      <c r="AA30" t="n">
        <v>13949</v>
      </c>
      <c r="AB30" t="n">
        <v>13031</v>
      </c>
      <c r="AC30" t="n">
        <v>13628</v>
      </c>
      <c r="AD30" t="n">
        <v>12906</v>
      </c>
      <c r="AE30" t="n">
        <v>13280</v>
      </c>
      <c r="AF30" t="n">
        <v>14206</v>
      </c>
      <c r="AG30" t="n">
        <v>15068</v>
      </c>
      <c r="AH30" t="n">
        <v>14039</v>
      </c>
      <c r="AI30" t="n">
        <v>14541</v>
      </c>
    </row>
    <row r="31">
      <c r="A31">
        <f>_xll.BFieldInfo($B$31)</f>
        <v/>
      </c>
      <c r="B31" t="inlineStr">
        <is>
          <t>IS_EPS</t>
        </is>
      </c>
      <c r="C31" t="n">
        <v>0.82</v>
      </c>
      <c r="D31" t="n">
        <v>0.96</v>
      </c>
      <c r="E31" t="n">
        <v>0.5</v>
      </c>
      <c r="F31" t="n">
        <v>0.9</v>
      </c>
      <c r="G31" t="n">
        <v>2.94</v>
      </c>
      <c r="H31" t="n">
        <v>0.77</v>
      </c>
      <c r="I31" t="n">
        <v>0.53</v>
      </c>
      <c r="J31" t="n">
        <v>0.7</v>
      </c>
      <c r="K31" t="n">
        <v>3.34</v>
      </c>
      <c r="L31" t="n">
        <v>0.87</v>
      </c>
      <c r="M31" t="n">
        <v>0.85</v>
      </c>
      <c r="N31" t="n">
        <v>0.89</v>
      </c>
      <c r="O31" t="n">
        <v>0.84</v>
      </c>
      <c r="P31" t="n">
        <v>0.7</v>
      </c>
      <c r="Q31" t="n">
        <v>0.4</v>
      </c>
      <c r="R31" t="n">
        <v>0.8100000000000001</v>
      </c>
      <c r="S31" t="n">
        <v>0.76</v>
      </c>
      <c r="T31" t="n">
        <v>0.85</v>
      </c>
      <c r="U31" t="n">
        <v>0.44</v>
      </c>
      <c r="V31" t="n">
        <v>0.79</v>
      </c>
      <c r="W31" t="n">
        <v>0.76</v>
      </c>
      <c r="X31" t="n">
        <v>5.4</v>
      </c>
      <c r="Y31" t="n">
        <v>0.62</v>
      </c>
      <c r="Z31" t="n">
        <v>1.33</v>
      </c>
      <c r="AA31" t="n">
        <v>1.05</v>
      </c>
      <c r="AB31" t="n">
        <v>1.21</v>
      </c>
      <c r="AC31" t="n">
        <v>0.83</v>
      </c>
      <c r="AD31" t="n">
        <v>0.91</v>
      </c>
      <c r="AE31" t="n">
        <v>1.03</v>
      </c>
      <c r="AF31" t="n">
        <v>0.98</v>
      </c>
      <c r="AG31" t="n">
        <v>0.82</v>
      </c>
      <c r="AH31" t="n">
        <v>0.99</v>
      </c>
      <c r="AI31" t="n">
        <v>1.09</v>
      </c>
    </row>
    <row r="32">
      <c r="A32">
        <f>_xll.BFieldInfo($B$32)</f>
        <v/>
      </c>
      <c r="B32" t="inlineStr">
        <is>
          <t>CF_DVD_PAID</t>
        </is>
      </c>
      <c r="C32" t="n">
        <v>0</v>
      </c>
      <c r="D32" t="n">
        <v>-6987</v>
      </c>
      <c r="E32" t="n">
        <v>0</v>
      </c>
      <c r="F32" t="n">
        <v>0</v>
      </c>
      <c r="G32" t="n">
        <v>0</v>
      </c>
      <c r="H32" t="n">
        <v>-6645</v>
      </c>
      <c r="I32" t="n">
        <v>0</v>
      </c>
      <c r="J32" t="n">
        <v>0</v>
      </c>
      <c r="K32" t="n">
        <v>0</v>
      </c>
      <c r="L32" t="n">
        <v>-6966</v>
      </c>
      <c r="M32" t="n">
        <v>0</v>
      </c>
      <c r="N32" t="n">
        <v>0</v>
      </c>
      <c r="O32" t="n">
        <v>0</v>
      </c>
      <c r="P32" t="n">
        <v>-6495</v>
      </c>
      <c r="Q32" t="n">
        <v>0</v>
      </c>
      <c r="R32" t="n">
        <v>0</v>
      </c>
      <c r="S32" t="n">
        <v>0</v>
      </c>
      <c r="T32" t="n">
        <v>-6475</v>
      </c>
      <c r="U32" t="n">
        <v>0</v>
      </c>
      <c r="V32" t="n">
        <v>0</v>
      </c>
      <c r="W32" t="n">
        <v>0</v>
      </c>
      <c r="X32" t="n">
        <v>-6643</v>
      </c>
      <c r="Y32" t="n">
        <v>0</v>
      </c>
      <c r="Z32" t="n">
        <v>0</v>
      </c>
      <c r="AA32" t="n">
        <v>0</v>
      </c>
      <c r="AB32" t="n">
        <v>-6810</v>
      </c>
      <c r="AC32" t="n">
        <v>0</v>
      </c>
      <c r="AD32" t="n">
        <v>0</v>
      </c>
      <c r="AE32" t="n">
        <v>0</v>
      </c>
      <c r="AF32" t="n">
        <v>-6106</v>
      </c>
      <c r="AG32" t="n">
        <v>0</v>
      </c>
      <c r="AH32" t="n">
        <v>0</v>
      </c>
      <c r="AI32" t="n">
        <v>-20</v>
      </c>
    </row>
    <row r="33">
      <c r="A33">
        <f>_xll.BFieldInfo($B$33)</f>
        <v/>
      </c>
      <c r="B33" t="inlineStr">
        <is>
          <t>CF_DEPR_AMORT</t>
        </is>
      </c>
      <c r="C33" t="n">
        <v>1037</v>
      </c>
      <c r="D33" t="n">
        <v>1449</v>
      </c>
      <c r="E33" t="n">
        <v>1759</v>
      </c>
      <c r="F33" t="n">
        <v>871</v>
      </c>
      <c r="G33" t="n">
        <v>1014</v>
      </c>
      <c r="H33" t="n">
        <v>1453</v>
      </c>
      <c r="I33" t="n">
        <v>1333</v>
      </c>
      <c r="J33" t="n">
        <v>732</v>
      </c>
      <c r="K33" t="n">
        <v>1174</v>
      </c>
      <c r="L33" t="n">
        <v>1254</v>
      </c>
      <c r="M33" t="n">
        <v>1724</v>
      </c>
      <c r="N33" t="n">
        <v>1478</v>
      </c>
      <c r="O33" t="n">
        <v>1354</v>
      </c>
      <c r="P33" t="n">
        <v>1776</v>
      </c>
      <c r="Q33" t="n">
        <v>1832</v>
      </c>
      <c r="R33" t="n">
        <v>1508</v>
      </c>
      <c r="S33" t="n">
        <v>1466</v>
      </c>
      <c r="T33" t="n">
        <v>1369</v>
      </c>
      <c r="U33" t="n">
        <v>1429</v>
      </c>
      <c r="V33" t="n">
        <v>1355</v>
      </c>
      <c r="W33" t="n">
        <v>1509</v>
      </c>
      <c r="X33" t="n">
        <v>1282</v>
      </c>
      <c r="Y33" t="n">
        <v>1291</v>
      </c>
      <c r="Z33" t="n">
        <v>1167</v>
      </c>
      <c r="AA33" t="n">
        <v>1175</v>
      </c>
      <c r="AB33" t="n">
        <v>1118</v>
      </c>
      <c r="AC33" t="n">
        <v>1211</v>
      </c>
      <c r="AD33" t="n">
        <v>1097</v>
      </c>
      <c r="AE33" t="n">
        <v>1118</v>
      </c>
      <c r="AF33" t="n">
        <v>1194</v>
      </c>
      <c r="AG33" t="n">
        <v>1384</v>
      </c>
      <c r="AH33" t="n">
        <v>1232</v>
      </c>
      <c r="AI33" t="n">
        <v>1194</v>
      </c>
    </row>
    <row r="34">
      <c r="A34">
        <f>_xll.BFieldInfo($B$34)</f>
        <v/>
      </c>
      <c r="B34" t="inlineStr">
        <is>
          <t>CF_NET_INC</t>
        </is>
      </c>
      <c r="C34" t="n">
        <v>1867</v>
      </c>
      <c r="D34" t="n">
        <v>2176</v>
      </c>
      <c r="E34" t="n">
        <v>1125</v>
      </c>
      <c r="F34" t="n">
        <v>2042</v>
      </c>
      <c r="G34" t="n">
        <v>6799</v>
      </c>
      <c r="H34" t="n">
        <v>1766</v>
      </c>
      <c r="I34" t="n">
        <v>1195</v>
      </c>
      <c r="J34" t="n">
        <v>1623</v>
      </c>
      <c r="K34" t="n">
        <v>7768</v>
      </c>
      <c r="L34" t="n">
        <v>2025</v>
      </c>
      <c r="M34" t="n">
        <v>1976</v>
      </c>
      <c r="N34" t="n">
        <v>2081</v>
      </c>
      <c r="O34" t="n">
        <v>1980</v>
      </c>
      <c r="P34" t="n">
        <v>1666</v>
      </c>
      <c r="Q34" t="n">
        <v>957</v>
      </c>
      <c r="R34" t="n">
        <v>1940</v>
      </c>
      <c r="S34" t="n">
        <v>1804</v>
      </c>
      <c r="T34" t="n">
        <v>2011</v>
      </c>
      <c r="U34" t="n">
        <v>1054</v>
      </c>
      <c r="V34" t="n">
        <v>1888</v>
      </c>
      <c r="W34" t="n">
        <v>1836</v>
      </c>
      <c r="X34" t="n">
        <v>13005</v>
      </c>
      <c r="Y34" t="n">
        <v>1491</v>
      </c>
      <c r="Z34" t="n">
        <v>3223</v>
      </c>
      <c r="AA34" t="n">
        <v>2555</v>
      </c>
      <c r="AB34" t="n">
        <v>2941</v>
      </c>
      <c r="AC34" t="n">
        <v>2029</v>
      </c>
      <c r="AD34" t="n">
        <v>2232</v>
      </c>
      <c r="AE34" t="n">
        <v>2516</v>
      </c>
      <c r="AF34" t="n">
        <v>2398</v>
      </c>
      <c r="AG34" t="n">
        <v>1985</v>
      </c>
      <c r="AH34" t="n">
        <v>2390</v>
      </c>
      <c r="AI34" t="n">
        <v>2648</v>
      </c>
    </row>
    <row r="35">
      <c r="A35">
        <f>_xll.BFieldInfo($B$35)</f>
        <v/>
      </c>
      <c r="B35" t="inlineStr">
        <is>
          <t>CF_CASH_FROM_OPER</t>
        </is>
      </c>
      <c r="C35" t="n">
        <v>3961</v>
      </c>
      <c r="D35" t="n">
        <v>2528</v>
      </c>
      <c r="E35" t="n">
        <v>3540</v>
      </c>
      <c r="F35" t="n">
        <v>4562</v>
      </c>
      <c r="G35" t="n">
        <v>3111</v>
      </c>
      <c r="H35" t="n">
        <v>2412</v>
      </c>
      <c r="I35" t="n">
        <v>3766</v>
      </c>
      <c r="J35" t="n">
        <v>3720</v>
      </c>
      <c r="K35" t="n">
        <v>3942</v>
      </c>
      <c r="L35" t="n">
        <v>2514</v>
      </c>
      <c r="M35" t="n">
        <v>3408</v>
      </c>
      <c r="N35" t="n">
        <v>3586</v>
      </c>
      <c r="O35" t="n">
        <v>3582</v>
      </c>
      <c r="P35" t="n">
        <v>2045</v>
      </c>
      <c r="Q35" t="n">
        <v>3591</v>
      </c>
      <c r="R35" t="n">
        <v>3231</v>
      </c>
      <c r="S35" t="n">
        <v>3111</v>
      </c>
      <c r="T35" t="n">
        <v>1542</v>
      </c>
      <c r="U35" t="n">
        <v>4157</v>
      </c>
      <c r="V35" t="n">
        <v>3126</v>
      </c>
      <c r="W35" t="n">
        <v>2910</v>
      </c>
      <c r="X35" t="n">
        <v>1704</v>
      </c>
      <c r="Y35" t="n">
        <v>5205</v>
      </c>
      <c r="Z35" t="n">
        <v>4011</v>
      </c>
      <c r="AA35" t="n">
        <v>3341</v>
      </c>
      <c r="AB35" t="n">
        <v>1341</v>
      </c>
      <c r="AC35" t="n">
        <v>4450</v>
      </c>
      <c r="AD35" t="n">
        <v>4257</v>
      </c>
      <c r="AE35" t="n">
        <v>2619</v>
      </c>
      <c r="AF35" t="n">
        <v>1828</v>
      </c>
      <c r="AG35" t="n">
        <v>4627</v>
      </c>
      <c r="AH35" t="n">
        <v>4066</v>
      </c>
      <c r="AI35" t="n">
        <v>2985</v>
      </c>
    </row>
    <row r="37">
      <c r="A37" t="inlineStr">
        <is>
          <t>ABBN SW Equity</t>
        </is>
      </c>
      <c r="B37" t="inlineStr">
        <is>
          <t>Dates</t>
        </is>
      </c>
      <c r="C37" s="3">
        <f>_xll.BDH($A$37,$B$38:$B$46,$B$1,$B$2,"Dir=H","Per=M","Days=A","Dts=S","Sort=R","cols=33;rows=10")</f>
        <v/>
      </c>
      <c r="D37" s="3" t="n">
        <v>43921</v>
      </c>
      <c r="E37" s="3" t="n">
        <v>43830</v>
      </c>
      <c r="F37" s="3" t="n">
        <v>43738</v>
      </c>
      <c r="G37" s="3" t="n">
        <v>43646</v>
      </c>
      <c r="H37" s="3" t="n">
        <v>43555</v>
      </c>
      <c r="I37" s="3" t="n">
        <v>43465</v>
      </c>
      <c r="J37" s="3" t="n">
        <v>43373</v>
      </c>
      <c r="K37" s="3" t="n">
        <v>43281</v>
      </c>
      <c r="L37" s="3" t="n">
        <v>43190</v>
      </c>
      <c r="M37" s="3" t="n">
        <v>43100</v>
      </c>
      <c r="N37" s="3" t="n">
        <v>43008</v>
      </c>
      <c r="O37" s="3" t="n">
        <v>42916</v>
      </c>
      <c r="P37" s="3" t="n">
        <v>42825</v>
      </c>
      <c r="Q37" s="3" t="n">
        <v>42735</v>
      </c>
      <c r="R37" s="3" t="n">
        <v>42643</v>
      </c>
      <c r="S37" s="3" t="n">
        <v>42551</v>
      </c>
      <c r="T37" s="3" t="n">
        <v>42460</v>
      </c>
      <c r="U37" s="3" t="n">
        <v>42369</v>
      </c>
      <c r="V37" s="3" t="n">
        <v>42277</v>
      </c>
      <c r="W37" s="3" t="n">
        <v>42185</v>
      </c>
      <c r="X37" s="3" t="n">
        <v>42094</v>
      </c>
      <c r="Y37" s="3" t="n">
        <v>42004</v>
      </c>
      <c r="Z37" s="3" t="n">
        <v>41912</v>
      </c>
      <c r="AA37" s="3" t="n">
        <v>41820</v>
      </c>
      <c r="AB37" s="3" t="n">
        <v>41729</v>
      </c>
      <c r="AC37" s="3" t="n">
        <v>41639</v>
      </c>
      <c r="AD37" s="3" t="n">
        <v>41547</v>
      </c>
      <c r="AE37" s="3" t="n">
        <v>41455</v>
      </c>
      <c r="AF37" s="3" t="n">
        <v>41364</v>
      </c>
      <c r="AG37" s="3" t="n">
        <v>41274</v>
      </c>
      <c r="AH37" s="3" t="n">
        <v>41182</v>
      </c>
      <c r="AI37" s="3" t="n">
        <v>41090</v>
      </c>
    </row>
    <row r="38">
      <c r="A38">
        <f>_xll.BFieldInfo($B$38)</f>
        <v/>
      </c>
      <c r="B38" t="inlineStr">
        <is>
          <t>TOTAL_EQUITY</t>
        </is>
      </c>
      <c r="C38" t="n">
        <v>12575</v>
      </c>
      <c r="D38" t="n">
        <v>12032</v>
      </c>
      <c r="E38" t="n">
        <v>13980</v>
      </c>
      <c r="F38" t="n">
        <v>13709</v>
      </c>
      <c r="G38" t="n">
        <v>13383</v>
      </c>
      <c r="H38" t="n">
        <v>15102</v>
      </c>
      <c r="I38" t="n">
        <v>14534</v>
      </c>
      <c r="J38" t="n">
        <v>14649</v>
      </c>
      <c r="K38" t="n">
        <v>14179</v>
      </c>
      <c r="L38" t="n">
        <v>13944</v>
      </c>
      <c r="M38" t="n">
        <v>15349</v>
      </c>
      <c r="N38" t="n">
        <v>14753</v>
      </c>
      <c r="O38" t="n">
        <v>13884</v>
      </c>
      <c r="P38" t="n">
        <v>14935</v>
      </c>
      <c r="Q38" t="n">
        <v>13897</v>
      </c>
      <c r="R38" t="n">
        <v>13913</v>
      </c>
      <c r="S38" t="n">
        <v>13159</v>
      </c>
      <c r="T38" t="n">
        <v>15367</v>
      </c>
      <c r="U38" t="n">
        <v>14988</v>
      </c>
      <c r="V38" t="n">
        <v>15225</v>
      </c>
      <c r="W38" t="n">
        <v>15006</v>
      </c>
      <c r="X38" t="n">
        <v>16282</v>
      </c>
      <c r="Y38" t="n">
        <v>16815</v>
      </c>
      <c r="Z38" t="n">
        <v>17654</v>
      </c>
      <c r="AA38" t="n">
        <v>18167</v>
      </c>
      <c r="AB38" t="n">
        <v>19706</v>
      </c>
      <c r="AC38" t="n">
        <v>19208</v>
      </c>
      <c r="AD38" t="n">
        <v>18084</v>
      </c>
      <c r="AE38" t="n">
        <v>16752</v>
      </c>
      <c r="AF38" t="n">
        <v>17741</v>
      </c>
      <c r="AG38" t="n">
        <v>17446</v>
      </c>
      <c r="AH38" t="n">
        <v>17135</v>
      </c>
      <c r="AI38" t="n">
        <v>15913</v>
      </c>
    </row>
    <row r="39">
      <c r="A39">
        <f>_xll.BFieldInfo($B$39)</f>
        <v/>
      </c>
      <c r="B39" t="inlineStr">
        <is>
          <t>BS_TOT_ASSET</t>
        </is>
      </c>
      <c r="C39" t="n">
        <v>46903</v>
      </c>
      <c r="D39" t="n">
        <v>48103</v>
      </c>
      <c r="E39" t="n">
        <v>46108</v>
      </c>
      <c r="F39" t="n">
        <v>44556</v>
      </c>
      <c r="G39" t="n">
        <v>45464</v>
      </c>
      <c r="H39" t="n">
        <v>45602</v>
      </c>
      <c r="I39" t="n">
        <v>44441</v>
      </c>
      <c r="J39" t="n">
        <v>44652</v>
      </c>
      <c r="K39" t="n">
        <v>45191</v>
      </c>
      <c r="L39" t="n">
        <v>43569</v>
      </c>
      <c r="M39" t="n">
        <v>43458</v>
      </c>
      <c r="N39" t="n">
        <v>42407</v>
      </c>
      <c r="O39" t="n">
        <v>40478</v>
      </c>
      <c r="P39" t="n">
        <v>40306</v>
      </c>
      <c r="Q39" t="n">
        <v>39499</v>
      </c>
      <c r="R39" t="n">
        <v>40809</v>
      </c>
      <c r="S39" t="n">
        <v>42003</v>
      </c>
      <c r="T39" t="n">
        <v>41814</v>
      </c>
      <c r="U39" t="n">
        <v>41356</v>
      </c>
      <c r="V39" t="n">
        <v>41768</v>
      </c>
      <c r="W39" t="n">
        <v>42693</v>
      </c>
      <c r="X39" t="n">
        <v>43135</v>
      </c>
      <c r="Y39" t="n">
        <v>44852</v>
      </c>
      <c r="Z39" t="n">
        <v>45778</v>
      </c>
      <c r="AA39" t="n">
        <v>47075</v>
      </c>
      <c r="AB39" t="n">
        <v>48793</v>
      </c>
      <c r="AC39" t="n">
        <v>48064</v>
      </c>
      <c r="AD39" t="n">
        <v>47426</v>
      </c>
      <c r="AE39" t="n">
        <v>45513</v>
      </c>
      <c r="AF39" t="n">
        <v>47701</v>
      </c>
      <c r="AG39" t="n">
        <v>49070</v>
      </c>
      <c r="AH39" t="n">
        <v>46943</v>
      </c>
      <c r="AI39" t="n">
        <v>45343</v>
      </c>
    </row>
    <row r="40">
      <c r="A40">
        <f>_xll.BFieldInfo($B$40)</f>
        <v/>
      </c>
      <c r="B40" t="inlineStr">
        <is>
          <t>TOT_DEBT_TO_TOT_EQY</t>
        </is>
      </c>
      <c r="C40" t="n">
        <v>107.6501</v>
      </c>
      <c r="D40" t="n">
        <v>113.863</v>
      </c>
      <c r="E40" t="n">
        <v>72.11020000000001</v>
      </c>
      <c r="F40" t="n">
        <v>78.2333</v>
      </c>
      <c r="G40" t="n">
        <v>85.07810000000001</v>
      </c>
      <c r="H40" t="n">
        <v>63.8061</v>
      </c>
      <c r="I40" t="n">
        <v>59.2954</v>
      </c>
      <c r="J40" t="n">
        <v>64.86450000000001</v>
      </c>
      <c r="K40" t="n">
        <v>73.6794</v>
      </c>
      <c r="L40" t="n">
        <v>55.6583</v>
      </c>
      <c r="M40" t="n">
        <v>48.2637</v>
      </c>
      <c r="N40" t="n">
        <v>53.4942</v>
      </c>
      <c r="O40" t="n">
        <v>56.3454</v>
      </c>
      <c r="P40" t="n">
        <v>46.4279</v>
      </c>
      <c r="Q40" t="n">
        <v>48.953</v>
      </c>
      <c r="R40" t="n">
        <v>55.4949</v>
      </c>
      <c r="S40" t="n">
        <v>60.8557</v>
      </c>
      <c r="T40" t="n">
        <v>50.0553</v>
      </c>
      <c r="U40" t="n">
        <v>49.633</v>
      </c>
      <c r="V40" t="n">
        <v>49.6355</v>
      </c>
      <c r="W40" t="n">
        <v>53.232</v>
      </c>
      <c r="X40" t="n">
        <v>47.3468</v>
      </c>
      <c r="Y40" t="n">
        <v>45.5843</v>
      </c>
      <c r="Z40" t="n">
        <v>44.5791</v>
      </c>
      <c r="AA40" t="n">
        <v>48.5881</v>
      </c>
      <c r="AB40" t="n">
        <v>45.9099</v>
      </c>
      <c r="AC40" t="n">
        <v>41.7691</v>
      </c>
      <c r="AD40" t="n">
        <v>44.9016</v>
      </c>
      <c r="AE40" t="n">
        <v>48.5255</v>
      </c>
      <c r="AF40" t="n">
        <v>51.3669</v>
      </c>
      <c r="AG40" t="n">
        <v>57.7267</v>
      </c>
      <c r="AH40" t="n">
        <v>52.9793</v>
      </c>
      <c r="AI40" t="n">
        <v>57.7767</v>
      </c>
    </row>
    <row r="41">
      <c r="A41">
        <f>_xll.BFieldInfo($B$41)</f>
        <v/>
      </c>
      <c r="B41" t="inlineStr">
        <is>
          <t>SALES_REV_TURN</t>
        </is>
      </c>
      <c r="C41" t="n">
        <v>6154</v>
      </c>
      <c r="D41" t="n">
        <v>6216</v>
      </c>
      <c r="E41" t="n">
        <v>7068</v>
      </c>
      <c r="F41" t="n">
        <v>6892</v>
      </c>
      <c r="G41" t="n">
        <v>7171</v>
      </c>
      <c r="H41" t="n">
        <v>6847</v>
      </c>
      <c r="I41" t="n">
        <v>7395</v>
      </c>
      <c r="J41" t="n">
        <v>7095</v>
      </c>
      <c r="K41" t="n">
        <v>6731</v>
      </c>
      <c r="L41" t="n">
        <v>6441</v>
      </c>
      <c r="M41" t="n">
        <v>6804</v>
      </c>
      <c r="N41" t="n">
        <v>8724</v>
      </c>
      <c r="O41" t="n">
        <v>8454</v>
      </c>
      <c r="P41" t="n">
        <v>7854</v>
      </c>
      <c r="Q41" t="n">
        <v>8993</v>
      </c>
      <c r="R41" t="n">
        <v>8255</v>
      </c>
      <c r="S41" t="n">
        <v>8677</v>
      </c>
      <c r="T41" t="n">
        <v>7903</v>
      </c>
      <c r="U41" t="n">
        <v>9242</v>
      </c>
      <c r="V41" t="n">
        <v>8519</v>
      </c>
      <c r="W41" t="n">
        <v>9165</v>
      </c>
      <c r="X41" t="n">
        <v>8555</v>
      </c>
      <c r="Y41" t="n">
        <v>10346</v>
      </c>
      <c r="Z41" t="n">
        <v>9823</v>
      </c>
      <c r="AA41" t="n">
        <v>10190</v>
      </c>
      <c r="AB41" t="n">
        <v>9471</v>
      </c>
      <c r="AC41" t="n">
        <v>11373</v>
      </c>
      <c r="AD41" t="n">
        <v>10535</v>
      </c>
      <c r="AE41" t="n">
        <v>10225</v>
      </c>
      <c r="AF41" t="n">
        <v>9715</v>
      </c>
      <c r="AG41" t="n">
        <v>11021</v>
      </c>
      <c r="AH41" t="n">
        <v>9745</v>
      </c>
      <c r="AI41" t="n">
        <v>9663</v>
      </c>
    </row>
    <row r="42">
      <c r="A42">
        <f>_xll.BFieldInfo($B$42)</f>
        <v/>
      </c>
      <c r="B42" t="inlineStr">
        <is>
          <t>IS_EPS</t>
        </is>
      </c>
      <c r="C42" t="n">
        <v>0.15</v>
      </c>
      <c r="D42" t="n">
        <v>0.18</v>
      </c>
      <c r="E42" t="n">
        <v>0.15</v>
      </c>
      <c r="F42" t="n">
        <v>0.24</v>
      </c>
      <c r="G42" t="n">
        <v>0.03</v>
      </c>
      <c r="H42" t="n">
        <v>0.25</v>
      </c>
      <c r="I42" t="n">
        <v>0.15</v>
      </c>
      <c r="J42" t="n">
        <v>0.28</v>
      </c>
      <c r="K42" t="n">
        <v>0.32</v>
      </c>
      <c r="L42" t="n">
        <v>0.27</v>
      </c>
      <c r="M42" t="n">
        <v>0.18</v>
      </c>
      <c r="N42" t="n">
        <v>0.27</v>
      </c>
      <c r="O42" t="n">
        <v>0.25</v>
      </c>
      <c r="P42" t="n">
        <v>0.34</v>
      </c>
      <c r="Q42" t="n">
        <v>0.2</v>
      </c>
      <c r="R42" t="n">
        <v>0.27</v>
      </c>
      <c r="S42" t="n">
        <v>0.19</v>
      </c>
      <c r="T42" t="n">
        <v>0.23</v>
      </c>
      <c r="U42" t="n">
        <v>0.09</v>
      </c>
      <c r="V42" t="n">
        <v>0.26</v>
      </c>
      <c r="W42" t="n">
        <v>0.26</v>
      </c>
      <c r="X42" t="n">
        <v>0.25</v>
      </c>
      <c r="Y42" t="n">
        <v>0.3</v>
      </c>
      <c r="Z42" t="n">
        <v>0.32</v>
      </c>
      <c r="AA42" t="n">
        <v>0.28</v>
      </c>
      <c r="AB42" t="n">
        <v>0.24</v>
      </c>
      <c r="AC42" t="n">
        <v>0.23</v>
      </c>
      <c r="AD42" t="n">
        <v>0.36</v>
      </c>
      <c r="AE42" t="n">
        <v>0.33</v>
      </c>
      <c r="AF42" t="n">
        <v>0.29</v>
      </c>
      <c r="AG42" t="n">
        <v>0.26</v>
      </c>
      <c r="AH42" t="n">
        <v>0.33</v>
      </c>
      <c r="AI42" t="n">
        <v>0.29</v>
      </c>
    </row>
    <row r="43">
      <c r="A43">
        <f>_xll.BFieldInfo($B$43)</f>
        <v/>
      </c>
      <c r="B43" t="inlineStr">
        <is>
          <t>CF_DVD_PAID</t>
        </is>
      </c>
      <c r="C43" t="n">
        <v>-1736</v>
      </c>
      <c r="D43" t="n">
        <v>0</v>
      </c>
      <c r="E43" t="n">
        <v>0</v>
      </c>
      <c r="F43" t="n">
        <v>0</v>
      </c>
      <c r="G43" t="n">
        <v>-1675</v>
      </c>
      <c r="H43" t="n">
        <v>0</v>
      </c>
      <c r="I43" t="n">
        <v>0</v>
      </c>
      <c r="J43" t="n">
        <v>0</v>
      </c>
      <c r="K43" t="n">
        <v>-1717</v>
      </c>
      <c r="L43" t="n">
        <v>0</v>
      </c>
      <c r="M43" t="n">
        <v>0</v>
      </c>
      <c r="N43" t="n">
        <v>0</v>
      </c>
      <c r="O43" t="n">
        <v>-1635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-1357</v>
      </c>
      <c r="X43" t="n">
        <v>0</v>
      </c>
      <c r="Y43" t="n">
        <v>0</v>
      </c>
      <c r="Z43" t="n">
        <v>0</v>
      </c>
      <c r="AA43" t="n">
        <v>-1841</v>
      </c>
      <c r="AB43" t="n">
        <v>0</v>
      </c>
      <c r="AC43" t="n">
        <v>0</v>
      </c>
      <c r="AD43" t="n">
        <v>0</v>
      </c>
      <c r="AE43" t="n">
        <v>-1667</v>
      </c>
      <c r="AF43" t="n">
        <v>0</v>
      </c>
      <c r="AG43" t="n">
        <v>0</v>
      </c>
      <c r="AH43" t="n">
        <v>0</v>
      </c>
      <c r="AI43" t="n">
        <v>-1626</v>
      </c>
    </row>
    <row r="44">
      <c r="A44">
        <f>_xll.BFieldInfo($B$44)</f>
        <v/>
      </c>
      <c r="B44" t="inlineStr">
        <is>
          <t>CF_DEPR_AMORT</t>
        </is>
      </c>
      <c r="C44" t="n">
        <v>228</v>
      </c>
      <c r="D44" t="n">
        <v>227</v>
      </c>
      <c r="E44" t="n">
        <v>246</v>
      </c>
      <c r="F44" t="n">
        <v>235</v>
      </c>
      <c r="G44" t="n">
        <v>249</v>
      </c>
      <c r="H44" t="n">
        <v>231</v>
      </c>
      <c r="I44" t="n">
        <v>244</v>
      </c>
      <c r="J44" t="n">
        <v>241</v>
      </c>
      <c r="K44" t="n">
        <v>215</v>
      </c>
      <c r="L44" t="n">
        <v>216</v>
      </c>
      <c r="M44" t="n">
        <v>225</v>
      </c>
      <c r="N44" t="n">
        <v>287</v>
      </c>
      <c r="O44" t="n">
        <v>258</v>
      </c>
      <c r="P44" t="n">
        <v>263</v>
      </c>
      <c r="Q44" t="n">
        <v>282</v>
      </c>
      <c r="R44" t="n">
        <v>286</v>
      </c>
      <c r="S44" t="n">
        <v>287</v>
      </c>
      <c r="T44" t="n">
        <v>280</v>
      </c>
      <c r="U44" t="n">
        <v>288</v>
      </c>
      <c r="V44" t="n">
        <v>284</v>
      </c>
      <c r="W44" t="n">
        <v>293</v>
      </c>
      <c r="X44" t="n">
        <v>295</v>
      </c>
      <c r="Y44" t="n">
        <v>317</v>
      </c>
      <c r="Z44" t="n">
        <v>322</v>
      </c>
      <c r="AA44" t="n">
        <v>333</v>
      </c>
      <c r="AB44" t="n">
        <v>333</v>
      </c>
      <c r="AC44" t="n">
        <v>352</v>
      </c>
      <c r="AD44" t="n">
        <v>327</v>
      </c>
      <c r="AE44" t="n">
        <v>318</v>
      </c>
      <c r="AF44" t="n">
        <v>321</v>
      </c>
      <c r="AG44" t="n">
        <v>341</v>
      </c>
      <c r="AH44" t="n">
        <v>307</v>
      </c>
      <c r="AI44" t="n">
        <v>281</v>
      </c>
    </row>
    <row r="45">
      <c r="A45">
        <f>_xll.BFieldInfo($B$45)</f>
        <v/>
      </c>
      <c r="B45" t="inlineStr">
        <is>
          <t>CF_NET_INC</t>
        </is>
      </c>
      <c r="C45" t="n">
        <v>319</v>
      </c>
      <c r="D45" t="n">
        <v>376</v>
      </c>
      <c r="E45" t="n">
        <v>325</v>
      </c>
      <c r="F45" t="n">
        <v>515</v>
      </c>
      <c r="G45" t="n">
        <v>64</v>
      </c>
      <c r="H45" t="n">
        <v>535</v>
      </c>
      <c r="I45" t="n">
        <v>317</v>
      </c>
      <c r="J45" t="n">
        <v>603</v>
      </c>
      <c r="K45" t="n">
        <v>681</v>
      </c>
      <c r="L45" t="n">
        <v>572</v>
      </c>
      <c r="M45" t="n">
        <v>393</v>
      </c>
      <c r="N45" t="n">
        <v>571</v>
      </c>
      <c r="O45" t="n">
        <v>525</v>
      </c>
      <c r="P45" t="n">
        <v>724</v>
      </c>
      <c r="Q45" t="n">
        <v>425</v>
      </c>
      <c r="R45" t="n">
        <v>568</v>
      </c>
      <c r="S45" t="n">
        <v>406</v>
      </c>
      <c r="T45" t="n">
        <v>500</v>
      </c>
      <c r="U45" t="n">
        <v>204</v>
      </c>
      <c r="V45" t="n">
        <v>577</v>
      </c>
      <c r="W45" t="n">
        <v>588</v>
      </c>
      <c r="X45" t="n">
        <v>564</v>
      </c>
      <c r="Y45" t="n">
        <v>680</v>
      </c>
      <c r="Z45" t="n">
        <v>734</v>
      </c>
      <c r="AA45" t="n">
        <v>636</v>
      </c>
      <c r="AB45" t="n">
        <v>544</v>
      </c>
      <c r="AC45" t="n">
        <v>525</v>
      </c>
      <c r="AD45" t="n">
        <v>835</v>
      </c>
      <c r="AE45" t="n">
        <v>763</v>
      </c>
      <c r="AF45" t="n">
        <v>664</v>
      </c>
      <c r="AG45" t="n">
        <v>604</v>
      </c>
      <c r="AH45" t="n">
        <v>759</v>
      </c>
      <c r="AI45" t="n">
        <v>656</v>
      </c>
    </row>
    <row r="46">
      <c r="A46">
        <f>_xll.BFieldInfo($B$46)</f>
        <v/>
      </c>
      <c r="B46" t="inlineStr">
        <is>
          <t>CF_CASH_FROM_OPER</t>
        </is>
      </c>
      <c r="C46" t="n">
        <v>680</v>
      </c>
      <c r="D46" t="n">
        <v>-577</v>
      </c>
      <c r="E46" t="n">
        <v>1911</v>
      </c>
      <c r="F46" t="n">
        <v>670</v>
      </c>
      <c r="G46" t="n">
        <v>0</v>
      </c>
      <c r="H46" t="n">
        <v>-256</v>
      </c>
      <c r="I46" t="n">
        <v>1867</v>
      </c>
      <c r="J46" t="n">
        <v>565</v>
      </c>
      <c r="K46" t="n">
        <v>1010</v>
      </c>
      <c r="L46" t="n">
        <v>-518</v>
      </c>
      <c r="M46" t="n">
        <v>1869</v>
      </c>
      <c r="N46" t="n">
        <v>1186</v>
      </c>
      <c r="O46" t="n">
        <v>467</v>
      </c>
      <c r="P46" t="n">
        <v>509</v>
      </c>
      <c r="Q46" t="n">
        <v>1428</v>
      </c>
      <c r="R46" t="n">
        <v>1081</v>
      </c>
      <c r="S46" t="n">
        <v>1082</v>
      </c>
      <c r="T46" t="n">
        <v>252</v>
      </c>
      <c r="U46" t="n">
        <v>1994</v>
      </c>
      <c r="V46" t="n">
        <v>932</v>
      </c>
      <c r="W46" t="n">
        <v>598</v>
      </c>
      <c r="X46" t="n">
        <v>53</v>
      </c>
      <c r="Y46" t="n">
        <v>1833</v>
      </c>
      <c r="Z46" t="n">
        <v>1169</v>
      </c>
      <c r="AA46" t="n">
        <v>963</v>
      </c>
      <c r="AB46" t="n">
        <v>-45</v>
      </c>
      <c r="AC46" t="n">
        <v>2092</v>
      </c>
      <c r="AD46" t="n">
        <v>1241</v>
      </c>
      <c r="AE46" t="n">
        <v>569</v>
      </c>
      <c r="AF46" t="n">
        <v>-223</v>
      </c>
      <c r="AG46" t="n">
        <v>2438</v>
      </c>
      <c r="AH46" t="n">
        <v>768</v>
      </c>
      <c r="AI46" t="n">
        <v>595</v>
      </c>
    </row>
    <row r="48">
      <c r="A48" t="inlineStr">
        <is>
          <t>ZURN SW Equity</t>
        </is>
      </c>
      <c r="B48" t="inlineStr">
        <is>
          <t>Dates</t>
        </is>
      </c>
      <c r="C48" s="3">
        <f>_xll.BDH($A$48,$B$49:$B$57,$B$1,$B$2,"Dir=H","Per=M","Days=A","Dts=S","Sort=R","cols=17;rows=10")</f>
        <v/>
      </c>
      <c r="D48" s="3" t="n">
        <v>43830</v>
      </c>
      <c r="E48" s="3" t="n">
        <v>43646</v>
      </c>
      <c r="F48" s="3" t="n">
        <v>43465</v>
      </c>
      <c r="G48" s="3" t="n">
        <v>43281</v>
      </c>
      <c r="H48" s="3" t="n">
        <v>43100</v>
      </c>
      <c r="I48" s="3" t="n">
        <v>42916</v>
      </c>
      <c r="J48" s="3" t="n">
        <v>42735</v>
      </c>
      <c r="K48" s="3" t="n">
        <v>42551</v>
      </c>
      <c r="L48" s="3" t="n">
        <v>42369</v>
      </c>
      <c r="M48" s="3" t="n">
        <v>42185</v>
      </c>
      <c r="N48" s="3" t="n">
        <v>42004</v>
      </c>
      <c r="O48" s="3" t="n">
        <v>41820</v>
      </c>
      <c r="P48" s="3" t="n">
        <v>41639</v>
      </c>
      <c r="Q48" s="3" t="n">
        <v>41455</v>
      </c>
      <c r="R48" s="3" t="n">
        <v>41274</v>
      </c>
      <c r="S48" s="3" t="n">
        <v>41090</v>
      </c>
    </row>
    <row r="49">
      <c r="A49">
        <f>_xll.BFieldInfo($B$49)</f>
        <v/>
      </c>
      <c r="B49" t="inlineStr">
        <is>
          <t>TOTAL_EQUITY</t>
        </is>
      </c>
      <c r="C49" t="n">
        <v>34759</v>
      </c>
      <c r="D49" t="n">
        <v>36549</v>
      </c>
      <c r="E49" t="n">
        <v>34574</v>
      </c>
      <c r="F49" t="n">
        <v>31803</v>
      </c>
      <c r="G49" t="n">
        <v>31472</v>
      </c>
      <c r="H49" t="n">
        <v>34893</v>
      </c>
      <c r="I49" t="n">
        <v>32740</v>
      </c>
      <c r="J49" t="n">
        <v>32473</v>
      </c>
      <c r="K49" t="n">
        <v>33537</v>
      </c>
      <c r="L49" t="n">
        <v>32904</v>
      </c>
      <c r="M49" t="n">
        <v>33880</v>
      </c>
      <c r="N49" t="n">
        <v>36830</v>
      </c>
      <c r="O49" t="n">
        <v>35953</v>
      </c>
      <c r="P49" t="n">
        <v>34734</v>
      </c>
      <c r="Q49" t="n">
        <v>33239</v>
      </c>
      <c r="R49" t="n">
        <v>36874</v>
      </c>
      <c r="S49" t="n">
        <v>34885</v>
      </c>
    </row>
    <row r="50">
      <c r="A50">
        <f>_xll.BFieldInfo($B$50)</f>
        <v/>
      </c>
      <c r="B50" t="inlineStr">
        <is>
          <t>BS_TOT_ASSET</t>
        </is>
      </c>
      <c r="C50" t="n">
        <v>400096</v>
      </c>
      <c r="D50" t="n">
        <v>404688</v>
      </c>
      <c r="E50" t="n">
        <v>424575</v>
      </c>
      <c r="F50" t="n">
        <v>395342</v>
      </c>
      <c r="G50" t="n">
        <v>411058</v>
      </c>
      <c r="H50" t="n">
        <v>422065</v>
      </c>
      <c r="I50" t="n">
        <v>405177</v>
      </c>
      <c r="J50" t="n">
        <v>382679</v>
      </c>
      <c r="K50" t="n">
        <v>394940</v>
      </c>
      <c r="L50" t="n">
        <v>381973</v>
      </c>
      <c r="M50" t="n">
        <v>400995</v>
      </c>
      <c r="N50" t="n">
        <v>406529</v>
      </c>
      <c r="O50" t="n">
        <v>432207</v>
      </c>
      <c r="P50" t="n">
        <v>415053</v>
      </c>
      <c r="Q50" t="n">
        <v>398096</v>
      </c>
      <c r="R50" t="n">
        <v>408831</v>
      </c>
      <c r="S50" t="n">
        <v>392071</v>
      </c>
    </row>
    <row r="51">
      <c r="A51">
        <f>_xll.BFieldInfo($B$51)</f>
        <v/>
      </c>
      <c r="B51" t="inlineStr">
        <is>
          <t>TOT_DEBT_TO_TOT_EQY</t>
        </is>
      </c>
      <c r="C51" t="n">
        <v>40.2975</v>
      </c>
      <c r="D51" t="n">
        <v>38.0776</v>
      </c>
      <c r="E51" t="n">
        <v>37.5398</v>
      </c>
      <c r="F51" t="n">
        <v>37.77</v>
      </c>
      <c r="G51" t="n">
        <v>36.1782</v>
      </c>
      <c r="H51" t="n">
        <v>30.9059</v>
      </c>
      <c r="I51" t="n">
        <v>34.2181</v>
      </c>
      <c r="J51" t="n">
        <v>34.5271</v>
      </c>
      <c r="K51" t="n">
        <v>31.8633</v>
      </c>
      <c r="L51" t="n">
        <v>30.6498</v>
      </c>
      <c r="M51" t="n">
        <v>32.9368</v>
      </c>
      <c r="N51" t="n">
        <v>30.5077</v>
      </c>
      <c r="O51" t="n">
        <v>35.1292</v>
      </c>
      <c r="P51" t="n">
        <v>35.6596</v>
      </c>
      <c r="Q51" t="n">
        <v>39.5168</v>
      </c>
      <c r="R51" t="n">
        <v>33.9562</v>
      </c>
      <c r="S51" t="n">
        <v>36.0871</v>
      </c>
    </row>
    <row r="52">
      <c r="A52">
        <f>_xll.BFieldInfo($B$52)</f>
        <v/>
      </c>
      <c r="B52" t="inlineStr">
        <is>
          <t>SALES_REV_TURN</t>
        </is>
      </c>
      <c r="C52" t="n">
        <v>22699</v>
      </c>
      <c r="D52" t="n">
        <v>32704</v>
      </c>
      <c r="E52" t="n">
        <v>39382</v>
      </c>
      <c r="F52" t="n">
        <v>19543</v>
      </c>
      <c r="G52" t="n">
        <v>27803</v>
      </c>
      <c r="H52" t="n">
        <v>33010</v>
      </c>
      <c r="I52" t="n">
        <v>31033</v>
      </c>
      <c r="J52" t="n">
        <v>36208</v>
      </c>
      <c r="K52" t="n">
        <v>31120</v>
      </c>
      <c r="L52" t="n">
        <v>29162</v>
      </c>
      <c r="M52" t="n">
        <v>31367</v>
      </c>
      <c r="N52" t="n">
        <v>37523</v>
      </c>
      <c r="O52" t="n">
        <v>34999</v>
      </c>
      <c r="P52" t="n">
        <v>37733</v>
      </c>
      <c r="Q52" t="n">
        <v>34300</v>
      </c>
      <c r="R52" t="n">
        <v>37307</v>
      </c>
      <c r="S52" t="n">
        <v>33092</v>
      </c>
    </row>
    <row r="53">
      <c r="A53">
        <f>_xll.BFieldInfo($B$53)</f>
        <v/>
      </c>
      <c r="B53" t="inlineStr">
        <is>
          <t>IS_EPS</t>
        </is>
      </c>
      <c r="C53" t="n">
        <v>7.98</v>
      </c>
      <c r="D53" t="n">
        <v>14.2032</v>
      </c>
      <c r="E53" t="n">
        <v>13.81</v>
      </c>
      <c r="F53" t="n">
        <v>13.0538</v>
      </c>
      <c r="G53" t="n">
        <v>12.05</v>
      </c>
      <c r="H53" t="n">
        <v>10.0181</v>
      </c>
      <c r="I53" t="n">
        <v>10.03</v>
      </c>
      <c r="J53" t="n">
        <v>10.7071</v>
      </c>
      <c r="K53" t="n">
        <v>10.81</v>
      </c>
      <c r="L53" t="n">
        <v>-1.46</v>
      </c>
      <c r="M53" t="n">
        <v>13.84</v>
      </c>
      <c r="N53" t="n">
        <v>12.41</v>
      </c>
      <c r="O53" t="n">
        <v>14.27</v>
      </c>
      <c r="P53" t="n">
        <v>14.7689</v>
      </c>
      <c r="Q53" t="n">
        <v>12.57</v>
      </c>
      <c r="R53" t="n">
        <v>11.3201</v>
      </c>
      <c r="S53" t="n">
        <v>15.21</v>
      </c>
    </row>
    <row r="54">
      <c r="A54">
        <f>_xll.BFieldInfo($B$54)</f>
        <v/>
      </c>
      <c r="B54" t="inlineStr">
        <is>
          <t>CF_DVD_PAID</t>
        </is>
      </c>
      <c r="C54" t="n">
        <v>-3083</v>
      </c>
      <c r="D54" t="n">
        <v>-175</v>
      </c>
      <c r="E54" t="n">
        <v>-2861</v>
      </c>
      <c r="F54" t="n">
        <v>-203</v>
      </c>
      <c r="G54" t="n">
        <v>-2812</v>
      </c>
      <c r="H54" t="n">
        <v>-338</v>
      </c>
      <c r="I54" t="n">
        <v>-2553</v>
      </c>
      <c r="J54" t="n">
        <v>-125</v>
      </c>
      <c r="K54" t="n">
        <v>-2643</v>
      </c>
      <c r="L54" t="n">
        <v>-140</v>
      </c>
      <c r="M54" t="n">
        <v>-2729</v>
      </c>
      <c r="N54" t="n">
        <v>-96</v>
      </c>
      <c r="O54" t="n">
        <v>-2862</v>
      </c>
      <c r="P54" t="n">
        <v>-142</v>
      </c>
      <c r="Q54" t="n">
        <v>-2747</v>
      </c>
      <c r="R54" t="n">
        <v>0</v>
      </c>
      <c r="S54" t="n">
        <v>-2717</v>
      </c>
    </row>
    <row r="55">
      <c r="A55">
        <f>_xll.BFieldInfo($B$55)</f>
        <v/>
      </c>
      <c r="B55" t="inlineStr">
        <is>
          <t>CF_DEPR_AMORT</t>
        </is>
      </c>
      <c r="C55" t="n">
        <v>410</v>
      </c>
      <c r="D55" t="n">
        <v>467</v>
      </c>
      <c r="E55" t="n">
        <v>469</v>
      </c>
      <c r="F55" t="n">
        <v>492</v>
      </c>
      <c r="G55" t="n">
        <v>406</v>
      </c>
      <c r="H55" t="n">
        <v>560</v>
      </c>
      <c r="I55" t="n">
        <v>376</v>
      </c>
      <c r="J55" t="n">
        <v>395</v>
      </c>
      <c r="K55" t="n">
        <v>386</v>
      </c>
      <c r="L55" t="n">
        <v>704</v>
      </c>
      <c r="M55" t="n">
        <v>496</v>
      </c>
      <c r="N55" t="n">
        <v>498</v>
      </c>
      <c r="O55" t="n">
        <v>514</v>
      </c>
      <c r="P55" t="n">
        <v>724</v>
      </c>
      <c r="Q55" t="n">
        <v>474</v>
      </c>
      <c r="R55" t="n">
        <v>568</v>
      </c>
      <c r="S55" t="n">
        <v>517</v>
      </c>
    </row>
    <row r="56">
      <c r="A56">
        <f>_xll.BFieldInfo($B$56)</f>
        <v/>
      </c>
      <c r="B56" t="inlineStr">
        <is>
          <t>CF_NET_INC</t>
        </is>
      </c>
      <c r="C56" t="n">
        <v>1181</v>
      </c>
      <c r="D56" t="n">
        <v>2106</v>
      </c>
      <c r="E56" t="n">
        <v>2041</v>
      </c>
      <c r="F56" t="n">
        <v>1925</v>
      </c>
      <c r="G56" t="n">
        <v>1791</v>
      </c>
      <c r="H56" t="n">
        <v>1501</v>
      </c>
      <c r="I56" t="n">
        <v>1503</v>
      </c>
      <c r="J56" t="n">
        <v>1598</v>
      </c>
      <c r="K56" t="n">
        <v>1613</v>
      </c>
      <c r="L56" t="n">
        <v>-217</v>
      </c>
      <c r="M56" t="n">
        <v>2059</v>
      </c>
      <c r="N56" t="n">
        <v>1840</v>
      </c>
      <c r="O56" t="n">
        <v>2109</v>
      </c>
      <c r="P56" t="n">
        <v>2177</v>
      </c>
      <c r="Q56" t="n">
        <v>1851</v>
      </c>
      <c r="R56" t="n">
        <v>1660</v>
      </c>
      <c r="S56" t="n">
        <v>2227</v>
      </c>
    </row>
    <row r="57">
      <c r="A57">
        <f>_xll.BFieldInfo($B$57)</f>
        <v/>
      </c>
      <c r="B57" t="inlineStr">
        <is>
          <t>CF_CASH_FROM_OPER</t>
        </is>
      </c>
      <c r="C57" t="n">
        <v>3550</v>
      </c>
      <c r="D57" t="n">
        <v>2009</v>
      </c>
      <c r="E57" t="n">
        <v>2327</v>
      </c>
      <c r="F57" t="n">
        <v>-341</v>
      </c>
      <c r="G57" t="n">
        <v>807</v>
      </c>
      <c r="H57" t="n">
        <v>2361</v>
      </c>
      <c r="I57" t="n">
        <v>2692</v>
      </c>
      <c r="J57" t="n">
        <v>726</v>
      </c>
      <c r="K57" t="n">
        <v>3531</v>
      </c>
      <c r="L57" t="n">
        <v>1858</v>
      </c>
      <c r="M57" t="n">
        <v>3420</v>
      </c>
      <c r="N57" t="n">
        <v>6716</v>
      </c>
      <c r="O57" t="n">
        <v>4371</v>
      </c>
      <c r="P57" t="n">
        <v>-253</v>
      </c>
      <c r="Q57" t="n">
        <v>2048</v>
      </c>
      <c r="R57" t="n">
        <v>1310</v>
      </c>
      <c r="S57" t="n">
        <v>3256</v>
      </c>
    </row>
    <row r="59">
      <c r="A59" t="inlineStr">
        <is>
          <t>CB US Equity</t>
        </is>
      </c>
      <c r="B59" t="inlineStr">
        <is>
          <t>Dates</t>
        </is>
      </c>
      <c r="C59" s="3">
        <f>_xll.BDH($A$59,$B$60:$B$68,$B$1,$B$2,"Dir=H","Per=M","Days=A","Dts=S","Sort=R","cols=33;rows=10")</f>
        <v/>
      </c>
      <c r="D59" s="3" t="n">
        <v>43921</v>
      </c>
      <c r="E59" s="3" t="n">
        <v>43830</v>
      </c>
      <c r="F59" s="3" t="n">
        <v>43738</v>
      </c>
      <c r="G59" s="3" t="n">
        <v>43646</v>
      </c>
      <c r="H59" s="3" t="n">
        <v>43555</v>
      </c>
      <c r="I59" s="3" t="n">
        <v>43465</v>
      </c>
      <c r="J59" s="3" t="n">
        <v>43373</v>
      </c>
      <c r="K59" s="3" t="n">
        <v>43281</v>
      </c>
      <c r="L59" s="3" t="n">
        <v>43190</v>
      </c>
      <c r="M59" s="3" t="n">
        <v>43100</v>
      </c>
      <c r="N59" s="3" t="n">
        <v>43008</v>
      </c>
      <c r="O59" s="3" t="n">
        <v>42916</v>
      </c>
      <c r="P59" s="3" t="n">
        <v>42825</v>
      </c>
      <c r="Q59" s="3" t="n">
        <v>42735</v>
      </c>
      <c r="R59" s="3" t="n">
        <v>42643</v>
      </c>
      <c r="S59" s="3" t="n">
        <v>42551</v>
      </c>
      <c r="T59" s="3" t="n">
        <v>42460</v>
      </c>
      <c r="U59" s="3" t="n">
        <v>42369</v>
      </c>
      <c r="V59" s="3" t="n">
        <v>42277</v>
      </c>
      <c r="W59" s="3" t="n">
        <v>42185</v>
      </c>
      <c r="X59" s="3" t="n">
        <v>42094</v>
      </c>
      <c r="Y59" s="3" t="n">
        <v>42004</v>
      </c>
      <c r="Z59" s="3" t="n">
        <v>41912</v>
      </c>
      <c r="AA59" s="3" t="n">
        <v>41820</v>
      </c>
      <c r="AB59" s="3" t="n">
        <v>41729</v>
      </c>
      <c r="AC59" s="3" t="n">
        <v>41639</v>
      </c>
      <c r="AD59" s="3" t="n">
        <v>41547</v>
      </c>
      <c r="AE59" s="3" t="n">
        <v>41455</v>
      </c>
      <c r="AF59" s="3" t="n">
        <v>41364</v>
      </c>
      <c r="AG59" s="3" t="n">
        <v>41274</v>
      </c>
      <c r="AH59" s="3" t="n">
        <v>41182</v>
      </c>
      <c r="AI59" s="3" t="n">
        <v>41090</v>
      </c>
    </row>
    <row r="60">
      <c r="A60">
        <f>_xll.BFieldInfo($B$60)</f>
        <v/>
      </c>
      <c r="B60" t="inlineStr">
        <is>
          <t>TOTAL_EQUITY</t>
        </is>
      </c>
      <c r="C60" t="n">
        <v>54760</v>
      </c>
      <c r="D60" t="n">
        <v>52197</v>
      </c>
      <c r="E60" t="n">
        <v>55331</v>
      </c>
      <c r="F60" t="n">
        <v>54572</v>
      </c>
      <c r="G60" t="n">
        <v>53802</v>
      </c>
      <c r="H60" t="n">
        <v>52355</v>
      </c>
      <c r="I60" t="n">
        <v>50312</v>
      </c>
      <c r="J60" t="n">
        <v>50934</v>
      </c>
      <c r="K60" t="n">
        <v>50971</v>
      </c>
      <c r="L60" t="n">
        <v>51287</v>
      </c>
      <c r="M60" t="n">
        <v>51172</v>
      </c>
      <c r="N60" t="n">
        <v>50471</v>
      </c>
      <c r="O60" t="n">
        <v>50349</v>
      </c>
      <c r="P60" t="n">
        <v>49224</v>
      </c>
      <c r="Q60" t="n">
        <v>48275</v>
      </c>
      <c r="R60" t="n">
        <v>48372</v>
      </c>
      <c r="S60" t="n">
        <v>47226</v>
      </c>
      <c r="T60" t="n">
        <v>45897</v>
      </c>
      <c r="U60" t="n">
        <v>29135</v>
      </c>
      <c r="V60" t="n">
        <v>29127</v>
      </c>
      <c r="W60" t="n">
        <v>29555</v>
      </c>
      <c r="X60" t="n">
        <v>29702</v>
      </c>
      <c r="Y60" t="n">
        <v>29587</v>
      </c>
      <c r="Z60" t="n">
        <v>30017</v>
      </c>
      <c r="AA60" t="n">
        <v>30325</v>
      </c>
      <c r="AB60" t="n">
        <v>29369</v>
      </c>
      <c r="AC60" t="n">
        <v>28825</v>
      </c>
      <c r="AD60" t="n">
        <v>28218</v>
      </c>
      <c r="AE60" t="n">
        <v>27295</v>
      </c>
      <c r="AF60" t="n">
        <v>27942</v>
      </c>
      <c r="AG60" t="n">
        <v>27531</v>
      </c>
      <c r="AH60" t="n">
        <v>26963</v>
      </c>
      <c r="AI60" t="n">
        <v>25762</v>
      </c>
    </row>
    <row r="61">
      <c r="A61">
        <f>_xll.BFieldInfo($B$61)</f>
        <v/>
      </c>
      <c r="B61" t="inlineStr">
        <is>
          <t>BS_TOT_ASSET</t>
        </is>
      </c>
      <c r="C61" t="n">
        <v>181474</v>
      </c>
      <c r="D61" t="n">
        <v>173127</v>
      </c>
      <c r="E61" t="n">
        <v>176943</v>
      </c>
      <c r="F61" t="n">
        <v>175148</v>
      </c>
      <c r="G61" t="n">
        <v>174516</v>
      </c>
      <c r="H61" t="n">
        <v>171347</v>
      </c>
      <c r="I61" t="n">
        <v>167771</v>
      </c>
      <c r="J61" t="n">
        <v>167684</v>
      </c>
      <c r="K61" t="n">
        <v>167534</v>
      </c>
      <c r="L61" t="n">
        <v>168781</v>
      </c>
      <c r="M61" t="n">
        <v>167022</v>
      </c>
      <c r="N61" t="n">
        <v>167578</v>
      </c>
      <c r="O61" t="n">
        <v>162988</v>
      </c>
      <c r="P61" t="n">
        <v>160967</v>
      </c>
      <c r="Q61" t="n">
        <v>159786</v>
      </c>
      <c r="R61" t="n">
        <v>161810</v>
      </c>
      <c r="S61" t="n">
        <v>160203</v>
      </c>
      <c r="T61" t="n">
        <v>156644</v>
      </c>
      <c r="U61" t="n">
        <v>102306</v>
      </c>
      <c r="V61" t="n">
        <v>97760</v>
      </c>
      <c r="W61" t="n">
        <v>99840</v>
      </c>
      <c r="X61" t="n">
        <v>98398</v>
      </c>
      <c r="Y61" t="n">
        <v>98248</v>
      </c>
      <c r="Z61" t="n">
        <v>97557</v>
      </c>
      <c r="AA61" t="n">
        <v>97447</v>
      </c>
      <c r="AB61" t="n">
        <v>95179</v>
      </c>
      <c r="AC61" t="n">
        <v>94510</v>
      </c>
      <c r="AD61" t="n">
        <v>94584</v>
      </c>
      <c r="AE61" t="n">
        <v>93688</v>
      </c>
      <c r="AF61" t="n">
        <v>93461</v>
      </c>
      <c r="AG61" t="n">
        <v>92545</v>
      </c>
      <c r="AH61" t="n">
        <v>93508</v>
      </c>
      <c r="AI61" t="n">
        <v>90701</v>
      </c>
    </row>
    <row r="62">
      <c r="A62">
        <f>_xll.BFieldInfo($B$62)</f>
        <v/>
      </c>
      <c r="B62" t="inlineStr">
        <is>
          <t>TOT_DEBT_TO_TOT_EQY</t>
        </is>
      </c>
      <c r="C62" t="n">
        <v>29.8137</v>
      </c>
      <c r="D62" t="n">
        <v>30.042</v>
      </c>
      <c r="E62" t="n">
        <v>28.4994</v>
      </c>
      <c r="F62" t="n">
        <v>26.0573</v>
      </c>
      <c r="G62" t="n">
        <v>26.6347</v>
      </c>
      <c r="H62" t="n">
        <v>25.8638</v>
      </c>
      <c r="I62" t="n">
        <v>25.648</v>
      </c>
      <c r="J62" t="n">
        <v>25.4388</v>
      </c>
      <c r="K62" t="n">
        <v>25.6852</v>
      </c>
      <c r="L62" t="n">
        <v>28.7851</v>
      </c>
      <c r="M62" t="n">
        <v>25.1642</v>
      </c>
      <c r="N62" t="n">
        <v>25.5335</v>
      </c>
      <c r="O62" t="n">
        <v>25.6152</v>
      </c>
      <c r="P62" t="n">
        <v>26.223</v>
      </c>
      <c r="Q62" t="n">
        <v>27.7949</v>
      </c>
      <c r="R62" t="n">
        <v>27.7619</v>
      </c>
      <c r="S62" t="n">
        <v>28.4568</v>
      </c>
      <c r="T62" t="n">
        <v>29.2917</v>
      </c>
      <c r="U62" t="n">
        <v>33.2796</v>
      </c>
      <c r="V62" t="n">
        <v>22.553</v>
      </c>
      <c r="W62" t="n">
        <v>22.223</v>
      </c>
      <c r="X62" t="n">
        <v>23.628</v>
      </c>
      <c r="Y62" t="n">
        <v>21.016</v>
      </c>
      <c r="Z62" t="n">
        <v>20.7116</v>
      </c>
      <c r="AA62" t="n">
        <v>20.5012</v>
      </c>
      <c r="AB62" t="n">
        <v>20.491</v>
      </c>
      <c r="AC62" t="n">
        <v>20.8742</v>
      </c>
      <c r="AD62" t="n">
        <v>21.3268</v>
      </c>
      <c r="AE62" t="n">
        <v>22.0443</v>
      </c>
      <c r="AF62" t="n">
        <v>21.5375</v>
      </c>
      <c r="AG62" t="n">
        <v>18.4156</v>
      </c>
      <c r="AH62" t="n">
        <v>18.8073</v>
      </c>
      <c r="AI62" t="n">
        <v>19.6801</v>
      </c>
    </row>
    <row r="63">
      <c r="A63">
        <f>_xll.BFieldInfo($B$63)</f>
        <v/>
      </c>
      <c r="B63" t="inlineStr">
        <is>
          <t>SALES_REV_TURN</t>
        </is>
      </c>
      <c r="C63" t="n">
        <v>8985</v>
      </c>
      <c r="D63" t="n">
        <v>7697</v>
      </c>
      <c r="E63" t="n">
        <v>8738</v>
      </c>
      <c r="F63" t="n">
        <v>9045</v>
      </c>
      <c r="G63" t="n">
        <v>8527</v>
      </c>
      <c r="H63" t="n">
        <v>7876</v>
      </c>
      <c r="I63" t="n">
        <v>7626</v>
      </c>
      <c r="J63" t="n">
        <v>8750</v>
      </c>
      <c r="K63" t="n">
        <v>8510</v>
      </c>
      <c r="L63" t="n">
        <v>7831</v>
      </c>
      <c r="M63" t="n">
        <v>8015</v>
      </c>
      <c r="N63" t="n">
        <v>8610</v>
      </c>
      <c r="O63" t="n">
        <v>8108</v>
      </c>
      <c r="P63" t="n">
        <v>7510</v>
      </c>
      <c r="Q63" t="n">
        <v>8168</v>
      </c>
      <c r="R63" t="n">
        <v>8527</v>
      </c>
      <c r="S63" t="n">
        <v>7897</v>
      </c>
      <c r="T63" t="n">
        <v>6877</v>
      </c>
      <c r="U63" t="n">
        <v>4679</v>
      </c>
      <c r="V63" t="n">
        <v>4871</v>
      </c>
      <c r="W63" t="n">
        <v>5048</v>
      </c>
      <c r="X63" t="n">
        <v>4394</v>
      </c>
      <c r="Y63" t="n">
        <v>4737</v>
      </c>
      <c r="Z63" t="n">
        <v>5200</v>
      </c>
      <c r="AA63" t="n">
        <v>4840</v>
      </c>
      <c r="AB63" t="n">
        <v>4436</v>
      </c>
      <c r="AC63" t="n">
        <v>5074</v>
      </c>
      <c r="AD63" t="n">
        <v>5172</v>
      </c>
      <c r="AE63" t="n">
        <v>4705</v>
      </c>
      <c r="AF63" t="n">
        <v>4310</v>
      </c>
      <c r="AG63" t="n">
        <v>4687</v>
      </c>
      <c r="AH63" t="n">
        <v>5138</v>
      </c>
      <c r="AI63" t="n">
        <v>3926</v>
      </c>
    </row>
    <row r="64">
      <c r="A64">
        <f>_xll.BFieldInfo($B$64)</f>
        <v/>
      </c>
      <c r="B64" t="inlineStr">
        <is>
          <t>IS_EPS</t>
        </is>
      </c>
      <c r="C64" t="n">
        <v>-0.73</v>
      </c>
      <c r="D64" t="n">
        <v>0.5600000000000001</v>
      </c>
      <c r="E64" t="n">
        <v>2.57</v>
      </c>
      <c r="F64" t="n">
        <v>2.4</v>
      </c>
      <c r="G64" t="n">
        <v>2.52</v>
      </c>
      <c r="H64" t="n">
        <v>2.27</v>
      </c>
      <c r="I64" t="n">
        <v>0.77</v>
      </c>
      <c r="J64" t="n">
        <v>2.66</v>
      </c>
      <c r="K64" t="n">
        <v>2.78</v>
      </c>
      <c r="L64" t="n">
        <v>2.32</v>
      </c>
      <c r="M64" t="n">
        <v>3.29</v>
      </c>
      <c r="N64" t="n">
        <v>-0.15</v>
      </c>
      <c r="O64" t="n">
        <v>2.79</v>
      </c>
      <c r="P64" t="n">
        <v>2.33</v>
      </c>
      <c r="Q64" t="n">
        <v>3.44</v>
      </c>
      <c r="R64" t="n">
        <v>2.9</v>
      </c>
      <c r="S64" t="n">
        <v>1.55</v>
      </c>
      <c r="T64" t="n">
        <v>0.98</v>
      </c>
      <c r="U64" t="n">
        <v>2.1</v>
      </c>
      <c r="V64" t="n">
        <v>1.63</v>
      </c>
      <c r="W64" t="n">
        <v>2.89</v>
      </c>
      <c r="X64" t="n">
        <v>2.08</v>
      </c>
      <c r="Y64" t="n">
        <v>1.68</v>
      </c>
      <c r="Z64" t="n">
        <v>2.35</v>
      </c>
      <c r="AA64" t="n">
        <v>2.3</v>
      </c>
      <c r="AB64" t="n">
        <v>2.16</v>
      </c>
      <c r="AC64" t="n">
        <v>2.93</v>
      </c>
      <c r="AD64" t="n">
        <v>2.68</v>
      </c>
      <c r="AE64" t="n">
        <v>2.61</v>
      </c>
      <c r="AF64" t="n">
        <v>2.8</v>
      </c>
      <c r="AG64" t="n">
        <v>2.24</v>
      </c>
      <c r="AH64" t="n">
        <v>1.88</v>
      </c>
      <c r="AI64" t="n">
        <v>0.96</v>
      </c>
    </row>
    <row r="65">
      <c r="A65">
        <f>_xll.BFieldInfo($B$65)</f>
        <v/>
      </c>
      <c r="B65" t="inlineStr">
        <is>
          <t>CF_DVD_PAID</t>
        </is>
      </c>
      <c r="C65" t="n">
        <v>-339</v>
      </c>
      <c r="D65" t="n">
        <v>-339</v>
      </c>
      <c r="E65" t="n">
        <v>-340</v>
      </c>
      <c r="F65" t="n">
        <v>-343</v>
      </c>
      <c r="G65" t="n">
        <v>-335</v>
      </c>
      <c r="H65" t="n">
        <v>-336</v>
      </c>
      <c r="I65" t="n">
        <v>-336</v>
      </c>
      <c r="J65" t="n">
        <v>-340</v>
      </c>
      <c r="K65" t="n">
        <v>-331</v>
      </c>
      <c r="L65" t="n">
        <v>-330</v>
      </c>
      <c r="M65" t="n">
        <v>-330</v>
      </c>
      <c r="N65" t="n">
        <v>-332</v>
      </c>
      <c r="O65" t="n">
        <v>-322</v>
      </c>
      <c r="P65" t="n">
        <v>-324</v>
      </c>
      <c r="Q65" t="n">
        <v>-322</v>
      </c>
      <c r="R65" t="n">
        <v>-321</v>
      </c>
      <c r="S65" t="n">
        <v>-312</v>
      </c>
      <c r="T65" t="n">
        <v>-218</v>
      </c>
      <c r="U65" t="n">
        <v>-218</v>
      </c>
      <c r="V65" t="n">
        <v>-217</v>
      </c>
      <c r="W65" t="n">
        <v>-213</v>
      </c>
      <c r="X65" t="n">
        <v>-214</v>
      </c>
      <c r="Y65" t="n">
        <v>-216</v>
      </c>
      <c r="Z65" t="n">
        <v>-218</v>
      </c>
      <c r="AA65" t="n">
        <v>-214</v>
      </c>
      <c r="AB65" t="n">
        <v>-214</v>
      </c>
      <c r="AC65" t="n">
        <v>-517</v>
      </c>
      <c r="AD65" t="n">
        <v>-174</v>
      </c>
      <c r="AE65" t="n">
        <v>-167</v>
      </c>
      <c r="AF65" t="n">
        <v>-2</v>
      </c>
      <c r="AG65" t="n">
        <v>-331</v>
      </c>
      <c r="AH65" t="n">
        <v>-166</v>
      </c>
      <c r="AI65" t="n">
        <v>-159</v>
      </c>
    </row>
    <row r="66">
      <c r="A66">
        <f>_xll.BFieldInfo($B$66)</f>
        <v/>
      </c>
      <c r="B66" t="inlineStr">
        <is>
          <t>CF_DEPR_AMORT</t>
        </is>
      </c>
      <c r="C66" t="n">
        <v>72</v>
      </c>
      <c r="D66" t="n">
        <v>73</v>
      </c>
      <c r="E66" t="n">
        <v>76</v>
      </c>
      <c r="F66" t="n">
        <v>76</v>
      </c>
      <c r="G66" t="n">
        <v>77</v>
      </c>
      <c r="H66" t="n">
        <v>76</v>
      </c>
      <c r="I66" t="n">
        <v>86</v>
      </c>
      <c r="J66" t="n">
        <v>83</v>
      </c>
      <c r="K66" t="n">
        <v>85</v>
      </c>
      <c r="L66" t="n">
        <v>85</v>
      </c>
      <c r="M66" t="n">
        <v>66</v>
      </c>
      <c r="N66" t="n">
        <v>65</v>
      </c>
      <c r="O66" t="n">
        <v>65</v>
      </c>
      <c r="P66" t="n">
        <v>64</v>
      </c>
      <c r="Q66" t="inlineStr">
        <is>
          <t>#N/A N/A</t>
        </is>
      </c>
      <c r="R66" t="inlineStr">
        <is>
          <t>#N/A N/A</t>
        </is>
      </c>
      <c r="S66" t="inlineStr">
        <is>
          <t>#N/A N/A</t>
        </is>
      </c>
      <c r="T66" t="inlineStr">
        <is>
          <t>#N/A N/A</t>
        </is>
      </c>
      <c r="U66" t="inlineStr">
        <is>
          <t>#N/A N/A</t>
        </is>
      </c>
      <c r="V66" t="inlineStr">
        <is>
          <t>#N/A N/A</t>
        </is>
      </c>
      <c r="W66" t="inlineStr">
        <is>
          <t>#N/A N/A</t>
        </is>
      </c>
      <c r="X66" t="inlineStr">
        <is>
          <t>#N/A N/A</t>
        </is>
      </c>
      <c r="Y66" t="inlineStr">
        <is>
          <t>#N/A N/A</t>
        </is>
      </c>
      <c r="Z66" t="inlineStr">
        <is>
          <t>#N/A N/A</t>
        </is>
      </c>
      <c r="AA66" t="inlineStr">
        <is>
          <t>#N/A N/A</t>
        </is>
      </c>
      <c r="AB66" t="inlineStr">
        <is>
          <t>#N/A N/A</t>
        </is>
      </c>
      <c r="AC66" t="inlineStr">
        <is>
          <t>#N/A N/A</t>
        </is>
      </c>
      <c r="AD66" t="inlineStr">
        <is>
          <t>#N/A N/A</t>
        </is>
      </c>
      <c r="AE66" t="inlineStr">
        <is>
          <t>#N/A N/A</t>
        </is>
      </c>
      <c r="AF66" t="inlineStr">
        <is>
          <t>#N/A N/A</t>
        </is>
      </c>
      <c r="AG66" t="inlineStr">
        <is>
          <t>#N/A N/A</t>
        </is>
      </c>
      <c r="AH66" t="inlineStr">
        <is>
          <t>#N/A N/A</t>
        </is>
      </c>
      <c r="AI66" t="inlineStr">
        <is>
          <t>#N/A N/A</t>
        </is>
      </c>
    </row>
    <row r="67">
      <c r="A67">
        <f>_xll.BFieldInfo($B$67)</f>
        <v/>
      </c>
      <c r="B67" t="inlineStr">
        <is>
          <t>CF_NET_INC</t>
        </is>
      </c>
      <c r="C67" t="n">
        <v>-331</v>
      </c>
      <c r="D67" t="n">
        <v>252</v>
      </c>
      <c r="E67" t="n">
        <v>1173</v>
      </c>
      <c r="F67" t="n">
        <v>1091</v>
      </c>
      <c r="G67" t="n">
        <v>1150</v>
      </c>
      <c r="H67" t="n">
        <v>1040</v>
      </c>
      <c r="I67" t="n">
        <v>355</v>
      </c>
      <c r="J67" t="n">
        <v>1231</v>
      </c>
      <c r="K67" t="n">
        <v>1294</v>
      </c>
      <c r="L67" t="n">
        <v>1082</v>
      </c>
      <c r="M67" t="n">
        <v>1533</v>
      </c>
      <c r="N67" t="n">
        <v>-70</v>
      </c>
      <c r="O67" t="n">
        <v>1305</v>
      </c>
      <c r="P67" t="n">
        <v>1093</v>
      </c>
      <c r="Q67" t="n">
        <v>1610</v>
      </c>
      <c r="R67" t="n">
        <v>1360</v>
      </c>
      <c r="S67" t="n">
        <v>726</v>
      </c>
      <c r="T67" t="n">
        <v>439</v>
      </c>
      <c r="U67" t="n">
        <v>683</v>
      </c>
      <c r="V67" t="n">
        <v>528</v>
      </c>
      <c r="W67" t="n">
        <v>942</v>
      </c>
      <c r="X67" t="n">
        <v>681</v>
      </c>
      <c r="Y67" t="n">
        <v>555</v>
      </c>
      <c r="Z67" t="n">
        <v>785</v>
      </c>
      <c r="AA67" t="n">
        <v>779</v>
      </c>
      <c r="AB67" t="n">
        <v>734</v>
      </c>
      <c r="AC67" t="n">
        <v>3758</v>
      </c>
      <c r="AD67" t="n">
        <v>916</v>
      </c>
      <c r="AE67" t="n">
        <v>891</v>
      </c>
      <c r="AF67" t="n">
        <v>953</v>
      </c>
      <c r="AG67" t="n">
        <v>765</v>
      </c>
      <c r="AH67" t="n">
        <v>640</v>
      </c>
      <c r="AI67" t="n">
        <v>328</v>
      </c>
    </row>
    <row r="68">
      <c r="A68">
        <f>_xll.BFieldInfo($B$68)</f>
        <v/>
      </c>
      <c r="B68" t="inlineStr">
        <is>
          <t>CF_CASH_FROM_OPER</t>
        </is>
      </c>
      <c r="C68" t="n">
        <v>1985</v>
      </c>
      <c r="D68" t="n">
        <v>1712</v>
      </c>
      <c r="E68" t="n">
        <v>1429</v>
      </c>
      <c r="F68" t="n">
        <v>2205</v>
      </c>
      <c r="G68" t="n">
        <v>1386</v>
      </c>
      <c r="H68" t="n">
        <v>1322</v>
      </c>
      <c r="I68" t="n">
        <v>1583</v>
      </c>
      <c r="J68" t="n">
        <v>1700</v>
      </c>
      <c r="K68" t="n">
        <v>1646</v>
      </c>
      <c r="L68" t="n">
        <v>551</v>
      </c>
      <c r="M68" t="n">
        <v>1092</v>
      </c>
      <c r="N68" t="n">
        <v>1771</v>
      </c>
      <c r="O68" t="n">
        <v>627</v>
      </c>
      <c r="P68" t="n">
        <v>1013</v>
      </c>
      <c r="Q68" t="n">
        <v>1455</v>
      </c>
      <c r="R68" t="n">
        <v>1684</v>
      </c>
      <c r="S68" t="n">
        <v>1133</v>
      </c>
      <c r="T68" t="n">
        <v>1020</v>
      </c>
      <c r="U68" t="n">
        <v>1165</v>
      </c>
      <c r="V68" t="n">
        <v>808</v>
      </c>
      <c r="W68" t="n">
        <v>816</v>
      </c>
      <c r="X68" t="n">
        <v>1075</v>
      </c>
      <c r="Y68" t="n">
        <v>1274</v>
      </c>
      <c r="Z68" t="n">
        <v>1126</v>
      </c>
      <c r="AA68" t="n">
        <v>846</v>
      </c>
      <c r="AB68" t="n">
        <v>1250</v>
      </c>
      <c r="AC68" t="n">
        <v>4022</v>
      </c>
      <c r="AD68" t="n">
        <v>928</v>
      </c>
      <c r="AE68" t="n">
        <v>895</v>
      </c>
      <c r="AF68" t="n">
        <v>913</v>
      </c>
      <c r="AG68" t="n">
        <v>970</v>
      </c>
      <c r="AH68" t="n">
        <v>1642</v>
      </c>
      <c r="AI68" t="n">
        <v>811</v>
      </c>
    </row>
    <row r="70">
      <c r="A70" t="inlineStr">
        <is>
          <t>LONN SW Equity</t>
        </is>
      </c>
      <c r="B70" t="inlineStr">
        <is>
          <t>Dates</t>
        </is>
      </c>
      <c r="C70" s="3">
        <f>_xll.BDH($A$70,$B$71:$B$79,$B$1,$B$2,"Dir=H","Per=M","Days=A","Dts=S","Sort=R","cols=17;rows=10")</f>
        <v/>
      </c>
      <c r="D70" s="3" t="n">
        <v>43830</v>
      </c>
      <c r="E70" s="3" t="n">
        <v>43646</v>
      </c>
      <c r="F70" s="3" t="n">
        <v>43465</v>
      </c>
      <c r="G70" s="3" t="n">
        <v>43281</v>
      </c>
      <c r="H70" s="3" t="n">
        <v>43100</v>
      </c>
      <c r="I70" s="3" t="n">
        <v>42916</v>
      </c>
      <c r="J70" s="3" t="n">
        <v>42735</v>
      </c>
      <c r="K70" s="3" t="n">
        <v>42551</v>
      </c>
      <c r="L70" s="3" t="n">
        <v>42369</v>
      </c>
      <c r="M70" s="3" t="n">
        <v>42185</v>
      </c>
      <c r="N70" s="3" t="n">
        <v>42004</v>
      </c>
      <c r="O70" s="3" t="n">
        <v>41820</v>
      </c>
      <c r="P70" s="3" t="n">
        <v>41639</v>
      </c>
      <c r="Q70" s="3" t="n">
        <v>41455</v>
      </c>
      <c r="R70" s="3" t="n">
        <v>41274</v>
      </c>
      <c r="S70" s="3" t="n">
        <v>41090</v>
      </c>
    </row>
    <row r="71">
      <c r="A71">
        <f>_xll.BFieldInfo($B$71)</f>
        <v/>
      </c>
      <c r="B71" t="inlineStr">
        <is>
          <t>TOTAL_EQUITY</t>
        </is>
      </c>
      <c r="C71" t="n">
        <v>6541</v>
      </c>
      <c r="D71" t="n">
        <v>6565</v>
      </c>
      <c r="E71" t="n">
        <v>6246</v>
      </c>
      <c r="F71" t="n">
        <v>6290</v>
      </c>
      <c r="G71" t="n">
        <v>6407</v>
      </c>
      <c r="H71" t="n">
        <v>6181</v>
      </c>
      <c r="I71" t="n">
        <v>5311</v>
      </c>
      <c r="J71" t="n">
        <v>2355</v>
      </c>
      <c r="K71" t="n">
        <v>2052</v>
      </c>
      <c r="L71" t="n">
        <v>2135</v>
      </c>
      <c r="M71" t="n">
        <v>1959</v>
      </c>
      <c r="N71" t="n">
        <v>2130</v>
      </c>
      <c r="O71" t="n">
        <v>2078</v>
      </c>
      <c r="P71" t="n">
        <v>2126</v>
      </c>
      <c r="Q71" t="n">
        <v>2146</v>
      </c>
      <c r="R71" t="n">
        <v>2102</v>
      </c>
      <c r="S71" t="n">
        <v>2352</v>
      </c>
    </row>
    <row r="72">
      <c r="A72">
        <f>_xll.BFieldInfo($B$72)</f>
        <v/>
      </c>
      <c r="B72" t="inlineStr">
        <is>
          <t>BS_TOT_ASSET</t>
        </is>
      </c>
      <c r="C72" t="n">
        <v>13947</v>
      </c>
      <c r="D72" t="n">
        <v>13841</v>
      </c>
      <c r="E72" t="n">
        <v>13492</v>
      </c>
      <c r="F72" t="n">
        <v>13921</v>
      </c>
      <c r="G72" t="n">
        <v>14005</v>
      </c>
      <c r="H72" t="n">
        <v>13831</v>
      </c>
      <c r="I72" t="n">
        <v>9591</v>
      </c>
      <c r="J72" t="n">
        <v>6828</v>
      </c>
      <c r="K72" t="n">
        <v>6292</v>
      </c>
      <c r="L72" t="n">
        <v>6248</v>
      </c>
      <c r="M72" t="n">
        <v>6043</v>
      </c>
      <c r="N72" t="n">
        <v>6441</v>
      </c>
      <c r="O72" t="n">
        <v>6601</v>
      </c>
      <c r="P72" t="n">
        <v>6373</v>
      </c>
      <c r="Q72" t="n">
        <v>7002</v>
      </c>
      <c r="R72" t="n">
        <v>7042</v>
      </c>
      <c r="S72" t="n">
        <v>7013</v>
      </c>
    </row>
    <row r="73">
      <c r="A73">
        <f>_xll.BFieldInfo($B$73)</f>
        <v/>
      </c>
      <c r="B73" t="inlineStr">
        <is>
          <t>TOT_DEBT_TO_TOT_EQY</t>
        </is>
      </c>
      <c r="C73" t="n">
        <v>58.3397</v>
      </c>
      <c r="D73" t="n">
        <v>57.639</v>
      </c>
      <c r="E73" t="n">
        <v>60.5828</v>
      </c>
      <c r="F73" t="n">
        <v>64.5787</v>
      </c>
      <c r="G73" t="n">
        <v>65.84990000000001</v>
      </c>
      <c r="H73" t="n">
        <v>68.6944</v>
      </c>
      <c r="I73" t="n">
        <v>32.3103</v>
      </c>
      <c r="J73" t="n">
        <v>78.98090000000001</v>
      </c>
      <c r="K73" t="n">
        <v>85.9162</v>
      </c>
      <c r="L73" t="n">
        <v>90.7728</v>
      </c>
      <c r="M73" t="n">
        <v>105.513</v>
      </c>
      <c r="N73" t="n">
        <v>104.2723</v>
      </c>
      <c r="O73" t="n">
        <v>118.3831</v>
      </c>
      <c r="P73" t="n">
        <v>116.698</v>
      </c>
      <c r="Q73" t="n">
        <v>130.0093</v>
      </c>
      <c r="R73" t="n">
        <v>133.9201</v>
      </c>
      <c r="S73" t="n">
        <v>122.7891</v>
      </c>
    </row>
    <row r="74">
      <c r="A74">
        <f>_xll.BFieldInfo($B$74)</f>
        <v/>
      </c>
      <c r="B74" t="inlineStr">
        <is>
          <t>SALES_REV_TURN</t>
        </is>
      </c>
      <c r="C74" t="n">
        <v>3074</v>
      </c>
      <c r="D74" t="n">
        <v>2944</v>
      </c>
      <c r="E74" t="n">
        <v>2976</v>
      </c>
      <c r="F74" t="n">
        <v>2746</v>
      </c>
      <c r="G74" t="n">
        <v>2796</v>
      </c>
      <c r="H74" t="n">
        <v>2782</v>
      </c>
      <c r="I74" t="n">
        <v>2310</v>
      </c>
      <c r="J74" t="n">
        <v>2113</v>
      </c>
      <c r="K74" t="n">
        <v>2019</v>
      </c>
      <c r="L74" t="n">
        <v>1899</v>
      </c>
      <c r="M74" t="n">
        <v>1904</v>
      </c>
      <c r="N74" t="n">
        <v>1840</v>
      </c>
      <c r="O74" t="n">
        <v>1800</v>
      </c>
      <c r="P74" t="n">
        <v>1840</v>
      </c>
      <c r="Q74" t="n">
        <v>1744</v>
      </c>
      <c r="R74" t="n">
        <v>1961</v>
      </c>
      <c r="S74" t="n">
        <v>1964</v>
      </c>
    </row>
    <row r="75">
      <c r="A75">
        <f>_xll.BFieldInfo($B$75)</f>
        <v/>
      </c>
      <c r="B75" t="inlineStr">
        <is>
          <t>IS_EPS</t>
        </is>
      </c>
      <c r="C75" t="n">
        <v>6.42</v>
      </c>
      <c r="D75" t="n">
        <v>4.6691</v>
      </c>
      <c r="E75" t="n">
        <v>4.03</v>
      </c>
      <c r="F75" t="n">
        <v>2.0971</v>
      </c>
      <c r="G75" t="n">
        <v>5.41</v>
      </c>
      <c r="H75" t="n">
        <v>6.6228</v>
      </c>
      <c r="I75" t="n">
        <v>3.7</v>
      </c>
      <c r="J75" t="n">
        <v>1.8827</v>
      </c>
      <c r="K75" t="n">
        <v>3.4273</v>
      </c>
      <c r="L75" t="n">
        <v>2.9456</v>
      </c>
      <c r="M75" t="n">
        <v>1.9637</v>
      </c>
      <c r="N75" t="n">
        <v>1.7322</v>
      </c>
      <c r="O75" t="n">
        <v>2.4917</v>
      </c>
      <c r="P75" t="n">
        <v>0.8244</v>
      </c>
      <c r="Q75" t="n">
        <v>0.7318</v>
      </c>
      <c r="R75" t="n">
        <v>1.6117</v>
      </c>
      <c r="S75" t="n">
        <v>1.5099</v>
      </c>
    </row>
    <row r="76">
      <c r="A76">
        <f>_xll.BFieldInfo($B$76)</f>
        <v/>
      </c>
      <c r="B76" t="inlineStr">
        <is>
          <t>CF_DVD_PAID</t>
        </is>
      </c>
      <c r="C76" t="n">
        <v>-207</v>
      </c>
      <c r="D76" t="n">
        <v>0</v>
      </c>
      <c r="E76" t="n">
        <v>-206</v>
      </c>
      <c r="F76" t="n">
        <v>-1</v>
      </c>
      <c r="G76" t="n">
        <v>-205</v>
      </c>
      <c r="H76" t="n">
        <v>-1</v>
      </c>
      <c r="I76" t="n">
        <v>-159</v>
      </c>
      <c r="J76" t="n">
        <v>0</v>
      </c>
      <c r="K76" t="n">
        <v>-131</v>
      </c>
      <c r="L76" t="n">
        <v>0</v>
      </c>
      <c r="M76" t="n">
        <v>-131</v>
      </c>
      <c r="N76" t="n">
        <v>0</v>
      </c>
      <c r="O76" t="n">
        <v>-112</v>
      </c>
      <c r="P76" t="n">
        <v>0</v>
      </c>
      <c r="Q76" t="n">
        <v>-112</v>
      </c>
      <c r="R76" t="n">
        <v>0</v>
      </c>
      <c r="S76" t="n">
        <v>-111</v>
      </c>
    </row>
    <row r="77">
      <c r="A77">
        <f>_xll.BFieldInfo($B$77)</f>
        <v/>
      </c>
      <c r="B77" t="inlineStr">
        <is>
          <t>CF_DEPR_AMORT</t>
        </is>
      </c>
      <c r="C77" t="n">
        <v>187</v>
      </c>
      <c r="D77" t="n">
        <v>359</v>
      </c>
      <c r="E77" t="n">
        <v>185</v>
      </c>
      <c r="F77" t="n">
        <v>350</v>
      </c>
      <c r="G77" t="n">
        <v>176</v>
      </c>
      <c r="H77" t="n">
        <v>281</v>
      </c>
      <c r="I77" t="n">
        <v>130</v>
      </c>
      <c r="J77" t="inlineStr">
        <is>
          <t>#N/A N/A</t>
        </is>
      </c>
      <c r="K77" t="inlineStr">
        <is>
          <t>#N/A N/A</t>
        </is>
      </c>
      <c r="L77" t="inlineStr">
        <is>
          <t>#N/A N/A</t>
        </is>
      </c>
      <c r="M77" t="inlineStr">
        <is>
          <t>#N/A N/A</t>
        </is>
      </c>
      <c r="N77" t="inlineStr">
        <is>
          <t>#N/A N/A</t>
        </is>
      </c>
      <c r="O77" t="inlineStr">
        <is>
          <t>#N/A N/A</t>
        </is>
      </c>
      <c r="P77" t="inlineStr">
        <is>
          <t>#N/A N/A</t>
        </is>
      </c>
      <c r="Q77" t="inlineStr">
        <is>
          <t>#N/A N/A</t>
        </is>
      </c>
      <c r="R77" t="inlineStr">
        <is>
          <t>#N/A N/A</t>
        </is>
      </c>
      <c r="S77" t="inlineStr">
        <is>
          <t>#N/A N/A</t>
        </is>
      </c>
    </row>
    <row r="78">
      <c r="A78">
        <f>_xll.BFieldInfo($B$78)</f>
        <v/>
      </c>
      <c r="B78" t="inlineStr">
        <is>
          <t>CF_NET_INC</t>
        </is>
      </c>
      <c r="C78" t="n">
        <v>477</v>
      </c>
      <c r="D78" t="n">
        <v>346</v>
      </c>
      <c r="E78" t="n">
        <v>299</v>
      </c>
      <c r="F78" t="n">
        <v>156</v>
      </c>
      <c r="G78" t="n">
        <v>403</v>
      </c>
      <c r="H78" t="n">
        <v>493</v>
      </c>
      <c r="I78" t="n">
        <v>227</v>
      </c>
      <c r="J78" t="n">
        <v>107</v>
      </c>
      <c r="K78" t="n">
        <v>194</v>
      </c>
      <c r="L78" t="n">
        <v>166</v>
      </c>
      <c r="M78" t="n">
        <v>111</v>
      </c>
      <c r="N78" t="n">
        <v>97</v>
      </c>
      <c r="O78" t="n">
        <v>140</v>
      </c>
      <c r="P78" t="n">
        <v>46</v>
      </c>
      <c r="Q78" t="n">
        <v>41</v>
      </c>
      <c r="R78" t="n">
        <v>90</v>
      </c>
      <c r="S78" t="n">
        <v>84</v>
      </c>
    </row>
    <row r="79">
      <c r="A79">
        <f>_xll.BFieldInfo($B$79)</f>
        <v/>
      </c>
      <c r="B79" t="inlineStr">
        <is>
          <t>CF_CASH_FROM_OPER</t>
        </is>
      </c>
      <c r="C79" t="n">
        <v>437</v>
      </c>
      <c r="D79" t="n">
        <v>825</v>
      </c>
      <c r="E79" t="n">
        <v>169</v>
      </c>
      <c r="F79" t="n">
        <v>655</v>
      </c>
      <c r="G79" t="n">
        <v>429</v>
      </c>
      <c r="H79" t="n">
        <v>453</v>
      </c>
      <c r="I79" t="n">
        <v>418</v>
      </c>
      <c r="J79" t="n">
        <v>331</v>
      </c>
      <c r="K79" t="n">
        <v>423</v>
      </c>
      <c r="L79" t="n">
        <v>381</v>
      </c>
      <c r="M79" t="n">
        <v>366</v>
      </c>
      <c r="N79" t="n">
        <v>321</v>
      </c>
      <c r="O79" t="n">
        <v>172</v>
      </c>
      <c r="P79" t="n">
        <v>427</v>
      </c>
      <c r="Q79" t="n">
        <v>103</v>
      </c>
      <c r="R79" t="n">
        <v>347</v>
      </c>
      <c r="S79" t="n">
        <v>372</v>
      </c>
    </row>
    <row r="81">
      <c r="A81" t="inlineStr">
        <is>
          <t>UBSG SW Equity</t>
        </is>
      </c>
      <c r="B81" t="inlineStr">
        <is>
          <t>Dates</t>
        </is>
      </c>
      <c r="C81" s="3">
        <f>_xll.BDH($A$81,$B$82:$B$90,$B$1,$B$2,"Dir=H","Per=M","Days=A","Dts=S","Sort=R","cols=33;rows=10")</f>
        <v/>
      </c>
      <c r="D81" s="3" t="n">
        <v>43921</v>
      </c>
      <c r="E81" s="3" t="n">
        <v>43830</v>
      </c>
      <c r="F81" s="3" t="n">
        <v>43738</v>
      </c>
      <c r="G81" s="3" t="n">
        <v>43646</v>
      </c>
      <c r="H81" s="3" t="n">
        <v>43555</v>
      </c>
      <c r="I81" s="3" t="n">
        <v>43465</v>
      </c>
      <c r="J81" s="3" t="n">
        <v>43373</v>
      </c>
      <c r="K81" s="3" t="n">
        <v>43281</v>
      </c>
      <c r="L81" s="3" t="n">
        <v>43190</v>
      </c>
      <c r="M81" s="3" t="n">
        <v>43100</v>
      </c>
      <c r="N81" s="3" t="n">
        <v>43008</v>
      </c>
      <c r="O81" s="3" t="n">
        <v>42916</v>
      </c>
      <c r="P81" s="3" t="n">
        <v>42825</v>
      </c>
      <c r="Q81" s="3" t="n">
        <v>42735</v>
      </c>
      <c r="R81" s="3" t="n">
        <v>42643</v>
      </c>
      <c r="S81" s="3" t="n">
        <v>42551</v>
      </c>
      <c r="T81" s="3" t="n">
        <v>42460</v>
      </c>
      <c r="U81" s="3" t="n">
        <v>42369</v>
      </c>
      <c r="V81" s="3" t="n">
        <v>42277</v>
      </c>
      <c r="W81" s="3" t="n">
        <v>42185</v>
      </c>
      <c r="X81" s="3" t="n">
        <v>42094</v>
      </c>
      <c r="Y81" s="3" t="n">
        <v>42004</v>
      </c>
      <c r="Z81" s="3" t="n">
        <v>41912</v>
      </c>
      <c r="AA81" s="3" t="n">
        <v>41820</v>
      </c>
      <c r="AB81" s="3" t="n">
        <v>41729</v>
      </c>
      <c r="AC81" s="3" t="n">
        <v>41639</v>
      </c>
      <c r="AD81" s="3" t="n">
        <v>41547</v>
      </c>
      <c r="AE81" s="3" t="n">
        <v>41455</v>
      </c>
      <c r="AF81" s="3" t="n">
        <v>41364</v>
      </c>
      <c r="AG81" s="3" t="n">
        <v>41274</v>
      </c>
      <c r="AH81" s="3" t="n">
        <v>41182</v>
      </c>
      <c r="AI81" s="3" t="n">
        <v>41090</v>
      </c>
    </row>
    <row r="82">
      <c r="A82">
        <f>_xll.BFieldInfo($B$82)</f>
        <v/>
      </c>
      <c r="B82" t="inlineStr">
        <is>
          <t>TOTAL_EQUITY</t>
        </is>
      </c>
      <c r="C82" t="n">
        <v>57207</v>
      </c>
      <c r="D82" t="n">
        <v>58118</v>
      </c>
      <c r="E82" t="n">
        <v>54707</v>
      </c>
      <c r="F82" t="n">
        <v>56350</v>
      </c>
      <c r="G82" t="n">
        <v>53350</v>
      </c>
      <c r="H82" t="n">
        <v>53840</v>
      </c>
      <c r="I82" t="n">
        <v>53103</v>
      </c>
      <c r="J82" t="n">
        <v>52401.9256</v>
      </c>
      <c r="K82" t="n">
        <v>50834</v>
      </c>
      <c r="L82" t="n">
        <v>51305</v>
      </c>
      <c r="M82" t="n">
        <v>52661.2572</v>
      </c>
      <c r="N82" t="n">
        <v>55953.7811</v>
      </c>
      <c r="O82" t="n">
        <v>54678.8321</v>
      </c>
      <c r="P82" t="n">
        <v>54345.4345</v>
      </c>
      <c r="Q82" t="n">
        <v>53383.7987</v>
      </c>
      <c r="R82" t="n">
        <v>55548.3539</v>
      </c>
      <c r="S82" t="n">
        <v>54806.0984</v>
      </c>
      <c r="T82" t="n">
        <v>59219.9395</v>
      </c>
      <c r="U82" t="n">
        <v>57325.1976</v>
      </c>
      <c r="V82" t="n">
        <v>57476.6643</v>
      </c>
      <c r="W82" t="n">
        <v>56942.8999</v>
      </c>
      <c r="X82" t="n">
        <v>57212.1711</v>
      </c>
      <c r="Y82" t="n">
        <v>54701.6802</v>
      </c>
      <c r="Z82" t="n">
        <v>55334.6601</v>
      </c>
      <c r="AA82" t="n">
        <v>57997.9709</v>
      </c>
      <c r="AB82" t="n">
        <v>57608.0072</v>
      </c>
      <c r="AC82" t="n">
        <v>56195.1384</v>
      </c>
      <c r="AD82" t="n">
        <v>54564.3521</v>
      </c>
      <c r="AE82" t="n">
        <v>51868.7242</v>
      </c>
      <c r="AF82" t="n">
        <v>53163.3298</v>
      </c>
      <c r="AG82" t="n">
        <v>53684.6709</v>
      </c>
      <c r="AH82" t="n">
        <v>60545.3771</v>
      </c>
      <c r="AI82" t="n">
        <v>62248.7887</v>
      </c>
    </row>
    <row r="83">
      <c r="A83">
        <f>_xll.BFieldInfo($B$83)</f>
        <v/>
      </c>
      <c r="B83" t="inlineStr">
        <is>
          <t>BS_TOT_ASSET</t>
        </is>
      </c>
      <c r="C83" t="n">
        <v>1063838</v>
      </c>
      <c r="D83" t="n">
        <v>1098099</v>
      </c>
      <c r="E83" t="n">
        <v>972183</v>
      </c>
      <c r="F83" t="n">
        <v>973118</v>
      </c>
      <c r="G83" t="n">
        <v>968728</v>
      </c>
      <c r="H83" t="n">
        <v>956579</v>
      </c>
      <c r="I83" t="n">
        <v>958489</v>
      </c>
      <c r="J83" t="n">
        <v>955107.0368</v>
      </c>
      <c r="K83" t="n">
        <v>944482</v>
      </c>
      <c r="L83" t="n">
        <v>919361</v>
      </c>
      <c r="M83" t="n">
        <v>940470.4191000001</v>
      </c>
      <c r="N83" t="n">
        <v>942534.8189</v>
      </c>
      <c r="O83" t="n">
        <v>928916.5797999999</v>
      </c>
      <c r="P83" t="n">
        <v>909698.9699</v>
      </c>
      <c r="Q83" t="n">
        <v>919205.6626</v>
      </c>
      <c r="R83" t="n">
        <v>962146.0905</v>
      </c>
      <c r="S83" t="n">
        <v>1012377.9801</v>
      </c>
      <c r="T83" t="n">
        <v>1008314.7356</v>
      </c>
      <c r="U83" t="n">
        <v>943101.9306</v>
      </c>
      <c r="V83" t="n">
        <v>1004970.7662</v>
      </c>
      <c r="W83" t="n">
        <v>1016005.1326</v>
      </c>
      <c r="X83" t="n">
        <v>1078176.398</v>
      </c>
      <c r="Y83" t="n">
        <v>1068998.8932</v>
      </c>
      <c r="Z83" t="n">
        <v>1099044.7261</v>
      </c>
      <c r="AA83" t="n">
        <v>1107659.7903</v>
      </c>
      <c r="AB83" t="n">
        <v>1111207.8715</v>
      </c>
      <c r="AC83" t="n">
        <v>1140395.0034</v>
      </c>
      <c r="AD83" t="n">
        <v>1159996.6829</v>
      </c>
      <c r="AE83" t="n">
        <v>1193394.99</v>
      </c>
      <c r="AF83" t="n">
        <v>1279076.9231</v>
      </c>
      <c r="AG83" t="n">
        <v>1377429.4774</v>
      </c>
      <c r="AH83" t="n">
        <v>1458324.4568</v>
      </c>
      <c r="AI83" t="n">
        <v>1487300.4003</v>
      </c>
    </row>
    <row r="84">
      <c r="A84">
        <f>_xll.BFieldInfo($B$84)</f>
        <v/>
      </c>
      <c r="B84" t="inlineStr">
        <is>
          <t>TOT_DEBT_TO_TOT_EQY</t>
        </is>
      </c>
      <c r="C84" t="n">
        <v>401.519</v>
      </c>
      <c r="D84" t="n">
        <v>380.5585</v>
      </c>
      <c r="E84" t="n">
        <v>359.3928</v>
      </c>
      <c r="F84" t="n">
        <v>488.197</v>
      </c>
      <c r="G84" t="n">
        <v>393.9269</v>
      </c>
      <c r="H84" t="n">
        <v>408.594</v>
      </c>
      <c r="I84" t="n">
        <v>396.2432</v>
      </c>
      <c r="J84" t="n">
        <v>565.948</v>
      </c>
      <c r="K84" t="n">
        <v>608.4392</v>
      </c>
      <c r="L84" t="n">
        <v>608.6073</v>
      </c>
      <c r="M84" t="n">
        <v>379.5381</v>
      </c>
      <c r="N84" t="n">
        <v>359.0364</v>
      </c>
      <c r="O84" t="n">
        <v>328.9071</v>
      </c>
      <c r="P84" t="n">
        <v>304.9963</v>
      </c>
      <c r="Q84" t="n">
        <v>269.8759</v>
      </c>
      <c r="R84" t="n">
        <v>302.454</v>
      </c>
      <c r="S84" t="n">
        <v>305.9557</v>
      </c>
      <c r="T84" t="n">
        <v>279.4562</v>
      </c>
      <c r="U84" t="n">
        <v>264.888</v>
      </c>
      <c r="V84" t="n">
        <v>310.2955</v>
      </c>
      <c r="W84" t="n">
        <v>318.6543</v>
      </c>
      <c r="X84" t="n">
        <v>273.7566</v>
      </c>
      <c r="Y84" t="n">
        <v>277.1023</v>
      </c>
      <c r="Z84" t="n">
        <v>307.373</v>
      </c>
      <c r="AA84" t="n">
        <v>301.5821</v>
      </c>
      <c r="AB84" t="n">
        <v>297.2181</v>
      </c>
      <c r="AC84" t="n">
        <v>289.0938</v>
      </c>
      <c r="AD84" t="n">
        <v>314.0107</v>
      </c>
      <c r="AE84" t="n">
        <v>369.7369</v>
      </c>
      <c r="AF84" t="n">
        <v>380.9106</v>
      </c>
      <c r="AG84" t="n">
        <v>427.4297</v>
      </c>
      <c r="AH84" t="n">
        <v>492.6935</v>
      </c>
      <c r="AI84" t="n">
        <v>529.3440000000001</v>
      </c>
    </row>
    <row r="85">
      <c r="A85">
        <f>_xll.BFieldInfo($B$85)</f>
        <v/>
      </c>
      <c r="B85" t="inlineStr">
        <is>
          <t>SALES_REV_TURN</t>
        </is>
      </c>
      <c r="C85" t="n">
        <v>9417</v>
      </c>
      <c r="D85" t="n">
        <v>10339</v>
      </c>
      <c r="E85" t="n">
        <v>9095</v>
      </c>
      <c r="F85" t="n">
        <v>9294</v>
      </c>
      <c r="G85" t="n">
        <v>10676</v>
      </c>
      <c r="H85" t="n">
        <v>10257</v>
      </c>
      <c r="I85" t="n">
        <v>9245</v>
      </c>
      <c r="J85" t="n">
        <v>10431.792</v>
      </c>
      <c r="K85" t="n">
        <v>10222</v>
      </c>
      <c r="L85" t="n">
        <v>10444</v>
      </c>
      <c r="M85" t="n">
        <v>9267.5412</v>
      </c>
      <c r="N85" t="n">
        <v>9795.207700000001</v>
      </c>
      <c r="O85" t="n">
        <v>10114.3128</v>
      </c>
      <c r="P85" t="n">
        <v>9567.784600000001</v>
      </c>
      <c r="Q85" t="n">
        <v>9272.686400000001</v>
      </c>
      <c r="R85" t="n">
        <v>9160.559600000001</v>
      </c>
      <c r="S85" t="n">
        <v>10525.2347</v>
      </c>
      <c r="T85" t="n">
        <v>9016.3904</v>
      </c>
      <c r="U85" t="n">
        <v>8960.5682</v>
      </c>
      <c r="V85" t="n">
        <v>9286.2791</v>
      </c>
      <c r="W85" t="n">
        <v>10830.6074</v>
      </c>
      <c r="X85" t="n">
        <v>11398.8623</v>
      </c>
      <c r="Y85" t="n">
        <v>9064.8382</v>
      </c>
      <c r="Z85" t="n">
        <v>9664.4449</v>
      </c>
      <c r="AA85" t="n">
        <v>10884.34</v>
      </c>
      <c r="AB85" t="n">
        <v>10377.2876</v>
      </c>
      <c r="AC85" t="n">
        <v>9010.7315</v>
      </c>
      <c r="AD85" t="n">
        <v>8937.5317</v>
      </c>
      <c r="AE85" t="n">
        <v>10870.7224</v>
      </c>
      <c r="AF85" t="n">
        <v>11042.9174</v>
      </c>
      <c r="AG85" t="n">
        <v>9414.9766</v>
      </c>
      <c r="AH85" t="n">
        <v>9567.3619</v>
      </c>
      <c r="AI85" t="n">
        <v>10532.0393</v>
      </c>
    </row>
    <row r="86">
      <c r="A86">
        <f>_xll.BFieldInfo($B$86)</f>
        <v/>
      </c>
      <c r="B86" t="inlineStr">
        <is>
          <t>IS_EPS</t>
        </is>
      </c>
      <c r="C86" t="n">
        <v>0.34</v>
      </c>
      <c r="D86" t="n">
        <v>0.44</v>
      </c>
      <c r="E86" t="n">
        <v>0.2</v>
      </c>
      <c r="F86" t="n">
        <v>0.29</v>
      </c>
      <c r="G86" t="n">
        <v>0.38</v>
      </c>
      <c r="H86" t="n">
        <v>0.31</v>
      </c>
      <c r="I86" t="n">
        <v>0.08</v>
      </c>
      <c r="J86" t="n">
        <v>0.3354</v>
      </c>
      <c r="K86" t="n">
        <v>0.37</v>
      </c>
      <c r="L86" t="n">
        <v>0.42</v>
      </c>
      <c r="M86" t="n">
        <v>-0.608</v>
      </c>
      <c r="N86" t="n">
        <v>0.2596</v>
      </c>
      <c r="O86" t="n">
        <v>0.3251</v>
      </c>
      <c r="P86" t="n">
        <v>0.3386</v>
      </c>
      <c r="Q86" t="n">
        <v>0.1998</v>
      </c>
      <c r="R86" t="n">
        <v>0.2255</v>
      </c>
      <c r="S86" t="n">
        <v>0.2886</v>
      </c>
      <c r="T86" t="n">
        <v>0.1914</v>
      </c>
      <c r="U86" t="n">
        <v>0.2524</v>
      </c>
      <c r="V86" t="n">
        <v>0.5805</v>
      </c>
      <c r="W86" t="n">
        <v>0.3506</v>
      </c>
      <c r="X86" t="n">
        <v>0.5672</v>
      </c>
      <c r="Y86" t="n">
        <v>0.2385</v>
      </c>
      <c r="Z86" t="n">
        <v>0.2188</v>
      </c>
      <c r="AA86" t="n">
        <v>0.2362</v>
      </c>
      <c r="AB86" t="n">
        <v>0.3137</v>
      </c>
      <c r="AC86" t="n">
        <v>0.2658</v>
      </c>
      <c r="AD86" t="n">
        <v>0.161</v>
      </c>
      <c r="AE86" t="n">
        <v>0.191</v>
      </c>
      <c r="AF86" t="n">
        <v>0.2795</v>
      </c>
      <c r="AG86" t="n">
        <v>-0.5479000000000001</v>
      </c>
      <c r="AH86" t="n">
        <v>-0.5924</v>
      </c>
      <c r="AI86" t="n">
        <v>0.1495</v>
      </c>
    </row>
    <row r="87">
      <c r="A87">
        <f>_xll.BFieldInfo($B$87)</f>
        <v/>
      </c>
      <c r="B87" t="inlineStr">
        <is>
          <t>CF_DVD_PAID</t>
        </is>
      </c>
      <c r="C87" t="n">
        <v>-1308</v>
      </c>
      <c r="D87" t="n">
        <v>0</v>
      </c>
      <c r="E87" t="n">
        <v>0</v>
      </c>
      <c r="F87" t="n">
        <v>0</v>
      </c>
      <c r="G87" t="n">
        <v>-2544</v>
      </c>
      <c r="H87" t="n">
        <v>0</v>
      </c>
      <c r="I87" t="n">
        <v>-4</v>
      </c>
      <c r="J87" t="n">
        <v>0</v>
      </c>
      <c r="K87" t="n">
        <v>-2440</v>
      </c>
      <c r="L87" t="n">
        <v>0</v>
      </c>
      <c r="M87" t="n">
        <v>0</v>
      </c>
      <c r="N87" t="n">
        <v>0</v>
      </c>
      <c r="O87" t="n">
        <v>-2264.2164</v>
      </c>
      <c r="P87" t="n">
        <v>0</v>
      </c>
      <c r="Q87" t="n">
        <v>0</v>
      </c>
      <c r="R87" t="n">
        <v>0</v>
      </c>
      <c r="S87" t="n">
        <v>-3260.7307</v>
      </c>
      <c r="T87" t="n">
        <v>0</v>
      </c>
      <c r="U87" t="n">
        <v>0</v>
      </c>
      <c r="V87" t="n">
        <v>-972.2659</v>
      </c>
      <c r="W87" t="n">
        <v>-1935.7825</v>
      </c>
      <c r="X87" t="n">
        <v>0</v>
      </c>
      <c r="Y87" t="n">
        <v>0</v>
      </c>
      <c r="Z87" t="n">
        <v>0</v>
      </c>
      <c r="AA87" t="n">
        <v>-1145.128</v>
      </c>
      <c r="AB87" t="n">
        <v>-1.1203</v>
      </c>
      <c r="AC87" t="n">
        <v>-33.2295</v>
      </c>
      <c r="AD87" t="n">
        <v>-1.0733</v>
      </c>
      <c r="AE87" t="n">
        <v>-2067.3794</v>
      </c>
      <c r="AF87" t="n">
        <v>0</v>
      </c>
      <c r="AG87" t="n">
        <v>0</v>
      </c>
      <c r="AH87" t="n">
        <v>0</v>
      </c>
      <c r="AI87" t="n">
        <v>-662.1909000000001</v>
      </c>
    </row>
    <row r="88">
      <c r="A88">
        <f>_xll.BFieldInfo($B$88)</f>
        <v/>
      </c>
      <c r="B88" t="inlineStr">
        <is>
          <t>CF_DEPR_AMORT</t>
        </is>
      </c>
      <c r="C88" t="n">
        <v>474</v>
      </c>
      <c r="D88" t="n">
        <v>472</v>
      </c>
      <c r="E88" t="n">
        <v>495</v>
      </c>
      <c r="F88" t="n">
        <v>448</v>
      </c>
      <c r="G88" t="n">
        <v>444</v>
      </c>
      <c r="H88" t="n">
        <v>443</v>
      </c>
      <c r="I88" t="n">
        <v>386</v>
      </c>
      <c r="J88" t="n">
        <v>324.1833</v>
      </c>
      <c r="K88" t="n">
        <v>304</v>
      </c>
      <c r="L88" t="n">
        <v>304</v>
      </c>
      <c r="M88" t="n">
        <v>275.6447</v>
      </c>
      <c r="N88" t="n">
        <v>282.4742</v>
      </c>
      <c r="O88" t="n">
        <v>270.2026</v>
      </c>
      <c r="P88" t="n">
        <v>274.902</v>
      </c>
      <c r="Q88" t="n">
        <v>248.6966</v>
      </c>
      <c r="R88" t="n">
        <v>277.7791</v>
      </c>
      <c r="S88" t="n">
        <v>272.0711</v>
      </c>
      <c r="T88" t="n">
        <v>267.9133</v>
      </c>
      <c r="U88" t="n">
        <v>285.7285</v>
      </c>
      <c r="V88" t="n">
        <v>266.3884</v>
      </c>
      <c r="W88" t="n">
        <v>252.8629</v>
      </c>
      <c r="X88" t="n">
        <v>261.5237</v>
      </c>
      <c r="Y88" t="n">
        <v>250.9083</v>
      </c>
      <c r="Z88" t="n">
        <v>243.9356</v>
      </c>
      <c r="AA88" t="n">
        <v>242.9741</v>
      </c>
      <c r="AB88" t="n">
        <v>245.3445</v>
      </c>
      <c r="AC88" t="n">
        <v>269.1589</v>
      </c>
      <c r="AD88" t="n">
        <v>227.5437</v>
      </c>
      <c r="AE88" t="n">
        <v>229.2371</v>
      </c>
      <c r="AF88" t="n">
        <v>245.1115</v>
      </c>
      <c r="AG88" t="n">
        <v>200.8901</v>
      </c>
      <c r="AH88" t="n">
        <v>231.7786</v>
      </c>
      <c r="AI88" t="n">
        <v>217.8822</v>
      </c>
    </row>
    <row r="89">
      <c r="A89">
        <f>_xll.BFieldInfo($B$89)</f>
        <v/>
      </c>
      <c r="B89" t="inlineStr">
        <is>
          <t>CF_NET_INC</t>
        </is>
      </c>
      <c r="C89" t="n">
        <v>1232</v>
      </c>
      <c r="D89" t="n">
        <v>1595</v>
      </c>
      <c r="E89" t="n">
        <v>722</v>
      </c>
      <c r="F89" t="n">
        <v>1049</v>
      </c>
      <c r="G89" t="n">
        <v>1392</v>
      </c>
      <c r="H89" t="n">
        <v>1141</v>
      </c>
      <c r="I89" t="n">
        <v>315</v>
      </c>
      <c r="J89" t="n">
        <v>1266.2458</v>
      </c>
      <c r="K89" t="n">
        <v>1382</v>
      </c>
      <c r="L89" t="n">
        <v>1566</v>
      </c>
      <c r="M89" t="n">
        <v>-2367.3019</v>
      </c>
      <c r="N89" t="n">
        <v>982.4286</v>
      </c>
      <c r="O89" t="n">
        <v>1192.5483</v>
      </c>
      <c r="P89" t="n">
        <v>1263.9516</v>
      </c>
      <c r="Q89" t="n">
        <v>737.1007</v>
      </c>
      <c r="R89" t="n">
        <v>847.6875</v>
      </c>
      <c r="S89" t="n">
        <v>1065.6117</v>
      </c>
      <c r="T89" t="n">
        <v>712.0853</v>
      </c>
      <c r="U89" t="n">
        <v>958.1498</v>
      </c>
      <c r="V89" t="n">
        <v>2143.5456</v>
      </c>
      <c r="W89" t="n">
        <v>1284.5011</v>
      </c>
      <c r="X89" t="n">
        <v>2076.4352</v>
      </c>
      <c r="Y89" t="n">
        <v>889.5838</v>
      </c>
      <c r="Z89" t="n">
        <v>833.5379</v>
      </c>
      <c r="AA89" t="n">
        <v>890.905</v>
      </c>
      <c r="AB89" t="n">
        <v>1180.7904</v>
      </c>
      <c r="AC89" t="n">
        <v>1015.7149</v>
      </c>
      <c r="AD89" t="n">
        <v>619.3054</v>
      </c>
      <c r="AE89" t="n">
        <v>732.2853</v>
      </c>
      <c r="AF89" t="n">
        <v>1062.1498</v>
      </c>
      <c r="AG89" t="n">
        <v>-2046.5005</v>
      </c>
      <c r="AH89" t="n">
        <v>-2218.0066</v>
      </c>
      <c r="AI89" t="n">
        <v>559.6581</v>
      </c>
    </row>
    <row r="90">
      <c r="A90">
        <f>_xll.BFieldInfo($B$90)</f>
        <v/>
      </c>
      <c r="B90" t="inlineStr">
        <is>
          <t>CF_CASH_FROM_OPER</t>
        </is>
      </c>
      <c r="C90" t="n">
        <v>6017</v>
      </c>
      <c r="D90" t="n">
        <v>28557</v>
      </c>
      <c r="E90" t="n">
        <v>22119</v>
      </c>
      <c r="F90" t="n">
        <v>9049</v>
      </c>
      <c r="G90" t="n">
        <v>-3392</v>
      </c>
      <c r="H90" t="n">
        <v>-4943</v>
      </c>
      <c r="I90" t="n">
        <v>16672</v>
      </c>
      <c r="J90" t="n">
        <v>-7134.0653</v>
      </c>
      <c r="K90" t="n">
        <v>11064</v>
      </c>
      <c r="L90" t="n">
        <v>14200</v>
      </c>
      <c r="M90" t="n">
        <v>-15518.1912</v>
      </c>
      <c r="N90" t="n">
        <v>-6100.1961</v>
      </c>
      <c r="O90" t="n">
        <v>-962.9777</v>
      </c>
      <c r="P90" t="n">
        <v>-1845.6282</v>
      </c>
      <c r="Q90" t="n">
        <v>8983.0398</v>
      </c>
      <c r="R90" t="n">
        <v>-1344.8198</v>
      </c>
      <c r="S90" t="n">
        <v>-27497.7296</v>
      </c>
      <c r="T90" t="n">
        <v>-34936.4983</v>
      </c>
      <c r="U90" t="n">
        <v>5048.2074</v>
      </c>
      <c r="V90" t="n">
        <v>3115.8115</v>
      </c>
      <c r="W90" t="n">
        <v>16379.7797</v>
      </c>
      <c r="X90" t="n">
        <v>-3462.8259</v>
      </c>
      <c r="Y90" t="n">
        <v>14202.2366</v>
      </c>
      <c r="Z90" t="n">
        <v>-3356.0291</v>
      </c>
      <c r="AA90" t="n">
        <v>-3050.6749</v>
      </c>
      <c r="AB90" t="n">
        <v>12223.5329</v>
      </c>
      <c r="AC90" t="n">
        <v>-7215.2311</v>
      </c>
      <c r="AD90" t="n">
        <v>6925.0576</v>
      </c>
      <c r="AE90" t="n">
        <v>40250.2213</v>
      </c>
      <c r="AF90" t="n">
        <v>1083.6508</v>
      </c>
      <c r="AG90" t="n">
        <v>-17728.8177</v>
      </c>
      <c r="AH90" t="n">
        <v>-17487.3291</v>
      </c>
      <c r="AI90" t="n">
        <v>27191.4806</v>
      </c>
    </row>
    <row r="92">
      <c r="A92" t="inlineStr">
        <is>
          <t>GIVN SW Equity</t>
        </is>
      </c>
      <c r="B92" t="inlineStr">
        <is>
          <t>Dates</t>
        </is>
      </c>
      <c r="C92" s="3">
        <f>_xll.BDH($A$92,$B$93:$B$101,$B$1,$B$2,"Dir=H","Per=M","Days=A","Dts=S","Sort=R","cols=17;rows=10")</f>
        <v/>
      </c>
      <c r="D92" s="3" t="n">
        <v>43830</v>
      </c>
      <c r="E92" s="3" t="n">
        <v>43646</v>
      </c>
      <c r="F92" s="3" t="n">
        <v>43465</v>
      </c>
      <c r="G92" s="3" t="n">
        <v>43281</v>
      </c>
      <c r="H92" s="3" t="n">
        <v>43100</v>
      </c>
      <c r="I92" s="3" t="n">
        <v>42916</v>
      </c>
      <c r="J92" s="3" t="n">
        <v>42735</v>
      </c>
      <c r="K92" s="3" t="n">
        <v>42551</v>
      </c>
      <c r="L92" s="3" t="n">
        <v>42369</v>
      </c>
      <c r="M92" s="3" t="n">
        <v>42185</v>
      </c>
      <c r="N92" s="3" t="n">
        <v>42004</v>
      </c>
      <c r="O92" s="3" t="n">
        <v>41820</v>
      </c>
      <c r="P92" s="3" t="n">
        <v>41639</v>
      </c>
      <c r="Q92" s="3" t="n">
        <v>41455</v>
      </c>
      <c r="R92" s="3" t="n">
        <v>41274</v>
      </c>
      <c r="S92" s="3" t="n">
        <v>41090</v>
      </c>
    </row>
    <row r="93">
      <c r="A93">
        <f>_xll.BFieldInfo($B$93)</f>
        <v/>
      </c>
      <c r="B93" t="inlineStr">
        <is>
          <t>TOTAL_EQUITY</t>
        </is>
      </c>
      <c r="C93" t="n">
        <v>3163</v>
      </c>
      <c r="D93" t="n">
        <v>3659</v>
      </c>
      <c r="E93" t="n">
        <v>3359</v>
      </c>
      <c r="F93" t="n">
        <v>3732</v>
      </c>
      <c r="G93" t="n">
        <v>3439</v>
      </c>
      <c r="H93" t="n">
        <v>3538</v>
      </c>
      <c r="I93" t="n">
        <v>3060</v>
      </c>
      <c r="J93" t="n">
        <v>3293</v>
      </c>
      <c r="K93" t="n">
        <v>2934</v>
      </c>
      <c r="L93" t="n">
        <v>3415</v>
      </c>
      <c r="M93" t="n">
        <v>3023</v>
      </c>
      <c r="N93" t="n">
        <v>3413</v>
      </c>
      <c r="O93" t="n">
        <v>3189</v>
      </c>
      <c r="P93" t="n">
        <v>3423</v>
      </c>
      <c r="Q93" t="n">
        <v>3292</v>
      </c>
      <c r="R93" t="n">
        <v>3266</v>
      </c>
      <c r="S93" t="n">
        <v>3519</v>
      </c>
    </row>
    <row r="94">
      <c r="A94">
        <f>_xll.BFieldInfo($B$94)</f>
        <v/>
      </c>
      <c r="B94" t="inlineStr">
        <is>
          <t>BS_TOT_ASSET</t>
        </is>
      </c>
      <c r="C94" t="n">
        <v>10915</v>
      </c>
      <c r="D94" t="n">
        <v>10396</v>
      </c>
      <c r="E94" t="n">
        <v>9764</v>
      </c>
      <c r="F94" t="n">
        <v>9277</v>
      </c>
      <c r="G94" t="n">
        <v>8056</v>
      </c>
      <c r="H94" t="n">
        <v>7309</v>
      </c>
      <c r="I94" t="n">
        <v>6617</v>
      </c>
      <c r="J94" t="n">
        <v>6514</v>
      </c>
      <c r="K94" t="n">
        <v>6159</v>
      </c>
      <c r="L94" t="n">
        <v>6282</v>
      </c>
      <c r="M94" t="n">
        <v>5920</v>
      </c>
      <c r="N94" t="n">
        <v>6472</v>
      </c>
      <c r="O94" t="n">
        <v>6151</v>
      </c>
      <c r="P94" t="n">
        <v>6202</v>
      </c>
      <c r="Q94" t="n">
        <v>6383</v>
      </c>
      <c r="R94" t="n">
        <v>6284</v>
      </c>
      <c r="S94" t="n">
        <v>6471</v>
      </c>
    </row>
    <row r="95">
      <c r="A95">
        <f>_xll.BFieldInfo($B$95)</f>
        <v/>
      </c>
      <c r="B95" t="inlineStr">
        <is>
          <t>TOT_DEBT_TO_TOT_EQY</t>
        </is>
      </c>
      <c r="C95" t="n">
        <v>160.0696</v>
      </c>
      <c r="D95" t="n">
        <v>112.8997</v>
      </c>
      <c r="E95" t="n">
        <v>117.5648</v>
      </c>
      <c r="F95" t="n">
        <v>87.6206</v>
      </c>
      <c r="G95" t="n">
        <v>76.33029999999999</v>
      </c>
      <c r="H95" t="n">
        <v>45.4494</v>
      </c>
      <c r="I95" t="n">
        <v>53.8889</v>
      </c>
      <c r="J95" t="n">
        <v>38.2022</v>
      </c>
      <c r="K95" t="n">
        <v>42.4676</v>
      </c>
      <c r="L95" t="n">
        <v>33.8214</v>
      </c>
      <c r="M95" t="n">
        <v>41.8789</v>
      </c>
      <c r="N95" t="n">
        <v>35.3648</v>
      </c>
      <c r="O95" t="n">
        <v>44.5908</v>
      </c>
      <c r="P95" t="n">
        <v>38.8256</v>
      </c>
      <c r="Q95" t="n">
        <v>50.4557</v>
      </c>
      <c r="R95" t="n">
        <v>46.5707</v>
      </c>
      <c r="S95" t="n">
        <v>50.952</v>
      </c>
    </row>
    <row r="96">
      <c r="A96">
        <f>_xll.BFieldInfo($B$96)</f>
        <v/>
      </c>
      <c r="B96" t="inlineStr">
        <is>
          <t>SALES_REV_TURN</t>
        </is>
      </c>
      <c r="C96" t="n">
        <v>3221</v>
      </c>
      <c r="D96" t="n">
        <v>3109</v>
      </c>
      <c r="E96" t="n">
        <v>3094</v>
      </c>
      <c r="F96" t="n">
        <v>2853</v>
      </c>
      <c r="G96" t="n">
        <v>2674</v>
      </c>
      <c r="H96" t="n">
        <v>2568</v>
      </c>
      <c r="I96" t="n">
        <v>2483</v>
      </c>
      <c r="J96" t="n">
        <v>2329</v>
      </c>
      <c r="K96" t="n">
        <v>2334</v>
      </c>
      <c r="L96" t="n">
        <v>2212</v>
      </c>
      <c r="M96" t="n">
        <v>2184</v>
      </c>
      <c r="N96" t="n">
        <v>2213</v>
      </c>
      <c r="O96" t="n">
        <v>2191</v>
      </c>
      <c r="P96" t="n">
        <v>2144</v>
      </c>
      <c r="Q96" t="n">
        <v>2225</v>
      </c>
      <c r="R96" t="n">
        <v>2131</v>
      </c>
      <c r="S96" t="n">
        <v>2126</v>
      </c>
    </row>
    <row r="97">
      <c r="A97">
        <f>_xll.BFieldInfo($B$97)</f>
        <v/>
      </c>
      <c r="B97" t="inlineStr">
        <is>
          <t>IS_EPS</t>
        </is>
      </c>
      <c r="C97" t="n">
        <v>44.81</v>
      </c>
      <c r="D97" t="n">
        <v>34.9314</v>
      </c>
      <c r="E97" t="n">
        <v>41.24</v>
      </c>
      <c r="F97" t="n">
        <v>31.6622</v>
      </c>
      <c r="G97" t="n">
        <v>40.26</v>
      </c>
      <c r="H97" t="n">
        <v>36.4803</v>
      </c>
      <c r="I97" t="n">
        <v>41.7</v>
      </c>
      <c r="J97" t="n">
        <v>29.963</v>
      </c>
      <c r="K97" t="n">
        <v>40</v>
      </c>
      <c r="L97" t="n">
        <v>30.7454</v>
      </c>
      <c r="M97" t="n">
        <v>37.15</v>
      </c>
      <c r="N97" t="n">
        <v>28.05</v>
      </c>
      <c r="O97" t="n">
        <v>33.13</v>
      </c>
      <c r="P97" t="n">
        <v>23.82</v>
      </c>
      <c r="Q97" t="n">
        <v>29.61</v>
      </c>
      <c r="R97" t="n">
        <v>23.06</v>
      </c>
      <c r="S97" t="n">
        <v>21.98</v>
      </c>
    </row>
    <row r="98">
      <c r="A98">
        <f>_xll.BFieldInfo($B$98)</f>
        <v/>
      </c>
      <c r="B98" t="inlineStr">
        <is>
          <t>CF_DVD_PAID</t>
        </is>
      </c>
      <c r="C98" t="n">
        <v>-571</v>
      </c>
      <c r="D98" t="n">
        <v>0</v>
      </c>
      <c r="E98" t="n">
        <v>-552</v>
      </c>
      <c r="F98" t="n">
        <v>0</v>
      </c>
      <c r="G98" t="n">
        <v>-534</v>
      </c>
      <c r="H98" t="n">
        <v>0</v>
      </c>
      <c r="I98" t="n">
        <v>-515</v>
      </c>
      <c r="J98" t="n">
        <v>0</v>
      </c>
      <c r="K98" t="n">
        <v>-495</v>
      </c>
      <c r="L98" t="n">
        <v>0</v>
      </c>
      <c r="M98" t="n">
        <v>-461</v>
      </c>
      <c r="N98" t="n">
        <v>0</v>
      </c>
      <c r="O98" t="n">
        <v>-433</v>
      </c>
      <c r="P98" t="n">
        <v>0</v>
      </c>
      <c r="Q98" t="n">
        <v>-331</v>
      </c>
      <c r="R98" t="n">
        <v>0</v>
      </c>
      <c r="S98" t="n">
        <v>-200</v>
      </c>
    </row>
    <row r="99">
      <c r="A99">
        <f>_xll.BFieldInfo($B$99)</f>
        <v/>
      </c>
      <c r="B99" t="inlineStr">
        <is>
          <t>CF_DEPR_AMORT</t>
        </is>
      </c>
      <c r="C99" t="n">
        <v>191</v>
      </c>
      <c r="D99" t="n">
        <v>186</v>
      </c>
      <c r="E99" t="n">
        <v>168</v>
      </c>
      <c r="F99" t="n">
        <v>142</v>
      </c>
      <c r="G99" t="n">
        <v>110</v>
      </c>
      <c r="H99" t="n">
        <v>110</v>
      </c>
      <c r="I99" t="n">
        <v>108</v>
      </c>
      <c r="J99" t="n">
        <v>107</v>
      </c>
      <c r="K99" t="n">
        <v>138</v>
      </c>
      <c r="L99" t="n">
        <v>135</v>
      </c>
      <c r="M99" t="n">
        <v>134</v>
      </c>
      <c r="N99" t="n">
        <v>150</v>
      </c>
      <c r="O99" t="n">
        <v>140</v>
      </c>
      <c r="P99" t="n">
        <v>139</v>
      </c>
      <c r="Q99" t="n">
        <v>132</v>
      </c>
      <c r="R99" t="n">
        <v>131</v>
      </c>
      <c r="S99" t="n">
        <v>132</v>
      </c>
    </row>
    <row r="100">
      <c r="A100">
        <f>_xll.BFieldInfo($B$100)</f>
        <v/>
      </c>
      <c r="B100" t="inlineStr">
        <is>
          <t>CF_NET_INC</t>
        </is>
      </c>
      <c r="C100" t="n">
        <v>413</v>
      </c>
      <c r="D100" t="n">
        <v>322</v>
      </c>
      <c r="E100" t="n">
        <v>380</v>
      </c>
      <c r="F100" t="n">
        <v>292</v>
      </c>
      <c r="G100" t="n">
        <v>371</v>
      </c>
      <c r="H100" t="n">
        <v>336</v>
      </c>
      <c r="I100" t="n">
        <v>384</v>
      </c>
      <c r="J100" t="n">
        <v>276</v>
      </c>
      <c r="K100" t="n">
        <v>368</v>
      </c>
      <c r="L100" t="n">
        <v>283</v>
      </c>
      <c r="M100" t="n">
        <v>342</v>
      </c>
      <c r="N100" t="n">
        <v>258</v>
      </c>
      <c r="O100" t="n">
        <v>305</v>
      </c>
      <c r="P100" t="n">
        <v>219</v>
      </c>
      <c r="Q100" t="n">
        <v>271</v>
      </c>
      <c r="R100" t="n">
        <v>210</v>
      </c>
      <c r="S100" t="n">
        <v>200</v>
      </c>
    </row>
    <row r="101">
      <c r="A101">
        <f>_xll.BFieldInfo($B$101)</f>
        <v/>
      </c>
      <c r="B101" t="inlineStr">
        <is>
          <t>CF_CASH_FROM_OPER</t>
        </is>
      </c>
      <c r="C101" t="n">
        <v>348</v>
      </c>
      <c r="D101" t="n">
        <v>829</v>
      </c>
      <c r="E101" t="n">
        <v>264</v>
      </c>
      <c r="F101" t="n">
        <v>636</v>
      </c>
      <c r="G101" t="n">
        <v>257</v>
      </c>
      <c r="H101" t="n">
        <v>587</v>
      </c>
      <c r="I101" t="n">
        <v>255</v>
      </c>
      <c r="J101" t="n">
        <v>554</v>
      </c>
      <c r="K101" t="n">
        <v>220</v>
      </c>
      <c r="L101" t="n">
        <v>557</v>
      </c>
      <c r="M101" t="n">
        <v>323</v>
      </c>
      <c r="N101" t="n">
        <v>573</v>
      </c>
      <c r="O101" t="n">
        <v>190</v>
      </c>
      <c r="P101" t="n">
        <v>573</v>
      </c>
      <c r="Q101" t="n">
        <v>265</v>
      </c>
      <c r="R101" t="n">
        <v>494</v>
      </c>
      <c r="S101" t="n">
        <v>214</v>
      </c>
    </row>
    <row r="103">
      <c r="A103" t="inlineStr">
        <is>
          <t>CFR SW Equity</t>
        </is>
      </c>
      <c r="B103" t="inlineStr">
        <is>
          <t>Dates</t>
        </is>
      </c>
      <c r="C103" s="3">
        <f>_xll.BDH($A$103,$B$104:$B$112,$B$1,$B$2,"Dir=H","Per=M","Days=A","Dts=S","Sort=R","cols=16;rows=10")</f>
        <v/>
      </c>
      <c r="D103" s="3" t="n">
        <v>43738</v>
      </c>
      <c r="E103" s="3" t="n">
        <v>43555</v>
      </c>
      <c r="F103" s="3" t="n">
        <v>43373</v>
      </c>
      <c r="G103" s="3" t="n">
        <v>43190</v>
      </c>
      <c r="H103" s="3" t="n">
        <v>43008</v>
      </c>
      <c r="I103" s="3" t="n">
        <v>42825</v>
      </c>
      <c r="J103" s="3" t="n">
        <v>42643</v>
      </c>
      <c r="K103" s="3" t="n">
        <v>42460</v>
      </c>
      <c r="L103" s="3" t="n">
        <v>42277</v>
      </c>
      <c r="M103" s="3" t="n">
        <v>42094</v>
      </c>
      <c r="N103" s="3" t="n">
        <v>41912</v>
      </c>
      <c r="O103" s="3" t="n">
        <v>41729</v>
      </c>
      <c r="P103" s="3" t="n">
        <v>41547</v>
      </c>
      <c r="Q103" s="3" t="n">
        <v>41364</v>
      </c>
      <c r="R103" s="3" t="n">
        <v>41182</v>
      </c>
    </row>
    <row r="104">
      <c r="A104">
        <f>_xll.BFieldInfo($B$104)</f>
        <v/>
      </c>
      <c r="B104" t="inlineStr">
        <is>
          <t>TOTAL_EQUITY</t>
        </is>
      </c>
      <c r="C104" t="n">
        <v>17259</v>
      </c>
      <c r="D104" t="n">
        <v>17176</v>
      </c>
      <c r="E104" t="n">
        <v>17039</v>
      </c>
      <c r="F104" t="n">
        <v>16217</v>
      </c>
      <c r="G104" t="n">
        <v>14638</v>
      </c>
      <c r="H104" t="n">
        <v>14678</v>
      </c>
      <c r="I104" t="n">
        <v>15529</v>
      </c>
      <c r="J104" t="n">
        <v>14645</v>
      </c>
      <c r="K104" t="n">
        <v>15047</v>
      </c>
      <c r="L104" t="n">
        <v>14074</v>
      </c>
      <c r="M104" t="n">
        <v>14420</v>
      </c>
      <c r="N104" t="n">
        <v>12264</v>
      </c>
      <c r="O104" t="n">
        <v>11958</v>
      </c>
      <c r="P104" t="n">
        <v>10990</v>
      </c>
      <c r="Q104" t="n">
        <v>10215</v>
      </c>
      <c r="R104" t="n">
        <v>9327</v>
      </c>
    </row>
    <row r="105">
      <c r="A105">
        <f>_xll.BFieldInfo($B$105)</f>
        <v/>
      </c>
      <c r="B105" t="inlineStr">
        <is>
          <t>BS_TOT_ASSET</t>
        </is>
      </c>
      <c r="C105" t="n">
        <v>30461</v>
      </c>
      <c r="D105" t="n">
        <v>31162</v>
      </c>
      <c r="E105" t="n">
        <v>28039</v>
      </c>
      <c r="F105" t="n">
        <v>28784</v>
      </c>
      <c r="G105" t="n">
        <v>25652</v>
      </c>
      <c r="H105" t="n">
        <v>19265</v>
      </c>
      <c r="I105" t="n">
        <v>20160</v>
      </c>
      <c r="J105" t="n">
        <v>20119</v>
      </c>
      <c r="K105" t="n">
        <v>20125</v>
      </c>
      <c r="L105" t="n">
        <v>18947</v>
      </c>
      <c r="M105" t="n">
        <v>20450</v>
      </c>
      <c r="N105" t="n">
        <v>17471</v>
      </c>
      <c r="O105" t="n">
        <v>15918</v>
      </c>
      <c r="P105" t="n">
        <v>15609</v>
      </c>
      <c r="Q105" t="n">
        <v>14497</v>
      </c>
      <c r="R105" t="n">
        <v>13218</v>
      </c>
    </row>
    <row r="106">
      <c r="A106">
        <f>_xll.BFieldInfo($B$106)</f>
        <v/>
      </c>
      <c r="B106" t="inlineStr">
        <is>
          <t>TOT_DEBT_TO_TOT_EQY</t>
        </is>
      </c>
      <c r="C106" t="n">
        <v>56.4517</v>
      </c>
      <c r="D106" t="n">
        <v>61.1143</v>
      </c>
      <c r="E106" t="n">
        <v>41.4344</v>
      </c>
      <c r="F106" t="n">
        <v>56.0153</v>
      </c>
      <c r="G106" t="n">
        <v>55.9434</v>
      </c>
      <c r="H106" t="n">
        <v>16.2624</v>
      </c>
      <c r="I106" t="n">
        <v>13.7807</v>
      </c>
      <c r="J106" t="n">
        <v>20.396</v>
      </c>
      <c r="K106" t="n">
        <v>16.4618</v>
      </c>
      <c r="L106" t="n">
        <v>16.1432</v>
      </c>
      <c r="M106" t="n">
        <v>21.4494</v>
      </c>
      <c r="N106" t="n">
        <v>20.2544</v>
      </c>
      <c r="O106" t="n">
        <v>13.1209</v>
      </c>
      <c r="P106" t="n">
        <v>19.172</v>
      </c>
      <c r="Q106" t="n">
        <v>18.9917</v>
      </c>
      <c r="R106" t="n">
        <v>16.7042</v>
      </c>
    </row>
    <row r="107">
      <c r="A107">
        <f>_xll.BFieldInfo($B$107)</f>
        <v/>
      </c>
      <c r="B107" t="inlineStr">
        <is>
          <t>SALES_REV_TURN</t>
        </is>
      </c>
      <c r="C107" t="n">
        <v>6841</v>
      </c>
      <c r="D107" t="n">
        <v>7397</v>
      </c>
      <c r="E107" t="n">
        <v>7181</v>
      </c>
      <c r="F107" t="n">
        <v>6808</v>
      </c>
      <c r="G107" t="n">
        <v>5393</v>
      </c>
      <c r="H107" t="n">
        <v>5620</v>
      </c>
      <c r="I107" t="n">
        <v>5561</v>
      </c>
      <c r="J107" t="n">
        <v>5086</v>
      </c>
      <c r="K107" t="n">
        <v>5255</v>
      </c>
      <c r="L107" t="n">
        <v>5821</v>
      </c>
      <c r="M107" t="n">
        <v>5337</v>
      </c>
      <c r="N107" t="n">
        <v>5073</v>
      </c>
      <c r="O107" t="n">
        <v>4699</v>
      </c>
      <c r="P107" t="n">
        <v>5324</v>
      </c>
      <c r="Q107" t="n">
        <v>5044</v>
      </c>
      <c r="R107" t="n">
        <v>5106</v>
      </c>
    </row>
    <row r="108">
      <c r="A108">
        <f>_xll.BFieldInfo($B$108)</f>
        <v/>
      </c>
      <c r="B108" t="inlineStr">
        <is>
          <t>IS_EPS</t>
        </is>
      </c>
      <c r="C108" t="n">
        <v>0.1133</v>
      </c>
      <c r="D108" t="n">
        <v>1.538</v>
      </c>
      <c r="E108" t="n">
        <v>0.9402</v>
      </c>
      <c r="F108" t="n">
        <v>3.996</v>
      </c>
      <c r="G108" t="n">
        <v>0.4376</v>
      </c>
      <c r="H108" t="n">
        <v>1.727</v>
      </c>
      <c r="I108" t="n">
        <v>0.9413</v>
      </c>
      <c r="J108" t="n">
        <v>0.958</v>
      </c>
      <c r="K108" t="n">
        <v>1.5167</v>
      </c>
      <c r="L108" t="n">
        <v>1.952</v>
      </c>
      <c r="M108" t="n">
        <v>0.4396</v>
      </c>
      <c r="N108" t="n">
        <v>1.613</v>
      </c>
      <c r="O108" t="n">
        <v>1.5721</v>
      </c>
      <c r="P108" t="n">
        <v>2.142</v>
      </c>
      <c r="Q108" t="n">
        <v>1.6845</v>
      </c>
      <c r="R108" t="n">
        <v>1.976</v>
      </c>
    </row>
    <row r="109">
      <c r="A109">
        <f>_xll.BFieldInfo($B$109)</f>
        <v/>
      </c>
      <c r="B109" t="inlineStr">
        <is>
          <t>CF_DVD_PAID</t>
        </is>
      </c>
      <c r="C109" t="n">
        <v>0</v>
      </c>
      <c r="D109" t="n">
        <v>-1017</v>
      </c>
      <c r="E109" t="n">
        <v>0</v>
      </c>
      <c r="F109" t="n">
        <v>-926</v>
      </c>
      <c r="G109" t="n">
        <v>0</v>
      </c>
      <c r="H109" t="n">
        <v>-918</v>
      </c>
      <c r="I109" t="n">
        <v>0</v>
      </c>
      <c r="J109" t="n">
        <v>-878</v>
      </c>
      <c r="K109" t="n">
        <v>-95</v>
      </c>
      <c r="L109" t="n">
        <v>-759</v>
      </c>
      <c r="M109" t="n">
        <v>-81</v>
      </c>
      <c r="N109" t="n">
        <v>-569</v>
      </c>
      <c r="O109" t="n">
        <v>-158</v>
      </c>
      <c r="P109" t="n">
        <v>-294</v>
      </c>
      <c r="Q109" t="n">
        <v>-86</v>
      </c>
      <c r="R109" t="n">
        <v>-164</v>
      </c>
    </row>
    <row r="110">
      <c r="A110">
        <f>_xll.BFieldInfo($B$110)</f>
        <v/>
      </c>
      <c r="B110" t="inlineStr">
        <is>
          <t>CF_DEPR_AMORT</t>
        </is>
      </c>
      <c r="C110" t="n">
        <v>780</v>
      </c>
      <c r="D110" t="n">
        <v>712</v>
      </c>
      <c r="E110" t="n">
        <v>428</v>
      </c>
      <c r="F110" t="n">
        <v>384</v>
      </c>
      <c r="G110" t="n">
        <v>274</v>
      </c>
      <c r="H110" t="n">
        <v>265</v>
      </c>
      <c r="I110" t="n">
        <v>291</v>
      </c>
      <c r="J110" t="n">
        <v>270</v>
      </c>
      <c r="K110" t="n">
        <v>280</v>
      </c>
      <c r="L110" t="n">
        <v>271</v>
      </c>
      <c r="M110" t="n">
        <v>269</v>
      </c>
      <c r="N110" t="n">
        <v>233</v>
      </c>
      <c r="O110" t="n">
        <v>229</v>
      </c>
      <c r="P110" t="n">
        <v>202</v>
      </c>
      <c r="Q110" t="n">
        <v>199</v>
      </c>
      <c r="R110" t="n">
        <v>184</v>
      </c>
    </row>
    <row r="111">
      <c r="A111">
        <f>_xll.BFieldInfo($B$111)</f>
        <v/>
      </c>
      <c r="B111" t="inlineStr">
        <is>
          <t>CF_NET_INC</t>
        </is>
      </c>
      <c r="C111" t="n">
        <v>64</v>
      </c>
      <c r="D111" t="n">
        <v>869</v>
      </c>
      <c r="E111" t="n">
        <v>531</v>
      </c>
      <c r="F111" t="n">
        <v>2253</v>
      </c>
      <c r="G111" t="n">
        <v>247</v>
      </c>
      <c r="H111" t="n">
        <v>974</v>
      </c>
      <c r="I111" t="n">
        <v>531</v>
      </c>
      <c r="J111" t="n">
        <v>540</v>
      </c>
      <c r="K111" t="n">
        <v>856</v>
      </c>
      <c r="L111" t="n">
        <v>1101</v>
      </c>
      <c r="M111" t="n">
        <v>248</v>
      </c>
      <c r="N111" t="n">
        <v>908</v>
      </c>
      <c r="O111" t="n">
        <v>884</v>
      </c>
      <c r="P111" t="n">
        <v>1188</v>
      </c>
      <c r="Q111" t="n">
        <v>930</v>
      </c>
      <c r="R111" t="n">
        <v>1083</v>
      </c>
    </row>
    <row r="112">
      <c r="A112">
        <f>_xll.BFieldInfo($B$112)</f>
        <v/>
      </c>
      <c r="B112" t="inlineStr">
        <is>
          <t>CF_CASH_FROM_OPER</t>
        </is>
      </c>
      <c r="C112" t="n">
        <v>1442</v>
      </c>
      <c r="D112" t="n">
        <v>928</v>
      </c>
      <c r="E112" t="n">
        <v>1379</v>
      </c>
      <c r="F112" t="n">
        <v>647</v>
      </c>
      <c r="G112" t="n">
        <v>1424</v>
      </c>
      <c r="H112" t="n">
        <v>960</v>
      </c>
      <c r="I112" t="n">
        <v>1024</v>
      </c>
      <c r="J112" t="n">
        <v>456</v>
      </c>
      <c r="K112" t="n">
        <v>881</v>
      </c>
      <c r="L112" t="n">
        <v>813</v>
      </c>
      <c r="M112" t="n">
        <v>858</v>
      </c>
      <c r="N112" t="n">
        <v>668</v>
      </c>
      <c r="O112" t="n">
        <v>1387</v>
      </c>
      <c r="P112" t="n">
        <v>1107</v>
      </c>
      <c r="Q112" t="n">
        <v>1144</v>
      </c>
      <c r="R112" t="n">
        <v>424</v>
      </c>
    </row>
    <row r="114">
      <c r="A114" t="inlineStr">
        <is>
          <t>SIKA SW Equity</t>
        </is>
      </c>
      <c r="B114" t="inlineStr">
        <is>
          <t>Dates</t>
        </is>
      </c>
      <c r="C114" s="3">
        <f>_xll.BDH($A$114,$B$115:$B$123,$B$1,$B$2,"Dir=H","Per=M","Days=A","Dts=S","Sort=R","cols=17;rows=10")</f>
        <v/>
      </c>
      <c r="D114" s="3" t="n">
        <v>43830</v>
      </c>
      <c r="E114" s="3" t="n">
        <v>43646</v>
      </c>
      <c r="F114" s="3" t="n">
        <v>43465</v>
      </c>
      <c r="G114" s="3" t="n">
        <v>43281</v>
      </c>
      <c r="H114" s="3" t="n">
        <v>43100</v>
      </c>
      <c r="I114" s="3" t="n">
        <v>42916</v>
      </c>
      <c r="J114" s="3" t="n">
        <v>42735</v>
      </c>
      <c r="K114" s="3" t="n">
        <v>42551</v>
      </c>
      <c r="L114" s="3" t="n">
        <v>42369</v>
      </c>
      <c r="M114" s="3" t="n">
        <v>42185</v>
      </c>
      <c r="N114" s="3" t="n">
        <v>42004</v>
      </c>
      <c r="O114" s="3" t="n">
        <v>41820</v>
      </c>
      <c r="P114" s="3" t="n">
        <v>41639</v>
      </c>
      <c r="Q114" s="3" t="n">
        <v>41455</v>
      </c>
      <c r="R114" s="3" t="n">
        <v>41274</v>
      </c>
      <c r="S114" s="3" t="n">
        <v>41090</v>
      </c>
    </row>
    <row r="115">
      <c r="A115">
        <f>_xll.BFieldInfo($B$115)</f>
        <v/>
      </c>
      <c r="B115" t="inlineStr">
        <is>
          <t>TOTAL_EQUITY</t>
        </is>
      </c>
      <c r="C115" t="n">
        <v>2848.3</v>
      </c>
      <c r="D115" t="n">
        <v>3161.2</v>
      </c>
      <c r="E115" t="n">
        <v>2835.4</v>
      </c>
      <c r="F115" t="n">
        <v>1675.4</v>
      </c>
      <c r="G115" t="n">
        <v>1386.3</v>
      </c>
      <c r="H115" t="n">
        <v>3411.1</v>
      </c>
      <c r="I115" t="n">
        <v>2972.9</v>
      </c>
      <c r="J115" t="n">
        <v>2947.7</v>
      </c>
      <c r="K115" t="n">
        <v>2563.1</v>
      </c>
      <c r="L115" t="n">
        <v>2552.1</v>
      </c>
      <c r="M115" t="n">
        <v>2223.4</v>
      </c>
      <c r="N115" t="n">
        <v>2383.3</v>
      </c>
      <c r="O115" t="n">
        <v>2147.1</v>
      </c>
      <c r="P115" t="n">
        <v>2136.2</v>
      </c>
      <c r="Q115" t="n">
        <v>1932.3</v>
      </c>
      <c r="R115" t="n">
        <v>1909.8</v>
      </c>
      <c r="S115" t="n">
        <v>1858.1</v>
      </c>
    </row>
    <row r="116">
      <c r="A116">
        <f>_xll.BFieldInfo($B$116)</f>
        <v/>
      </c>
      <c r="B116" t="inlineStr">
        <is>
          <t>BS_TOT_ASSET</t>
        </is>
      </c>
      <c r="C116" t="n">
        <v>9437.1</v>
      </c>
      <c r="D116" t="n">
        <v>9945.200000000001</v>
      </c>
      <c r="E116" t="n">
        <v>10139.1</v>
      </c>
      <c r="F116" t="n">
        <v>6382.2</v>
      </c>
      <c r="G116" t="n">
        <v>6317.5</v>
      </c>
      <c r="H116" t="n">
        <v>5795.8</v>
      </c>
      <c r="I116" t="n">
        <v>5145.4</v>
      </c>
      <c r="J116" t="n">
        <v>5099.2</v>
      </c>
      <c r="K116" t="n">
        <v>4844.6</v>
      </c>
      <c r="L116" t="n">
        <v>4923.8</v>
      </c>
      <c r="M116" t="n">
        <v>4671.4</v>
      </c>
      <c r="N116" t="n">
        <v>4817.9</v>
      </c>
      <c r="O116" t="n">
        <v>4583.4</v>
      </c>
      <c r="P116" t="n">
        <v>4735.9</v>
      </c>
      <c r="Q116" t="n">
        <v>4138.7</v>
      </c>
      <c r="R116" t="n">
        <v>4280.2</v>
      </c>
      <c r="S116" t="n">
        <v>3941.1</v>
      </c>
    </row>
    <row r="117">
      <c r="A117">
        <f>_xll.BFieldInfo($B$117)</f>
        <v/>
      </c>
      <c r="B117" t="inlineStr">
        <is>
          <t>TOT_DEBT_TO_TOT_EQY</t>
        </is>
      </c>
      <c r="C117" t="n">
        <v>151.8766</v>
      </c>
      <c r="D117" t="n">
        <v>139.3553</v>
      </c>
      <c r="E117" t="n">
        <v>169.5457</v>
      </c>
      <c r="F117" t="n">
        <v>181.0016</v>
      </c>
      <c r="G117" t="n">
        <v>227.2957</v>
      </c>
      <c r="H117" t="n">
        <v>22.1512</v>
      </c>
      <c r="I117" t="n">
        <v>23.509</v>
      </c>
      <c r="J117" t="n">
        <v>25.145</v>
      </c>
      <c r="K117" t="n">
        <v>27.2561</v>
      </c>
      <c r="L117" t="n">
        <v>38.486</v>
      </c>
      <c r="M117" t="n">
        <v>42.6374</v>
      </c>
      <c r="N117" t="n">
        <v>41.2915</v>
      </c>
      <c r="O117" t="n">
        <v>44.1153</v>
      </c>
      <c r="P117" t="n">
        <v>61.0664</v>
      </c>
      <c r="Q117" t="n">
        <v>43.87</v>
      </c>
      <c r="R117" t="n">
        <v>60.3152</v>
      </c>
      <c r="S117" t="n">
        <v>42.8879</v>
      </c>
    </row>
    <row r="118">
      <c r="A118">
        <f>_xll.BFieldInfo($B$118)</f>
        <v/>
      </c>
      <c r="B118" t="inlineStr">
        <is>
          <t>SALES_REV_TURN</t>
        </is>
      </c>
      <c r="C118" t="n">
        <v>3614.6</v>
      </c>
      <c r="D118" t="n">
        <v>4376.8</v>
      </c>
      <c r="E118" t="n">
        <v>3732.4</v>
      </c>
      <c r="F118" t="n">
        <v>3615.3</v>
      </c>
      <c r="G118" t="n">
        <v>3470.1</v>
      </c>
      <c r="H118" t="n">
        <v>3253.4</v>
      </c>
      <c r="I118" t="n">
        <v>2994.9</v>
      </c>
      <c r="J118" t="n">
        <v>2941.5</v>
      </c>
      <c r="K118" t="n">
        <v>2806.2</v>
      </c>
      <c r="L118" t="n">
        <v>2864</v>
      </c>
      <c r="M118" t="n">
        <v>2625.2</v>
      </c>
      <c r="N118" t="n">
        <v>2914.4</v>
      </c>
      <c r="O118" t="n">
        <v>2656.9</v>
      </c>
      <c r="P118" t="n">
        <v>2739.7</v>
      </c>
      <c r="Q118" t="n">
        <v>2402.5</v>
      </c>
      <c r="R118" t="n">
        <v>2518.2</v>
      </c>
      <c r="S118" t="n">
        <v>2310.7</v>
      </c>
    </row>
    <row r="119">
      <c r="A119">
        <f>_xll.BFieldInfo($B$119)</f>
        <v/>
      </c>
      <c r="B119" t="inlineStr">
        <is>
          <t>IS_EPS</t>
        </is>
      </c>
      <c r="C119" t="n">
        <v>1.94</v>
      </c>
      <c r="D119" t="n">
        <v>2.9953</v>
      </c>
      <c r="E119" t="n">
        <v>2.31</v>
      </c>
      <c r="F119" t="n">
        <v>2.5941</v>
      </c>
      <c r="G119" t="n">
        <v>2.12</v>
      </c>
      <c r="H119" t="n">
        <v>2.3663</v>
      </c>
      <c r="I119" t="n">
        <v>1.859</v>
      </c>
      <c r="J119" t="n">
        <v>2.0984</v>
      </c>
      <c r="K119" t="n">
        <v>1.5984</v>
      </c>
      <c r="L119" t="n">
        <v>1.7475</v>
      </c>
      <c r="M119" t="n">
        <v>1.2755</v>
      </c>
      <c r="N119" t="n">
        <v>1.729</v>
      </c>
      <c r="O119" t="n">
        <v>1.1565</v>
      </c>
      <c r="P119" t="n">
        <v>1.3388</v>
      </c>
      <c r="Q119" t="n">
        <v>0.9157</v>
      </c>
      <c r="R119" t="n">
        <v>1.013</v>
      </c>
      <c r="S119" t="n">
        <v>0.8195</v>
      </c>
    </row>
    <row r="120">
      <c r="A120">
        <f>_xll.BFieldInfo($B$120)</f>
        <v/>
      </c>
      <c r="B120" t="inlineStr">
        <is>
          <t>CF_DVD_PAID</t>
        </is>
      </c>
      <c r="C120" t="n">
        <v>-326</v>
      </c>
      <c r="D120" t="n">
        <v>0</v>
      </c>
      <c r="E120" t="n">
        <v>-290.6</v>
      </c>
      <c r="F120" t="n">
        <v>0</v>
      </c>
      <c r="G120" t="n">
        <v>-281.8</v>
      </c>
      <c r="H120" t="n">
        <v>0</v>
      </c>
      <c r="I120" t="n">
        <v>-243.7</v>
      </c>
      <c r="J120" t="n">
        <v>0</v>
      </c>
      <c r="K120" t="n">
        <v>-198</v>
      </c>
      <c r="L120" t="n">
        <v>0</v>
      </c>
      <c r="M120" t="n">
        <v>-182.8</v>
      </c>
      <c r="N120" t="n">
        <v>0</v>
      </c>
      <c r="O120" t="n">
        <v>-144.6</v>
      </c>
      <c r="P120" t="n">
        <v>0</v>
      </c>
      <c r="Q120" t="n">
        <v>-129.2</v>
      </c>
      <c r="R120" t="n">
        <v>0</v>
      </c>
      <c r="S120" t="n">
        <v>-113.4</v>
      </c>
    </row>
    <row r="121">
      <c r="A121">
        <f>_xll.BFieldInfo($B$121)</f>
        <v/>
      </c>
      <c r="B121" t="inlineStr">
        <is>
          <t>CF_DEPR_AMORT</t>
        </is>
      </c>
      <c r="C121" t="n">
        <v>183.4</v>
      </c>
      <c r="D121" t="n">
        <v>190.4</v>
      </c>
      <c r="E121" t="n">
        <v>142.1</v>
      </c>
      <c r="F121" t="n">
        <v>103.8</v>
      </c>
      <c r="G121" t="n">
        <v>100.2</v>
      </c>
      <c r="H121" t="n">
        <v>86.09999999999999</v>
      </c>
      <c r="I121" t="n">
        <v>86.09999999999999</v>
      </c>
      <c r="J121" t="n">
        <v>84.40000000000001</v>
      </c>
      <c r="K121" t="n">
        <v>86</v>
      </c>
      <c r="L121" t="n">
        <v>82.40000000000001</v>
      </c>
      <c r="M121" t="n">
        <v>81.59999999999999</v>
      </c>
      <c r="N121" t="n">
        <v>83.8</v>
      </c>
      <c r="O121" t="n">
        <v>81.3</v>
      </c>
      <c r="P121" t="n">
        <v>79.2</v>
      </c>
      <c r="Q121" t="n">
        <v>73.2</v>
      </c>
      <c r="R121" t="n">
        <v>72.3</v>
      </c>
      <c r="S121" t="n">
        <v>67.8</v>
      </c>
    </row>
    <row r="122">
      <c r="A122">
        <f>_xll.BFieldInfo($B$122)</f>
        <v/>
      </c>
      <c r="B122" t="inlineStr">
        <is>
          <t>CF_NET_INC</t>
        </is>
      </c>
      <c r="C122" t="n">
        <v>275.1</v>
      </c>
      <c r="D122" t="n">
        <v>424.4</v>
      </c>
      <c r="E122" t="n">
        <v>327.5</v>
      </c>
      <c r="F122" t="n">
        <v>366.7</v>
      </c>
      <c r="G122" t="n">
        <v>316.2</v>
      </c>
      <c r="H122" t="n">
        <v>360.4</v>
      </c>
      <c r="I122" t="n">
        <v>283.1</v>
      </c>
      <c r="J122" t="n">
        <v>319.7</v>
      </c>
      <c r="K122" t="n">
        <v>243.4</v>
      </c>
      <c r="L122" t="n">
        <v>266.1</v>
      </c>
      <c r="M122" t="n">
        <v>194.2</v>
      </c>
      <c r="N122" t="n">
        <v>263.1</v>
      </c>
      <c r="O122" t="n">
        <v>175.9</v>
      </c>
      <c r="P122" t="n">
        <v>203.1</v>
      </c>
      <c r="Q122" t="n">
        <v>139.1</v>
      </c>
      <c r="R122" t="n">
        <v>153.1</v>
      </c>
      <c r="S122" t="n">
        <v>123.8</v>
      </c>
    </row>
    <row r="123">
      <c r="A123">
        <f>_xll.BFieldInfo($B$123)</f>
        <v/>
      </c>
      <c r="B123" t="inlineStr">
        <is>
          <t>CF_CASH_FROM_OPER</t>
        </is>
      </c>
      <c r="C123" t="n">
        <v>321.4</v>
      </c>
      <c r="D123" t="n">
        <v>950.3</v>
      </c>
      <c r="E123" t="n">
        <v>263.6</v>
      </c>
      <c r="F123" t="n">
        <v>584.4</v>
      </c>
      <c r="G123" t="n">
        <v>159.6</v>
      </c>
      <c r="H123" t="n">
        <v>526.6</v>
      </c>
      <c r="I123" t="n">
        <v>125.3</v>
      </c>
      <c r="J123" t="n">
        <v>562</v>
      </c>
      <c r="K123" t="n">
        <v>173.7</v>
      </c>
      <c r="L123" t="n">
        <v>487.4</v>
      </c>
      <c r="M123" t="n">
        <v>98.40000000000001</v>
      </c>
      <c r="N123" t="n">
        <v>467.5</v>
      </c>
      <c r="O123" t="n">
        <v>86.90000000000001</v>
      </c>
      <c r="P123" t="n">
        <v>494.3</v>
      </c>
      <c r="Q123" t="n">
        <v>79.7</v>
      </c>
      <c r="R123" t="n">
        <v>387.7</v>
      </c>
      <c r="S123" t="n">
        <v>39.6</v>
      </c>
    </row>
    <row r="125">
      <c r="A125" t="inlineStr">
        <is>
          <t>TEL US Equity</t>
        </is>
      </c>
      <c r="B125" t="inlineStr">
        <is>
          <t>Dates</t>
        </is>
      </c>
      <c r="C125" s="3">
        <f>_xll.BDH($A$125,$B$126:$B$134,$B$1,$B$2,"Dir=H","Per=M","Days=A","Dts=S","Sort=R","cols=32;rows=10")</f>
        <v/>
      </c>
      <c r="D125" s="3" t="n">
        <v>43917</v>
      </c>
      <c r="E125" s="3" t="n">
        <v>43826</v>
      </c>
      <c r="F125" s="3" t="n">
        <v>43735</v>
      </c>
      <c r="G125" s="3" t="n">
        <v>43644</v>
      </c>
      <c r="H125" s="3" t="n">
        <v>43553</v>
      </c>
      <c r="I125" s="3" t="n">
        <v>43462</v>
      </c>
      <c r="J125" s="3" t="n">
        <v>43371</v>
      </c>
      <c r="K125" s="3" t="n">
        <v>43280</v>
      </c>
      <c r="L125" s="3" t="n">
        <v>43189</v>
      </c>
      <c r="M125" s="3" t="n">
        <v>43098</v>
      </c>
      <c r="N125" s="3" t="n">
        <v>43007</v>
      </c>
      <c r="O125" s="3" t="n">
        <v>42916</v>
      </c>
      <c r="P125" s="3" t="n">
        <v>42825</v>
      </c>
      <c r="Q125" s="3" t="n">
        <v>42734</v>
      </c>
      <c r="R125" s="3" t="n">
        <v>42643</v>
      </c>
      <c r="S125" s="3" t="n">
        <v>42545</v>
      </c>
      <c r="T125" s="3" t="n">
        <v>42454</v>
      </c>
      <c r="U125" s="3" t="n">
        <v>42363</v>
      </c>
      <c r="V125" s="3" t="n">
        <v>42272</v>
      </c>
      <c r="W125" s="3" t="n">
        <v>42181</v>
      </c>
      <c r="X125" s="3" t="n">
        <v>42090</v>
      </c>
      <c r="Y125" s="3" t="n">
        <v>41999</v>
      </c>
      <c r="Z125" s="3" t="n">
        <v>41908</v>
      </c>
      <c r="AA125" s="3" t="n">
        <v>41817</v>
      </c>
      <c r="AB125" s="3" t="n">
        <v>41726</v>
      </c>
      <c r="AC125" s="3" t="n">
        <v>41635</v>
      </c>
      <c r="AD125" s="3" t="n">
        <v>41544</v>
      </c>
      <c r="AE125" s="3" t="n">
        <v>41453</v>
      </c>
      <c r="AF125" s="3" t="n">
        <v>41362</v>
      </c>
      <c r="AG125" s="3" t="n">
        <v>41271</v>
      </c>
      <c r="AH125" s="3" t="n">
        <v>41180</v>
      </c>
    </row>
    <row r="126">
      <c r="A126">
        <f>_xll.BFieldInfo($B$126)</f>
        <v/>
      </c>
      <c r="B126" t="inlineStr">
        <is>
          <t>TOTAL_EQUITY</t>
        </is>
      </c>
      <c r="C126" t="n">
        <v>9144</v>
      </c>
      <c r="D126" t="n">
        <v>9171</v>
      </c>
      <c r="E126" t="n">
        <v>10557</v>
      </c>
      <c r="F126" t="n">
        <v>10570</v>
      </c>
      <c r="G126" t="n">
        <v>10622</v>
      </c>
      <c r="H126" t="n">
        <v>9994</v>
      </c>
      <c r="I126" t="n">
        <v>10236</v>
      </c>
      <c r="J126" t="n">
        <v>10831</v>
      </c>
      <c r="K126" t="n">
        <v>9492</v>
      </c>
      <c r="L126" t="n">
        <v>9480</v>
      </c>
      <c r="M126" t="n">
        <v>9631</v>
      </c>
      <c r="N126" t="n">
        <v>9751</v>
      </c>
      <c r="O126" t="n">
        <v>9141</v>
      </c>
      <c r="P126" t="n">
        <v>8753</v>
      </c>
      <c r="Q126" t="n">
        <v>8837</v>
      </c>
      <c r="R126" t="n">
        <v>8485</v>
      </c>
      <c r="S126" t="n">
        <v>8265</v>
      </c>
      <c r="T126" t="n">
        <v>7406</v>
      </c>
      <c r="U126" t="n">
        <v>8577</v>
      </c>
      <c r="V126" t="n">
        <v>9585</v>
      </c>
      <c r="W126" t="n">
        <v>9135</v>
      </c>
      <c r="X126" t="n">
        <v>8995</v>
      </c>
      <c r="Y126" t="n">
        <v>9170</v>
      </c>
      <c r="Z126" t="n">
        <v>9013</v>
      </c>
      <c r="AA126" t="n">
        <v>8848</v>
      </c>
      <c r="AB126" t="n">
        <v>8399</v>
      </c>
      <c r="AC126" t="n">
        <v>8622</v>
      </c>
      <c r="AD126" t="n">
        <v>8386</v>
      </c>
      <c r="AE126" t="n">
        <v>7888</v>
      </c>
      <c r="AF126" t="n">
        <v>7733</v>
      </c>
      <c r="AG126" t="n">
        <v>8134</v>
      </c>
      <c r="AH126" t="n">
        <v>7977</v>
      </c>
    </row>
    <row r="127">
      <c r="A127">
        <f>_xll.BFieldInfo($B$127)</f>
        <v/>
      </c>
      <c r="B127" t="inlineStr">
        <is>
          <t>BS_TOT_ASSET</t>
        </is>
      </c>
      <c r="C127" t="n">
        <v>18840</v>
      </c>
      <c r="D127" t="n">
        <v>19367</v>
      </c>
      <c r="E127" t="n">
        <v>19976</v>
      </c>
      <c r="F127" t="n">
        <v>19694</v>
      </c>
      <c r="G127" t="n">
        <v>19748</v>
      </c>
      <c r="H127" t="n">
        <v>19262</v>
      </c>
      <c r="I127" t="n">
        <v>19188</v>
      </c>
      <c r="J127" t="n">
        <v>20386</v>
      </c>
      <c r="K127" t="n">
        <v>19013</v>
      </c>
      <c r="L127" t="n">
        <v>19247</v>
      </c>
      <c r="M127" t="n">
        <v>18811</v>
      </c>
      <c r="N127" t="n">
        <v>19403</v>
      </c>
      <c r="O127" t="n">
        <v>18520</v>
      </c>
      <c r="P127" t="n">
        <v>18056</v>
      </c>
      <c r="Q127" t="n">
        <v>17615</v>
      </c>
      <c r="R127" t="n">
        <v>17608</v>
      </c>
      <c r="S127" t="n">
        <v>17500</v>
      </c>
      <c r="T127" t="n">
        <v>17841</v>
      </c>
      <c r="U127" t="n">
        <v>19223</v>
      </c>
      <c r="V127" t="n">
        <v>20589</v>
      </c>
      <c r="W127" t="n">
        <v>20441</v>
      </c>
      <c r="X127" t="n">
        <v>20243</v>
      </c>
      <c r="Y127" t="n">
        <v>20153</v>
      </c>
      <c r="Z127" t="n">
        <v>20152</v>
      </c>
      <c r="AA127" t="n">
        <v>18871</v>
      </c>
      <c r="AB127" t="n">
        <v>18628</v>
      </c>
      <c r="AC127" t="n">
        <v>18443</v>
      </c>
      <c r="AD127" t="n">
        <v>18461</v>
      </c>
      <c r="AE127" t="n">
        <v>18090</v>
      </c>
      <c r="AF127" t="n">
        <v>18140</v>
      </c>
      <c r="AG127" t="n">
        <v>18136</v>
      </c>
      <c r="AH127" t="n">
        <v>19306</v>
      </c>
    </row>
    <row r="128">
      <c r="A128">
        <f>_xll.BFieldInfo($B$128)</f>
        <v/>
      </c>
      <c r="B128" t="inlineStr">
        <is>
          <t>TOT_DEBT_TO_TOT_EQY</t>
        </is>
      </c>
      <c r="C128" t="n">
        <v>49.7266</v>
      </c>
      <c r="D128" t="n">
        <v>52.5679</v>
      </c>
      <c r="E128" t="n">
        <v>42.55</v>
      </c>
      <c r="F128" t="n">
        <v>37.5118</v>
      </c>
      <c r="G128" t="n">
        <v>37.9966</v>
      </c>
      <c r="H128" t="n">
        <v>39.8439</v>
      </c>
      <c r="I128" t="n">
        <v>38.7554</v>
      </c>
      <c r="J128" t="n">
        <v>36.931</v>
      </c>
      <c r="K128" t="n">
        <v>42.225</v>
      </c>
      <c r="L128" t="n">
        <v>42.2996</v>
      </c>
      <c r="M128" t="n">
        <v>41.5845</v>
      </c>
      <c r="N128" t="n">
        <v>44.5493</v>
      </c>
      <c r="O128" t="n">
        <v>43.6604</v>
      </c>
      <c r="P128" t="n">
        <v>45.1502</v>
      </c>
      <c r="Q128" t="n">
        <v>45.5811</v>
      </c>
      <c r="R128" t="n">
        <v>47.967</v>
      </c>
      <c r="S128" t="n">
        <v>48.8324</v>
      </c>
      <c r="T128" t="n">
        <v>52.444</v>
      </c>
      <c r="U128" t="n">
        <v>45.1207</v>
      </c>
      <c r="V128" t="n">
        <v>40.5216</v>
      </c>
      <c r="W128" t="n">
        <v>44.0722</v>
      </c>
      <c r="X128" t="n">
        <v>45.8699</v>
      </c>
      <c r="Y128" t="n">
        <v>46.0523</v>
      </c>
      <c r="Z128" t="n">
        <v>42.8048</v>
      </c>
      <c r="AA128" t="n">
        <v>33.906</v>
      </c>
      <c r="AB128" t="n">
        <v>35.659</v>
      </c>
      <c r="AC128" t="n">
        <v>34.7715</v>
      </c>
      <c r="AD128" t="n">
        <v>35.9409</v>
      </c>
      <c r="AE128" t="n">
        <v>38.2606</v>
      </c>
      <c r="AF128" t="n">
        <v>39.1827</v>
      </c>
      <c r="AG128" t="n">
        <v>37.3494</v>
      </c>
      <c r="AH128" t="n">
        <v>46.5212</v>
      </c>
    </row>
    <row r="129">
      <c r="A129">
        <f>_xll.BFieldInfo($B$129)</f>
        <v/>
      </c>
      <c r="B129" t="inlineStr">
        <is>
          <t>SALES_REV_TURN</t>
        </is>
      </c>
      <c r="C129" t="n">
        <v>2548</v>
      </c>
      <c r="D129" t="n">
        <v>3195</v>
      </c>
      <c r="E129" t="n">
        <v>3168</v>
      </c>
      <c r="F129" t="n">
        <v>3300</v>
      </c>
      <c r="G129" t="n">
        <v>3389</v>
      </c>
      <c r="H129" t="n">
        <v>3412</v>
      </c>
      <c r="I129" t="n">
        <v>3347</v>
      </c>
      <c r="J129" t="n">
        <v>3509</v>
      </c>
      <c r="K129" t="n">
        <v>3581</v>
      </c>
      <c r="L129" t="n">
        <v>3562</v>
      </c>
      <c r="M129" t="n">
        <v>3336</v>
      </c>
      <c r="N129" t="n">
        <v>3235</v>
      </c>
      <c r="O129" t="n">
        <v>3367</v>
      </c>
      <c r="P129" t="n">
        <v>3227</v>
      </c>
      <c r="Q129" t="n">
        <v>3063</v>
      </c>
      <c r="R129" t="n">
        <v>3332</v>
      </c>
      <c r="S129" t="n">
        <v>3121</v>
      </c>
      <c r="T129" t="n">
        <v>2952</v>
      </c>
      <c r="U129" t="n">
        <v>2833</v>
      </c>
      <c r="V129" t="n">
        <v>2984</v>
      </c>
      <c r="W129" t="n">
        <v>3118</v>
      </c>
      <c r="X129" t="n">
        <v>3082</v>
      </c>
      <c r="Y129" t="n">
        <v>3049</v>
      </c>
      <c r="Z129" t="n">
        <v>3072</v>
      </c>
      <c r="AA129" t="n">
        <v>3075</v>
      </c>
      <c r="AB129" t="n">
        <v>2964</v>
      </c>
      <c r="AC129" t="n">
        <v>3326</v>
      </c>
      <c r="AD129" t="n">
        <v>3432</v>
      </c>
      <c r="AE129" t="n">
        <v>3449</v>
      </c>
      <c r="AF129" t="n">
        <v>3265</v>
      </c>
      <c r="AG129" t="n">
        <v>3134</v>
      </c>
      <c r="AH129" t="n">
        <v>3364</v>
      </c>
    </row>
    <row r="130">
      <c r="A130">
        <f>_xll.BFieldInfo($B$130)</f>
        <v/>
      </c>
      <c r="B130" t="inlineStr">
        <is>
          <t>IS_EPS</t>
        </is>
      </c>
      <c r="C130" t="n">
        <v>-0.12</v>
      </c>
      <c r="D130" t="n">
        <v>-1.37</v>
      </c>
      <c r="E130" t="n">
        <v>0.08</v>
      </c>
      <c r="F130" t="n">
        <v>1.11</v>
      </c>
      <c r="G130" t="n">
        <v>2.25</v>
      </c>
      <c r="H130" t="n">
        <v>1.3</v>
      </c>
      <c r="I130" t="n">
        <v>0.8100000000000001</v>
      </c>
      <c r="J130" t="n">
        <v>4.79</v>
      </c>
      <c r="K130" t="n">
        <v>1.3</v>
      </c>
      <c r="L130" t="n">
        <v>1.4</v>
      </c>
      <c r="M130" t="n">
        <v>-0.11</v>
      </c>
      <c r="N130" t="n">
        <v>1.23</v>
      </c>
      <c r="O130" t="n">
        <v>1.23</v>
      </c>
      <c r="P130" t="n">
        <v>1.14</v>
      </c>
      <c r="Q130" t="n">
        <v>1.15</v>
      </c>
      <c r="R130" t="n">
        <v>1.23</v>
      </c>
      <c r="S130" t="n">
        <v>2.35</v>
      </c>
      <c r="T130" t="n">
        <v>1.04</v>
      </c>
      <c r="U130" t="n">
        <v>0.92</v>
      </c>
      <c r="V130" t="n">
        <v>2.6</v>
      </c>
      <c r="W130" t="n">
        <v>0.76</v>
      </c>
      <c r="X130" t="n">
        <v>1.47</v>
      </c>
      <c r="Y130" t="n">
        <v>1.16</v>
      </c>
      <c r="Z130" t="n">
        <v>1.62</v>
      </c>
      <c r="AA130" t="n">
        <v>0.99</v>
      </c>
      <c r="AB130" t="n">
        <v>0.88</v>
      </c>
      <c r="AC130" t="n">
        <v>0.86</v>
      </c>
      <c r="AD130" t="n">
        <v>0.9399999999999999</v>
      </c>
      <c r="AE130" t="n">
        <v>0.8100000000000001</v>
      </c>
      <c r="AF130" t="n">
        <v>0.66</v>
      </c>
      <c r="AG130" t="n">
        <v>0.66</v>
      </c>
      <c r="AH130" t="n">
        <v>0.93</v>
      </c>
    </row>
    <row r="131">
      <c r="A131">
        <f>_xll.BFieldInfo($B$131)</f>
        <v/>
      </c>
      <c r="B131" t="inlineStr">
        <is>
          <t>CF_DVD_PAID</t>
        </is>
      </c>
      <c r="C131" t="n">
        <v>-159</v>
      </c>
      <c r="D131" t="n">
        <v>-153</v>
      </c>
      <c r="E131" t="n">
        <v>-154</v>
      </c>
      <c r="F131" t="n">
        <v>-154</v>
      </c>
      <c r="G131" t="n">
        <v>-155</v>
      </c>
      <c r="H131" t="n">
        <v>-149</v>
      </c>
      <c r="I131" t="n">
        <v>-150</v>
      </c>
      <c r="J131" t="n">
        <v>-153</v>
      </c>
      <c r="K131" t="n">
        <v>-154</v>
      </c>
      <c r="L131" t="n">
        <v>-140</v>
      </c>
      <c r="M131" t="n">
        <v>-141</v>
      </c>
      <c r="N131" t="n">
        <v>-141</v>
      </c>
      <c r="O131" t="n">
        <v>-142</v>
      </c>
      <c r="P131" t="n">
        <v>-131</v>
      </c>
      <c r="Q131" t="n">
        <v>-132</v>
      </c>
      <c r="R131" t="n">
        <v>-132</v>
      </c>
      <c r="S131" t="n">
        <v>-132</v>
      </c>
      <c r="T131" t="n">
        <v>-118</v>
      </c>
      <c r="U131" t="n">
        <v>-127</v>
      </c>
      <c r="V131" t="n">
        <v>-132</v>
      </c>
      <c r="W131" t="n">
        <v>-134</v>
      </c>
      <c r="X131" t="n">
        <v>-118</v>
      </c>
      <c r="Y131" t="n">
        <v>-118</v>
      </c>
      <c r="Z131" t="n">
        <v>-119</v>
      </c>
      <c r="AA131" t="n">
        <v>-119</v>
      </c>
      <c r="AB131" t="n">
        <v>-102</v>
      </c>
      <c r="AC131" t="n">
        <v>-103</v>
      </c>
      <c r="AD131" t="n">
        <v>-103</v>
      </c>
      <c r="AE131" t="n">
        <v>-104</v>
      </c>
      <c r="AF131" t="n">
        <v>-177</v>
      </c>
      <c r="AG131" t="n">
        <v>-89</v>
      </c>
      <c r="AH131" t="n">
        <v>-89</v>
      </c>
    </row>
    <row r="132">
      <c r="A132">
        <f>_xll.BFieldInfo($B$132)</f>
        <v/>
      </c>
      <c r="B132" t="inlineStr">
        <is>
          <t>CF_DEPR_AMORT</t>
        </is>
      </c>
      <c r="C132" t="n">
        <v>176</v>
      </c>
      <c r="D132" t="n">
        <v>180</v>
      </c>
      <c r="E132" t="n">
        <v>174</v>
      </c>
      <c r="F132" t="n">
        <v>175</v>
      </c>
      <c r="G132" t="n">
        <v>174</v>
      </c>
      <c r="H132" t="n">
        <v>173</v>
      </c>
      <c r="I132" t="n">
        <v>168</v>
      </c>
      <c r="J132" t="n">
        <v>171</v>
      </c>
      <c r="K132" t="n">
        <v>167</v>
      </c>
      <c r="L132" t="n">
        <v>179</v>
      </c>
      <c r="M132" t="n">
        <v>162</v>
      </c>
      <c r="N132" t="n">
        <v>160</v>
      </c>
      <c r="O132" t="n">
        <v>157</v>
      </c>
      <c r="P132" t="n">
        <v>152</v>
      </c>
      <c r="Q132" t="n">
        <v>160</v>
      </c>
      <c r="R132" t="n">
        <v>147</v>
      </c>
      <c r="S132" t="n">
        <v>148</v>
      </c>
      <c r="T132" t="n">
        <v>144</v>
      </c>
      <c r="U132" t="n">
        <v>146</v>
      </c>
      <c r="V132" t="n">
        <v>161</v>
      </c>
      <c r="W132" t="n">
        <v>148</v>
      </c>
      <c r="X132" t="n">
        <v>147</v>
      </c>
      <c r="Y132" t="n">
        <v>160</v>
      </c>
      <c r="Z132" t="n">
        <v>143</v>
      </c>
      <c r="AA132" t="n">
        <v>138</v>
      </c>
      <c r="AB132" t="n">
        <v>154</v>
      </c>
      <c r="AC132" t="n">
        <v>149</v>
      </c>
      <c r="AD132" t="n">
        <v>150</v>
      </c>
      <c r="AE132" t="n">
        <v>147</v>
      </c>
      <c r="AF132" t="n">
        <v>310</v>
      </c>
      <c r="AG132" t="n">
        <v>152</v>
      </c>
      <c r="AH132" t="n">
        <v>156</v>
      </c>
    </row>
    <row r="133">
      <c r="A133">
        <f>_xll.BFieldInfo($B$133)</f>
        <v/>
      </c>
      <c r="B133" t="inlineStr">
        <is>
          <t>CF_NET_INC</t>
        </is>
      </c>
      <c r="C133" t="n">
        <v>-41</v>
      </c>
      <c r="D133" t="n">
        <v>-456</v>
      </c>
      <c r="E133" t="n">
        <v>26</v>
      </c>
      <c r="F133" t="n">
        <v>372</v>
      </c>
      <c r="G133" t="n">
        <v>757</v>
      </c>
      <c r="H133" t="n">
        <v>439</v>
      </c>
      <c r="I133" t="n">
        <v>276</v>
      </c>
      <c r="J133" t="n">
        <v>1661</v>
      </c>
      <c r="K133" t="n">
        <v>454</v>
      </c>
      <c r="L133" t="n">
        <v>490</v>
      </c>
      <c r="M133" t="n">
        <v>-40</v>
      </c>
      <c r="N133" t="n">
        <v>434</v>
      </c>
      <c r="O133" t="n">
        <v>435</v>
      </c>
      <c r="P133" t="n">
        <v>405</v>
      </c>
      <c r="Q133" t="n">
        <v>409</v>
      </c>
      <c r="R133" t="n">
        <v>437</v>
      </c>
      <c r="S133" t="n">
        <v>839</v>
      </c>
      <c r="T133" t="n">
        <v>380</v>
      </c>
      <c r="U133" t="n">
        <v>353</v>
      </c>
      <c r="V133" t="n">
        <v>1040</v>
      </c>
      <c r="W133" t="n">
        <v>309</v>
      </c>
      <c r="X133" t="n">
        <v>599</v>
      </c>
      <c r="Y133" t="n">
        <v>472</v>
      </c>
      <c r="Z133" t="n">
        <v>663</v>
      </c>
      <c r="AA133" t="n">
        <v>403</v>
      </c>
      <c r="AB133" t="n">
        <v>362</v>
      </c>
      <c r="AC133" t="n">
        <v>353</v>
      </c>
      <c r="AD133" t="n">
        <v>387</v>
      </c>
      <c r="AE133" t="n">
        <v>335</v>
      </c>
      <c r="AF133" t="n">
        <v>277</v>
      </c>
      <c r="AG133" t="n">
        <v>277</v>
      </c>
      <c r="AH133" t="n">
        <v>396</v>
      </c>
    </row>
    <row r="134">
      <c r="A134">
        <f>_xll.BFieldInfo($B$134)</f>
        <v/>
      </c>
      <c r="B134" t="inlineStr">
        <is>
          <t>CF_CASH_FROM_OPER</t>
        </is>
      </c>
      <c r="C134" t="n">
        <v>380</v>
      </c>
      <c r="D134" t="n">
        <v>481</v>
      </c>
      <c r="E134" t="n">
        <v>411</v>
      </c>
      <c r="F134" t="n">
        <v>878</v>
      </c>
      <c r="G134" t="n">
        <v>691</v>
      </c>
      <c r="H134" t="n">
        <v>556</v>
      </c>
      <c r="I134" t="n">
        <v>297</v>
      </c>
      <c r="J134" t="n">
        <v>924</v>
      </c>
      <c r="K134" t="n">
        <v>800</v>
      </c>
      <c r="L134" t="n">
        <v>377</v>
      </c>
      <c r="M134" t="n">
        <v>350</v>
      </c>
      <c r="N134" t="n">
        <v>873</v>
      </c>
      <c r="O134" t="n">
        <v>523</v>
      </c>
      <c r="P134" t="n">
        <v>521</v>
      </c>
      <c r="Q134" t="n">
        <v>404</v>
      </c>
      <c r="R134" t="n">
        <v>684</v>
      </c>
      <c r="S134" t="n">
        <v>718</v>
      </c>
      <c r="T134" t="n">
        <v>155</v>
      </c>
      <c r="U134" t="n">
        <v>366</v>
      </c>
      <c r="V134" t="n">
        <v>624</v>
      </c>
      <c r="W134" t="n">
        <v>596</v>
      </c>
      <c r="X134" t="n">
        <v>398</v>
      </c>
      <c r="Y134" t="n">
        <v>295</v>
      </c>
      <c r="Z134" t="n">
        <v>749</v>
      </c>
      <c r="AA134" t="n">
        <v>500</v>
      </c>
      <c r="AB134" t="n">
        <v>449</v>
      </c>
      <c r="AC134" t="n">
        <v>385</v>
      </c>
      <c r="AD134" t="n">
        <v>593</v>
      </c>
      <c r="AE134" t="n">
        <v>616</v>
      </c>
      <c r="AF134" t="n">
        <v>837</v>
      </c>
      <c r="AG134" t="n">
        <v>392</v>
      </c>
      <c r="AH134" t="n">
        <v>713</v>
      </c>
    </row>
    <row r="136">
      <c r="A136" t="inlineStr">
        <is>
          <t>SCHP SW Equity</t>
        </is>
      </c>
      <c r="B136" t="inlineStr">
        <is>
          <t>Dates</t>
        </is>
      </c>
      <c r="C136" s="3">
        <f>_xll.BDH($A$136,$B$137:$B$145,$B$1,$B$2,"Dir=H","Per=M","Days=A","Dts=S","Sort=R","cols=17;rows=10")</f>
        <v/>
      </c>
      <c r="D136" s="3" t="n">
        <v>43830</v>
      </c>
      <c r="E136" s="3" t="n">
        <v>43646</v>
      </c>
      <c r="F136" s="3" t="n">
        <v>43465</v>
      </c>
      <c r="G136" s="3" t="n">
        <v>43281</v>
      </c>
      <c r="H136" s="3" t="n">
        <v>43100</v>
      </c>
      <c r="I136" s="3" t="n">
        <v>42916</v>
      </c>
      <c r="J136" s="3" t="n">
        <v>42735</v>
      </c>
      <c r="K136" s="3" t="n">
        <v>42551</v>
      </c>
      <c r="L136" s="3" t="n">
        <v>42369</v>
      </c>
      <c r="M136" s="3" t="n">
        <v>42185</v>
      </c>
      <c r="N136" s="3" t="n">
        <v>42004</v>
      </c>
      <c r="O136" s="3" t="n">
        <v>41820</v>
      </c>
      <c r="P136" s="3" t="n">
        <v>41639</v>
      </c>
      <c r="Q136" s="3" t="n">
        <v>41455</v>
      </c>
      <c r="R136" s="3" t="n">
        <v>41274</v>
      </c>
      <c r="S136" s="3" t="n">
        <v>41090</v>
      </c>
    </row>
    <row r="137">
      <c r="A137">
        <f>_xll.BFieldInfo($B$137)</f>
        <v/>
      </c>
      <c r="B137" t="inlineStr">
        <is>
          <t>TOTAL_EQUITY</t>
        </is>
      </c>
      <c r="C137" t="n">
        <v>3597</v>
      </c>
      <c r="D137" t="n">
        <v>3883</v>
      </c>
      <c r="E137" t="n">
        <v>3657</v>
      </c>
      <c r="F137" t="n">
        <v>3743</v>
      </c>
      <c r="G137" t="n">
        <v>3277</v>
      </c>
      <c r="H137" t="n">
        <v>3268</v>
      </c>
      <c r="I137" t="n">
        <v>2726</v>
      </c>
      <c r="J137" t="n">
        <v>2847</v>
      </c>
      <c r="K137" t="n">
        <v>2341</v>
      </c>
      <c r="L137" t="n">
        <v>2357</v>
      </c>
      <c r="M137" t="n">
        <v>3230</v>
      </c>
      <c r="N137" t="n">
        <v>2971</v>
      </c>
      <c r="O137" t="n">
        <v>3106</v>
      </c>
      <c r="P137" t="n">
        <v>2525</v>
      </c>
      <c r="Q137" t="n">
        <v>3273</v>
      </c>
      <c r="R137" t="n">
        <v>2813</v>
      </c>
      <c r="S137" t="n">
        <v>3119</v>
      </c>
    </row>
    <row r="138">
      <c r="A138">
        <f>_xll.BFieldInfo($B$138)</f>
        <v/>
      </c>
      <c r="B138" t="inlineStr">
        <is>
          <t>BS_TOT_ASSET</t>
        </is>
      </c>
      <c r="C138" t="n">
        <v>10417</v>
      </c>
      <c r="D138" t="n">
        <v>10598</v>
      </c>
      <c r="E138" t="n">
        <v>10275</v>
      </c>
      <c r="F138" t="n">
        <v>9976</v>
      </c>
      <c r="G138" t="n">
        <v>9721</v>
      </c>
      <c r="H138" t="n">
        <v>8626</v>
      </c>
      <c r="I138" t="n">
        <v>8116</v>
      </c>
      <c r="J138" t="n">
        <v>8303</v>
      </c>
      <c r="K138" t="n">
        <v>8386</v>
      </c>
      <c r="L138" t="n">
        <v>8259</v>
      </c>
      <c r="M138" t="n">
        <v>8435</v>
      </c>
      <c r="N138" t="n">
        <v>8925</v>
      </c>
      <c r="O138" t="n">
        <v>8115</v>
      </c>
      <c r="P138" t="n">
        <v>7797</v>
      </c>
      <c r="Q138" t="n">
        <v>8318</v>
      </c>
      <c r="R138" t="n">
        <v>7822</v>
      </c>
      <c r="S138" t="n">
        <v>7652</v>
      </c>
    </row>
    <row r="139">
      <c r="A139">
        <f>_xll.BFieldInfo($B$139)</f>
        <v/>
      </c>
      <c r="B139" t="inlineStr">
        <is>
          <t>TOT_DEBT_TO_TOT_EQY</t>
        </is>
      </c>
      <c r="C139" t="n">
        <v>28.5238</v>
      </c>
      <c r="D139" t="n">
        <v>27.3757</v>
      </c>
      <c r="E139" t="n">
        <v>28.7941</v>
      </c>
      <c r="F139" t="n">
        <v>16.9917</v>
      </c>
      <c r="G139" t="n">
        <v>21.2695</v>
      </c>
      <c r="H139" t="n">
        <v>5.508</v>
      </c>
      <c r="I139" t="n">
        <v>10.8535</v>
      </c>
      <c r="J139" t="n">
        <v>10.8535</v>
      </c>
      <c r="K139" t="n">
        <v>38.7357</v>
      </c>
      <c r="L139" t="n">
        <v>38.7357</v>
      </c>
      <c r="M139" t="n">
        <v>31.9421</v>
      </c>
      <c r="N139" t="n">
        <v>31.9421</v>
      </c>
      <c r="O139" t="n">
        <v>39.8812</v>
      </c>
      <c r="P139" t="n">
        <v>39.8812</v>
      </c>
      <c r="Q139" t="n">
        <v>26.8041</v>
      </c>
      <c r="R139" t="n">
        <v>26.8041</v>
      </c>
      <c r="S139" t="inlineStr">
        <is>
          <t>#N/A N/A</t>
        </is>
      </c>
    </row>
    <row r="140">
      <c r="A140">
        <f>_xll.BFieldInfo($B$140)</f>
        <v/>
      </c>
      <c r="B140" t="inlineStr">
        <is>
          <t>SALES_REV_TURN</t>
        </is>
      </c>
      <c r="C140" t="n">
        <v>4959</v>
      </c>
      <c r="D140" t="n">
        <v>5840</v>
      </c>
      <c r="E140" t="n">
        <v>5431</v>
      </c>
      <c r="F140" t="n">
        <v>5624</v>
      </c>
      <c r="G140" t="n">
        <v>5255</v>
      </c>
      <c r="H140" t="n">
        <v>5410</v>
      </c>
      <c r="I140" t="n">
        <v>4769</v>
      </c>
      <c r="J140" t="n">
        <v>5038</v>
      </c>
      <c r="K140" t="n">
        <v>4645</v>
      </c>
      <c r="L140" t="n">
        <v>4899</v>
      </c>
      <c r="M140" t="n">
        <v>4492</v>
      </c>
      <c r="N140" t="n">
        <v>4907</v>
      </c>
      <c r="O140" t="n">
        <v>4339</v>
      </c>
      <c r="P140" t="n">
        <v>4563</v>
      </c>
      <c r="Q140" t="n">
        <v>4250</v>
      </c>
      <c r="R140" t="n">
        <v>4287</v>
      </c>
      <c r="S140" t="n">
        <v>3971</v>
      </c>
    </row>
    <row r="141">
      <c r="A141">
        <f>_xll.BFieldInfo($B$141)</f>
        <v/>
      </c>
      <c r="B141" t="inlineStr">
        <is>
          <t>IS_EPS</t>
        </is>
      </c>
      <c r="C141" t="n">
        <v>2.73</v>
      </c>
      <c r="D141" t="n">
        <v>4.2486</v>
      </c>
      <c r="E141" t="n">
        <v>3.79</v>
      </c>
      <c r="F141" t="n">
        <v>4.2526</v>
      </c>
      <c r="G141" t="n">
        <v>4.54</v>
      </c>
      <c r="H141" t="n">
        <v>4.0263</v>
      </c>
      <c r="I141" t="n">
        <v>3.67</v>
      </c>
      <c r="J141" t="n">
        <v>3.9112</v>
      </c>
      <c r="K141" t="n">
        <v>3.23</v>
      </c>
      <c r="L141" t="n">
        <v>3.3085</v>
      </c>
      <c r="M141" t="n">
        <v>2.99</v>
      </c>
      <c r="N141" t="n">
        <v>4.54</v>
      </c>
      <c r="O141" t="n">
        <v>3.2</v>
      </c>
      <c r="P141" t="n">
        <v>2.1</v>
      </c>
      <c r="Q141" t="n">
        <v>1.66</v>
      </c>
      <c r="R141" t="n">
        <v>3.25</v>
      </c>
      <c r="S141" t="n">
        <v>2.768</v>
      </c>
    </row>
    <row r="142">
      <c r="A142">
        <f>_xll.BFieldInfo($B$142)</f>
        <v/>
      </c>
      <c r="B142" t="inlineStr">
        <is>
          <t>CF_DVD_PAID</t>
        </is>
      </c>
      <c r="C142" t="n">
        <v>-430</v>
      </c>
      <c r="D142" t="n">
        <v>0</v>
      </c>
      <c r="E142" t="n">
        <v>-429</v>
      </c>
      <c r="F142" t="n">
        <v>0</v>
      </c>
      <c r="G142" t="n">
        <v>-471</v>
      </c>
      <c r="H142" t="n">
        <v>0</v>
      </c>
      <c r="I142" t="n">
        <v>-568</v>
      </c>
      <c r="J142" t="n">
        <v>0</v>
      </c>
      <c r="K142" t="n">
        <v>-324</v>
      </c>
      <c r="L142" t="n">
        <v>0</v>
      </c>
      <c r="M142" t="n">
        <v>-380</v>
      </c>
      <c r="N142" t="n">
        <v>0</v>
      </c>
      <c r="O142" t="n">
        <v>-257</v>
      </c>
      <c r="P142" t="n">
        <v>0</v>
      </c>
      <c r="Q142" t="n">
        <v>-261</v>
      </c>
      <c r="R142" t="n">
        <v>0</v>
      </c>
      <c r="S142" t="n">
        <v>-232</v>
      </c>
    </row>
    <row r="143">
      <c r="A143">
        <f>_xll.BFieldInfo($B$143)</f>
        <v/>
      </c>
      <c r="B143" t="inlineStr">
        <is>
          <t>CF_DEPR_AMORT</t>
        </is>
      </c>
      <c r="C143" t="n">
        <v>166</v>
      </c>
      <c r="D143" t="n">
        <v>163</v>
      </c>
      <c r="E143" t="n">
        <v>153</v>
      </c>
      <c r="F143" t="n">
        <v>91</v>
      </c>
      <c r="G143" t="n">
        <v>83</v>
      </c>
      <c r="H143" t="n">
        <v>79</v>
      </c>
      <c r="I143" t="n">
        <v>74</v>
      </c>
      <c r="J143" t="n">
        <v>73</v>
      </c>
      <c r="K143" t="n">
        <v>68</v>
      </c>
      <c r="L143" t="n">
        <v>70</v>
      </c>
      <c r="M143" t="n">
        <v>74</v>
      </c>
      <c r="N143" t="n">
        <v>97</v>
      </c>
      <c r="O143" t="n">
        <v>60</v>
      </c>
      <c r="P143" t="n">
        <v>61</v>
      </c>
      <c r="Q143" t="n">
        <v>59</v>
      </c>
      <c r="R143" t="n">
        <v>64</v>
      </c>
      <c r="S143" t="n">
        <v>55</v>
      </c>
    </row>
    <row r="144">
      <c r="A144">
        <f>_xll.BFieldInfo($B$144)</f>
        <v/>
      </c>
      <c r="B144" t="inlineStr">
        <is>
          <t>CF_NET_INC</t>
        </is>
      </c>
      <c r="C144" t="n">
        <v>293</v>
      </c>
      <c r="D144" t="n">
        <v>456</v>
      </c>
      <c r="E144" t="n">
        <v>407</v>
      </c>
      <c r="F144" t="n">
        <v>456</v>
      </c>
      <c r="G144" t="n">
        <v>487</v>
      </c>
      <c r="H144" t="n">
        <v>431</v>
      </c>
      <c r="I144" t="n">
        <v>393</v>
      </c>
      <c r="J144" t="n">
        <v>419</v>
      </c>
      <c r="K144" t="n">
        <v>345</v>
      </c>
      <c r="L144" t="n">
        <v>357</v>
      </c>
      <c r="M144" t="n">
        <v>332</v>
      </c>
      <c r="N144" t="n">
        <v>506</v>
      </c>
      <c r="O144" t="n">
        <v>356</v>
      </c>
      <c r="P144" t="n">
        <v>240</v>
      </c>
      <c r="Q144" t="n">
        <v>192</v>
      </c>
      <c r="R144" t="n">
        <v>376</v>
      </c>
      <c r="S144" t="n">
        <v>326</v>
      </c>
    </row>
    <row r="145">
      <c r="A145">
        <f>_xll.BFieldInfo($B$145)</f>
        <v/>
      </c>
      <c r="B145" t="inlineStr">
        <is>
          <t>CF_CASH_FROM_OPER</t>
        </is>
      </c>
      <c r="C145" t="n">
        <v>636</v>
      </c>
      <c r="D145" t="n">
        <v>837</v>
      </c>
      <c r="E145" t="n">
        <v>348</v>
      </c>
      <c r="F145" t="n">
        <v>571</v>
      </c>
      <c r="G145" t="n">
        <v>434</v>
      </c>
      <c r="H145" t="n">
        <v>369</v>
      </c>
      <c r="I145" t="n">
        <v>441</v>
      </c>
      <c r="J145" t="n">
        <v>502</v>
      </c>
      <c r="K145" t="n">
        <v>427</v>
      </c>
      <c r="L145" t="n">
        <v>604</v>
      </c>
      <c r="M145" t="n">
        <v>472</v>
      </c>
      <c r="N145" t="n">
        <v>501</v>
      </c>
      <c r="O145" t="n">
        <v>401</v>
      </c>
      <c r="P145" t="n">
        <v>330</v>
      </c>
      <c r="Q145" t="n">
        <v>478</v>
      </c>
      <c r="R145" t="n">
        <v>404</v>
      </c>
      <c r="S145" t="n">
        <v>378</v>
      </c>
    </row>
    <row r="147">
      <c r="A147" t="inlineStr">
        <is>
          <t>GLEN LN Equity</t>
        </is>
      </c>
      <c r="B147" t="inlineStr">
        <is>
          <t>Dates</t>
        </is>
      </c>
      <c r="C147" s="3">
        <f>_xll.BDH($A$147,$B$148:$B$156,$B$1,$B$2,"Dir=H","Per=M","Days=A","Dts=S","Sort=R","cols=17;rows=10")</f>
        <v/>
      </c>
      <c r="D147" s="3" t="n">
        <v>43830</v>
      </c>
      <c r="E147" s="3" t="n">
        <v>43646</v>
      </c>
      <c r="F147" s="3" t="n">
        <v>43465</v>
      </c>
      <c r="G147" s="3" t="n">
        <v>43281</v>
      </c>
      <c r="H147" s="3" t="n">
        <v>43100</v>
      </c>
      <c r="I147" s="3" t="n">
        <v>42916</v>
      </c>
      <c r="J147" s="3" t="n">
        <v>42735</v>
      </c>
      <c r="K147" s="3" t="n">
        <v>42551</v>
      </c>
      <c r="L147" s="3" t="n">
        <v>42369</v>
      </c>
      <c r="M147" s="3" t="n">
        <v>42185</v>
      </c>
      <c r="N147" s="3" t="n">
        <v>42004</v>
      </c>
      <c r="O147" s="3" t="n">
        <v>41820</v>
      </c>
      <c r="P147" s="3" t="n">
        <v>41639</v>
      </c>
      <c r="Q147" s="3" t="n">
        <v>41455</v>
      </c>
      <c r="R147" s="3" t="n">
        <v>41274</v>
      </c>
      <c r="S147" s="3" t="n">
        <v>41090</v>
      </c>
    </row>
    <row r="148">
      <c r="A148">
        <f>_xll.BFieldInfo($B$148)</f>
        <v/>
      </c>
      <c r="B148" t="inlineStr">
        <is>
          <t>TOTAL_EQUITY</t>
        </is>
      </c>
      <c r="C148" t="n">
        <v>32913</v>
      </c>
      <c r="D148" t="n">
        <v>39236</v>
      </c>
      <c r="E148" t="n">
        <v>41546</v>
      </c>
      <c r="F148" t="n">
        <v>45383</v>
      </c>
      <c r="G148" t="n">
        <v>47476</v>
      </c>
      <c r="H148" t="n">
        <v>49455</v>
      </c>
      <c r="I148" t="n">
        <v>44141</v>
      </c>
      <c r="J148" t="n">
        <v>43781</v>
      </c>
      <c r="K148" t="n">
        <v>41039</v>
      </c>
      <c r="L148" t="n">
        <v>41343</v>
      </c>
      <c r="M148" t="n">
        <v>48348</v>
      </c>
      <c r="N148" t="n">
        <v>51480</v>
      </c>
      <c r="O148" t="n">
        <v>53156</v>
      </c>
      <c r="P148" t="n">
        <v>52681</v>
      </c>
      <c r="Q148" t="n">
        <v>53473</v>
      </c>
      <c r="R148" t="n">
        <v>34173</v>
      </c>
      <c r="S148" t="n">
        <v>34848</v>
      </c>
    </row>
    <row r="149">
      <c r="A149">
        <f>_xll.BFieldInfo($B$149)</f>
        <v/>
      </c>
      <c r="B149" t="inlineStr">
        <is>
          <t>BS_TOT_ASSET</t>
        </is>
      </c>
      <c r="C149" t="n">
        <v>111952</v>
      </c>
      <c r="D149" t="n">
        <v>124076</v>
      </c>
      <c r="E149" t="n">
        <v>127183</v>
      </c>
      <c r="F149" t="n">
        <v>128672</v>
      </c>
      <c r="G149" t="n">
        <v>134464</v>
      </c>
      <c r="H149" t="n">
        <v>135593</v>
      </c>
      <c r="I149" t="n">
        <v>119098</v>
      </c>
      <c r="J149" t="n">
        <v>124600</v>
      </c>
      <c r="K149" t="n">
        <v>127854</v>
      </c>
      <c r="L149" t="n">
        <v>128485</v>
      </c>
      <c r="M149" t="n">
        <v>148074</v>
      </c>
      <c r="N149" t="n">
        <v>152205</v>
      </c>
      <c r="O149" t="n">
        <v>158839</v>
      </c>
      <c r="P149" t="n">
        <v>154862</v>
      </c>
      <c r="Q149" t="n">
        <v>155922</v>
      </c>
      <c r="R149" t="n">
        <v>105564</v>
      </c>
      <c r="S149" t="n">
        <v>93665</v>
      </c>
    </row>
    <row r="150">
      <c r="A150">
        <f>_xll.BFieldInfo($B$150)</f>
        <v/>
      </c>
      <c r="B150" t="inlineStr">
        <is>
          <t>TOT_DEBT_TO_TOT_EQY</t>
        </is>
      </c>
      <c r="C150" t="n">
        <v>118.0506</v>
      </c>
      <c r="D150" t="n">
        <v>94.41070000000001</v>
      </c>
      <c r="E150" t="n">
        <v>86.2538</v>
      </c>
      <c r="F150" t="n">
        <v>77.1082</v>
      </c>
      <c r="G150" t="n">
        <v>69.553</v>
      </c>
      <c r="H150" t="n">
        <v>68.6159</v>
      </c>
      <c r="I150" t="n">
        <v>68.8929</v>
      </c>
      <c r="J150" t="n">
        <v>75.87309999999999</v>
      </c>
      <c r="K150" t="n">
        <v>93.2016</v>
      </c>
      <c r="L150" t="n">
        <v>106.5452</v>
      </c>
      <c r="M150" t="n">
        <v>104.4118</v>
      </c>
      <c r="N150" t="n">
        <v>102.3563</v>
      </c>
      <c r="O150" t="n">
        <v>108.5315</v>
      </c>
      <c r="P150" t="n">
        <v>104.7304</v>
      </c>
      <c r="Q150" t="n">
        <v>98.7396</v>
      </c>
      <c r="R150" t="n">
        <v>103.9593</v>
      </c>
      <c r="S150" t="n">
        <v>84.1139</v>
      </c>
    </row>
    <row r="151">
      <c r="A151">
        <f>_xll.BFieldInfo($B$151)</f>
        <v/>
      </c>
      <c r="B151" t="inlineStr">
        <is>
          <t>SALES_REV_TURN</t>
        </is>
      </c>
      <c r="C151" t="n">
        <v>70961</v>
      </c>
      <c r="D151" t="n">
        <v>108013</v>
      </c>
      <c r="E151" t="n">
        <v>107429</v>
      </c>
      <c r="F151" t="n">
        <v>111200</v>
      </c>
      <c r="G151" t="n">
        <v>108554</v>
      </c>
      <c r="H151" t="n">
        <v>105189</v>
      </c>
      <c r="I151" t="n">
        <v>100287</v>
      </c>
      <c r="J151" t="n">
        <v>83523</v>
      </c>
      <c r="K151" t="n">
        <v>69425</v>
      </c>
      <c r="L151" t="n">
        <v>73494</v>
      </c>
      <c r="M151" t="n">
        <v>73857</v>
      </c>
      <c r="N151" t="n">
        <v>107009</v>
      </c>
      <c r="O151" t="n">
        <v>114064</v>
      </c>
      <c r="P151" t="n">
        <v>120659</v>
      </c>
      <c r="Q151" t="n">
        <v>112035</v>
      </c>
      <c r="R151" t="n">
        <v>106479</v>
      </c>
      <c r="S151" t="n">
        <v>107957</v>
      </c>
    </row>
    <row r="152">
      <c r="A152">
        <f>_xll.BFieldInfo($B$152)</f>
        <v/>
      </c>
      <c r="B152" t="inlineStr">
        <is>
          <t>IS_EPS</t>
        </is>
      </c>
      <c r="C152" t="n">
        <v>-0.2</v>
      </c>
      <c r="D152" t="n">
        <v>-0.0461</v>
      </c>
      <c r="E152" t="n">
        <v>0.02</v>
      </c>
      <c r="F152" t="n">
        <v>0.0451</v>
      </c>
      <c r="G152" t="n">
        <v>0.19</v>
      </c>
      <c r="H152" t="n">
        <v>0.2333</v>
      </c>
      <c r="I152" t="n">
        <v>0.17</v>
      </c>
      <c r="J152" t="n">
        <v>0.1229</v>
      </c>
      <c r="K152" t="n">
        <v>-0.03</v>
      </c>
      <c r="L152" t="n">
        <v>-0.313</v>
      </c>
      <c r="M152" t="n">
        <v>-0.05</v>
      </c>
      <c r="N152" t="n">
        <v>0.045</v>
      </c>
      <c r="O152" t="n">
        <v>0.13</v>
      </c>
      <c r="P152" t="n">
        <v>0.102</v>
      </c>
      <c r="Q152" t="n">
        <v>-1.04</v>
      </c>
      <c r="R152" t="n">
        <v>-0.1815</v>
      </c>
      <c r="S152" t="n">
        <v>0.33</v>
      </c>
    </row>
    <row r="153">
      <c r="A153">
        <f>_xll.BFieldInfo($B$153)</f>
        <v/>
      </c>
      <c r="B153" t="inlineStr">
        <is>
          <t>CF_DVD_PAID</t>
        </is>
      </c>
      <c r="C153" t="n">
        <v>0</v>
      </c>
      <c r="D153" t="n">
        <v>-1342</v>
      </c>
      <c r="E153" t="n">
        <v>-1368</v>
      </c>
      <c r="F153" t="n">
        <v>-1409</v>
      </c>
      <c r="G153" t="n">
        <v>-1427</v>
      </c>
      <c r="H153" t="n">
        <v>-499</v>
      </c>
      <c r="I153" t="n">
        <v>-499</v>
      </c>
      <c r="J153" t="n">
        <v>0</v>
      </c>
      <c r="K153" t="n">
        <v>0</v>
      </c>
      <c r="L153" t="n">
        <v>-777</v>
      </c>
      <c r="M153" t="n">
        <v>-1551</v>
      </c>
      <c r="N153" t="n">
        <v>-787</v>
      </c>
      <c r="O153" t="n">
        <v>-1457</v>
      </c>
      <c r="P153" t="n">
        <v>-707</v>
      </c>
      <c r="Q153" t="n">
        <v>-1355</v>
      </c>
      <c r="R153" t="n">
        <v>-374</v>
      </c>
      <c r="S153" t="n">
        <v>-692</v>
      </c>
    </row>
    <row r="154">
      <c r="A154">
        <f>_xll.BFieldInfo($B$154)</f>
        <v/>
      </c>
      <c r="B154" t="inlineStr">
        <is>
          <t>CF_DEPR_AMORT</t>
        </is>
      </c>
      <c r="C154" t="n">
        <v>3136</v>
      </c>
      <c r="D154" t="n">
        <v>3934</v>
      </c>
      <c r="E154" t="n">
        <v>3226</v>
      </c>
      <c r="F154" t="n">
        <v>3409</v>
      </c>
      <c r="G154" t="n">
        <v>2916</v>
      </c>
      <c r="H154" t="n">
        <v>2853</v>
      </c>
      <c r="I154" t="n">
        <v>2545</v>
      </c>
      <c r="J154" t="n">
        <v>2824</v>
      </c>
      <c r="K154" t="n">
        <v>2808</v>
      </c>
      <c r="L154" t="n">
        <v>2975</v>
      </c>
      <c r="M154" t="n">
        <v>2860</v>
      </c>
      <c r="N154" t="n">
        <v>2881</v>
      </c>
      <c r="O154" t="n">
        <v>2567</v>
      </c>
      <c r="P154" t="n">
        <v>2566</v>
      </c>
      <c r="Q154" t="n">
        <v>1483</v>
      </c>
      <c r="R154" t="n">
        <v>782</v>
      </c>
      <c r="S154" t="n">
        <v>691</v>
      </c>
    </row>
    <row r="155">
      <c r="A155">
        <f>_xll.BFieldInfo($B$155)</f>
        <v/>
      </c>
      <c r="B155" t="inlineStr">
        <is>
          <t>CF_NET_INC</t>
        </is>
      </c>
      <c r="C155" t="n">
        <v>-2600</v>
      </c>
      <c r="D155" t="n">
        <v>-630</v>
      </c>
      <c r="E155" t="n">
        <v>226</v>
      </c>
      <c r="F155" t="n">
        <v>632</v>
      </c>
      <c r="G155" t="n">
        <v>2776</v>
      </c>
      <c r="H155" t="n">
        <v>3327</v>
      </c>
      <c r="I155" t="n">
        <v>2450</v>
      </c>
      <c r="J155" t="n">
        <v>1748</v>
      </c>
      <c r="K155" t="n">
        <v>-369</v>
      </c>
      <c r="L155" t="n">
        <v>-4288</v>
      </c>
      <c r="M155" t="n">
        <v>-676</v>
      </c>
      <c r="N155" t="n">
        <v>588</v>
      </c>
      <c r="O155" t="n">
        <v>1720</v>
      </c>
      <c r="P155" t="n">
        <v>1340</v>
      </c>
      <c r="Q155" t="n">
        <v>-9386</v>
      </c>
      <c r="R155" t="n">
        <v>-1271</v>
      </c>
      <c r="S155" t="n">
        <v>2275</v>
      </c>
    </row>
    <row r="156">
      <c r="A156">
        <f>_xll.BFieldInfo($B$156)</f>
        <v/>
      </c>
      <c r="B156" t="inlineStr">
        <is>
          <t>CF_CASH_FROM_OPER</t>
        </is>
      </c>
      <c r="C156" t="n">
        <v>-166</v>
      </c>
      <c r="D156" t="n">
        <v>4843</v>
      </c>
      <c r="E156" t="n">
        <v>4828</v>
      </c>
      <c r="F156" t="n">
        <v>7565</v>
      </c>
      <c r="G156" t="n">
        <v>5133</v>
      </c>
      <c r="H156" t="n">
        <v>994</v>
      </c>
      <c r="I156" t="n">
        <v>4904</v>
      </c>
      <c r="J156" t="n">
        <v>1391</v>
      </c>
      <c r="K156" t="n">
        <v>3500</v>
      </c>
      <c r="L156" t="n">
        <v>5893</v>
      </c>
      <c r="M156" t="n">
        <v>7753</v>
      </c>
      <c r="N156" t="n">
        <v>4187</v>
      </c>
      <c r="O156" t="n">
        <v>5078</v>
      </c>
      <c r="P156" t="n">
        <v>3099</v>
      </c>
      <c r="Q156" t="n">
        <v>6636</v>
      </c>
      <c r="R156" t="n">
        <v>2202</v>
      </c>
      <c r="S156" t="n">
        <v>2640</v>
      </c>
    </row>
    <row r="158">
      <c r="A158" t="inlineStr">
        <is>
          <t>SCMN SW Equity</t>
        </is>
      </c>
      <c r="B158" t="inlineStr">
        <is>
          <t>Dates</t>
        </is>
      </c>
      <c r="C158" s="3">
        <f>_xll.BDH($A$158,$B$159:$B$167,$B$1,$B$2,"Dir=H","Per=M","Days=A","Dts=S","Sort=R","cols=33;rows=10")</f>
        <v/>
      </c>
      <c r="D158" s="3" t="n">
        <v>43921</v>
      </c>
      <c r="E158" s="3" t="n">
        <v>43830</v>
      </c>
      <c r="F158" s="3" t="n">
        <v>43738</v>
      </c>
      <c r="G158" s="3" t="n">
        <v>43646</v>
      </c>
      <c r="H158" s="3" t="n">
        <v>43555</v>
      </c>
      <c r="I158" s="3" t="n">
        <v>43465</v>
      </c>
      <c r="J158" s="3" t="n">
        <v>43373</v>
      </c>
      <c r="K158" s="3" t="n">
        <v>43281</v>
      </c>
      <c r="L158" s="3" t="n">
        <v>43190</v>
      </c>
      <c r="M158" s="3" t="n">
        <v>43100</v>
      </c>
      <c r="N158" s="3" t="n">
        <v>43008</v>
      </c>
      <c r="O158" s="3" t="n">
        <v>42916</v>
      </c>
      <c r="P158" s="3" t="n">
        <v>42825</v>
      </c>
      <c r="Q158" s="3" t="n">
        <v>42735</v>
      </c>
      <c r="R158" s="3" t="n">
        <v>42643</v>
      </c>
      <c r="S158" s="3" t="n">
        <v>42551</v>
      </c>
      <c r="T158" s="3" t="n">
        <v>42460</v>
      </c>
      <c r="U158" s="3" t="n">
        <v>42369</v>
      </c>
      <c r="V158" s="3" t="n">
        <v>42277</v>
      </c>
      <c r="W158" s="3" t="n">
        <v>42185</v>
      </c>
      <c r="X158" s="3" t="n">
        <v>42094</v>
      </c>
      <c r="Y158" s="3" t="n">
        <v>42004</v>
      </c>
      <c r="Z158" s="3" t="n">
        <v>41912</v>
      </c>
      <c r="AA158" s="3" t="n">
        <v>41820</v>
      </c>
      <c r="AB158" s="3" t="n">
        <v>41729</v>
      </c>
      <c r="AC158" s="3" t="n">
        <v>41639</v>
      </c>
      <c r="AD158" s="3" t="n">
        <v>41547</v>
      </c>
      <c r="AE158" s="3" t="n">
        <v>41455</v>
      </c>
      <c r="AF158" s="3" t="n">
        <v>41364</v>
      </c>
      <c r="AG158" s="3" t="n">
        <v>41274</v>
      </c>
      <c r="AH158" s="3" t="n">
        <v>41182</v>
      </c>
      <c r="AI158" s="3" t="n">
        <v>41090</v>
      </c>
    </row>
    <row r="159">
      <c r="A159">
        <f>_xll.BFieldInfo($B$159)</f>
        <v/>
      </c>
      <c r="B159" t="inlineStr">
        <is>
          <t>TOTAL_EQUITY</t>
        </is>
      </c>
      <c r="C159" t="n">
        <v>8238</v>
      </c>
      <c r="D159" t="n">
        <v>9056</v>
      </c>
      <c r="E159" t="n">
        <v>8875</v>
      </c>
      <c r="F159" t="n">
        <v>7989</v>
      </c>
      <c r="G159" t="n">
        <v>7890</v>
      </c>
      <c r="H159" t="n">
        <v>8390</v>
      </c>
      <c r="I159" t="n">
        <v>8208</v>
      </c>
      <c r="J159" t="n">
        <v>8314</v>
      </c>
      <c r="K159" t="n">
        <v>7685</v>
      </c>
      <c r="L159" t="n">
        <v>8399</v>
      </c>
      <c r="M159" t="n">
        <v>7645</v>
      </c>
      <c r="N159" t="n">
        <v>7148</v>
      </c>
      <c r="O159" t="n">
        <v>6531</v>
      </c>
      <c r="P159" t="n">
        <v>6897</v>
      </c>
      <c r="Q159" t="n">
        <v>6522</v>
      </c>
      <c r="R159" t="n">
        <v>4553</v>
      </c>
      <c r="S159" t="n">
        <v>4263</v>
      </c>
      <c r="T159" t="n">
        <v>4928</v>
      </c>
      <c r="U159" t="n">
        <v>5242</v>
      </c>
      <c r="V159" t="n">
        <v>4963</v>
      </c>
      <c r="W159" t="n">
        <v>4917</v>
      </c>
      <c r="X159" t="n">
        <v>5198</v>
      </c>
      <c r="Y159" t="n">
        <v>5486</v>
      </c>
      <c r="Z159" t="n">
        <v>5306</v>
      </c>
      <c r="AA159" t="n">
        <v>5296</v>
      </c>
      <c r="AB159" t="n">
        <v>6115</v>
      </c>
      <c r="AC159" t="n">
        <v>6002</v>
      </c>
      <c r="AD159" t="n">
        <v>5204</v>
      </c>
      <c r="AE159" t="n">
        <v>4685</v>
      </c>
      <c r="AF159" t="n">
        <v>5191</v>
      </c>
      <c r="AG159" t="n">
        <v>4717</v>
      </c>
      <c r="AH159" t="n">
        <v>4258</v>
      </c>
      <c r="AI159" t="n">
        <v>3957</v>
      </c>
    </row>
    <row r="160">
      <c r="A160">
        <f>_xll.BFieldInfo($B$160)</f>
        <v/>
      </c>
      <c r="B160" t="inlineStr">
        <is>
          <t>BS_TOT_ASSET</t>
        </is>
      </c>
      <c r="C160" t="n">
        <v>24004</v>
      </c>
      <c r="D160" t="n">
        <v>25429</v>
      </c>
      <c r="E160" t="n">
        <v>24247</v>
      </c>
      <c r="F160" t="n">
        <v>23972</v>
      </c>
      <c r="G160" t="n">
        <v>24196</v>
      </c>
      <c r="H160" t="n">
        <v>24107</v>
      </c>
      <c r="I160" t="n">
        <v>22586</v>
      </c>
      <c r="J160" t="n">
        <v>22109</v>
      </c>
      <c r="K160" t="n">
        <v>22402</v>
      </c>
      <c r="L160" t="n">
        <v>22846</v>
      </c>
      <c r="M160" t="n">
        <v>22058</v>
      </c>
      <c r="N160" t="n">
        <v>21639</v>
      </c>
      <c r="O160" t="n">
        <v>21569</v>
      </c>
      <c r="P160" t="n">
        <v>21668</v>
      </c>
      <c r="Q160" t="n">
        <v>21454</v>
      </c>
      <c r="R160" t="n">
        <v>21371</v>
      </c>
      <c r="S160" t="n">
        <v>21448</v>
      </c>
      <c r="T160" t="n">
        <v>21537</v>
      </c>
      <c r="U160" t="n">
        <v>21149</v>
      </c>
      <c r="V160" t="n">
        <v>20996</v>
      </c>
      <c r="W160" t="n">
        <v>20658</v>
      </c>
      <c r="X160" t="n">
        <v>20709</v>
      </c>
      <c r="Y160" t="n">
        <v>20961</v>
      </c>
      <c r="Z160" t="n">
        <v>20867</v>
      </c>
      <c r="AA160" t="n">
        <v>20292</v>
      </c>
      <c r="AB160" t="n">
        <v>20884</v>
      </c>
      <c r="AC160" t="n">
        <v>20496</v>
      </c>
      <c r="AD160" t="n">
        <v>20322</v>
      </c>
      <c r="AE160" t="n">
        <v>19746</v>
      </c>
      <c r="AF160" t="n">
        <v>20473</v>
      </c>
      <c r="AG160" t="n">
        <v>19796</v>
      </c>
      <c r="AH160" t="n">
        <v>19830</v>
      </c>
      <c r="AI160" t="n">
        <v>19761</v>
      </c>
    </row>
    <row r="161">
      <c r="A161">
        <f>_xll.BFieldInfo($B$161)</f>
        <v/>
      </c>
      <c r="B161" t="inlineStr">
        <is>
          <t>TOT_DEBT_TO_TOT_EQY</t>
        </is>
      </c>
      <c r="C161" t="n">
        <v>118.2447</v>
      </c>
      <c r="D161" t="n">
        <v>114.6422</v>
      </c>
      <c r="E161" t="n">
        <v>106.1746</v>
      </c>
      <c r="F161" t="n">
        <v>120.8412</v>
      </c>
      <c r="G161" t="n">
        <v>130.7858</v>
      </c>
      <c r="H161" t="n">
        <v>110.2741</v>
      </c>
      <c r="I161" t="n">
        <v>98.79389999999999</v>
      </c>
      <c r="J161" t="n">
        <v>99.8436</v>
      </c>
      <c r="K161" t="n">
        <v>116.1874</v>
      </c>
      <c r="L161" t="n">
        <v>100.3929</v>
      </c>
      <c r="M161" t="n">
        <v>106.9719</v>
      </c>
      <c r="N161" t="n">
        <v>117.7812</v>
      </c>
      <c r="O161" t="n">
        <v>138.7077</v>
      </c>
      <c r="P161" t="n">
        <v>120.6757</v>
      </c>
      <c r="Q161" t="n">
        <v>129.3008</v>
      </c>
      <c r="R161" t="n">
        <v>193.2352</v>
      </c>
      <c r="S161" t="n">
        <v>222.144</v>
      </c>
      <c r="T161" t="n">
        <v>174.9391</v>
      </c>
      <c r="U161" t="n">
        <v>162.7623</v>
      </c>
      <c r="V161" t="n">
        <v>174.6323</v>
      </c>
      <c r="W161" t="n">
        <v>185.784</v>
      </c>
      <c r="X161" t="n">
        <v>159.0997</v>
      </c>
      <c r="Y161" t="n">
        <v>155.0492</v>
      </c>
      <c r="Z161" t="n">
        <v>166.83</v>
      </c>
      <c r="AA161" t="n">
        <v>169.3542</v>
      </c>
      <c r="AB161" t="n">
        <v>145.0041</v>
      </c>
      <c r="AC161" t="n">
        <v>144.885</v>
      </c>
      <c r="AD161" t="n">
        <v>175.7686</v>
      </c>
      <c r="AE161" t="n">
        <v>190.9498</v>
      </c>
      <c r="AF161" t="n">
        <v>169.3893</v>
      </c>
      <c r="AG161" t="n">
        <v>181.1957</v>
      </c>
      <c r="AH161" t="n">
        <v>210.7797</v>
      </c>
      <c r="AI161" t="n">
        <v>231.9181</v>
      </c>
    </row>
    <row r="162">
      <c r="A162">
        <f>_xll.BFieldInfo($B$162)</f>
        <v/>
      </c>
      <c r="B162" t="inlineStr">
        <is>
          <t>SALES_REV_TURN</t>
        </is>
      </c>
      <c r="C162" t="n">
        <v>2706</v>
      </c>
      <c r="D162" t="n">
        <v>2737</v>
      </c>
      <c r="E162" t="n">
        <v>2997</v>
      </c>
      <c r="F162" t="n">
        <v>2793</v>
      </c>
      <c r="G162" t="n">
        <v>2803</v>
      </c>
      <c r="H162" t="n">
        <v>2860</v>
      </c>
      <c r="I162" t="n">
        <v>3025</v>
      </c>
      <c r="J162" t="n">
        <v>2884</v>
      </c>
      <c r="K162" t="n">
        <v>2920</v>
      </c>
      <c r="L162" t="n">
        <v>2885</v>
      </c>
      <c r="M162" t="n">
        <v>3058</v>
      </c>
      <c r="N162" t="n">
        <v>2914</v>
      </c>
      <c r="O162" t="n">
        <v>2859</v>
      </c>
      <c r="P162" t="n">
        <v>2831</v>
      </c>
      <c r="Q162" t="n">
        <v>3000</v>
      </c>
      <c r="R162" t="n">
        <v>2874</v>
      </c>
      <c r="S162" t="n">
        <v>2884</v>
      </c>
      <c r="T162" t="n">
        <v>2885</v>
      </c>
      <c r="U162" t="n">
        <v>3027</v>
      </c>
      <c r="V162" t="n">
        <v>2893</v>
      </c>
      <c r="W162" t="n">
        <v>2865</v>
      </c>
      <c r="X162" t="n">
        <v>2893</v>
      </c>
      <c r="Y162" t="n">
        <v>3074</v>
      </c>
      <c r="Z162" t="n">
        <v>2929</v>
      </c>
      <c r="AA162" t="n">
        <v>2879</v>
      </c>
      <c r="AB162" t="n">
        <v>2821</v>
      </c>
      <c r="AC162" t="n">
        <v>2971</v>
      </c>
      <c r="AD162" t="n">
        <v>2867</v>
      </c>
      <c r="AE162" t="n">
        <v>2862</v>
      </c>
      <c r="AF162" t="n">
        <v>2734</v>
      </c>
      <c r="AG162" t="n">
        <v>2957</v>
      </c>
      <c r="AH162" t="n">
        <v>2806</v>
      </c>
      <c r="AI162" t="n">
        <v>2819</v>
      </c>
    </row>
    <row r="163">
      <c r="A163">
        <f>_xll.BFieldInfo($B$163)</f>
        <v/>
      </c>
      <c r="B163" t="inlineStr">
        <is>
          <t>IS_EPS</t>
        </is>
      </c>
      <c r="C163" t="n">
        <v>6.62</v>
      </c>
      <c r="D163" t="n">
        <v>7.63</v>
      </c>
      <c r="E163" t="n">
        <v>9.440099999999999</v>
      </c>
      <c r="F163" t="n">
        <v>7.74</v>
      </c>
      <c r="G163" t="n">
        <v>7.66</v>
      </c>
      <c r="H163" t="n">
        <v>7.43</v>
      </c>
      <c r="I163" t="n">
        <v>5.9847</v>
      </c>
      <c r="J163" t="n">
        <v>8.24</v>
      </c>
      <c r="K163" t="n">
        <v>7.9</v>
      </c>
      <c r="L163" t="n">
        <v>7.36</v>
      </c>
      <c r="M163" t="n">
        <v>5.7922</v>
      </c>
      <c r="N163" t="n">
        <v>8.300000000000001</v>
      </c>
      <c r="O163" t="n">
        <v>9.02</v>
      </c>
      <c r="P163" t="n">
        <v>7.2</v>
      </c>
      <c r="Q163" t="n">
        <v>7.8191</v>
      </c>
      <c r="R163" t="n">
        <v>7.92</v>
      </c>
      <c r="S163" t="n">
        <v>8.19</v>
      </c>
      <c r="T163" t="n">
        <v>7.05</v>
      </c>
      <c r="U163" t="n">
        <v>5.8493</v>
      </c>
      <c r="V163" t="n">
        <v>5.29</v>
      </c>
      <c r="W163" t="n">
        <v>8.359999999999999</v>
      </c>
      <c r="X163" t="n">
        <v>6.78</v>
      </c>
      <c r="Y163" t="n">
        <v>6.853</v>
      </c>
      <c r="Z163" t="n">
        <v>10.42</v>
      </c>
      <c r="AA163" t="n">
        <v>8.300000000000001</v>
      </c>
      <c r="AB163" t="n">
        <v>7.12</v>
      </c>
      <c r="AC163" t="n">
        <v>8.109999999999999</v>
      </c>
      <c r="AD163" t="n">
        <v>8.69</v>
      </c>
      <c r="AE163" t="n">
        <v>8.24</v>
      </c>
      <c r="AF163" t="n">
        <v>7.49</v>
      </c>
      <c r="AG163" t="n">
        <v>8.880000000000001</v>
      </c>
      <c r="AH163" t="n">
        <v>8.65</v>
      </c>
      <c r="AI163" t="n">
        <v>8.84</v>
      </c>
    </row>
    <row r="164">
      <c r="A164">
        <f>_xll.BFieldInfo($B$164)</f>
        <v/>
      </c>
      <c r="B164" t="inlineStr">
        <is>
          <t>CF_DVD_PAID</t>
        </is>
      </c>
      <c r="C164" t="n">
        <v>-1140</v>
      </c>
      <c r="D164" t="n">
        <v>0</v>
      </c>
      <c r="E164" t="n">
        <v>0</v>
      </c>
      <c r="F164" t="n">
        <v>0</v>
      </c>
      <c r="G164" t="n">
        <v>-1140</v>
      </c>
      <c r="H164" t="n">
        <v>0</v>
      </c>
      <c r="I164" t="n">
        <v>0</v>
      </c>
      <c r="J164" t="n">
        <v>0</v>
      </c>
      <c r="K164" t="n">
        <v>-1140</v>
      </c>
      <c r="L164" t="n">
        <v>0</v>
      </c>
      <c r="M164" t="n">
        <v>0</v>
      </c>
      <c r="N164" t="n">
        <v>0</v>
      </c>
      <c r="O164" t="n">
        <v>-1140</v>
      </c>
      <c r="P164" t="n">
        <v>0</v>
      </c>
      <c r="Q164" t="n">
        <v>0</v>
      </c>
      <c r="R164" t="n">
        <v>0</v>
      </c>
      <c r="S164" t="n">
        <v>-1140</v>
      </c>
      <c r="T164" t="n">
        <v>0</v>
      </c>
      <c r="U164" t="n">
        <v>0</v>
      </c>
      <c r="V164" t="n">
        <v>0</v>
      </c>
      <c r="W164" t="n">
        <v>-1140</v>
      </c>
      <c r="X164" t="n">
        <v>0</v>
      </c>
      <c r="Y164" t="n">
        <v>0</v>
      </c>
      <c r="Z164" t="n">
        <v>0</v>
      </c>
      <c r="AA164" t="n">
        <v>-1140</v>
      </c>
      <c r="AB164" t="n">
        <v>0</v>
      </c>
      <c r="AC164" t="n">
        <v>0</v>
      </c>
      <c r="AD164" t="n">
        <v>0</v>
      </c>
      <c r="AE164" t="n">
        <v>-1140</v>
      </c>
      <c r="AF164" t="n">
        <v>0</v>
      </c>
      <c r="AG164" t="n">
        <v>0</v>
      </c>
      <c r="AH164" t="n">
        <v>0</v>
      </c>
      <c r="AI164" t="n">
        <v>-1140</v>
      </c>
    </row>
    <row r="165">
      <c r="A165">
        <f>_xll.BFieldInfo($B$165)</f>
        <v/>
      </c>
      <c r="B165" t="inlineStr">
        <is>
          <t>CF_DEPR_AMORT</t>
        </is>
      </c>
      <c r="C165" t="n">
        <v>618</v>
      </c>
      <c r="D165" t="n">
        <v>607</v>
      </c>
      <c r="E165" t="n">
        <v>617</v>
      </c>
      <c r="F165" t="n">
        <v>598</v>
      </c>
      <c r="G165" t="n">
        <v>619</v>
      </c>
      <c r="H165" t="n">
        <v>614</v>
      </c>
      <c r="I165" t="n">
        <v>534</v>
      </c>
      <c r="J165" t="n">
        <v>530</v>
      </c>
      <c r="K165" t="n">
        <v>540</v>
      </c>
      <c r="L165" t="n">
        <v>540</v>
      </c>
      <c r="M165" t="n">
        <v>576</v>
      </c>
      <c r="N165" t="n">
        <v>531</v>
      </c>
      <c r="O165" t="n">
        <v>534</v>
      </c>
      <c r="P165" t="n">
        <v>523</v>
      </c>
      <c r="Q165" t="n">
        <v>529</v>
      </c>
      <c r="R165" t="n">
        <v>524</v>
      </c>
      <c r="S165" t="n">
        <v>546</v>
      </c>
      <c r="T165" t="n">
        <v>546</v>
      </c>
      <c r="U165" t="n">
        <v>541</v>
      </c>
      <c r="V165" t="n">
        <v>517</v>
      </c>
      <c r="W165" t="n">
        <v>521</v>
      </c>
      <c r="X165" t="n">
        <v>507</v>
      </c>
      <c r="Y165" t="n">
        <v>558</v>
      </c>
      <c r="Z165" t="n">
        <v>511</v>
      </c>
      <c r="AA165" t="n">
        <v>512</v>
      </c>
      <c r="AB165" t="n">
        <v>510</v>
      </c>
      <c r="AC165" t="n">
        <v>543</v>
      </c>
      <c r="AD165" t="n">
        <v>509</v>
      </c>
      <c r="AE165" t="n">
        <v>501</v>
      </c>
      <c r="AF165" t="n">
        <v>491</v>
      </c>
      <c r="AG165" t="n">
        <v>496</v>
      </c>
      <c r="AH165" t="n">
        <v>491</v>
      </c>
      <c r="AI165" t="n">
        <v>482</v>
      </c>
    </row>
    <row r="166">
      <c r="A166">
        <f>_xll.BFieldInfo($B$166)</f>
        <v/>
      </c>
      <c r="B166" t="inlineStr">
        <is>
          <t>CF_NET_INC</t>
        </is>
      </c>
      <c r="C166" t="n">
        <v>343</v>
      </c>
      <c r="D166" t="n">
        <v>395</v>
      </c>
      <c r="E166" t="n">
        <v>489</v>
      </c>
      <c r="F166" t="n">
        <v>401</v>
      </c>
      <c r="G166" t="n">
        <v>397</v>
      </c>
      <c r="H166" t="n">
        <v>385</v>
      </c>
      <c r="I166" t="n">
        <v>310</v>
      </c>
      <c r="J166" t="n">
        <v>427</v>
      </c>
      <c r="K166" t="n">
        <v>409</v>
      </c>
      <c r="L166" t="n">
        <v>381</v>
      </c>
      <c r="M166" t="n">
        <v>300</v>
      </c>
      <c r="N166" t="n">
        <v>430</v>
      </c>
      <c r="O166" t="n">
        <v>467</v>
      </c>
      <c r="P166" t="n">
        <v>373</v>
      </c>
      <c r="Q166" t="n">
        <v>405</v>
      </c>
      <c r="R166" t="n">
        <v>410</v>
      </c>
      <c r="S166" t="n">
        <v>424</v>
      </c>
      <c r="T166" t="n">
        <v>365</v>
      </c>
      <c r="U166" t="n">
        <v>303</v>
      </c>
      <c r="V166" t="n">
        <v>274</v>
      </c>
      <c r="W166" t="n">
        <v>433</v>
      </c>
      <c r="X166" t="n">
        <v>351</v>
      </c>
      <c r="Y166" t="n">
        <v>355</v>
      </c>
      <c r="Z166" t="n">
        <v>540</v>
      </c>
      <c r="AA166" t="n">
        <v>430</v>
      </c>
      <c r="AB166" t="n">
        <v>369</v>
      </c>
      <c r="AC166" t="n">
        <v>420</v>
      </c>
      <c r="AD166" t="n">
        <v>450</v>
      </c>
      <c r="AE166" t="n">
        <v>427</v>
      </c>
      <c r="AF166" t="n">
        <v>388</v>
      </c>
      <c r="AG166" t="n">
        <v>460</v>
      </c>
      <c r="AH166" t="n">
        <v>448</v>
      </c>
      <c r="AI166" t="n">
        <v>458</v>
      </c>
    </row>
    <row r="167">
      <c r="A167">
        <f>_xll.BFieldInfo($B$167)</f>
        <v/>
      </c>
      <c r="B167" t="inlineStr">
        <is>
          <t>CF_CASH_FROM_OPER</t>
        </is>
      </c>
      <c r="C167" t="n">
        <v>786</v>
      </c>
      <c r="D167" t="n">
        <v>771</v>
      </c>
      <c r="E167" t="n">
        <v>1049</v>
      </c>
      <c r="F167" t="n">
        <v>1123</v>
      </c>
      <c r="G167" t="n">
        <v>974</v>
      </c>
      <c r="H167" t="n">
        <v>834</v>
      </c>
      <c r="I167" t="n">
        <v>2388</v>
      </c>
      <c r="J167" t="n">
        <v>-240</v>
      </c>
      <c r="K167" t="n">
        <v>885</v>
      </c>
      <c r="L167" t="n">
        <v>687</v>
      </c>
      <c r="M167" t="n">
        <v>2611</v>
      </c>
      <c r="N167" t="n">
        <v>-224</v>
      </c>
      <c r="O167" t="n">
        <v>1060</v>
      </c>
      <c r="P167" t="n">
        <v>795</v>
      </c>
      <c r="Q167" t="n">
        <v>976</v>
      </c>
      <c r="R167" t="n">
        <v>1032</v>
      </c>
      <c r="S167" t="n">
        <v>1052</v>
      </c>
      <c r="T167" t="n">
        <v>662</v>
      </c>
      <c r="U167" t="n">
        <v>818</v>
      </c>
      <c r="V167" t="n">
        <v>1274</v>
      </c>
      <c r="W167" t="n">
        <v>833</v>
      </c>
      <c r="X167" t="n">
        <v>777</v>
      </c>
      <c r="Y167" t="n">
        <v>714</v>
      </c>
      <c r="Z167" t="n">
        <v>1182</v>
      </c>
      <c r="AA167" t="n">
        <v>941</v>
      </c>
      <c r="AB167" t="n">
        <v>728</v>
      </c>
      <c r="AC167" t="n">
        <v>1078</v>
      </c>
      <c r="AD167" t="n">
        <v>1050</v>
      </c>
      <c r="AE167" t="n">
        <v>1133</v>
      </c>
      <c r="AF167" t="n">
        <v>670</v>
      </c>
      <c r="AG167" t="n">
        <v>1091</v>
      </c>
      <c r="AH167" t="n">
        <v>1059</v>
      </c>
      <c r="AI167" t="n">
        <v>959</v>
      </c>
    </row>
    <row r="169">
      <c r="A169" t="inlineStr">
        <is>
          <t>LHN SW Equity</t>
        </is>
      </c>
      <c r="B169" t="inlineStr">
        <is>
          <t>Dates</t>
        </is>
      </c>
      <c r="C169" s="3">
        <f>_xll.BDH($A$169,$B$170:$B$178,$B$1,$B$2,"Dir=H","Per=M","Days=A","Dts=S","Sort=R","cols=17;rows=10")</f>
        <v/>
      </c>
      <c r="D169" s="3" t="n">
        <v>43830</v>
      </c>
      <c r="E169" s="3" t="n">
        <v>43646</v>
      </c>
      <c r="F169" s="3" t="n">
        <v>43465</v>
      </c>
      <c r="G169" s="3" t="n">
        <v>43281</v>
      </c>
      <c r="H169" s="3" t="n">
        <v>43100</v>
      </c>
      <c r="I169" s="3" t="n">
        <v>42916</v>
      </c>
      <c r="J169" s="3" t="n">
        <v>42735</v>
      </c>
      <c r="K169" s="3" t="n">
        <v>42551</v>
      </c>
      <c r="L169" s="3" t="n">
        <v>42369</v>
      </c>
      <c r="M169" s="3" t="n">
        <v>42185</v>
      </c>
      <c r="N169" s="3" t="n">
        <v>42004</v>
      </c>
      <c r="O169" s="3" t="n">
        <v>41820</v>
      </c>
      <c r="P169" s="3" t="n">
        <v>41639</v>
      </c>
      <c r="Q169" s="3" t="n">
        <v>41455</v>
      </c>
      <c r="R169" s="3" t="n">
        <v>41274</v>
      </c>
      <c r="S169" s="3" t="n">
        <v>41090</v>
      </c>
    </row>
    <row r="170">
      <c r="A170">
        <f>_xll.BFieldInfo($B$170)</f>
        <v/>
      </c>
      <c r="B170" t="inlineStr">
        <is>
          <t>TOTAL_EQUITY</t>
        </is>
      </c>
      <c r="C170" t="n">
        <v>28652</v>
      </c>
      <c r="D170" t="n">
        <v>31499</v>
      </c>
      <c r="E170" t="n">
        <v>30811</v>
      </c>
      <c r="F170" t="n">
        <v>30053</v>
      </c>
      <c r="G170" t="n">
        <v>29510</v>
      </c>
      <c r="H170" t="n">
        <v>30975</v>
      </c>
      <c r="I170" t="n">
        <v>33186</v>
      </c>
      <c r="J170" t="n">
        <v>34747</v>
      </c>
      <c r="K170" t="n">
        <v>33686</v>
      </c>
      <c r="L170" t="n">
        <v>35722</v>
      </c>
      <c r="M170" t="n">
        <v>18196</v>
      </c>
      <c r="N170" t="n">
        <v>20112</v>
      </c>
      <c r="O170" t="n">
        <v>18932</v>
      </c>
      <c r="P170" t="n">
        <v>18677</v>
      </c>
      <c r="Q170" t="n">
        <v>19181</v>
      </c>
      <c r="R170" t="n">
        <v>19234</v>
      </c>
      <c r="S170" t="n">
        <v>19378</v>
      </c>
    </row>
    <row r="171">
      <c r="A171">
        <f>_xll.BFieldInfo($B$171)</f>
        <v/>
      </c>
      <c r="B171" t="inlineStr">
        <is>
          <t>BS_TOT_ASSET</t>
        </is>
      </c>
      <c r="C171" t="n">
        <v>54565</v>
      </c>
      <c r="D171" t="n">
        <v>58310</v>
      </c>
      <c r="E171" t="n">
        <v>59217</v>
      </c>
      <c r="F171" t="n">
        <v>59695</v>
      </c>
      <c r="G171" t="n">
        <v>61668</v>
      </c>
      <c r="H171" t="n">
        <v>63679</v>
      </c>
      <c r="I171" t="n">
        <v>66702</v>
      </c>
      <c r="J171" t="n">
        <v>69617</v>
      </c>
      <c r="K171" t="n">
        <v>71656</v>
      </c>
      <c r="L171" t="n">
        <v>73298</v>
      </c>
      <c r="M171" t="n">
        <v>36792</v>
      </c>
      <c r="N171" t="n">
        <v>39490</v>
      </c>
      <c r="O171" t="n">
        <v>38727</v>
      </c>
      <c r="P171" t="n">
        <v>37944</v>
      </c>
      <c r="Q171" t="n">
        <v>40675</v>
      </c>
      <c r="R171" t="n">
        <v>41198</v>
      </c>
      <c r="S171" t="n">
        <v>42740</v>
      </c>
    </row>
    <row r="172">
      <c r="A172">
        <f>_xll.BFieldInfo($B$172)</f>
        <v/>
      </c>
      <c r="B172" t="inlineStr">
        <is>
          <t>TOT_DEBT_TO_TOT_EQY</t>
        </is>
      </c>
      <c r="C172" t="n">
        <v>50.3734</v>
      </c>
      <c r="D172" t="n">
        <v>44.9792</v>
      </c>
      <c r="E172" t="n">
        <v>51.1116</v>
      </c>
      <c r="F172" t="n">
        <v>53.1993</v>
      </c>
      <c r="G172" t="n">
        <v>63.3616</v>
      </c>
      <c r="H172" t="n">
        <v>59.7224</v>
      </c>
      <c r="I172" t="n">
        <v>58.5488</v>
      </c>
      <c r="J172" t="n">
        <v>56.4452</v>
      </c>
      <c r="K172" t="n">
        <v>65.6474</v>
      </c>
      <c r="L172" t="n">
        <v>60.6965</v>
      </c>
      <c r="M172" t="n">
        <v>62.1565</v>
      </c>
      <c r="N172" t="n">
        <v>58.0052</v>
      </c>
      <c r="O172" t="n">
        <v>65.6032</v>
      </c>
      <c r="P172" t="n">
        <v>62.6653</v>
      </c>
      <c r="Q172" t="n">
        <v>70.89830000000001</v>
      </c>
      <c r="R172" t="n">
        <v>69.5331</v>
      </c>
      <c r="S172" t="n">
        <v>77.86150000000001</v>
      </c>
    </row>
    <row r="173">
      <c r="A173">
        <f>_xll.BFieldInfo($B$173)</f>
        <v/>
      </c>
      <c r="B173" t="inlineStr">
        <is>
          <t>SALES_REV_TURN</t>
        </is>
      </c>
      <c r="C173" t="n">
        <v>10693</v>
      </c>
      <c r="D173" t="n">
        <v>13663</v>
      </c>
      <c r="E173" t="n">
        <v>13059</v>
      </c>
      <c r="F173" t="n">
        <v>14194</v>
      </c>
      <c r="G173" t="n">
        <v>13272</v>
      </c>
      <c r="H173" t="n">
        <v>14103</v>
      </c>
      <c r="I173" t="n">
        <v>12918</v>
      </c>
      <c r="J173" t="n">
        <v>13562</v>
      </c>
      <c r="K173" t="n">
        <v>13342</v>
      </c>
      <c r="L173" t="n">
        <v>14938</v>
      </c>
      <c r="M173" t="n">
        <v>8646</v>
      </c>
      <c r="N173" t="n">
        <v>9899</v>
      </c>
      <c r="O173" t="n">
        <v>8926</v>
      </c>
      <c r="P173" t="n">
        <v>10070</v>
      </c>
      <c r="Q173" t="n">
        <v>9649</v>
      </c>
      <c r="R173" t="n">
        <v>10994</v>
      </c>
      <c r="S173" t="n">
        <v>10166</v>
      </c>
    </row>
    <row r="174">
      <c r="A174">
        <f>_xll.BFieldInfo($B$174)</f>
        <v/>
      </c>
      <c r="B174" t="inlineStr">
        <is>
          <t>IS_EPS</t>
        </is>
      </c>
      <c r="C174" t="n">
        <v>0.55</v>
      </c>
      <c r="D174" t="n">
        <v>2.0159</v>
      </c>
      <c r="E174" t="n">
        <v>1.68</v>
      </c>
      <c r="F174" t="n">
        <v>1.9862</v>
      </c>
      <c r="G174" t="n">
        <v>0.53</v>
      </c>
      <c r="H174" t="n">
        <v>-4.4809</v>
      </c>
      <c r="I174" t="n">
        <v>1.67</v>
      </c>
      <c r="J174" t="n">
        <v>2.4783</v>
      </c>
      <c r="K174" t="n">
        <v>0.48</v>
      </c>
      <c r="L174" t="n">
        <v>-4.32</v>
      </c>
      <c r="M174" t="n">
        <v>1.5429</v>
      </c>
      <c r="N174" t="n">
        <v>2.1524</v>
      </c>
      <c r="O174" t="n">
        <v>1.3048</v>
      </c>
      <c r="P174" t="n">
        <v>2.0571</v>
      </c>
      <c r="Q174" t="n">
        <v>1.6667</v>
      </c>
      <c r="R174" t="n">
        <v>0.6558</v>
      </c>
      <c r="S174" t="n">
        <v>1.1429</v>
      </c>
    </row>
    <row r="175">
      <c r="A175">
        <f>_xll.BFieldInfo($B$175)</f>
        <v/>
      </c>
      <c r="B175" t="inlineStr">
        <is>
          <t>CF_DVD_PAID</t>
        </is>
      </c>
      <c r="C175" t="n">
        <v>-1224</v>
      </c>
      <c r="D175" t="n">
        <v>0</v>
      </c>
      <c r="E175" t="n">
        <v>-322</v>
      </c>
      <c r="F175" t="n">
        <v>0</v>
      </c>
      <c r="G175" t="n">
        <v>-1192</v>
      </c>
      <c r="H175" t="n">
        <v>0</v>
      </c>
      <c r="I175" t="n">
        <v>-1212</v>
      </c>
      <c r="J175" t="n">
        <v>0</v>
      </c>
      <c r="K175" t="n">
        <v>-909</v>
      </c>
      <c r="L175" t="n">
        <v>0</v>
      </c>
      <c r="M175" t="n">
        <v>-424</v>
      </c>
      <c r="N175" t="n">
        <v>-1</v>
      </c>
      <c r="O175" t="n">
        <v>-423</v>
      </c>
      <c r="P175" t="n">
        <v>-374</v>
      </c>
      <c r="Q175" t="n">
        <v>0</v>
      </c>
      <c r="R175" t="n">
        <v>-325</v>
      </c>
      <c r="S175" t="n">
        <v>0</v>
      </c>
    </row>
    <row r="176">
      <c r="A176">
        <f>_xll.BFieldInfo($B$176)</f>
        <v/>
      </c>
      <c r="B176" t="inlineStr">
        <is>
          <t>CF_DEPR_AMORT</t>
        </is>
      </c>
      <c r="C176" t="n">
        <v>1292</v>
      </c>
      <c r="D176" t="n">
        <v>1255</v>
      </c>
      <c r="E176" t="n">
        <v>1225</v>
      </c>
      <c r="F176" t="n">
        <v>1137</v>
      </c>
      <c r="G176" t="n">
        <v>1106</v>
      </c>
      <c r="H176" t="n">
        <v>1172</v>
      </c>
      <c r="I176" t="n">
        <v>1130</v>
      </c>
      <c r="J176" t="n">
        <v>1267</v>
      </c>
      <c r="K176" t="n">
        <v>1138</v>
      </c>
      <c r="L176" t="n">
        <v>3777</v>
      </c>
      <c r="M176" t="n">
        <v>644</v>
      </c>
      <c r="N176" t="n">
        <v>750</v>
      </c>
      <c r="O176" t="n">
        <v>652</v>
      </c>
      <c r="P176" t="n">
        <v>765</v>
      </c>
      <c r="Q176" t="n">
        <v>773</v>
      </c>
      <c r="R176" t="n">
        <v>1338</v>
      </c>
      <c r="S176" t="n">
        <v>802</v>
      </c>
    </row>
    <row r="177">
      <c r="A177">
        <f>_xll.BFieldInfo($B$177)</f>
        <v/>
      </c>
      <c r="B177" t="inlineStr">
        <is>
          <t>CF_NET_INC</t>
        </is>
      </c>
      <c r="C177" t="n">
        <v>347</v>
      </c>
      <c r="D177" t="n">
        <v>1237</v>
      </c>
      <c r="E177" t="n">
        <v>1009</v>
      </c>
      <c r="F177" t="n">
        <v>1184</v>
      </c>
      <c r="G177" t="n">
        <v>318</v>
      </c>
      <c r="H177" t="n">
        <v>-2688</v>
      </c>
      <c r="I177" t="n">
        <v>1013</v>
      </c>
      <c r="J177" t="n">
        <v>1498</v>
      </c>
      <c r="K177" t="n">
        <v>293</v>
      </c>
      <c r="L177" t="n">
        <v>-2042</v>
      </c>
      <c r="M177" t="n">
        <v>573</v>
      </c>
      <c r="N177" t="n">
        <v>802</v>
      </c>
      <c r="O177" t="n">
        <v>485</v>
      </c>
      <c r="P177" t="n">
        <v>701</v>
      </c>
      <c r="Q177" t="n">
        <v>571</v>
      </c>
      <c r="R177" t="n">
        <v>223</v>
      </c>
      <c r="S177" t="n">
        <v>387</v>
      </c>
    </row>
    <row r="178">
      <c r="A178">
        <f>_xll.BFieldInfo($B$178)</f>
        <v/>
      </c>
      <c r="B178" t="inlineStr">
        <is>
          <t>CF_CASH_FROM_OPER</t>
        </is>
      </c>
      <c r="C178" t="n">
        <v>1328</v>
      </c>
      <c r="D178" t="n">
        <v>3757</v>
      </c>
      <c r="E178" t="n">
        <v>1067</v>
      </c>
      <c r="F178" t="n">
        <v>2938</v>
      </c>
      <c r="G178" t="n">
        <v>51</v>
      </c>
      <c r="H178" t="n">
        <v>3179</v>
      </c>
      <c r="I178" t="n">
        <v>-139</v>
      </c>
      <c r="J178" t="n">
        <v>3035</v>
      </c>
      <c r="K178" t="n">
        <v>260</v>
      </c>
      <c r="L178" t="n">
        <v>2246</v>
      </c>
      <c r="M178" t="n">
        <v>221</v>
      </c>
      <c r="N178" t="n">
        <v>2290</v>
      </c>
      <c r="O178" t="n">
        <v>195</v>
      </c>
      <c r="P178" t="n">
        <v>2519</v>
      </c>
      <c r="Q178" t="n">
        <v>267</v>
      </c>
      <c r="R178" t="n">
        <v>2453</v>
      </c>
      <c r="S178" t="n">
        <v>190</v>
      </c>
    </row>
    <row r="180">
      <c r="A180" t="inlineStr">
        <is>
          <t>STM IM Equity</t>
        </is>
      </c>
      <c r="B180" t="inlineStr">
        <is>
          <t>Dates</t>
        </is>
      </c>
      <c r="C180" s="3">
        <f>_xll.BDH($A$180,$B$181:$B$189,$B$1,$B$2,"Dir=H","Per=M","Days=A","Dts=S","Sort=R","cols=33;rows=10")</f>
        <v/>
      </c>
      <c r="D180" s="3" t="n">
        <v>43918</v>
      </c>
      <c r="E180" s="3" t="n">
        <v>43830</v>
      </c>
      <c r="F180" s="3" t="n">
        <v>43736</v>
      </c>
      <c r="G180" s="3" t="n">
        <v>43645</v>
      </c>
      <c r="H180" s="3" t="n">
        <v>43554</v>
      </c>
      <c r="I180" s="3" t="n">
        <v>43465</v>
      </c>
      <c r="J180" s="3" t="n">
        <v>43372</v>
      </c>
      <c r="K180" s="3" t="n">
        <v>43281</v>
      </c>
      <c r="L180" s="3" t="n">
        <v>43190</v>
      </c>
      <c r="M180" s="3" t="n">
        <v>43100</v>
      </c>
      <c r="N180" s="3" t="n">
        <v>43008</v>
      </c>
      <c r="O180" s="3" t="n">
        <v>42917</v>
      </c>
      <c r="P180" s="3" t="n">
        <v>42825</v>
      </c>
      <c r="Q180" s="3" t="n">
        <v>42735</v>
      </c>
      <c r="R180" s="3" t="n">
        <v>42644</v>
      </c>
      <c r="S180" s="3" t="n">
        <v>42553</v>
      </c>
      <c r="T180" s="3" t="n">
        <v>42460</v>
      </c>
      <c r="U180" s="3" t="n">
        <v>42369</v>
      </c>
      <c r="V180" s="3" t="n">
        <v>42274</v>
      </c>
      <c r="W180" s="3" t="n">
        <v>42185</v>
      </c>
      <c r="X180" s="3" t="n">
        <v>42094</v>
      </c>
      <c r="Y180" s="3" t="n">
        <v>42004</v>
      </c>
      <c r="Z180" s="3" t="n">
        <v>41909</v>
      </c>
      <c r="AA180" s="3" t="n">
        <v>41820</v>
      </c>
      <c r="AB180" s="3" t="n">
        <v>41729</v>
      </c>
      <c r="AC180" s="3" t="n">
        <v>41639</v>
      </c>
      <c r="AD180" s="3" t="n">
        <v>41547</v>
      </c>
      <c r="AE180" s="3" t="n">
        <v>41455</v>
      </c>
      <c r="AF180" s="3" t="n">
        <v>41364</v>
      </c>
      <c r="AG180" s="3" t="n">
        <v>41274</v>
      </c>
      <c r="AH180" s="3" t="n">
        <v>41182</v>
      </c>
      <c r="AI180" s="3" t="n">
        <v>41090</v>
      </c>
    </row>
    <row r="181">
      <c r="A181">
        <f>_xll.BFieldInfo($B$181)</f>
        <v/>
      </c>
      <c r="B181" t="inlineStr">
        <is>
          <t>TOTAL_EQUITY</t>
        </is>
      </c>
      <c r="C181" t="n">
        <v>7312</v>
      </c>
      <c r="D181" t="n">
        <v>7210</v>
      </c>
      <c r="E181" t="n">
        <v>7111</v>
      </c>
      <c r="F181" t="n">
        <v>6752</v>
      </c>
      <c r="G181" t="n">
        <v>7080</v>
      </c>
      <c r="H181" t="n">
        <v>6613</v>
      </c>
      <c r="I181" t="n">
        <v>6424</v>
      </c>
      <c r="J181" t="n">
        <v>6052</v>
      </c>
      <c r="K181" t="n">
        <v>5989</v>
      </c>
      <c r="L181" t="n">
        <v>5769</v>
      </c>
      <c r="M181" t="n">
        <v>5467</v>
      </c>
      <c r="N181" t="n">
        <v>5149</v>
      </c>
      <c r="O181" t="n">
        <v>4900</v>
      </c>
      <c r="P181" t="n">
        <v>4772</v>
      </c>
      <c r="Q181" t="n">
        <v>4596</v>
      </c>
      <c r="R181" t="n">
        <v>4645</v>
      </c>
      <c r="S181" t="n">
        <v>5282</v>
      </c>
      <c r="T181" t="n">
        <v>4817</v>
      </c>
      <c r="U181" t="n">
        <v>4693</v>
      </c>
      <c r="V181" t="n">
        <v>4733</v>
      </c>
      <c r="W181" t="n">
        <v>5271</v>
      </c>
      <c r="X181" t="n">
        <v>4761</v>
      </c>
      <c r="Y181" t="n">
        <v>5055</v>
      </c>
      <c r="Z181" t="n">
        <v>5400</v>
      </c>
      <c r="AA181" t="n">
        <v>8639.759</v>
      </c>
      <c r="AB181" t="n">
        <v>5675</v>
      </c>
      <c r="AC181" t="n">
        <v>5717</v>
      </c>
      <c r="AD181" t="n">
        <v>5806</v>
      </c>
      <c r="AE181" t="n">
        <v>6526</v>
      </c>
      <c r="AF181" t="n">
        <v>5948</v>
      </c>
      <c r="AG181" t="n">
        <v>6364</v>
      </c>
      <c r="AH181" t="n">
        <v>8149.2204</v>
      </c>
      <c r="AI181" t="n">
        <v>8353</v>
      </c>
    </row>
    <row r="182">
      <c r="A182">
        <f>_xll.BFieldInfo($B$182)</f>
        <v/>
      </c>
      <c r="B182" t="inlineStr">
        <is>
          <t>BS_TOT_ASSET</t>
        </is>
      </c>
      <c r="C182" t="n">
        <v>13089</v>
      </c>
      <c r="D182" t="n">
        <v>11930</v>
      </c>
      <c r="E182" t="n">
        <v>11868</v>
      </c>
      <c r="F182" t="n">
        <v>11622</v>
      </c>
      <c r="G182" t="n">
        <v>12433</v>
      </c>
      <c r="H182" t="n">
        <v>11389</v>
      </c>
      <c r="I182" t="n">
        <v>10867</v>
      </c>
      <c r="J182" t="n">
        <v>10413</v>
      </c>
      <c r="K182" t="n">
        <v>11278</v>
      </c>
      <c r="L182" t="n">
        <v>10068</v>
      </c>
      <c r="M182" t="n">
        <v>9681</v>
      </c>
      <c r="N182" t="n">
        <v>9761</v>
      </c>
      <c r="O182" t="n">
        <v>8746</v>
      </c>
      <c r="P182" t="n">
        <v>8326</v>
      </c>
      <c r="Q182" t="n">
        <v>8008</v>
      </c>
      <c r="R182" t="n">
        <v>8278</v>
      </c>
      <c r="S182" t="n">
        <v>9128</v>
      </c>
      <c r="T182" t="n">
        <v>8378</v>
      </c>
      <c r="U182" t="n">
        <v>8195</v>
      </c>
      <c r="V182" t="n">
        <v>8686</v>
      </c>
      <c r="W182" t="n">
        <v>9836</v>
      </c>
      <c r="X182" t="n">
        <v>8712</v>
      </c>
      <c r="Y182" t="n">
        <v>9004</v>
      </c>
      <c r="Z182" t="n">
        <v>9411</v>
      </c>
      <c r="AA182" t="n">
        <v>13670.834</v>
      </c>
      <c r="AB182" t="n">
        <v>9017</v>
      </c>
      <c r="AC182" t="n">
        <v>9173</v>
      </c>
      <c r="AD182" t="n">
        <v>9324</v>
      </c>
      <c r="AE182" t="n">
        <v>10606</v>
      </c>
      <c r="AF182" t="n">
        <v>9632</v>
      </c>
      <c r="AG182" t="n">
        <v>10434</v>
      </c>
      <c r="AH182" t="n">
        <v>13792.7712</v>
      </c>
      <c r="AI182" t="n">
        <v>12906</v>
      </c>
    </row>
    <row r="183">
      <c r="A183">
        <f>_xll.BFieldInfo($B$183)</f>
        <v/>
      </c>
      <c r="B183" t="inlineStr">
        <is>
          <t>TOT_DEBT_TO_TOT_EQY</t>
        </is>
      </c>
      <c r="C183" t="n">
        <v>28.0224</v>
      </c>
      <c r="D183" t="n">
        <v>28.3218</v>
      </c>
      <c r="E183" t="n">
        <v>29.9114</v>
      </c>
      <c r="F183" t="n">
        <v>32.4348</v>
      </c>
      <c r="G183" t="n">
        <v>37.4576</v>
      </c>
      <c r="H183" t="n">
        <v>33.0863</v>
      </c>
      <c r="I183" t="n">
        <v>29.7323</v>
      </c>
      <c r="J183" t="n">
        <v>28.4865</v>
      </c>
      <c r="K183" t="n">
        <v>28.5523</v>
      </c>
      <c r="L183" t="n">
        <v>29.6759</v>
      </c>
      <c r="M183" t="n">
        <v>31.114</v>
      </c>
      <c r="N183" t="n">
        <v>42.2412</v>
      </c>
      <c r="O183" t="n">
        <v>29.898</v>
      </c>
      <c r="P183" t="n">
        <v>30.5532</v>
      </c>
      <c r="Q183" t="n">
        <v>31.5709</v>
      </c>
      <c r="R183" t="n">
        <v>33.4338</v>
      </c>
      <c r="S183" t="n">
        <v>30.3484</v>
      </c>
      <c r="T183" t="n">
        <v>33.2365</v>
      </c>
      <c r="U183" t="n">
        <v>34.3703</v>
      </c>
      <c r="V183" t="n">
        <v>36.9322</v>
      </c>
      <c r="W183" t="n">
        <v>33.8645</v>
      </c>
      <c r="X183" t="n">
        <v>37.2821</v>
      </c>
      <c r="Y183" t="n">
        <v>35.6281</v>
      </c>
      <c r="Z183" t="n">
        <v>36.4074</v>
      </c>
      <c r="AA183" t="n">
        <v>17.9052</v>
      </c>
      <c r="AB183" t="n">
        <v>19.9648</v>
      </c>
      <c r="AC183" t="n">
        <v>20.1679</v>
      </c>
      <c r="AD183" t="n">
        <v>13.5549</v>
      </c>
      <c r="AE183" t="n">
        <v>14.7717</v>
      </c>
      <c r="AF183" t="n">
        <v>15.0807</v>
      </c>
      <c r="AG183" t="n">
        <v>20.4431</v>
      </c>
      <c r="AH183" t="n">
        <v>24.6168</v>
      </c>
      <c r="AI183" t="n">
        <v>18.7118</v>
      </c>
    </row>
    <row r="184">
      <c r="A184">
        <f>_xll.BFieldInfo($B$184)</f>
        <v/>
      </c>
      <c r="B184" t="inlineStr">
        <is>
          <t>SALES_REV_TURN</t>
        </is>
      </c>
      <c r="C184" t="n">
        <v>2087</v>
      </c>
      <c r="D184" t="n">
        <v>2231</v>
      </c>
      <c r="E184" t="n">
        <v>2754</v>
      </c>
      <c r="F184" t="n">
        <v>2553</v>
      </c>
      <c r="G184" t="n">
        <v>2173</v>
      </c>
      <c r="H184" t="n">
        <v>2076</v>
      </c>
      <c r="I184" t="n">
        <v>2648</v>
      </c>
      <c r="J184" t="n">
        <v>2522</v>
      </c>
      <c r="K184" t="n">
        <v>2268</v>
      </c>
      <c r="L184" t="n">
        <v>2226</v>
      </c>
      <c r="M184" t="n">
        <v>2466</v>
      </c>
      <c r="N184" t="n">
        <v>2136</v>
      </c>
      <c r="O184" t="n">
        <v>1923</v>
      </c>
      <c r="P184" t="n">
        <v>1821</v>
      </c>
      <c r="Q184" t="n">
        <v>1859</v>
      </c>
      <c r="R184" t="n">
        <v>1797</v>
      </c>
      <c r="S184" t="n">
        <v>1703</v>
      </c>
      <c r="T184" t="n">
        <v>1613</v>
      </c>
      <c r="U184" t="n">
        <v>1668</v>
      </c>
      <c r="V184" t="n">
        <v>1764</v>
      </c>
      <c r="W184" t="n">
        <v>1760</v>
      </c>
      <c r="X184" t="n">
        <v>1705</v>
      </c>
      <c r="Y184" t="n">
        <v>1829</v>
      </c>
      <c r="Z184" t="n">
        <v>1886</v>
      </c>
      <c r="AA184" t="n">
        <v>2556.3741</v>
      </c>
      <c r="AB184" t="n">
        <v>1825</v>
      </c>
      <c r="AC184" t="n">
        <v>2014</v>
      </c>
      <c r="AD184" t="n">
        <v>2013</v>
      </c>
      <c r="AE184" t="n">
        <v>2045</v>
      </c>
      <c r="AF184" t="n">
        <v>2009</v>
      </c>
      <c r="AG184" t="n">
        <v>2162</v>
      </c>
      <c r="AH184" t="n">
        <v>2709.6698</v>
      </c>
      <c r="AI184" t="n">
        <v>2148</v>
      </c>
    </row>
    <row r="185">
      <c r="A185">
        <f>_xll.BFieldInfo($B$185)</f>
        <v/>
      </c>
      <c r="B185" t="inlineStr">
        <is>
          <t>IS_EPS</t>
        </is>
      </c>
      <c r="C185" t="n">
        <v>0.1</v>
      </c>
      <c r="D185" t="n">
        <v>0.22</v>
      </c>
      <c r="E185" t="n">
        <v>0.44</v>
      </c>
      <c r="F185" t="n">
        <v>0.34</v>
      </c>
      <c r="G185" t="n">
        <v>0.0023</v>
      </c>
      <c r="H185" t="n">
        <v>0.2</v>
      </c>
      <c r="I185" t="n">
        <v>0.46</v>
      </c>
      <c r="J185" t="n">
        <v>0.41</v>
      </c>
      <c r="K185" t="n">
        <v>0.2305</v>
      </c>
      <c r="L185" t="n">
        <v>0.27</v>
      </c>
      <c r="M185" t="n">
        <v>0.35</v>
      </c>
      <c r="N185" t="n">
        <v>0.27</v>
      </c>
      <c r="O185" t="n">
        <v>0.17</v>
      </c>
      <c r="P185" t="n">
        <v>0.12</v>
      </c>
      <c r="Q185" t="n">
        <v>0.13</v>
      </c>
      <c r="R185" t="n">
        <v>0.08</v>
      </c>
      <c r="S185" t="n">
        <v>0.0568</v>
      </c>
      <c r="T185" t="n">
        <v>-0.05</v>
      </c>
      <c r="U185" t="n">
        <v>0</v>
      </c>
      <c r="V185" t="n">
        <v>0.1</v>
      </c>
      <c r="W185" t="n">
        <v>0.0606</v>
      </c>
      <c r="X185" t="n">
        <v>-0.03</v>
      </c>
      <c r="Y185" t="n">
        <v>0.05</v>
      </c>
      <c r="Z185" t="n">
        <v>0.08</v>
      </c>
      <c r="AA185" t="n">
        <v>0.0549</v>
      </c>
      <c r="AB185" t="n">
        <v>-0.03</v>
      </c>
      <c r="AC185" t="n">
        <v>-0.08</v>
      </c>
      <c r="AD185" t="n">
        <v>-0.16</v>
      </c>
      <c r="AE185" t="n">
        <v>-0.17</v>
      </c>
      <c r="AF185" t="n">
        <v>-0.19</v>
      </c>
      <c r="AG185" t="n">
        <v>-0.49</v>
      </c>
      <c r="AH185" t="n">
        <v>-0.6755</v>
      </c>
      <c r="AI185" t="n">
        <v>-0.08</v>
      </c>
    </row>
    <row r="186">
      <c r="A186">
        <f>_xll.BFieldInfo($B$186)</f>
        <v/>
      </c>
      <c r="B186" t="inlineStr">
        <is>
          <t>CF_DVD_PAID</t>
        </is>
      </c>
      <c r="C186" t="n">
        <v>-37</v>
      </c>
      <c r="D186" t="n">
        <v>-53</v>
      </c>
      <c r="E186" t="n">
        <v>-53</v>
      </c>
      <c r="F186" t="n">
        <v>-54</v>
      </c>
      <c r="G186" t="n">
        <v>-53</v>
      </c>
      <c r="H186" t="n">
        <v>-54</v>
      </c>
      <c r="I186" t="n">
        <v>-54</v>
      </c>
      <c r="J186" t="n">
        <v>-54</v>
      </c>
      <c r="K186" t="n">
        <v>-54</v>
      </c>
      <c r="L186" t="n">
        <v>-54</v>
      </c>
      <c r="M186" t="n">
        <v>-54</v>
      </c>
      <c r="N186" t="n">
        <v>-59</v>
      </c>
      <c r="O186" t="n">
        <v>-48</v>
      </c>
      <c r="P186" t="n">
        <v>-53</v>
      </c>
      <c r="Q186" t="n">
        <v>-53</v>
      </c>
      <c r="R186" t="n">
        <v>-53</v>
      </c>
      <c r="S186" t="n">
        <v>-57</v>
      </c>
      <c r="T186" t="n">
        <v>-88</v>
      </c>
      <c r="U186" t="n">
        <v>-92</v>
      </c>
      <c r="V186" t="n">
        <v>-83</v>
      </c>
      <c r="W186" t="n">
        <v>-93</v>
      </c>
      <c r="X186" t="n">
        <v>-82</v>
      </c>
      <c r="Y186" t="n">
        <v>-90</v>
      </c>
      <c r="Z186" t="n">
        <v>-89</v>
      </c>
      <c r="AA186" t="n">
        <v>-123.4301</v>
      </c>
      <c r="AB186" t="n">
        <v>-85</v>
      </c>
      <c r="AC186" t="n">
        <v>-89</v>
      </c>
      <c r="AD186" t="n">
        <v>-93</v>
      </c>
      <c r="AE186" t="n">
        <v>-75</v>
      </c>
      <c r="AF186" t="n">
        <v>-89</v>
      </c>
      <c r="AG186" t="n">
        <v>-89</v>
      </c>
      <c r="AH186" t="n">
        <v>-111.3392</v>
      </c>
      <c r="AI186" t="n">
        <v>-89</v>
      </c>
    </row>
    <row r="187">
      <c r="A187">
        <f>_xll.BFieldInfo($B$187)</f>
        <v/>
      </c>
      <c r="B187" t="inlineStr">
        <is>
          <t>CF_DEPR_AMORT</t>
        </is>
      </c>
      <c r="C187" t="n">
        <v>223</v>
      </c>
      <c r="D187" t="n">
        <v>211</v>
      </c>
      <c r="E187" t="n">
        <v>220</v>
      </c>
      <c r="F187" t="n">
        <v>216</v>
      </c>
      <c r="G187" t="n">
        <v>393</v>
      </c>
      <c r="H187" t="n">
        <v>206</v>
      </c>
      <c r="I187" t="n">
        <v>212</v>
      </c>
      <c r="J187" t="n">
        <v>201</v>
      </c>
      <c r="K187" t="n">
        <v>325</v>
      </c>
      <c r="L187" t="n">
        <v>185</v>
      </c>
      <c r="M187" t="n">
        <v>179</v>
      </c>
      <c r="N187" t="n">
        <v>165</v>
      </c>
      <c r="O187" t="n">
        <v>152</v>
      </c>
      <c r="P187" t="n">
        <v>154</v>
      </c>
      <c r="Q187" t="n">
        <v>161</v>
      </c>
      <c r="R187" t="n">
        <v>172</v>
      </c>
      <c r="S187" t="n">
        <v>253</v>
      </c>
      <c r="T187" t="n">
        <v>184</v>
      </c>
      <c r="U187" t="n">
        <v>194</v>
      </c>
      <c r="V187" t="n">
        <v>186</v>
      </c>
      <c r="W187" t="n">
        <v>269</v>
      </c>
      <c r="X187" t="n">
        <v>175</v>
      </c>
      <c r="Y187" t="n">
        <v>199</v>
      </c>
      <c r="Z187" t="n">
        <v>199</v>
      </c>
      <c r="AA187" t="n">
        <v>285.2606</v>
      </c>
      <c r="AB187" t="n">
        <v>205</v>
      </c>
      <c r="AC187" t="n">
        <v>88</v>
      </c>
      <c r="AD187" t="n">
        <v>224</v>
      </c>
      <c r="AE187" t="n">
        <v>224</v>
      </c>
      <c r="AF187" t="n">
        <v>237</v>
      </c>
      <c r="AG187" t="n">
        <v>272</v>
      </c>
      <c r="AH187" t="n">
        <v>332.7665</v>
      </c>
      <c r="AI187" t="n">
        <v>281</v>
      </c>
    </row>
    <row r="188">
      <c r="A188">
        <f>_xll.BFieldInfo($B$188)</f>
        <v/>
      </c>
      <c r="B188" t="inlineStr">
        <is>
          <t>CF_NET_INC</t>
        </is>
      </c>
      <c r="C188" t="n">
        <v>90</v>
      </c>
      <c r="D188" t="n">
        <v>192</v>
      </c>
      <c r="E188" t="n">
        <v>392</v>
      </c>
      <c r="F188" t="n">
        <v>302</v>
      </c>
      <c r="G188" t="n">
        <v>2</v>
      </c>
      <c r="H188" t="n">
        <v>178</v>
      </c>
      <c r="I188" t="n">
        <v>418</v>
      </c>
      <c r="J188" t="n">
        <v>369</v>
      </c>
      <c r="K188" t="n">
        <v>207</v>
      </c>
      <c r="L188" t="n">
        <v>239</v>
      </c>
      <c r="M188" t="n">
        <v>308</v>
      </c>
      <c r="N188" t="n">
        <v>236</v>
      </c>
      <c r="O188" t="n">
        <v>151</v>
      </c>
      <c r="P188" t="n">
        <v>108</v>
      </c>
      <c r="Q188" t="n">
        <v>112</v>
      </c>
      <c r="R188" t="n">
        <v>71</v>
      </c>
      <c r="S188" t="n">
        <v>50</v>
      </c>
      <c r="T188" t="n">
        <v>-41</v>
      </c>
      <c r="U188" t="n">
        <v>2</v>
      </c>
      <c r="V188" t="n">
        <v>90</v>
      </c>
      <c r="W188" t="n">
        <v>53</v>
      </c>
      <c r="X188" t="n">
        <v>-22</v>
      </c>
      <c r="Y188" t="n">
        <v>43</v>
      </c>
      <c r="Z188" t="n">
        <v>72</v>
      </c>
      <c r="AA188" t="n">
        <v>52.1149</v>
      </c>
      <c r="AB188" t="n">
        <v>-24</v>
      </c>
      <c r="AC188" t="n">
        <v>-76</v>
      </c>
      <c r="AD188" t="n">
        <v>-142</v>
      </c>
      <c r="AE188" t="n">
        <v>-152</v>
      </c>
      <c r="AF188" t="n">
        <v>-171</v>
      </c>
      <c r="AG188" t="n">
        <v>-428</v>
      </c>
      <c r="AH188" t="n">
        <v>-597.9788</v>
      </c>
      <c r="AI188" t="n">
        <v>-75</v>
      </c>
    </row>
    <row r="189">
      <c r="A189">
        <f>_xll.BFieldInfo($B$189)</f>
        <v/>
      </c>
      <c r="B189" t="inlineStr">
        <is>
          <t>CF_CASH_FROM_OPER</t>
        </is>
      </c>
      <c r="C189" t="n">
        <v>388</v>
      </c>
      <c r="D189" t="n">
        <v>395</v>
      </c>
      <c r="E189" t="n">
        <v>775</v>
      </c>
      <c r="F189" t="n">
        <v>429</v>
      </c>
      <c r="G189" t="n">
        <v>506</v>
      </c>
      <c r="H189" t="n">
        <v>336</v>
      </c>
      <c r="I189" t="n">
        <v>656</v>
      </c>
      <c r="J189" t="n">
        <v>373</v>
      </c>
      <c r="K189" t="n">
        <v>498</v>
      </c>
      <c r="L189" t="n">
        <v>455</v>
      </c>
      <c r="M189" t="n">
        <v>587</v>
      </c>
      <c r="N189" t="n">
        <v>463</v>
      </c>
      <c r="O189" t="n">
        <v>369</v>
      </c>
      <c r="P189" t="n">
        <v>289</v>
      </c>
      <c r="Q189" t="n">
        <v>378</v>
      </c>
      <c r="R189" t="n">
        <v>330</v>
      </c>
      <c r="S189" t="n">
        <v>323</v>
      </c>
      <c r="T189" t="n">
        <v>141</v>
      </c>
      <c r="U189" t="n">
        <v>245</v>
      </c>
      <c r="V189" t="n">
        <v>225</v>
      </c>
      <c r="W189" t="n">
        <v>391</v>
      </c>
      <c r="X189" t="n">
        <v>149</v>
      </c>
      <c r="Y189" t="n">
        <v>311</v>
      </c>
      <c r="Z189" t="n">
        <v>281</v>
      </c>
      <c r="AA189" t="n">
        <v>97.37260000000001</v>
      </c>
      <c r="AB189" t="n">
        <v>53</v>
      </c>
      <c r="AC189" t="n">
        <v>86</v>
      </c>
      <c r="AD189" t="n">
        <v>14</v>
      </c>
      <c r="AE189" t="n">
        <v>15</v>
      </c>
      <c r="AF189" t="n">
        <v>66</v>
      </c>
      <c r="AG189" t="n">
        <v>252</v>
      </c>
      <c r="AH189" t="n">
        <v>185.1483</v>
      </c>
      <c r="AI189" t="n">
        <v>-37</v>
      </c>
    </row>
    <row r="191">
      <c r="A191" t="inlineStr">
        <is>
          <t>PGHN SW Equity</t>
        </is>
      </c>
      <c r="B191" t="inlineStr">
        <is>
          <t>Dates</t>
        </is>
      </c>
      <c r="C191" s="3">
        <f>_xll.BDH($A$191,$B$192:$B$200,$B$1,$B$2,"Dir=H","Per=M","Days=A","Dts=S","Sort=R","cols=17;rows=10")</f>
        <v/>
      </c>
      <c r="D191" s="3" t="n">
        <v>43830</v>
      </c>
      <c r="E191" s="3" t="n">
        <v>43646</v>
      </c>
      <c r="F191" s="3" t="n">
        <v>43465</v>
      </c>
      <c r="G191" s="3" t="n">
        <v>43281</v>
      </c>
      <c r="H191" s="3" t="n">
        <v>43100</v>
      </c>
      <c r="I191" s="3" t="n">
        <v>42916</v>
      </c>
      <c r="J191" s="3" t="n">
        <v>42735</v>
      </c>
      <c r="K191" s="3" t="n">
        <v>42551</v>
      </c>
      <c r="L191" s="3" t="n">
        <v>42369</v>
      </c>
      <c r="M191" s="3" t="n">
        <v>42185</v>
      </c>
      <c r="N191" s="3" t="n">
        <v>42004</v>
      </c>
      <c r="O191" s="3" t="n">
        <v>41820</v>
      </c>
      <c r="P191" s="3" t="n">
        <v>41639</v>
      </c>
      <c r="Q191" s="3" t="n">
        <v>41455</v>
      </c>
      <c r="R191" s="3" t="n">
        <v>41274</v>
      </c>
      <c r="S191" s="3" t="n">
        <v>41090</v>
      </c>
    </row>
    <row r="192">
      <c r="A192">
        <f>_xll.BFieldInfo($B$192)</f>
        <v/>
      </c>
      <c r="B192" t="inlineStr">
        <is>
          <t>TOTAL_EQUITY</t>
        </is>
      </c>
      <c r="C192" t="n">
        <v>1731.8</v>
      </c>
      <c r="D192" t="n">
        <v>2288.1</v>
      </c>
      <c r="E192" t="n">
        <v>1918.7</v>
      </c>
      <c r="F192" t="n">
        <v>1967.9</v>
      </c>
      <c r="G192" t="n">
        <v>1793.9</v>
      </c>
      <c r="H192" t="n">
        <v>1955.774</v>
      </c>
      <c r="I192" t="n">
        <v>1468.713</v>
      </c>
      <c r="J192" t="n">
        <v>1540.773</v>
      </c>
      <c r="K192" t="n">
        <v>1201.162</v>
      </c>
      <c r="L192" t="n">
        <v>1224.008</v>
      </c>
      <c r="M192" t="n">
        <v>1092.247</v>
      </c>
      <c r="N192" t="n">
        <v>1103.391</v>
      </c>
      <c r="O192" t="n">
        <v>860.4160000000001</v>
      </c>
      <c r="P192" t="n">
        <v>856.822</v>
      </c>
      <c r="Q192" t="n">
        <v>709.577</v>
      </c>
      <c r="R192" t="n">
        <v>697.812</v>
      </c>
      <c r="S192" t="n">
        <v>531.184</v>
      </c>
    </row>
    <row r="193">
      <c r="A193">
        <f>_xll.BFieldInfo($B$193)</f>
        <v/>
      </c>
      <c r="B193" t="inlineStr">
        <is>
          <t>BS_TOT_ASSET</t>
        </is>
      </c>
      <c r="C193" t="n">
        <v>3432.6</v>
      </c>
      <c r="D193" t="n">
        <v>3949.7</v>
      </c>
      <c r="E193" t="n">
        <v>3463.4</v>
      </c>
      <c r="F193" t="n">
        <v>2949.1</v>
      </c>
      <c r="G193" t="n">
        <v>2658.2</v>
      </c>
      <c r="H193" t="n">
        <v>2932.72</v>
      </c>
      <c r="I193" t="n">
        <v>2057.742</v>
      </c>
      <c r="J193" t="n">
        <v>1928.426</v>
      </c>
      <c r="K193" t="n">
        <v>1643.93</v>
      </c>
      <c r="L193" t="n">
        <v>1500.964</v>
      </c>
      <c r="M193" t="n">
        <v>1230.38</v>
      </c>
      <c r="N193" t="n">
        <v>1246.808</v>
      </c>
      <c r="O193" t="n">
        <v>1170.55</v>
      </c>
      <c r="P193" t="n">
        <v>1065.842</v>
      </c>
      <c r="Q193" t="n">
        <v>1023.733</v>
      </c>
      <c r="R193" t="n">
        <v>865.554</v>
      </c>
      <c r="S193" t="n">
        <v>676.239</v>
      </c>
    </row>
    <row r="194">
      <c r="A194">
        <f>_xll.BFieldInfo($B$194)</f>
        <v/>
      </c>
      <c r="B194" t="inlineStr">
        <is>
          <t>TOT_DEBT_TO_TOT_EQY</t>
        </is>
      </c>
      <c r="C194" t="n">
        <v>49.6535</v>
      </c>
      <c r="D194" t="n">
        <v>37.8567</v>
      </c>
      <c r="E194" t="n">
        <v>44.7699</v>
      </c>
      <c r="F194" t="n">
        <v>15.2142</v>
      </c>
      <c r="G194" t="n">
        <v>16.6843</v>
      </c>
      <c r="H194" t="n">
        <v>15.3002</v>
      </c>
      <c r="I194" t="n">
        <v>20.3725</v>
      </c>
      <c r="J194" t="n">
        <v>0</v>
      </c>
      <c r="K194" t="n">
        <v>20.8132</v>
      </c>
      <c r="L194" t="n">
        <v>7.7614</v>
      </c>
      <c r="M194" t="n">
        <v>0.9155</v>
      </c>
      <c r="N194" t="n">
        <v>0</v>
      </c>
      <c r="O194" t="n">
        <v>23.2446</v>
      </c>
      <c r="P194" t="n">
        <v>7.0026</v>
      </c>
      <c r="Q194" t="n">
        <v>29.0983</v>
      </c>
      <c r="R194" t="n">
        <v>0</v>
      </c>
      <c r="S194" t="n">
        <v>0</v>
      </c>
    </row>
    <row r="195">
      <c r="A195">
        <f>_xll.BFieldInfo($B$195)</f>
        <v/>
      </c>
      <c r="B195" t="inlineStr">
        <is>
          <t>SALES_REV_TURN</t>
        </is>
      </c>
      <c r="C195" t="n">
        <v>719.4</v>
      </c>
      <c r="D195" t="n">
        <v>1027.5</v>
      </c>
      <c r="E195" t="n">
        <v>771.9</v>
      </c>
      <c r="F195" t="n">
        <v>767</v>
      </c>
      <c r="G195" t="n">
        <v>730</v>
      </c>
      <c r="H195" t="n">
        <v>828.72</v>
      </c>
      <c r="I195" t="n">
        <v>564.876</v>
      </c>
      <c r="J195" t="n">
        <v>637.152</v>
      </c>
      <c r="K195" t="n">
        <v>452.791</v>
      </c>
      <c r="L195" t="n">
        <v>398.471</v>
      </c>
      <c r="M195" t="n">
        <v>329.272</v>
      </c>
      <c r="N195" t="n">
        <v>339.827</v>
      </c>
      <c r="O195" t="n">
        <v>334.276</v>
      </c>
      <c r="P195" t="n">
        <v>319.746</v>
      </c>
      <c r="Q195" t="n">
        <v>261.942</v>
      </c>
      <c r="R195" t="n">
        <v>287.32</v>
      </c>
      <c r="S195" t="n">
        <v>255.988</v>
      </c>
    </row>
    <row r="196">
      <c r="A196">
        <f>_xll.BFieldInfo($B$196)</f>
        <v/>
      </c>
      <c r="B196" t="inlineStr">
        <is>
          <t>IS_EPS</t>
        </is>
      </c>
      <c r="C196" t="n">
        <v>11.71</v>
      </c>
      <c r="D196" t="n">
        <v>19.035</v>
      </c>
      <c r="E196" t="n">
        <v>14.91</v>
      </c>
      <c r="F196" t="n">
        <v>14.1033</v>
      </c>
      <c r="G196" t="n">
        <v>14.81</v>
      </c>
      <c r="H196" t="n">
        <v>14.8153</v>
      </c>
      <c r="I196" t="n">
        <v>13.56</v>
      </c>
      <c r="J196" t="n">
        <v>11.5168</v>
      </c>
      <c r="K196" t="n">
        <v>9.630000000000001</v>
      </c>
      <c r="L196" t="n">
        <v>6.87</v>
      </c>
      <c r="M196" t="n">
        <v>8.119999999999999</v>
      </c>
      <c r="N196" t="n">
        <v>7.0161</v>
      </c>
      <c r="O196" t="n">
        <v>7.46</v>
      </c>
      <c r="P196" t="n">
        <v>6.2414</v>
      </c>
      <c r="Q196" t="n">
        <v>6.1</v>
      </c>
      <c r="R196" t="n">
        <v>5.3897</v>
      </c>
      <c r="S196" t="n">
        <v>4.75</v>
      </c>
    </row>
    <row r="197">
      <c r="A197">
        <f>_xll.BFieldInfo($B$197)</f>
        <v/>
      </c>
      <c r="B197" t="inlineStr">
        <is>
          <t>CF_DVD_PAID</t>
        </is>
      </c>
      <c r="C197" t="n">
        <v>-668.4</v>
      </c>
      <c r="D197" t="n">
        <v>0</v>
      </c>
      <c r="E197" t="n">
        <v>-585.4</v>
      </c>
      <c r="F197" t="n">
        <v>0</v>
      </c>
      <c r="G197" t="n">
        <v>-506.3</v>
      </c>
      <c r="H197" t="n">
        <v>0</v>
      </c>
      <c r="I197" t="n">
        <v>-397.382</v>
      </c>
      <c r="J197" t="n">
        <v>0</v>
      </c>
      <c r="K197" t="n">
        <v>-277.174</v>
      </c>
      <c r="L197" t="n">
        <v>0</v>
      </c>
      <c r="M197" t="n">
        <v>-224.994</v>
      </c>
      <c r="N197" t="n">
        <v>0</v>
      </c>
      <c r="O197" t="n">
        <v>-187.896</v>
      </c>
      <c r="P197" t="n">
        <v>0</v>
      </c>
      <c r="Q197" t="n">
        <v>-160.707</v>
      </c>
      <c r="R197" t="n">
        <v>0</v>
      </c>
      <c r="S197" t="n">
        <v>-139.255</v>
      </c>
    </row>
    <row r="198">
      <c r="A198">
        <f>_xll.BFieldInfo($B$198)</f>
        <v/>
      </c>
      <c r="B198" t="inlineStr">
        <is>
          <t>CF_DEPR_AMORT</t>
        </is>
      </c>
      <c r="C198" t="n">
        <v>18.9</v>
      </c>
      <c r="D198" t="n">
        <v>18.6</v>
      </c>
      <c r="E198" t="n">
        <v>15.2</v>
      </c>
      <c r="F198" t="n">
        <v>8.6</v>
      </c>
      <c r="G198" t="n">
        <v>8.199999999999999</v>
      </c>
      <c r="H198" t="n">
        <v>7.754</v>
      </c>
      <c r="I198" t="n">
        <v>6.216</v>
      </c>
      <c r="J198" t="n">
        <v>5.603</v>
      </c>
      <c r="K198" t="n">
        <v>5.898</v>
      </c>
      <c r="L198" t="n">
        <v>5.379</v>
      </c>
      <c r="M198" t="n">
        <v>5.228</v>
      </c>
      <c r="N198" t="n">
        <v>6.121</v>
      </c>
      <c r="O198" t="n">
        <v>10.352</v>
      </c>
      <c r="P198" t="n">
        <v>9.663</v>
      </c>
      <c r="Q198" t="n">
        <v>9.218</v>
      </c>
      <c r="R198" t="n">
        <v>9.035</v>
      </c>
      <c r="S198" t="n">
        <v>8.917999999999999</v>
      </c>
    </row>
    <row r="199">
      <c r="A199">
        <f>_xll.BFieldInfo($B$199)</f>
        <v/>
      </c>
      <c r="B199" t="inlineStr">
        <is>
          <t>CF_NET_INC</t>
        </is>
      </c>
      <c r="C199" t="n">
        <v>313.1</v>
      </c>
      <c r="D199" t="n">
        <v>503.3</v>
      </c>
      <c r="E199" t="n">
        <v>396.6</v>
      </c>
      <c r="F199" t="n">
        <v>375</v>
      </c>
      <c r="G199" t="n">
        <v>394.3</v>
      </c>
      <c r="H199" t="n">
        <v>392.947</v>
      </c>
      <c r="I199" t="n">
        <v>359.379</v>
      </c>
      <c r="J199" t="n">
        <v>304.404</v>
      </c>
      <c r="K199" t="n">
        <v>253.74</v>
      </c>
      <c r="L199" t="n">
        <v>182.105</v>
      </c>
      <c r="M199" t="n">
        <v>213.825</v>
      </c>
      <c r="N199" t="n">
        <v>182.357</v>
      </c>
      <c r="O199" t="n">
        <v>192.864</v>
      </c>
      <c r="P199" t="n">
        <v>160.546</v>
      </c>
      <c r="Q199" t="n">
        <v>156.452</v>
      </c>
      <c r="R199" t="n">
        <v>136.571</v>
      </c>
      <c r="S199" t="n">
        <v>120.429</v>
      </c>
    </row>
    <row r="200">
      <c r="A200">
        <f>_xll.BFieldInfo($B$200)</f>
        <v/>
      </c>
      <c r="B200" t="inlineStr">
        <is>
          <t>CF_CASH_FROM_OPER</t>
        </is>
      </c>
      <c r="C200" t="n">
        <v>731.5</v>
      </c>
      <c r="D200" t="n">
        <v>1077.8</v>
      </c>
      <c r="E200" t="n">
        <v>-120.6</v>
      </c>
      <c r="F200" t="n">
        <v>334.2</v>
      </c>
      <c r="G200" t="n">
        <v>-54.6</v>
      </c>
      <c r="H200" t="n">
        <v>321.811</v>
      </c>
      <c r="I200" t="n">
        <v>457.8</v>
      </c>
      <c r="J200" t="n">
        <v>387.23</v>
      </c>
      <c r="K200" t="n">
        <v>30.611</v>
      </c>
      <c r="L200" t="n">
        <v>136.243</v>
      </c>
      <c r="M200" t="n">
        <v>140.068</v>
      </c>
      <c r="N200" t="n">
        <v>336.033</v>
      </c>
      <c r="O200" t="n">
        <v>119.915</v>
      </c>
      <c r="P200" t="n">
        <v>220.999</v>
      </c>
      <c r="Q200" t="n">
        <v>-243.021</v>
      </c>
      <c r="R200" t="n">
        <v>134.002</v>
      </c>
      <c r="S200" t="n">
        <v>169.813</v>
      </c>
    </row>
    <row r="202">
      <c r="A202" t="inlineStr">
        <is>
          <t>KNIN SW Equity</t>
        </is>
      </c>
      <c r="B202" t="inlineStr">
        <is>
          <t>Dates</t>
        </is>
      </c>
      <c r="C202" s="3">
        <f>_xll.BDH($A$202,$B$203:$B$211,$B$1,$B$2,"Dir=H","Per=M","Days=A","Dts=S","Sort=R","cols=33;rows=10")</f>
        <v/>
      </c>
      <c r="D202" s="3" t="n">
        <v>43921</v>
      </c>
      <c r="E202" s="3" t="n">
        <v>43830</v>
      </c>
      <c r="F202" s="3" t="n">
        <v>43738</v>
      </c>
      <c r="G202" s="3" t="n">
        <v>43646</v>
      </c>
      <c r="H202" s="3" t="n">
        <v>43555</v>
      </c>
      <c r="I202" s="3" t="n">
        <v>43465</v>
      </c>
      <c r="J202" s="3" t="n">
        <v>43373</v>
      </c>
      <c r="K202" s="3" t="n">
        <v>43281</v>
      </c>
      <c r="L202" s="3" t="n">
        <v>43190</v>
      </c>
      <c r="M202" s="3" t="n">
        <v>43100</v>
      </c>
      <c r="N202" s="3" t="n">
        <v>43008</v>
      </c>
      <c r="O202" s="3" t="n">
        <v>42916</v>
      </c>
      <c r="P202" s="3" t="n">
        <v>42825</v>
      </c>
      <c r="Q202" s="3" t="n">
        <v>42735</v>
      </c>
      <c r="R202" s="3" t="n">
        <v>42643</v>
      </c>
      <c r="S202" s="3" t="n">
        <v>42551</v>
      </c>
      <c r="T202" s="3" t="n">
        <v>42460</v>
      </c>
      <c r="U202" s="3" t="n">
        <v>42369</v>
      </c>
      <c r="V202" s="3" t="n">
        <v>42277</v>
      </c>
      <c r="W202" s="3" t="n">
        <v>42185</v>
      </c>
      <c r="X202" s="3" t="n">
        <v>42094</v>
      </c>
      <c r="Y202" s="3" t="n">
        <v>42004</v>
      </c>
      <c r="Z202" s="3" t="n">
        <v>41912</v>
      </c>
      <c r="AA202" s="3" t="n">
        <v>41820</v>
      </c>
      <c r="AB202" s="3" t="n">
        <v>41729</v>
      </c>
      <c r="AC202" s="3" t="n">
        <v>41639</v>
      </c>
      <c r="AD202" s="3" t="n">
        <v>41547</v>
      </c>
      <c r="AE202" s="3" t="n">
        <v>41455</v>
      </c>
      <c r="AF202" s="3" t="n">
        <v>41364</v>
      </c>
      <c r="AG202" s="3" t="n">
        <v>41274</v>
      </c>
      <c r="AH202" s="3" t="n">
        <v>41182</v>
      </c>
      <c r="AI202" s="3" t="n">
        <v>41090</v>
      </c>
    </row>
    <row r="203">
      <c r="A203">
        <f>_xll.BFieldInfo($B$203)</f>
        <v/>
      </c>
      <c r="B203" t="inlineStr">
        <is>
          <t>TOTAL_EQUITY</t>
        </is>
      </c>
      <c r="C203" t="n">
        <v>2481</v>
      </c>
      <c r="D203" t="n">
        <v>2331</v>
      </c>
      <c r="E203" t="n">
        <v>2322</v>
      </c>
      <c r="F203" t="n">
        <v>2113</v>
      </c>
      <c r="G203" t="n">
        <v>1925</v>
      </c>
      <c r="H203" t="n">
        <v>2518</v>
      </c>
      <c r="I203" t="n">
        <v>2324</v>
      </c>
      <c r="J203" t="n">
        <v>2111</v>
      </c>
      <c r="K203" t="n">
        <v>1984</v>
      </c>
      <c r="L203" t="n">
        <v>2469</v>
      </c>
      <c r="M203" t="n">
        <v>2327</v>
      </c>
      <c r="N203" t="n">
        <v>2069</v>
      </c>
      <c r="O203" t="n">
        <v>1837</v>
      </c>
      <c r="P203" t="n">
        <v>2296</v>
      </c>
      <c r="Q203" t="n">
        <v>2165</v>
      </c>
      <c r="R203" t="n">
        <v>1994</v>
      </c>
      <c r="S203" t="n">
        <v>1825</v>
      </c>
      <c r="T203" t="n">
        <v>2268</v>
      </c>
      <c r="U203" t="n">
        <v>2126</v>
      </c>
      <c r="V203" t="n">
        <v>1932</v>
      </c>
      <c r="W203" t="n">
        <v>1702</v>
      </c>
      <c r="X203" t="n">
        <v>2414</v>
      </c>
      <c r="Y203" t="n">
        <v>2453</v>
      </c>
      <c r="Z203" t="n">
        <v>2315</v>
      </c>
      <c r="AA203" t="n">
        <v>2140</v>
      </c>
      <c r="AB203" t="n">
        <v>2657</v>
      </c>
      <c r="AC203" t="n">
        <v>2558</v>
      </c>
      <c r="AD203" t="n">
        <v>2427</v>
      </c>
      <c r="AE203" t="n">
        <v>2294</v>
      </c>
      <c r="AF203" t="n">
        <v>2580</v>
      </c>
      <c r="AG203" t="n">
        <v>2425</v>
      </c>
      <c r="AH203" t="n">
        <v>2327</v>
      </c>
      <c r="AI203" t="n">
        <v>2153</v>
      </c>
    </row>
    <row r="204">
      <c r="A204">
        <f>_xll.BFieldInfo($B$204)</f>
        <v/>
      </c>
      <c r="B204" t="inlineStr">
        <is>
          <t>BS_TOT_ASSET</t>
        </is>
      </c>
      <c r="C204" t="n">
        <v>9589</v>
      </c>
      <c r="D204" t="n">
        <v>9448</v>
      </c>
      <c r="E204" t="n">
        <v>9825</v>
      </c>
      <c r="F204" t="n">
        <v>9578</v>
      </c>
      <c r="G204" t="n">
        <v>9637</v>
      </c>
      <c r="H204" t="n">
        <v>10018</v>
      </c>
      <c r="I204" t="n">
        <v>7878</v>
      </c>
      <c r="J204" t="n">
        <v>7605</v>
      </c>
      <c r="K204" t="n">
        <v>7710</v>
      </c>
      <c r="L204" t="n">
        <v>7596</v>
      </c>
      <c r="M204" t="n">
        <v>7457</v>
      </c>
      <c r="N204" t="n">
        <v>6960</v>
      </c>
      <c r="O204" t="n">
        <v>6402</v>
      </c>
      <c r="P204" t="n">
        <v>6584</v>
      </c>
      <c r="Q204" t="n">
        <v>6331</v>
      </c>
      <c r="R204" t="n">
        <v>6068</v>
      </c>
      <c r="S204" t="n">
        <v>5963</v>
      </c>
      <c r="T204" t="n">
        <v>6330</v>
      </c>
      <c r="U204" t="n">
        <v>6099</v>
      </c>
      <c r="V204" t="n">
        <v>5960</v>
      </c>
      <c r="W204" t="n">
        <v>5502</v>
      </c>
      <c r="X204" t="n">
        <v>6317</v>
      </c>
      <c r="Y204" t="n">
        <v>6603</v>
      </c>
      <c r="Z204" t="n">
        <v>6433</v>
      </c>
      <c r="AA204" t="n">
        <v>5998</v>
      </c>
      <c r="AB204" t="n">
        <v>6522</v>
      </c>
      <c r="AC204" t="n">
        <v>6374</v>
      </c>
      <c r="AD204" t="n">
        <v>6278</v>
      </c>
      <c r="AE204" t="n">
        <v>6146</v>
      </c>
      <c r="AF204" t="n">
        <v>6499</v>
      </c>
      <c r="AG204" t="n">
        <v>6279</v>
      </c>
      <c r="AH204" t="n">
        <v>6333</v>
      </c>
      <c r="AI204" t="n">
        <v>6206</v>
      </c>
    </row>
    <row r="205">
      <c r="A205">
        <f>_xll.BFieldInfo($B$205)</f>
        <v/>
      </c>
      <c r="B205" t="inlineStr">
        <is>
          <t>TOT_DEBT_TO_TOT_EQY</t>
        </is>
      </c>
      <c r="C205" t="n">
        <v>82.6683</v>
      </c>
      <c r="D205" t="n">
        <v>90.8194</v>
      </c>
      <c r="E205" t="n">
        <v>101.3781</v>
      </c>
      <c r="F205" t="n">
        <v>109.2286</v>
      </c>
      <c r="G205" t="n">
        <v>131.9481</v>
      </c>
      <c r="H205" t="n">
        <v>85.0675</v>
      </c>
      <c r="I205" t="n">
        <v>15.2754</v>
      </c>
      <c r="J205" t="n">
        <v>11.5585</v>
      </c>
      <c r="K205" t="n">
        <v>21.119</v>
      </c>
      <c r="L205" t="n">
        <v>1.3366</v>
      </c>
      <c r="M205" t="n">
        <v>0.7735</v>
      </c>
      <c r="N205" t="n">
        <v>1.8366</v>
      </c>
      <c r="O205" t="n">
        <v>9.526400000000001</v>
      </c>
      <c r="P205" t="n">
        <v>1.3937</v>
      </c>
      <c r="Q205" t="n">
        <v>0.6928</v>
      </c>
      <c r="R205" t="n">
        <v>0.9026999999999999</v>
      </c>
      <c r="S205" t="n">
        <v>9.863</v>
      </c>
      <c r="T205" t="n">
        <v>0.7055</v>
      </c>
      <c r="U205" t="n">
        <v>0.8467</v>
      </c>
      <c r="V205" t="n">
        <v>1.6046</v>
      </c>
      <c r="W205" t="n">
        <v>1.3514</v>
      </c>
      <c r="X205" t="n">
        <v>1.5327</v>
      </c>
      <c r="Y205" t="n">
        <v>1.223</v>
      </c>
      <c r="Z205" t="n">
        <v>1.5119</v>
      </c>
      <c r="AA205" t="n">
        <v>1.8224</v>
      </c>
      <c r="AB205" t="n">
        <v>2.3711</v>
      </c>
      <c r="AC205" t="n">
        <v>1.7592</v>
      </c>
      <c r="AD205" t="n">
        <v>1.9778</v>
      </c>
      <c r="AE205" t="n">
        <v>2.6591</v>
      </c>
      <c r="AF205" t="n">
        <v>2.6357</v>
      </c>
      <c r="AG205" t="n">
        <v>2.8041</v>
      </c>
      <c r="AH205" t="n">
        <v>2.7073</v>
      </c>
      <c r="AI205" t="n">
        <v>3.53</v>
      </c>
    </row>
    <row r="206">
      <c r="A206">
        <f>_xll.BFieldInfo($B$206)</f>
        <v/>
      </c>
      <c r="B206" t="inlineStr">
        <is>
          <t>SALES_REV_TURN</t>
        </is>
      </c>
      <c r="C206" t="n">
        <v>4896</v>
      </c>
      <c r="D206" t="n">
        <v>4912</v>
      </c>
      <c r="E206" t="n">
        <v>5256</v>
      </c>
      <c r="F206" t="n">
        <v>5238</v>
      </c>
      <c r="G206" t="n">
        <v>5363</v>
      </c>
      <c r="H206" t="n">
        <v>5237</v>
      </c>
      <c r="I206" t="n">
        <v>5413</v>
      </c>
      <c r="J206" t="n">
        <v>5295</v>
      </c>
      <c r="K206" t="n">
        <v>5204</v>
      </c>
      <c r="L206" t="n">
        <v>4862</v>
      </c>
      <c r="M206" t="n">
        <v>5069</v>
      </c>
      <c r="N206" t="n">
        <v>4710</v>
      </c>
      <c r="O206" t="n">
        <v>4516</v>
      </c>
      <c r="P206" t="n">
        <v>4299</v>
      </c>
      <c r="Q206" t="n">
        <v>4278</v>
      </c>
      <c r="R206" t="n">
        <v>4100</v>
      </c>
      <c r="S206" t="n">
        <v>4137</v>
      </c>
      <c r="T206" t="n">
        <v>4010</v>
      </c>
      <c r="U206" t="n">
        <v>4305</v>
      </c>
      <c r="V206" t="n">
        <v>4201</v>
      </c>
      <c r="W206" t="n">
        <v>4129</v>
      </c>
      <c r="X206" t="n">
        <v>4096</v>
      </c>
      <c r="Y206" t="n">
        <v>4497</v>
      </c>
      <c r="Z206" t="n">
        <v>4504</v>
      </c>
      <c r="AA206" t="n">
        <v>4373</v>
      </c>
      <c r="AB206" t="n">
        <v>4127</v>
      </c>
      <c r="AC206" t="n">
        <v>4305</v>
      </c>
      <c r="AD206" t="n">
        <v>4323</v>
      </c>
      <c r="AE206" t="n">
        <v>4368</v>
      </c>
      <c r="AF206" t="n">
        <v>4182</v>
      </c>
      <c r="AG206" t="n">
        <v>4399</v>
      </c>
      <c r="AH206" t="n">
        <v>4449</v>
      </c>
      <c r="AI206" t="n">
        <v>4321</v>
      </c>
    </row>
    <row r="207">
      <c r="A207">
        <f>_xll.BFieldInfo($B$207)</f>
        <v/>
      </c>
      <c r="B207" t="inlineStr">
        <is>
          <t>IS_EPS</t>
        </is>
      </c>
      <c r="C207" t="n">
        <v>1.42</v>
      </c>
      <c r="D207" t="n">
        <v>1.15</v>
      </c>
      <c r="E207" t="n">
        <v>1.7051</v>
      </c>
      <c r="F207" t="n">
        <v>1.78</v>
      </c>
      <c r="G207" t="n">
        <v>1.69</v>
      </c>
      <c r="H207" t="n">
        <v>1.5</v>
      </c>
      <c r="I207" t="n">
        <v>1.6135</v>
      </c>
      <c r="J207" t="n">
        <v>1.58</v>
      </c>
      <c r="K207" t="n">
        <v>1.72</v>
      </c>
      <c r="L207" t="n">
        <v>1.53</v>
      </c>
      <c r="M207" t="n">
        <v>1.676</v>
      </c>
      <c r="N207" t="n">
        <v>1.54</v>
      </c>
      <c r="O207" t="n">
        <v>1.59</v>
      </c>
      <c r="P207" t="n">
        <v>1.37</v>
      </c>
      <c r="Q207" t="n">
        <v>1.5667</v>
      </c>
      <c r="R207" t="n">
        <v>1.47</v>
      </c>
      <c r="S207" t="n">
        <v>1.55</v>
      </c>
      <c r="T207" t="n">
        <v>1.41</v>
      </c>
      <c r="U207" t="n">
        <v>1.3924</v>
      </c>
      <c r="V207" t="n">
        <v>1.55</v>
      </c>
      <c r="W207" t="n">
        <v>1.44</v>
      </c>
      <c r="X207" t="n">
        <v>1.27</v>
      </c>
      <c r="Y207" t="n">
        <v>1.3638</v>
      </c>
      <c r="Z207" t="n">
        <v>1.35</v>
      </c>
      <c r="AA207" t="n">
        <v>1.34</v>
      </c>
      <c r="AB207" t="n">
        <v>1.23</v>
      </c>
      <c r="AC207" t="n">
        <v>1.3527</v>
      </c>
      <c r="AD207" t="n">
        <v>1.25</v>
      </c>
      <c r="AE207" t="n">
        <v>1.27</v>
      </c>
      <c r="AF207" t="n">
        <v>1.11</v>
      </c>
      <c r="AG207" t="n">
        <v>1.1123</v>
      </c>
      <c r="AH207" t="n">
        <v>1.19</v>
      </c>
      <c r="AI207" t="n">
        <v>1.2</v>
      </c>
    </row>
    <row r="208">
      <c r="A208">
        <f>_xll.BFieldInfo($B$208)</f>
        <v/>
      </c>
      <c r="B208" t="inlineStr">
        <is>
          <t>CF_DVD_PAID</t>
        </is>
      </c>
      <c r="C208" t="n">
        <v>0</v>
      </c>
      <c r="D208" t="n">
        <v>0</v>
      </c>
      <c r="E208" t="n">
        <v>0</v>
      </c>
      <c r="F208" t="n">
        <v>0</v>
      </c>
      <c r="G208" t="n">
        <v>-718</v>
      </c>
      <c r="H208" t="n">
        <v>0</v>
      </c>
      <c r="I208" t="n">
        <v>0</v>
      </c>
      <c r="J208" t="n">
        <v>0</v>
      </c>
      <c r="K208" t="n">
        <v>-688</v>
      </c>
      <c r="L208" t="n">
        <v>0</v>
      </c>
      <c r="M208" t="n">
        <v>0</v>
      </c>
      <c r="N208" t="n">
        <v>0</v>
      </c>
      <c r="O208" t="n">
        <v>-658</v>
      </c>
      <c r="P208" t="n">
        <v>0</v>
      </c>
      <c r="Q208" t="n">
        <v>0</v>
      </c>
      <c r="R208" t="n">
        <v>0</v>
      </c>
      <c r="S208" t="n">
        <v>-599</v>
      </c>
      <c r="T208" t="n">
        <v>0</v>
      </c>
      <c r="U208" t="n">
        <v>0</v>
      </c>
      <c r="V208" t="n">
        <v>0</v>
      </c>
      <c r="W208" t="n">
        <v>-839</v>
      </c>
      <c r="X208" t="n">
        <v>0</v>
      </c>
      <c r="Y208" t="n">
        <v>0</v>
      </c>
      <c r="Z208" t="n">
        <v>0</v>
      </c>
      <c r="AA208" t="n">
        <v>-701</v>
      </c>
      <c r="AB208" t="n">
        <v>0</v>
      </c>
      <c r="AC208" t="n">
        <v>0</v>
      </c>
      <c r="AD208" t="n">
        <v>0</v>
      </c>
      <c r="AE208" t="n">
        <v>-419</v>
      </c>
      <c r="AF208" t="n">
        <v>0</v>
      </c>
      <c r="AG208" t="n">
        <v>0</v>
      </c>
      <c r="AH208" t="n">
        <v>0</v>
      </c>
      <c r="AI208" t="n">
        <v>-460</v>
      </c>
    </row>
    <row r="209">
      <c r="A209">
        <f>_xll.BFieldInfo($B$209)</f>
        <v/>
      </c>
      <c r="B209" t="inlineStr">
        <is>
          <t>CF_DEPR_AMORT</t>
        </is>
      </c>
      <c r="C209" t="n">
        <v>186</v>
      </c>
      <c r="D209" t="n">
        <v>194</v>
      </c>
      <c r="E209" t="n">
        <v>221</v>
      </c>
      <c r="F209" t="n">
        <v>189</v>
      </c>
      <c r="G209" t="n">
        <v>182</v>
      </c>
      <c r="H209" t="n">
        <v>176</v>
      </c>
      <c r="I209" t="n">
        <v>61</v>
      </c>
      <c r="J209" t="n">
        <v>54</v>
      </c>
      <c r="K209" t="n">
        <v>54</v>
      </c>
      <c r="L209" t="n">
        <v>53</v>
      </c>
      <c r="M209" t="n">
        <v>58</v>
      </c>
      <c r="N209" t="n">
        <v>53</v>
      </c>
      <c r="O209" t="n">
        <v>54</v>
      </c>
      <c r="P209" t="n">
        <v>48</v>
      </c>
      <c r="Q209" t="n">
        <v>53</v>
      </c>
      <c r="R209" t="n">
        <v>47</v>
      </c>
      <c r="S209" t="n">
        <v>50</v>
      </c>
      <c r="T209" t="n">
        <v>42</v>
      </c>
      <c r="U209" t="n">
        <v>54</v>
      </c>
      <c r="V209" t="n">
        <v>50</v>
      </c>
      <c r="W209" t="n">
        <v>44</v>
      </c>
      <c r="X209" t="n">
        <v>43</v>
      </c>
      <c r="Y209" t="n">
        <v>50</v>
      </c>
      <c r="Z209" t="n">
        <v>45</v>
      </c>
      <c r="AA209" t="n">
        <v>46</v>
      </c>
      <c r="AB209" t="n">
        <v>45</v>
      </c>
      <c r="AC209" t="n">
        <v>51</v>
      </c>
      <c r="AD209" t="n">
        <v>49</v>
      </c>
      <c r="AE209" t="n">
        <v>50</v>
      </c>
      <c r="AF209" t="n">
        <v>50</v>
      </c>
      <c r="AG209" t="n">
        <v>61</v>
      </c>
      <c r="AH209" t="n">
        <v>52</v>
      </c>
      <c r="AI209" t="n">
        <v>54</v>
      </c>
    </row>
    <row r="210">
      <c r="A210">
        <f>_xll.BFieldInfo($B$210)</f>
        <v/>
      </c>
      <c r="B210" t="inlineStr">
        <is>
          <t>CF_NET_INC</t>
        </is>
      </c>
      <c r="C210" t="n">
        <v>170</v>
      </c>
      <c r="D210" t="n">
        <v>138</v>
      </c>
      <c r="E210" t="n">
        <v>203</v>
      </c>
      <c r="F210" t="n">
        <v>213</v>
      </c>
      <c r="G210" t="n">
        <v>202</v>
      </c>
      <c r="H210" t="n">
        <v>180</v>
      </c>
      <c r="I210" t="n">
        <v>192</v>
      </c>
      <c r="J210" t="n">
        <v>189</v>
      </c>
      <c r="K210" t="n">
        <v>206</v>
      </c>
      <c r="L210" t="n">
        <v>183</v>
      </c>
      <c r="M210" t="n">
        <v>199</v>
      </c>
      <c r="N210" t="n">
        <v>183</v>
      </c>
      <c r="O210" t="n">
        <v>191</v>
      </c>
      <c r="P210" t="n">
        <v>164</v>
      </c>
      <c r="Q210" t="n">
        <v>187</v>
      </c>
      <c r="R210" t="n">
        <v>176</v>
      </c>
      <c r="S210" t="n">
        <v>187</v>
      </c>
      <c r="T210" t="n">
        <v>168</v>
      </c>
      <c r="U210" t="n">
        <v>166</v>
      </c>
      <c r="V210" t="n">
        <v>185</v>
      </c>
      <c r="W210" t="n">
        <v>173</v>
      </c>
      <c r="X210" t="n">
        <v>152</v>
      </c>
      <c r="Y210" t="n">
        <v>163</v>
      </c>
      <c r="Z210" t="n">
        <v>161</v>
      </c>
      <c r="AA210" t="n">
        <v>162</v>
      </c>
      <c r="AB210" t="n">
        <v>147</v>
      </c>
      <c r="AC210" t="n">
        <v>162</v>
      </c>
      <c r="AD210" t="n">
        <v>193</v>
      </c>
      <c r="AE210" t="n">
        <v>153</v>
      </c>
      <c r="AF210" t="n">
        <v>132</v>
      </c>
      <c r="AG210" t="n">
        <v>132</v>
      </c>
      <c r="AH210" t="n">
        <v>141</v>
      </c>
      <c r="AI210" t="n">
        <v>144</v>
      </c>
    </row>
    <row r="211">
      <c r="A211">
        <f>_xll.BFieldInfo($B$211)</f>
        <v/>
      </c>
      <c r="B211" t="inlineStr">
        <is>
          <t>CF_CASH_FROM_OPER</t>
        </is>
      </c>
      <c r="C211" t="n">
        <v>442</v>
      </c>
      <c r="D211" t="n">
        <v>101</v>
      </c>
      <c r="E211" t="n">
        <v>618</v>
      </c>
      <c r="F211" t="n">
        <v>424</v>
      </c>
      <c r="G211" t="n">
        <v>403</v>
      </c>
      <c r="H211" t="n">
        <v>258</v>
      </c>
      <c r="I211" t="n">
        <v>276</v>
      </c>
      <c r="J211" t="n">
        <v>197</v>
      </c>
      <c r="K211" t="n">
        <v>174</v>
      </c>
      <c r="L211" t="n">
        <v>34</v>
      </c>
      <c r="M211" t="n">
        <v>286</v>
      </c>
      <c r="N211" t="n">
        <v>296</v>
      </c>
      <c r="O211" t="n">
        <v>224</v>
      </c>
      <c r="P211" t="n">
        <v>-22</v>
      </c>
      <c r="Q211" t="n">
        <v>246</v>
      </c>
      <c r="R211" t="n">
        <v>335</v>
      </c>
      <c r="S211" t="n">
        <v>168</v>
      </c>
      <c r="T211" t="n">
        <v>106</v>
      </c>
      <c r="U211" t="n">
        <v>403</v>
      </c>
      <c r="V211" t="n">
        <v>330</v>
      </c>
      <c r="W211" t="n">
        <v>127</v>
      </c>
      <c r="X211" t="n">
        <v>154</v>
      </c>
      <c r="Y211" t="n">
        <v>291</v>
      </c>
      <c r="Z211" t="n">
        <v>351</v>
      </c>
      <c r="AA211" t="n">
        <v>124</v>
      </c>
      <c r="AB211" t="n">
        <v>49</v>
      </c>
      <c r="AC211" t="n">
        <v>313</v>
      </c>
      <c r="AD211" t="n">
        <v>269</v>
      </c>
      <c r="AE211" t="n">
        <v>152</v>
      </c>
      <c r="AF211" t="n">
        <v>107</v>
      </c>
      <c r="AG211" t="n">
        <v>239</v>
      </c>
      <c r="AH211" t="n">
        <v>103</v>
      </c>
      <c r="AI211" t="n">
        <v>100</v>
      </c>
    </row>
    <row r="213">
      <c r="A213" t="inlineStr">
        <is>
          <t>CSGN SW Equity</t>
        </is>
      </c>
      <c r="B213" t="inlineStr">
        <is>
          <t>Dates</t>
        </is>
      </c>
      <c r="C213" s="3">
        <f>_xll.BDH($A$213,$B$214:$B$222,$B$1,$B$2,"Dir=H","Per=M","Days=A","Dts=S","Sort=R","cols=33;rows=10")</f>
        <v/>
      </c>
      <c r="D213" s="3" t="n">
        <v>43921</v>
      </c>
      <c r="E213" s="3" t="n">
        <v>43830</v>
      </c>
      <c r="F213" s="3" t="n">
        <v>43738</v>
      </c>
      <c r="G213" s="3" t="n">
        <v>43646</v>
      </c>
      <c r="H213" s="3" t="n">
        <v>43555</v>
      </c>
      <c r="I213" s="3" t="n">
        <v>43465</v>
      </c>
      <c r="J213" s="3" t="n">
        <v>43373</v>
      </c>
      <c r="K213" s="3" t="n">
        <v>43281</v>
      </c>
      <c r="L213" s="3" t="n">
        <v>43190</v>
      </c>
      <c r="M213" s="3" t="n">
        <v>43100</v>
      </c>
      <c r="N213" s="3" t="n">
        <v>43008</v>
      </c>
      <c r="O213" s="3" t="n">
        <v>42916</v>
      </c>
      <c r="P213" s="3" t="n">
        <v>42825</v>
      </c>
      <c r="Q213" s="3" t="n">
        <v>42735</v>
      </c>
      <c r="R213" s="3" t="n">
        <v>42643</v>
      </c>
      <c r="S213" s="3" t="n">
        <v>42551</v>
      </c>
      <c r="T213" s="3" t="n">
        <v>42460</v>
      </c>
      <c r="U213" s="3" t="n">
        <v>42369</v>
      </c>
      <c r="V213" s="3" t="n">
        <v>42277</v>
      </c>
      <c r="W213" s="3" t="n">
        <v>42185</v>
      </c>
      <c r="X213" s="3" t="n">
        <v>42094</v>
      </c>
      <c r="Y213" s="3" t="n">
        <v>42004</v>
      </c>
      <c r="Z213" s="3" t="n">
        <v>41912</v>
      </c>
      <c r="AA213" s="3" t="n">
        <v>41820</v>
      </c>
      <c r="AB213" s="3" t="n">
        <v>41729</v>
      </c>
      <c r="AC213" s="3" t="n">
        <v>41639</v>
      </c>
      <c r="AD213" s="3" t="n">
        <v>41547</v>
      </c>
      <c r="AE213" s="3" t="n">
        <v>41455</v>
      </c>
      <c r="AF213" s="3" t="n">
        <v>41364</v>
      </c>
      <c r="AG213" s="3" t="n">
        <v>41274</v>
      </c>
      <c r="AH213" s="3" t="n">
        <v>41182</v>
      </c>
      <c r="AI213" s="3" t="n">
        <v>41090</v>
      </c>
    </row>
    <row r="214">
      <c r="A214">
        <f>_xll.BFieldInfo($B$214)</f>
        <v/>
      </c>
      <c r="B214" t="inlineStr">
        <is>
          <t>TOTAL_EQUITY</t>
        </is>
      </c>
      <c r="C214" t="n">
        <v>46851</v>
      </c>
      <c r="D214" t="n">
        <v>48773</v>
      </c>
      <c r="E214" t="n">
        <v>43714</v>
      </c>
      <c r="F214" t="n">
        <v>45304</v>
      </c>
      <c r="G214" t="n">
        <v>43928</v>
      </c>
      <c r="H214" t="n">
        <v>43931</v>
      </c>
      <c r="I214" t="n">
        <v>44019</v>
      </c>
      <c r="J214" t="n">
        <v>42934</v>
      </c>
      <c r="K214" t="n">
        <v>43609</v>
      </c>
      <c r="L214" t="n">
        <v>42697</v>
      </c>
      <c r="M214" t="n">
        <v>42189</v>
      </c>
      <c r="N214" t="n">
        <v>44081</v>
      </c>
      <c r="O214" t="n">
        <v>43836</v>
      </c>
      <c r="P214" t="n">
        <v>42079</v>
      </c>
      <c r="Q214" t="n">
        <v>42311</v>
      </c>
      <c r="R214" t="n">
        <v>44757</v>
      </c>
      <c r="S214" t="n">
        <v>45329</v>
      </c>
      <c r="T214" t="n">
        <v>45447</v>
      </c>
      <c r="U214" t="n">
        <v>45018</v>
      </c>
      <c r="V214" t="n">
        <v>45500</v>
      </c>
      <c r="W214" t="n">
        <v>43460</v>
      </c>
      <c r="X214" t="n">
        <v>44285</v>
      </c>
      <c r="Y214" t="n">
        <v>45001</v>
      </c>
      <c r="Z214" t="n">
        <v>44951</v>
      </c>
      <c r="AA214" t="n">
        <v>42027</v>
      </c>
      <c r="AB214" t="n">
        <v>44282</v>
      </c>
      <c r="AC214" t="n">
        <v>47166</v>
      </c>
      <c r="AD214" t="n">
        <v>49011</v>
      </c>
      <c r="AE214" t="n">
        <v>49407</v>
      </c>
      <c r="AF214" t="n">
        <v>44946</v>
      </c>
      <c r="AG214" t="n">
        <v>42284</v>
      </c>
      <c r="AH214" t="n">
        <v>42833</v>
      </c>
      <c r="AI214" t="n">
        <v>42105</v>
      </c>
    </row>
    <row r="215">
      <c r="A215">
        <f>_xll.BFieldInfo($B$215)</f>
        <v/>
      </c>
      <c r="B215" t="inlineStr">
        <is>
          <t>BS_TOT_ASSET</t>
        </is>
      </c>
      <c r="C215" t="n">
        <v>828480</v>
      </c>
      <c r="D215" t="n">
        <v>832166</v>
      </c>
      <c r="E215" t="n">
        <v>787295</v>
      </c>
      <c r="F215" t="n">
        <v>795920</v>
      </c>
      <c r="G215" t="n">
        <v>784216</v>
      </c>
      <c r="H215" t="n">
        <v>793636</v>
      </c>
      <c r="I215" t="n">
        <v>768916</v>
      </c>
      <c r="J215" t="n">
        <v>768544</v>
      </c>
      <c r="K215" t="n">
        <v>798158</v>
      </c>
      <c r="L215" t="n">
        <v>809052</v>
      </c>
      <c r="M215" t="n">
        <v>796289</v>
      </c>
      <c r="N215" t="n">
        <v>788690</v>
      </c>
      <c r="O215" t="n">
        <v>783411</v>
      </c>
      <c r="P215" t="n">
        <v>811979</v>
      </c>
      <c r="Q215" t="n">
        <v>819861</v>
      </c>
      <c r="R215" t="n">
        <v>806711</v>
      </c>
      <c r="S215" t="n">
        <v>821164</v>
      </c>
      <c r="T215" t="n">
        <v>813898</v>
      </c>
      <c r="U215" t="n">
        <v>820805</v>
      </c>
      <c r="V215" t="n">
        <v>858420</v>
      </c>
      <c r="W215" t="n">
        <v>879322</v>
      </c>
      <c r="X215" t="n">
        <v>904390</v>
      </c>
      <c r="Y215" t="n">
        <v>921462</v>
      </c>
      <c r="Z215" t="n">
        <v>954362</v>
      </c>
      <c r="AA215" t="n">
        <v>891580</v>
      </c>
      <c r="AB215" t="n">
        <v>878090</v>
      </c>
      <c r="AC215" t="n">
        <v>872806</v>
      </c>
      <c r="AD215" t="n">
        <v>895169</v>
      </c>
      <c r="AE215" t="n">
        <v>919903</v>
      </c>
      <c r="AF215" t="n">
        <v>946618</v>
      </c>
      <c r="AG215" t="n">
        <v>924280</v>
      </c>
      <c r="AH215" t="n">
        <v>1023292</v>
      </c>
      <c r="AI215" t="n">
        <v>1043455</v>
      </c>
    </row>
    <row r="216">
      <c r="A216">
        <f>_xll.BFieldInfo($B$216)</f>
        <v/>
      </c>
      <c r="B216" t="inlineStr">
        <is>
          <t>TOT_DEBT_TO_TOT_EQY</t>
        </is>
      </c>
      <c r="C216" t="n">
        <v>652.9935</v>
      </c>
      <c r="D216" t="n">
        <v>682.232</v>
      </c>
      <c r="E216" t="n">
        <v>629.2355</v>
      </c>
      <c r="F216" t="n">
        <v>643.6054</v>
      </c>
      <c r="G216" t="n">
        <v>650.6442</v>
      </c>
      <c r="H216" t="n">
        <v>691.2954</v>
      </c>
      <c r="I216" t="n">
        <v>622.3357999999999</v>
      </c>
      <c r="J216" t="n">
        <v>664.6364</v>
      </c>
      <c r="K216" t="n">
        <v>678.5824</v>
      </c>
      <c r="L216" t="n">
        <v>862.5782</v>
      </c>
      <c r="M216" t="n">
        <v>731.4655</v>
      </c>
      <c r="N216" t="n">
        <v>700.676</v>
      </c>
      <c r="O216" t="n">
        <v>690.6743</v>
      </c>
      <c r="P216" t="n">
        <v>877.9153</v>
      </c>
      <c r="Q216" t="n">
        <v>854.3807</v>
      </c>
      <c r="R216" t="n">
        <v>795.3683</v>
      </c>
      <c r="S216" t="n">
        <v>740.6076</v>
      </c>
      <c r="T216" t="n">
        <v>789.8673</v>
      </c>
      <c r="U216" t="n">
        <v>811.5998</v>
      </c>
      <c r="V216" t="n">
        <v>845.3143</v>
      </c>
      <c r="W216" t="n">
        <v>937.7911</v>
      </c>
      <c r="X216" t="n">
        <v>932.8779</v>
      </c>
      <c r="Y216" t="n">
        <v>932.3393</v>
      </c>
      <c r="Z216" t="n">
        <v>1013.904</v>
      </c>
      <c r="AA216" t="n">
        <v>997.1923</v>
      </c>
      <c r="AB216" t="n">
        <v>911.0406</v>
      </c>
      <c r="AC216" t="n">
        <v>855.4679</v>
      </c>
      <c r="AD216" t="n">
        <v>859.3112</v>
      </c>
      <c r="AE216" t="n">
        <v>901.263</v>
      </c>
      <c r="AF216" t="n">
        <v>1087.9255</v>
      </c>
      <c r="AG216" t="n">
        <v>1126.9842</v>
      </c>
      <c r="AH216" t="n">
        <v>1283.1648</v>
      </c>
      <c r="AI216" t="n">
        <v>1372.438</v>
      </c>
    </row>
    <row r="217">
      <c r="A217">
        <f>_xll.BFieldInfo($B$217)</f>
        <v/>
      </c>
      <c r="B217" t="inlineStr">
        <is>
          <t>SALES_REV_TURN</t>
        </is>
      </c>
      <c r="C217" t="n">
        <v>8190</v>
      </c>
      <c r="D217" t="n">
        <v>8501</v>
      </c>
      <c r="E217" t="n">
        <v>8801</v>
      </c>
      <c r="F217" t="n">
        <v>8822</v>
      </c>
      <c r="G217" t="n">
        <v>9179</v>
      </c>
      <c r="H217" t="n">
        <v>8617</v>
      </c>
      <c r="I217" t="n">
        <v>7846</v>
      </c>
      <c r="J217" t="n">
        <v>7977</v>
      </c>
      <c r="K217" t="n">
        <v>9040</v>
      </c>
      <c r="L217" t="n">
        <v>8433</v>
      </c>
      <c r="M217" t="n">
        <v>7696</v>
      </c>
      <c r="N217" t="n">
        <v>7564</v>
      </c>
      <c r="O217" t="n">
        <v>8005</v>
      </c>
      <c r="P217" t="n">
        <v>7902</v>
      </c>
      <c r="Q217" t="n">
        <v>7290</v>
      </c>
      <c r="R217" t="n">
        <v>7654</v>
      </c>
      <c r="S217" t="n">
        <v>7820</v>
      </c>
      <c r="T217" t="n">
        <v>7163</v>
      </c>
      <c r="U217" t="n">
        <v>6460</v>
      </c>
      <c r="V217" t="n">
        <v>8259</v>
      </c>
      <c r="W217" t="n">
        <v>9938</v>
      </c>
      <c r="X217" t="n">
        <v>8939</v>
      </c>
      <c r="Y217" t="n">
        <v>8558</v>
      </c>
      <c r="Z217" t="n">
        <v>8912</v>
      </c>
      <c r="AA217" t="n">
        <v>9512</v>
      </c>
      <c r="AB217" t="n">
        <v>9035</v>
      </c>
      <c r="AC217" t="n">
        <v>8318</v>
      </c>
      <c r="AD217" t="n">
        <v>8177</v>
      </c>
      <c r="AE217" t="n">
        <v>10502</v>
      </c>
      <c r="AF217" t="n">
        <v>10069</v>
      </c>
      <c r="AG217" t="n">
        <v>8540</v>
      </c>
      <c r="AH217" t="n">
        <v>9037</v>
      </c>
      <c r="AI217" t="n">
        <v>11658</v>
      </c>
    </row>
    <row r="218">
      <c r="A218">
        <f>_xll.BFieldInfo($B$218)</f>
        <v/>
      </c>
      <c r="B218" t="inlineStr">
        <is>
          <t>IS_EPS</t>
        </is>
      </c>
      <c r="C218" t="n">
        <v>0.47</v>
      </c>
      <c r="D218" t="n">
        <v>0.53</v>
      </c>
      <c r="E218" t="n">
        <v>0.3446</v>
      </c>
      <c r="F218" t="n">
        <v>0.35</v>
      </c>
      <c r="G218" t="n">
        <v>0.37</v>
      </c>
      <c r="H218" t="n">
        <v>0.29</v>
      </c>
      <c r="I218" t="n">
        <v>0.101</v>
      </c>
      <c r="J218" t="n">
        <v>0.17</v>
      </c>
      <c r="K218" t="n">
        <v>0.25</v>
      </c>
      <c r="L218" t="n">
        <v>0.27</v>
      </c>
      <c r="M218" t="n">
        <v>-0.83</v>
      </c>
      <c r="N218" t="n">
        <v>0.1</v>
      </c>
      <c r="O218" t="n">
        <v>0.13</v>
      </c>
      <c r="P218" t="n">
        <v>0.2702</v>
      </c>
      <c r="Q218" t="n">
        <v>-1.2062</v>
      </c>
      <c r="R218" t="n">
        <v>0.0193</v>
      </c>
      <c r="S218" t="n">
        <v>0.0772</v>
      </c>
      <c r="T218" t="n">
        <v>-0.1447</v>
      </c>
      <c r="U218" t="n">
        <v>-3.1649</v>
      </c>
      <c r="V218" t="n">
        <v>0.4408</v>
      </c>
      <c r="W218" t="n">
        <v>0.5908</v>
      </c>
      <c r="X218" t="n">
        <v>0.5908</v>
      </c>
      <c r="Y218" t="n">
        <v>0.3751</v>
      </c>
      <c r="Z218" t="n">
        <v>0.5721000000000001</v>
      </c>
      <c r="AA218" t="n">
        <v>-0.4314</v>
      </c>
      <c r="AB218" t="n">
        <v>0.4502</v>
      </c>
      <c r="AC218" t="n">
        <v>-0.347</v>
      </c>
      <c r="AD218" t="n">
        <v>0.2438</v>
      </c>
      <c r="AE218" t="n">
        <v>0.5064</v>
      </c>
      <c r="AF218" t="n">
        <v>0.6958</v>
      </c>
      <c r="AG218" t="n">
        <v>0.0824</v>
      </c>
      <c r="AH218" t="n">
        <v>0.1465</v>
      </c>
      <c r="AI218" t="n">
        <v>0.4211</v>
      </c>
    </row>
    <row r="219">
      <c r="A219">
        <f>_xll.BFieldInfo($B$219)</f>
        <v/>
      </c>
      <c r="B219" t="inlineStr">
        <is>
          <t>CF_DVD_PAID</t>
        </is>
      </c>
      <c r="C219" t="n">
        <v>-358</v>
      </c>
      <c r="D219" t="n">
        <v>0</v>
      </c>
      <c r="E219" t="n">
        <v>0</v>
      </c>
      <c r="F219" t="n">
        <v>0</v>
      </c>
      <c r="G219" t="n">
        <v>-695</v>
      </c>
      <c r="H219" t="n">
        <v>-1</v>
      </c>
      <c r="I219" t="n">
        <v>-1</v>
      </c>
      <c r="J219" t="n">
        <v>0</v>
      </c>
      <c r="K219" t="n">
        <v>-662</v>
      </c>
      <c r="L219" t="n">
        <v>-3</v>
      </c>
      <c r="M219" t="n">
        <v>-1</v>
      </c>
      <c r="N219" t="n">
        <v>-1</v>
      </c>
      <c r="O219" t="n">
        <v>-586</v>
      </c>
      <c r="P219" t="n">
        <v>-2</v>
      </c>
      <c r="Q219" t="n">
        <v>0</v>
      </c>
      <c r="R219" t="n">
        <v>0</v>
      </c>
      <c r="S219" t="n">
        <v>-493</v>
      </c>
      <c r="T219" t="n">
        <v>0</v>
      </c>
      <c r="U219" t="n">
        <v>0</v>
      </c>
      <c r="V219" t="n">
        <v>0</v>
      </c>
      <c r="W219" t="n">
        <v>-427</v>
      </c>
      <c r="X219" t="n">
        <v>0</v>
      </c>
      <c r="Y219" t="n">
        <v>-25</v>
      </c>
      <c r="Z219" t="n">
        <v>0</v>
      </c>
      <c r="AA219" t="n">
        <v>-1182</v>
      </c>
      <c r="AB219" t="n">
        <v>-45</v>
      </c>
      <c r="AC219" t="n">
        <v>-141</v>
      </c>
      <c r="AD219" t="n">
        <v>-17</v>
      </c>
      <c r="AE219" t="n">
        <v>-395</v>
      </c>
      <c r="AF219" t="n">
        <v>-11</v>
      </c>
      <c r="AG219" t="n">
        <v>-129</v>
      </c>
      <c r="AH219" t="n">
        <v>-16</v>
      </c>
      <c r="AI219" t="n">
        <v>-1138</v>
      </c>
    </row>
    <row r="220">
      <c r="A220">
        <f>_xll.BFieldInfo($B$220)</f>
        <v/>
      </c>
      <c r="B220" t="inlineStr">
        <is>
          <t>CF_DEPR_AMORT</t>
        </is>
      </c>
      <c r="C220" t="n">
        <v>344</v>
      </c>
      <c r="D220" t="n">
        <v>316</v>
      </c>
      <c r="E220" t="n">
        <v>572</v>
      </c>
      <c r="F220" t="n">
        <v>236</v>
      </c>
      <c r="G220" t="n">
        <v>229</v>
      </c>
      <c r="H220" t="n">
        <v>236</v>
      </c>
      <c r="I220" t="n">
        <v>173</v>
      </c>
      <c r="J220" t="n">
        <v>249</v>
      </c>
      <c r="K220" t="n">
        <v>208</v>
      </c>
      <c r="L220" t="n">
        <v>208</v>
      </c>
      <c r="M220" t="n">
        <v>182</v>
      </c>
      <c r="N220" t="n">
        <v>215</v>
      </c>
      <c r="O220" t="n">
        <v>217</v>
      </c>
      <c r="P220" t="n">
        <v>219</v>
      </c>
      <c r="Q220" t="n">
        <v>190</v>
      </c>
      <c r="R220" t="n">
        <v>234</v>
      </c>
      <c r="S220" t="n">
        <v>234</v>
      </c>
      <c r="T220" t="n">
        <v>237</v>
      </c>
      <c r="U220" t="n">
        <v>248</v>
      </c>
      <c r="V220" t="n">
        <v>262</v>
      </c>
      <c r="W220" t="n">
        <v>520</v>
      </c>
      <c r="X220" t="n">
        <v>270</v>
      </c>
      <c r="Y220" t="n">
        <v>347</v>
      </c>
      <c r="Z220" t="n">
        <v>317</v>
      </c>
      <c r="AA220" t="n">
        <v>321</v>
      </c>
      <c r="AB220" t="n">
        <v>300</v>
      </c>
      <c r="AC220" t="n">
        <v>354</v>
      </c>
      <c r="AD220" t="n">
        <v>324</v>
      </c>
      <c r="AE220" t="n">
        <v>329</v>
      </c>
      <c r="AF220" t="n">
        <v>338</v>
      </c>
      <c r="AG220" t="n">
        <v>344</v>
      </c>
      <c r="AH220" t="n">
        <v>326</v>
      </c>
      <c r="AI220" t="n">
        <v>320</v>
      </c>
    </row>
    <row r="221">
      <c r="A221">
        <f>_xll.BFieldInfo($B$221)</f>
        <v/>
      </c>
      <c r="B221" t="inlineStr">
        <is>
          <t>CF_NET_INC</t>
        </is>
      </c>
      <c r="C221" t="n">
        <v>1162</v>
      </c>
      <c r="D221" t="n">
        <v>1314</v>
      </c>
      <c r="E221" t="n">
        <v>852</v>
      </c>
      <c r="F221" t="n">
        <v>881</v>
      </c>
      <c r="G221" t="n">
        <v>937</v>
      </c>
      <c r="H221" t="n">
        <v>749</v>
      </c>
      <c r="I221" t="n">
        <v>259</v>
      </c>
      <c r="J221" t="n">
        <v>424</v>
      </c>
      <c r="K221" t="n">
        <v>647</v>
      </c>
      <c r="L221" t="n">
        <v>694</v>
      </c>
      <c r="M221" t="n">
        <v>-2126</v>
      </c>
      <c r="N221" t="n">
        <v>244</v>
      </c>
      <c r="O221" t="n">
        <v>303</v>
      </c>
      <c r="P221" t="n">
        <v>596</v>
      </c>
      <c r="Q221" t="n">
        <v>-2619</v>
      </c>
      <c r="R221" t="n">
        <v>41</v>
      </c>
      <c r="S221" t="n">
        <v>170</v>
      </c>
      <c r="T221" t="n">
        <v>-302</v>
      </c>
      <c r="U221" t="n">
        <v>-5828</v>
      </c>
      <c r="V221" t="n">
        <v>779</v>
      </c>
      <c r="W221" t="n">
        <v>2105</v>
      </c>
      <c r="X221" t="n">
        <v>1054</v>
      </c>
      <c r="Y221" t="n">
        <v>691</v>
      </c>
      <c r="Z221" t="n">
        <v>1025</v>
      </c>
      <c r="AA221" t="n">
        <v>-700</v>
      </c>
      <c r="AB221" t="n">
        <v>859</v>
      </c>
      <c r="AC221" t="n">
        <v>-476</v>
      </c>
      <c r="AD221" t="n">
        <v>454</v>
      </c>
      <c r="AE221" t="n">
        <v>1045</v>
      </c>
      <c r="AF221" t="n">
        <v>1303</v>
      </c>
      <c r="AG221" t="n">
        <v>263</v>
      </c>
      <c r="AH221" t="n">
        <v>254</v>
      </c>
      <c r="AI221" t="n">
        <v>788</v>
      </c>
    </row>
    <row r="222">
      <c r="A222">
        <f>_xll.BFieldInfo($B$222)</f>
        <v/>
      </c>
      <c r="B222" t="inlineStr">
        <is>
          <t>CF_CASH_FROM_OPER</t>
        </is>
      </c>
      <c r="C222" t="n">
        <v>6616</v>
      </c>
      <c r="D222" t="n">
        <v>-9171</v>
      </c>
      <c r="E222" t="n">
        <v>-16869</v>
      </c>
      <c r="F222" t="n">
        <v>-8316</v>
      </c>
      <c r="G222" t="n">
        <v>4240</v>
      </c>
      <c r="H222" t="n">
        <v>-7700</v>
      </c>
      <c r="I222" t="n">
        <v>-9815</v>
      </c>
      <c r="J222" t="n">
        <v>10764</v>
      </c>
      <c r="K222" t="n">
        <v>9632</v>
      </c>
      <c r="L222" t="n">
        <v>2222</v>
      </c>
      <c r="M222" t="n">
        <v>-13392</v>
      </c>
      <c r="N222" t="n">
        <v>7082</v>
      </c>
      <c r="O222" t="n">
        <v>4862</v>
      </c>
      <c r="P222" t="n">
        <v>-7094</v>
      </c>
      <c r="Q222" t="n">
        <v>23705</v>
      </c>
      <c r="R222" t="n">
        <v>-6764</v>
      </c>
      <c r="S222" t="n">
        <v>5873</v>
      </c>
      <c r="T222" t="n">
        <v>3961</v>
      </c>
      <c r="U222" t="n">
        <v>7933</v>
      </c>
      <c r="V222" t="n">
        <v>4356</v>
      </c>
      <c r="W222" t="n">
        <v>2779</v>
      </c>
      <c r="X222" t="n">
        <v>-9906</v>
      </c>
      <c r="Y222" t="n">
        <v>-2751</v>
      </c>
      <c r="Z222" t="n">
        <v>2749</v>
      </c>
      <c r="AA222" t="n">
        <v>-5182</v>
      </c>
      <c r="AB222" t="n">
        <v>-12436</v>
      </c>
      <c r="AC222" t="n">
        <v>-2646</v>
      </c>
      <c r="AD222" t="n">
        <v>10106</v>
      </c>
      <c r="AE222" t="n">
        <v>20840</v>
      </c>
      <c r="AF222" t="n">
        <v>-6286</v>
      </c>
      <c r="AG222" t="n">
        <v>19396</v>
      </c>
      <c r="AH222" t="n">
        <v>-21642</v>
      </c>
      <c r="AI222" t="n">
        <v>24126</v>
      </c>
    </row>
    <row r="224">
      <c r="A224" t="inlineStr">
        <is>
          <t>SREN SW Equity</t>
        </is>
      </c>
      <c r="B224" t="inlineStr">
        <is>
          <t>Dates</t>
        </is>
      </c>
      <c r="C224" s="3">
        <f>_xll.BDH($A$224,$B$225:$B$233,$B$1,$B$2,"Dir=H","Per=M","Days=A","Dts=S","Sort=R","cols=17;rows=10")</f>
        <v/>
      </c>
      <c r="D224" s="3" t="n">
        <v>43830</v>
      </c>
      <c r="E224" s="3" t="n">
        <v>43646</v>
      </c>
      <c r="F224" s="3" t="n">
        <v>43465</v>
      </c>
      <c r="G224" s="3" t="n">
        <v>43281</v>
      </c>
      <c r="H224" s="3" t="n">
        <v>43100</v>
      </c>
      <c r="I224" s="3" t="n">
        <v>42916</v>
      </c>
      <c r="J224" s="3" t="n">
        <v>42735</v>
      </c>
      <c r="K224" s="3" t="n">
        <v>42551</v>
      </c>
      <c r="L224" s="3" t="n">
        <v>42369</v>
      </c>
      <c r="M224" s="3" t="n">
        <v>42185</v>
      </c>
      <c r="N224" s="3" t="n">
        <v>42004</v>
      </c>
      <c r="O224" s="3" t="n">
        <v>41820</v>
      </c>
      <c r="P224" s="3" t="n">
        <v>41639</v>
      </c>
      <c r="Q224" s="3" t="n">
        <v>41455</v>
      </c>
      <c r="R224" s="3" t="n">
        <v>41274</v>
      </c>
      <c r="S224" s="3" t="n">
        <v>41090</v>
      </c>
    </row>
    <row r="225">
      <c r="A225">
        <f>_xll.BFieldInfo($B$225)</f>
        <v/>
      </c>
      <c r="B225" t="inlineStr">
        <is>
          <t>TOTAL_EQUITY</t>
        </is>
      </c>
      <c r="C225" t="n">
        <v>29778</v>
      </c>
      <c r="D225" t="n">
        <v>31037</v>
      </c>
      <c r="E225" t="n">
        <v>31792</v>
      </c>
      <c r="F225" t="n">
        <v>28727</v>
      </c>
      <c r="G225" t="n">
        <v>31654</v>
      </c>
      <c r="H225" t="n">
        <v>34294</v>
      </c>
      <c r="I225" t="n">
        <v>35533</v>
      </c>
      <c r="J225" t="n">
        <v>35716</v>
      </c>
      <c r="K225" t="n">
        <v>37002</v>
      </c>
      <c r="L225" t="n">
        <v>33606</v>
      </c>
      <c r="M225" t="n">
        <v>33410</v>
      </c>
      <c r="N225" t="n">
        <v>36041</v>
      </c>
      <c r="O225" t="n">
        <v>33655</v>
      </c>
      <c r="P225" t="n">
        <v>32977</v>
      </c>
      <c r="Q225" t="n">
        <v>30135</v>
      </c>
      <c r="R225" t="n">
        <v>34026</v>
      </c>
      <c r="S225" t="n">
        <v>32986</v>
      </c>
    </row>
    <row r="226">
      <c r="A226">
        <f>_xll.BFieldInfo($B$226)</f>
        <v/>
      </c>
      <c r="B226" t="inlineStr">
        <is>
          <t>BS_TOT_ASSET</t>
        </is>
      </c>
      <c r="C226" t="n">
        <v>238899</v>
      </c>
      <c r="D226" t="n">
        <v>238567</v>
      </c>
      <c r="E226" t="n">
        <v>225124</v>
      </c>
      <c r="F226" t="n">
        <v>207570</v>
      </c>
      <c r="G226" t="n">
        <v>218742</v>
      </c>
      <c r="H226" t="n">
        <v>222526</v>
      </c>
      <c r="I226" t="n">
        <v>223632</v>
      </c>
      <c r="J226" t="n">
        <v>215065</v>
      </c>
      <c r="K226" t="n">
        <v>226860</v>
      </c>
      <c r="L226" t="n">
        <v>196135</v>
      </c>
      <c r="M226" t="n">
        <v>197809</v>
      </c>
      <c r="N226" t="n">
        <v>204461</v>
      </c>
      <c r="O226" t="n">
        <v>219038</v>
      </c>
      <c r="P226" t="n">
        <v>213520</v>
      </c>
      <c r="Q226" t="n">
        <v>217207</v>
      </c>
      <c r="R226" t="n">
        <v>215785</v>
      </c>
      <c r="S226" t="n">
        <v>231785</v>
      </c>
    </row>
    <row r="227">
      <c r="A227">
        <f>_xll.BFieldInfo($B$227)</f>
        <v/>
      </c>
      <c r="B227" t="inlineStr">
        <is>
          <t>TOT_DEBT_TO_TOT_EQY</t>
        </is>
      </c>
      <c r="C227" t="n">
        <v>37.2792</v>
      </c>
      <c r="D227" t="n">
        <v>34.9712</v>
      </c>
      <c r="E227" t="n">
        <v>36.7734</v>
      </c>
      <c r="F227" t="n">
        <v>35.2804</v>
      </c>
      <c r="G227" t="n">
        <v>32.7099</v>
      </c>
      <c r="H227" t="n">
        <v>30.8538</v>
      </c>
      <c r="I227" t="n">
        <v>31.1935</v>
      </c>
      <c r="J227" t="n">
        <v>31.7813</v>
      </c>
      <c r="K227" t="n">
        <v>32.2577</v>
      </c>
      <c r="L227" t="n">
        <v>38.1241</v>
      </c>
      <c r="M227" t="n">
        <v>40.1766</v>
      </c>
      <c r="N227" t="n">
        <v>39.7214</v>
      </c>
      <c r="O227" t="n">
        <v>52.7559</v>
      </c>
      <c r="P227" t="n">
        <v>56.221</v>
      </c>
      <c r="Q227" t="n">
        <v>63.1326</v>
      </c>
      <c r="R227" t="n">
        <v>58.4788</v>
      </c>
      <c r="S227" t="n">
        <v>56.042</v>
      </c>
    </row>
    <row r="228">
      <c r="A228">
        <f>_xll.BFieldInfo($B$228)</f>
        <v/>
      </c>
      <c r="B228" t="inlineStr">
        <is>
          <t>SALES_REV_TURN</t>
        </is>
      </c>
      <c r="C228" t="n">
        <v>18978</v>
      </c>
      <c r="D228" t="n">
        <v>24558</v>
      </c>
      <c r="E228" t="n">
        <v>24369</v>
      </c>
      <c r="F228" t="n">
        <v>17979</v>
      </c>
      <c r="G228" t="n">
        <v>18902</v>
      </c>
      <c r="H228" t="n">
        <v>22238</v>
      </c>
      <c r="I228" t="n">
        <v>20149</v>
      </c>
      <c r="J228" t="n">
        <v>22460</v>
      </c>
      <c r="K228" t="n">
        <v>21285</v>
      </c>
      <c r="L228" t="n">
        <v>17680</v>
      </c>
      <c r="M228" t="n">
        <v>17982</v>
      </c>
      <c r="N228" t="n">
        <v>18891</v>
      </c>
      <c r="O228" t="n">
        <v>18135</v>
      </c>
      <c r="P228" t="n">
        <v>18908</v>
      </c>
      <c r="Q228" t="n">
        <v>17644</v>
      </c>
      <c r="R228" t="n">
        <v>17857</v>
      </c>
      <c r="S228" t="n">
        <v>15259</v>
      </c>
    </row>
    <row r="229">
      <c r="A229">
        <f>_xll.BFieldInfo($B$229)</f>
        <v/>
      </c>
      <c r="B229" t="inlineStr">
        <is>
          <t>IS_EPS</t>
        </is>
      </c>
      <c r="C229" t="n">
        <v>-3.92</v>
      </c>
      <c r="D229" t="n">
        <v>-0.7721</v>
      </c>
      <c r="E229" t="n">
        <v>3.19</v>
      </c>
      <c r="F229" t="n">
        <v>-1.9288</v>
      </c>
      <c r="G229" t="n">
        <v>3.24</v>
      </c>
      <c r="H229" t="n">
        <v>-2.7502</v>
      </c>
      <c r="I229" t="n">
        <v>3.76</v>
      </c>
      <c r="J229" t="n">
        <v>5.1161</v>
      </c>
      <c r="K229" t="n">
        <v>5.61</v>
      </c>
      <c r="L229" t="n">
        <v>6.8413</v>
      </c>
      <c r="M229" t="n">
        <v>6.6</v>
      </c>
      <c r="N229" t="n">
        <v>4.3092</v>
      </c>
      <c r="O229" t="n">
        <v>5.92</v>
      </c>
      <c r="P229" t="n">
        <v>6.6774</v>
      </c>
      <c r="Q229" t="n">
        <v>6.29</v>
      </c>
      <c r="R229" t="n">
        <v>8.6229</v>
      </c>
      <c r="S229" t="n">
        <v>3.2</v>
      </c>
    </row>
    <row r="230">
      <c r="A230">
        <f>_xll.BFieldInfo($B$230)</f>
        <v/>
      </c>
      <c r="B230" t="inlineStr">
        <is>
          <t>CF_DVD_PAID</t>
        </is>
      </c>
      <c r="C230" t="n">
        <v>-1765</v>
      </c>
      <c r="D230" t="n">
        <v>0</v>
      </c>
      <c r="E230" t="n">
        <v>-1659</v>
      </c>
      <c r="F230" t="n">
        <v>0</v>
      </c>
      <c r="G230" t="n">
        <v>-1592</v>
      </c>
      <c r="H230" t="n">
        <v>0</v>
      </c>
      <c r="I230" t="n">
        <v>-1559</v>
      </c>
      <c r="J230" t="n">
        <v>0</v>
      </c>
      <c r="K230" t="n">
        <v>-1561</v>
      </c>
      <c r="L230" t="n">
        <v>0</v>
      </c>
      <c r="M230" t="n">
        <v>-2608</v>
      </c>
      <c r="N230" t="n">
        <v>0</v>
      </c>
      <c r="O230" t="n">
        <v>-3129</v>
      </c>
      <c r="P230" t="n">
        <v>0</v>
      </c>
      <c r="Q230" t="n">
        <v>-2760</v>
      </c>
      <c r="R230" t="n">
        <v>0</v>
      </c>
      <c r="S230" t="n">
        <v>-1134</v>
      </c>
    </row>
    <row r="231">
      <c r="A231">
        <f>_xll.BFieldInfo($B$231)</f>
        <v/>
      </c>
      <c r="B231" t="inlineStr">
        <is>
          <t>CF_DEPR_AMORT</t>
        </is>
      </c>
      <c r="C231" t="n">
        <v>298</v>
      </c>
      <c r="D231" t="n">
        <v>271</v>
      </c>
      <c r="E231" t="n">
        <v>267</v>
      </c>
      <c r="F231" t="n">
        <v>62</v>
      </c>
      <c r="G231" t="n">
        <v>269</v>
      </c>
      <c r="H231" t="n">
        <v>290</v>
      </c>
      <c r="I231" t="n">
        <v>252</v>
      </c>
      <c r="J231" t="n">
        <v>290</v>
      </c>
      <c r="K231" t="n">
        <v>353</v>
      </c>
      <c r="L231" t="n">
        <v>323</v>
      </c>
      <c r="M231" t="n">
        <v>271</v>
      </c>
      <c r="N231" t="n">
        <v>273</v>
      </c>
      <c r="O231" t="n">
        <v>185</v>
      </c>
      <c r="P231" t="n">
        <v>2103</v>
      </c>
      <c r="Q231" t="n">
        <v>1910</v>
      </c>
      <c r="R231" t="n">
        <v>1994</v>
      </c>
      <c r="S231" t="n">
        <v>1894</v>
      </c>
    </row>
    <row r="232">
      <c r="A232">
        <f>_xll.BFieldInfo($B$232)</f>
        <v/>
      </c>
      <c r="B232" t="inlineStr">
        <is>
          <t>CF_NET_INC</t>
        </is>
      </c>
      <c r="C232" t="n">
        <v>-1135</v>
      </c>
      <c r="D232" t="n">
        <v>-226</v>
      </c>
      <c r="E232" t="n">
        <v>953</v>
      </c>
      <c r="F232" t="n">
        <v>-568</v>
      </c>
      <c r="G232" t="n">
        <v>1030</v>
      </c>
      <c r="H232" t="n">
        <v>-847</v>
      </c>
      <c r="I232" t="n">
        <v>1245</v>
      </c>
      <c r="J232" t="n">
        <v>1726</v>
      </c>
      <c r="K232" t="n">
        <v>1900</v>
      </c>
      <c r="L232" t="n">
        <v>2371</v>
      </c>
      <c r="M232" t="n">
        <v>2294</v>
      </c>
      <c r="N232" t="n">
        <v>1506</v>
      </c>
      <c r="O232" t="n">
        <v>2063</v>
      </c>
      <c r="P232" t="n">
        <v>2313</v>
      </c>
      <c r="Q232" t="n">
        <v>2198</v>
      </c>
      <c r="R232" t="n">
        <v>3012</v>
      </c>
      <c r="S232" t="n">
        <v>1245</v>
      </c>
    </row>
    <row r="233">
      <c r="A233">
        <f>_xll.BFieldInfo($B$233)</f>
        <v/>
      </c>
      <c r="B233" t="inlineStr">
        <is>
          <t>CF_CASH_FROM_OPER</t>
        </is>
      </c>
      <c r="C233" t="n">
        <v>3294</v>
      </c>
      <c r="D233" t="n">
        <v>982</v>
      </c>
      <c r="E233" t="n">
        <v>3415</v>
      </c>
      <c r="F233" t="n">
        <v>1013</v>
      </c>
      <c r="G233" t="n">
        <v>559</v>
      </c>
      <c r="H233" t="n">
        <v>-3</v>
      </c>
      <c r="I233" t="n">
        <v>1306</v>
      </c>
      <c r="J233" t="n">
        <v>2073</v>
      </c>
      <c r="K233" t="n">
        <v>4042</v>
      </c>
      <c r="L233" t="n">
        <v>3988</v>
      </c>
      <c r="M233" t="n">
        <v>1424</v>
      </c>
      <c r="N233" t="n">
        <v>1615</v>
      </c>
      <c r="O233" t="n">
        <v>1859</v>
      </c>
      <c r="P233" t="n">
        <v>1257</v>
      </c>
      <c r="Q233" t="n">
        <v>1026</v>
      </c>
      <c r="R233" t="n">
        <v>2233</v>
      </c>
      <c r="S233" t="n">
        <v>2270</v>
      </c>
    </row>
    <row r="235">
      <c r="A235" t="inlineStr">
        <is>
          <t>GEBN SW Equity</t>
        </is>
      </c>
      <c r="B235" t="inlineStr">
        <is>
          <t>Dates</t>
        </is>
      </c>
      <c r="C235" s="3">
        <f>_xll.BDH($A$235,$B$236:$B$244,$B$1,$B$2,"Dir=H","Per=M","Days=A","Dts=S","Sort=R","cols=33;rows=10")</f>
        <v/>
      </c>
      <c r="D235" s="3" t="n">
        <v>43921</v>
      </c>
      <c r="E235" s="3" t="n">
        <v>43830</v>
      </c>
      <c r="F235" s="3" t="n">
        <v>43738</v>
      </c>
      <c r="G235" s="3" t="n">
        <v>43646</v>
      </c>
      <c r="H235" s="3" t="n">
        <v>43555</v>
      </c>
      <c r="I235" s="3" t="n">
        <v>43465</v>
      </c>
      <c r="J235" s="3" t="n">
        <v>43373</v>
      </c>
      <c r="K235" s="3" t="n">
        <v>43281</v>
      </c>
      <c r="L235" s="3" t="n">
        <v>43190</v>
      </c>
      <c r="M235" s="3" t="n">
        <v>43100</v>
      </c>
      <c r="N235" s="3" t="n">
        <v>43008</v>
      </c>
      <c r="O235" s="3" t="n">
        <v>42916</v>
      </c>
      <c r="P235" s="3" t="n">
        <v>42825</v>
      </c>
      <c r="Q235" s="3" t="n">
        <v>42735</v>
      </c>
      <c r="R235" s="3" t="n">
        <v>42643</v>
      </c>
      <c r="S235" s="3" t="n">
        <v>42551</v>
      </c>
      <c r="T235" s="3" t="n">
        <v>42460</v>
      </c>
      <c r="U235" s="3" t="n">
        <v>42369</v>
      </c>
      <c r="V235" s="3" t="n">
        <v>42277</v>
      </c>
      <c r="W235" s="3" t="n">
        <v>42185</v>
      </c>
      <c r="X235" s="3" t="n">
        <v>42094</v>
      </c>
      <c r="Y235" s="3" t="n">
        <v>42004</v>
      </c>
      <c r="Z235" s="3" t="n">
        <v>41912</v>
      </c>
      <c r="AA235" s="3" t="n">
        <v>41820</v>
      </c>
      <c r="AB235" s="3" t="n">
        <v>41729</v>
      </c>
      <c r="AC235" s="3" t="n">
        <v>41639</v>
      </c>
      <c r="AD235" s="3" t="n">
        <v>41547</v>
      </c>
      <c r="AE235" s="3" t="n">
        <v>41455</v>
      </c>
      <c r="AF235" s="3" t="n">
        <v>41364</v>
      </c>
      <c r="AG235" s="3" t="n">
        <v>41274</v>
      </c>
      <c r="AH235" s="3" t="n">
        <v>41182</v>
      </c>
      <c r="AI235" s="3" t="n">
        <v>41090</v>
      </c>
    </row>
    <row r="236">
      <c r="A236">
        <f>_xll.BFieldInfo($B$236)</f>
        <v/>
      </c>
      <c r="B236" t="inlineStr">
        <is>
          <t>TOTAL_EQUITY</t>
        </is>
      </c>
      <c r="C236" t="n">
        <v>1659.3</v>
      </c>
      <c r="D236" t="n">
        <v>1900</v>
      </c>
      <c r="E236" t="n">
        <v>1899</v>
      </c>
      <c r="F236" t="n">
        <v>1783.2</v>
      </c>
      <c r="G236" t="n">
        <v>1684.5</v>
      </c>
      <c r="H236" t="n">
        <v>1922.1</v>
      </c>
      <c r="I236" t="n">
        <v>1745.4</v>
      </c>
      <c r="J236" t="n">
        <v>1790.3</v>
      </c>
      <c r="K236" t="n">
        <v>1700.8</v>
      </c>
      <c r="L236" t="n">
        <v>2013.2</v>
      </c>
      <c r="M236" t="n">
        <v>1837.2</v>
      </c>
      <c r="N236" t="n">
        <v>1750</v>
      </c>
      <c r="O236" t="n">
        <v>1565.2</v>
      </c>
      <c r="P236" t="n">
        <v>1805.9</v>
      </c>
      <c r="Q236" t="n">
        <v>1635.2</v>
      </c>
      <c r="R236" t="n">
        <v>1551.6</v>
      </c>
      <c r="S236" t="n">
        <v>1403.8</v>
      </c>
      <c r="T236" t="n">
        <v>1558.6</v>
      </c>
      <c r="U236" t="n">
        <v>1482.2</v>
      </c>
      <c r="V236" t="n">
        <v>1483</v>
      </c>
      <c r="W236" t="n">
        <v>1357.8</v>
      </c>
      <c r="X236" t="n">
        <v>1610.8</v>
      </c>
      <c r="Y236" t="n">
        <v>1717.1</v>
      </c>
      <c r="Z236" t="n">
        <v>1742</v>
      </c>
      <c r="AA236" t="n">
        <v>1616.1</v>
      </c>
      <c r="AB236" t="n">
        <v>1794.3</v>
      </c>
      <c r="AC236" t="n">
        <v>1664.1</v>
      </c>
      <c r="AD236" t="n">
        <v>1585</v>
      </c>
      <c r="AE236" t="n">
        <v>1470.7</v>
      </c>
      <c r="AF236" t="n">
        <v>1580.1</v>
      </c>
      <c r="AG236" t="n">
        <v>1431.3</v>
      </c>
      <c r="AH236" t="n">
        <v>1348.1</v>
      </c>
      <c r="AI236" t="n">
        <v>1301</v>
      </c>
    </row>
    <row r="237">
      <c r="A237">
        <f>_xll.BFieldInfo($B$237)</f>
        <v/>
      </c>
      <c r="B237" t="inlineStr">
        <is>
          <t>BS_TOT_ASSET</t>
        </is>
      </c>
      <c r="C237" t="n">
        <v>3724.4</v>
      </c>
      <c r="D237" t="n">
        <v>3697.2</v>
      </c>
      <c r="E237" t="n">
        <v>3725.3</v>
      </c>
      <c r="F237" t="n">
        <v>3628.2</v>
      </c>
      <c r="G237" t="n">
        <v>3654.9</v>
      </c>
      <c r="H237" t="n">
        <v>3721</v>
      </c>
      <c r="I237" t="n">
        <v>3501.8</v>
      </c>
      <c r="J237" t="n">
        <v>3610.8</v>
      </c>
      <c r="K237" t="n">
        <v>3709.2</v>
      </c>
      <c r="L237" t="n">
        <v>3883.6</v>
      </c>
      <c r="M237" t="n">
        <v>3742.8</v>
      </c>
      <c r="N237" t="n">
        <v>3657.9</v>
      </c>
      <c r="O237" t="n">
        <v>3528</v>
      </c>
      <c r="P237" t="n">
        <v>3734.7</v>
      </c>
      <c r="Q237" t="n">
        <v>3601.1</v>
      </c>
      <c r="R237" t="n">
        <v>3655.8</v>
      </c>
      <c r="S237" t="n">
        <v>3596.7</v>
      </c>
      <c r="T237" t="n">
        <v>3717.2</v>
      </c>
      <c r="U237" t="n">
        <v>3553.8</v>
      </c>
      <c r="V237" t="n">
        <v>3650.3</v>
      </c>
      <c r="W237" t="n">
        <v>3434.4</v>
      </c>
      <c r="X237" t="n">
        <v>3611.8</v>
      </c>
      <c r="Y237" t="n">
        <v>2431.5</v>
      </c>
      <c r="Z237" t="n">
        <v>2380.3</v>
      </c>
      <c r="AA237" t="n">
        <v>2214</v>
      </c>
      <c r="AB237" t="n">
        <v>2387.4</v>
      </c>
      <c r="AC237" t="n">
        <v>2226</v>
      </c>
      <c r="AD237" t="n">
        <v>2166.7</v>
      </c>
      <c r="AE237" t="n">
        <v>2038.4</v>
      </c>
      <c r="AF237" t="n">
        <v>2143.1</v>
      </c>
      <c r="AG237" t="n">
        <v>2007.4</v>
      </c>
      <c r="AH237" t="n">
        <v>2119.3</v>
      </c>
      <c r="AI237" t="n">
        <v>2043.3</v>
      </c>
    </row>
    <row r="238">
      <c r="A238">
        <f>_xll.BFieldInfo($B$238)</f>
        <v/>
      </c>
      <c r="B238" t="inlineStr">
        <is>
          <t>TOT_DEBT_TO_TOT_EQY</t>
        </is>
      </c>
      <c r="C238" t="n">
        <v>67.7756</v>
      </c>
      <c r="D238" t="n">
        <v>43.1316</v>
      </c>
      <c r="E238" t="n">
        <v>44.0706</v>
      </c>
      <c r="F238" t="n">
        <v>50.1795</v>
      </c>
      <c r="G238" t="n">
        <v>61.7394</v>
      </c>
      <c r="H238" t="n">
        <v>45.263</v>
      </c>
      <c r="I238" t="n">
        <v>47.9775</v>
      </c>
      <c r="J238" t="n">
        <v>49.204</v>
      </c>
      <c r="K238" t="n">
        <v>61.6533</v>
      </c>
      <c r="L238" t="n">
        <v>44.6155</v>
      </c>
      <c r="M238" t="n">
        <v>48.7263</v>
      </c>
      <c r="N238" t="n">
        <v>50.2171</v>
      </c>
      <c r="O238" t="n">
        <v>61.449</v>
      </c>
      <c r="P238" t="n">
        <v>52.3617</v>
      </c>
      <c r="Q238" t="n">
        <v>59.375</v>
      </c>
      <c r="R238" t="n">
        <v>68.0201</v>
      </c>
      <c r="S238" t="n">
        <v>81.486</v>
      </c>
      <c r="T238" t="n">
        <v>73.54040000000001</v>
      </c>
      <c r="U238" t="n">
        <v>76.8587</v>
      </c>
      <c r="V238" t="n">
        <v>80.9508</v>
      </c>
      <c r="W238" t="n">
        <v>84.902</v>
      </c>
      <c r="X238" t="n">
        <v>72.0946</v>
      </c>
      <c r="Y238" t="n">
        <v>0.6115</v>
      </c>
      <c r="Z238" t="n">
        <v>0.5798</v>
      </c>
      <c r="AA238" t="n">
        <v>0.5816</v>
      </c>
      <c r="AB238" t="n">
        <v>0.4849</v>
      </c>
      <c r="AC238" t="n">
        <v>0.7030999999999999</v>
      </c>
      <c r="AD238" t="n">
        <v>0.6751</v>
      </c>
      <c r="AE238" t="n">
        <v>0.6798999999999999</v>
      </c>
      <c r="AF238" t="n">
        <v>0.7911</v>
      </c>
      <c r="AG238" t="n">
        <v>1.027</v>
      </c>
      <c r="AH238" t="n">
        <v>5.4892</v>
      </c>
      <c r="AI238" t="n">
        <v>5.7725</v>
      </c>
    </row>
    <row r="239">
      <c r="A239">
        <f>_xll.BFieldInfo($B$239)</f>
        <v/>
      </c>
      <c r="B239" t="inlineStr">
        <is>
          <t>SALES_REV_TURN</t>
        </is>
      </c>
      <c r="C239" t="n">
        <v>670.5</v>
      </c>
      <c r="D239" t="n">
        <v>797.6</v>
      </c>
      <c r="E239" t="n">
        <v>701.5</v>
      </c>
      <c r="F239" t="n">
        <v>754.1</v>
      </c>
      <c r="G239" t="n">
        <v>797</v>
      </c>
      <c r="H239" t="n">
        <v>830.3</v>
      </c>
      <c r="I239" t="n">
        <v>709.4</v>
      </c>
      <c r="J239" t="n">
        <v>740.7</v>
      </c>
      <c r="K239" t="n">
        <v>807.3</v>
      </c>
      <c r="L239" t="n">
        <v>823.1</v>
      </c>
      <c r="M239" t="n">
        <v>706</v>
      </c>
      <c r="N239" t="n">
        <v>733</v>
      </c>
      <c r="O239" t="n">
        <v>732.2</v>
      </c>
      <c r="P239" t="n">
        <v>737.1</v>
      </c>
      <c r="Q239" t="n">
        <v>636.6</v>
      </c>
      <c r="R239" t="n">
        <v>692.6</v>
      </c>
      <c r="S239" t="n">
        <v>761.2</v>
      </c>
      <c r="T239" t="n">
        <v>718.6</v>
      </c>
      <c r="U239" t="n">
        <v>621.1</v>
      </c>
      <c r="V239" t="n">
        <v>665.1</v>
      </c>
      <c r="W239" t="n">
        <v>670.9</v>
      </c>
      <c r="X239" t="n">
        <v>636.6</v>
      </c>
      <c r="Y239" t="n">
        <v>469.3</v>
      </c>
      <c r="Z239" t="n">
        <v>530.9</v>
      </c>
      <c r="AA239" t="n">
        <v>535</v>
      </c>
      <c r="AB239" t="n">
        <v>553.9</v>
      </c>
      <c r="AC239" t="n">
        <v>459.6</v>
      </c>
      <c r="AD239" t="n">
        <v>516</v>
      </c>
      <c r="AE239" t="n">
        <v>516.4</v>
      </c>
      <c r="AF239" t="n">
        <v>507.9</v>
      </c>
      <c r="AG239" t="n">
        <v>443.6</v>
      </c>
      <c r="AH239" t="n">
        <v>474.7</v>
      </c>
      <c r="AI239" t="n">
        <v>503.6</v>
      </c>
    </row>
    <row r="240">
      <c r="A240">
        <f>_xll.BFieldInfo($B$240)</f>
        <v/>
      </c>
      <c r="B240" t="inlineStr">
        <is>
          <t>IS_EPS</t>
        </is>
      </c>
      <c r="C240" t="n">
        <v>3.6642</v>
      </c>
      <c r="D240" t="n">
        <v>5.1</v>
      </c>
      <c r="E240" t="n">
        <v>3.1819</v>
      </c>
      <c r="F240" t="n">
        <v>4.74</v>
      </c>
      <c r="G240" t="n">
        <v>4.81</v>
      </c>
      <c r="H240" t="n">
        <v>5.1836</v>
      </c>
      <c r="I240" t="n">
        <v>2.9316</v>
      </c>
      <c r="J240" t="n">
        <v>4</v>
      </c>
      <c r="K240" t="n">
        <v>4.69</v>
      </c>
      <c r="L240" t="n">
        <v>4.7435</v>
      </c>
      <c r="M240" t="n">
        <v>3.0231</v>
      </c>
      <c r="N240" t="n">
        <v>4.31</v>
      </c>
      <c r="O240" t="n">
        <v>2.84</v>
      </c>
      <c r="P240" t="n">
        <v>4.17</v>
      </c>
      <c r="Q240" t="n">
        <v>2.1494</v>
      </c>
      <c r="R240" t="n">
        <v>4.15</v>
      </c>
      <c r="S240" t="n">
        <v>4.51</v>
      </c>
      <c r="T240" t="n">
        <v>4.08</v>
      </c>
      <c r="U240" t="n">
        <v>2.2533</v>
      </c>
      <c r="V240" t="n">
        <v>3.22</v>
      </c>
      <c r="W240" t="n">
        <v>2.62</v>
      </c>
      <c r="X240" t="n">
        <v>3.22</v>
      </c>
      <c r="Y240" t="n">
        <v>2.262</v>
      </c>
      <c r="Z240" t="n">
        <v>3.76</v>
      </c>
      <c r="AA240" t="n">
        <v>3.48</v>
      </c>
      <c r="AB240" t="n">
        <v>3.77</v>
      </c>
      <c r="AC240" t="n">
        <v>2</v>
      </c>
      <c r="AD240" t="n">
        <v>3.39</v>
      </c>
      <c r="AE240" t="n">
        <v>3.04</v>
      </c>
      <c r="AF240" t="n">
        <v>3.16</v>
      </c>
      <c r="AG240" t="n">
        <v>1.651</v>
      </c>
      <c r="AH240" t="n">
        <v>2.66</v>
      </c>
      <c r="AI240" t="n">
        <v>2.91</v>
      </c>
    </row>
    <row r="241">
      <c r="A241">
        <f>_xll.BFieldInfo($B$241)</f>
        <v/>
      </c>
      <c r="B241" t="inlineStr">
        <is>
          <t>CF_DVD_PAID</t>
        </is>
      </c>
      <c r="C241" t="n">
        <v>-380.8</v>
      </c>
      <c r="D241" t="n">
        <v>-380.8</v>
      </c>
      <c r="E241" t="n">
        <v>-380.8</v>
      </c>
      <c r="F241" t="n">
        <v>-380.8</v>
      </c>
      <c r="G241" t="n">
        <v>-380.8</v>
      </c>
      <c r="H241" t="n">
        <v>-380.8</v>
      </c>
      <c r="I241" t="n">
        <v>-380.8</v>
      </c>
      <c r="J241" t="n">
        <v>0</v>
      </c>
      <c r="K241" t="n">
        <v>0</v>
      </c>
      <c r="L241" t="n">
        <v>0</v>
      </c>
      <c r="M241" t="inlineStr">
        <is>
          <t>#N/A N/A</t>
        </is>
      </c>
      <c r="N241" t="inlineStr">
        <is>
          <t>#N/A N/A</t>
        </is>
      </c>
      <c r="O241" t="inlineStr">
        <is>
          <t>#N/A N/A</t>
        </is>
      </c>
      <c r="P241" t="inlineStr">
        <is>
          <t>#N/A N/A</t>
        </is>
      </c>
      <c r="Q241" t="inlineStr">
        <is>
          <t>#N/A N/A</t>
        </is>
      </c>
      <c r="R241" t="inlineStr">
        <is>
          <t>#N/A N/A</t>
        </is>
      </c>
      <c r="S241" t="inlineStr">
        <is>
          <t>#N/A N/A</t>
        </is>
      </c>
      <c r="T241" t="inlineStr">
        <is>
          <t>#N/A N/A</t>
        </is>
      </c>
      <c r="U241" t="inlineStr">
        <is>
          <t>#N/A N/A</t>
        </is>
      </c>
      <c r="V241" t="inlineStr">
        <is>
          <t>#N/A N/A</t>
        </is>
      </c>
      <c r="W241" t="inlineStr">
        <is>
          <t>#N/A N/A</t>
        </is>
      </c>
      <c r="X241" t="inlineStr">
        <is>
          <t>#N/A N/A</t>
        </is>
      </c>
      <c r="Y241" t="inlineStr">
        <is>
          <t>#N/A N/A</t>
        </is>
      </c>
      <c r="Z241" t="inlineStr">
        <is>
          <t>#N/A N/A</t>
        </is>
      </c>
      <c r="AA241" t="inlineStr">
        <is>
          <t>#N/A N/A</t>
        </is>
      </c>
      <c r="AB241" t="inlineStr">
        <is>
          <t>#N/A N/A</t>
        </is>
      </c>
      <c r="AC241" t="inlineStr">
        <is>
          <t>#N/A N/A</t>
        </is>
      </c>
      <c r="AD241" t="inlineStr">
        <is>
          <t>#N/A N/A</t>
        </is>
      </c>
      <c r="AE241" t="inlineStr">
        <is>
          <t>#N/A N/A</t>
        </is>
      </c>
      <c r="AF241" t="inlineStr">
        <is>
          <t>#N/A N/A</t>
        </is>
      </c>
      <c r="AG241" t="inlineStr">
        <is>
          <t>#N/A N/A</t>
        </is>
      </c>
      <c r="AH241" t="inlineStr">
        <is>
          <t>#N/A N/A</t>
        </is>
      </c>
      <c r="AI241" t="inlineStr">
        <is>
          <t>#N/A N/A</t>
        </is>
      </c>
    </row>
    <row r="242">
      <c r="A242">
        <f>_xll.BFieldInfo($B$242)</f>
        <v/>
      </c>
      <c r="B242" t="inlineStr">
        <is>
          <t>CF_DEPR_AMORT</t>
        </is>
      </c>
      <c r="C242" t="n">
        <v>40.1</v>
      </c>
      <c r="D242" t="n">
        <v>36.5</v>
      </c>
      <c r="E242" t="n">
        <v>41.1</v>
      </c>
      <c r="F242" t="n">
        <v>35.9</v>
      </c>
      <c r="G242" t="n">
        <v>35.7</v>
      </c>
      <c r="H242" t="n">
        <v>34.6</v>
      </c>
      <c r="I242" t="n">
        <v>40.7</v>
      </c>
      <c r="J242" t="n">
        <v>39.1</v>
      </c>
      <c r="K242" t="n">
        <v>40.8</v>
      </c>
      <c r="L242" t="n">
        <v>39.6</v>
      </c>
      <c r="M242" t="n">
        <v>39.3</v>
      </c>
      <c r="N242" t="n">
        <v>38.1</v>
      </c>
      <c r="O242" t="n">
        <v>36.4</v>
      </c>
      <c r="P242" t="n">
        <v>36.5</v>
      </c>
      <c r="Q242" t="n">
        <v>39.6</v>
      </c>
      <c r="R242" t="n">
        <v>36.7</v>
      </c>
      <c r="S242" t="n">
        <v>34.7</v>
      </c>
      <c r="T242" t="n">
        <v>34.1</v>
      </c>
      <c r="U242" t="n">
        <v>37.3</v>
      </c>
      <c r="V242" t="n">
        <v>34.6</v>
      </c>
      <c r="W242" t="n">
        <v>39.2</v>
      </c>
      <c r="X242" t="n">
        <v>22.3</v>
      </c>
      <c r="Y242" t="n">
        <v>21.6</v>
      </c>
      <c r="Z242" t="n">
        <v>20.3</v>
      </c>
      <c r="AA242" t="n">
        <v>19.4</v>
      </c>
      <c r="AB242" t="n">
        <v>18.9</v>
      </c>
      <c r="AC242" t="n">
        <v>21.4</v>
      </c>
      <c r="AD242" t="n">
        <v>20.6</v>
      </c>
      <c r="AE242" t="n">
        <v>20.3</v>
      </c>
      <c r="AF242" t="n">
        <v>19.8</v>
      </c>
      <c r="AG242" t="n">
        <v>21</v>
      </c>
      <c r="AH242" t="n">
        <v>20.2</v>
      </c>
      <c r="AI242" t="n">
        <v>19.5</v>
      </c>
    </row>
    <row r="243">
      <c r="A243">
        <f>_xll.BFieldInfo($B$243)</f>
        <v/>
      </c>
      <c r="B243" t="inlineStr">
        <is>
          <t>CF_NET_INC</t>
        </is>
      </c>
      <c r="C243" t="n">
        <v>131</v>
      </c>
      <c r="D243" t="n">
        <v>183.5</v>
      </c>
      <c r="E243" t="n">
        <v>111.1</v>
      </c>
      <c r="F243" t="n">
        <v>170.6</v>
      </c>
      <c r="G243" t="n">
        <v>173.2</v>
      </c>
      <c r="H243" t="n">
        <v>192</v>
      </c>
      <c r="I243" t="n">
        <v>104.5</v>
      </c>
      <c r="J243" t="n">
        <v>145.6</v>
      </c>
      <c r="K243" t="n">
        <v>171.4</v>
      </c>
      <c r="L243" t="n">
        <v>175.7</v>
      </c>
      <c r="M243" t="n">
        <v>110.7</v>
      </c>
      <c r="N243" t="n">
        <v>158.5</v>
      </c>
      <c r="O243" t="n">
        <v>104.8</v>
      </c>
      <c r="P243" t="n">
        <v>153.4</v>
      </c>
      <c r="Q243" t="n">
        <v>79.09999999999999</v>
      </c>
      <c r="R243" t="n">
        <v>152.8</v>
      </c>
      <c r="S243" t="n">
        <v>166</v>
      </c>
      <c r="T243" t="n">
        <v>150.3</v>
      </c>
      <c r="U243" t="n">
        <v>84</v>
      </c>
      <c r="V243" t="n">
        <v>119.9</v>
      </c>
      <c r="W243" t="n">
        <v>97.90000000000001</v>
      </c>
      <c r="X243" t="n">
        <v>120.6</v>
      </c>
      <c r="Y243" t="n">
        <v>84.90000000000001</v>
      </c>
      <c r="Z243" t="n">
        <v>141</v>
      </c>
      <c r="AA243" t="n">
        <v>130.8</v>
      </c>
      <c r="AB243" t="n">
        <v>141.9</v>
      </c>
      <c r="AC243" t="n">
        <v>75.09999999999999</v>
      </c>
      <c r="AD243" t="n">
        <v>127.5</v>
      </c>
      <c r="AE243" t="n">
        <v>114.4</v>
      </c>
      <c r="AF243" t="n">
        <v>118.8</v>
      </c>
      <c r="AG243" t="n">
        <v>62.7</v>
      </c>
      <c r="AH243" t="n">
        <v>101.2</v>
      </c>
      <c r="AI243" t="n">
        <v>111.9</v>
      </c>
    </row>
    <row r="244">
      <c r="A244">
        <f>_xll.BFieldInfo($B$244)</f>
        <v/>
      </c>
      <c r="B244" t="inlineStr">
        <is>
          <t>CF_CASH_FROM_OPER</t>
        </is>
      </c>
      <c r="C244" t="n">
        <v>213.2</v>
      </c>
      <c r="D244" t="n">
        <v>23.6</v>
      </c>
      <c r="E244" t="n">
        <v>226</v>
      </c>
      <c r="F244" t="n">
        <v>285.3</v>
      </c>
      <c r="G244" t="n">
        <v>284.5</v>
      </c>
      <c r="H244" t="n">
        <v>32.1</v>
      </c>
      <c r="I244" t="n">
        <v>-16.9</v>
      </c>
      <c r="J244" t="n">
        <v>509.2</v>
      </c>
      <c r="K244" t="n">
        <v>264.8</v>
      </c>
      <c r="L244" t="n">
        <v>-15.6</v>
      </c>
      <c r="M244" t="n">
        <v>195.3</v>
      </c>
      <c r="N244" t="n">
        <v>231.7</v>
      </c>
      <c r="O244" t="n">
        <v>216</v>
      </c>
      <c r="P244" t="n">
        <v>-9</v>
      </c>
      <c r="Q244" t="n">
        <v>202.2</v>
      </c>
      <c r="R244" t="n">
        <v>250.4</v>
      </c>
      <c r="S244" t="n">
        <v>259.5</v>
      </c>
      <c r="T244" t="n">
        <v>-2.2</v>
      </c>
      <c r="U244" t="n">
        <v>203.7</v>
      </c>
      <c r="V244" t="n">
        <v>223.6</v>
      </c>
      <c r="W244" t="n">
        <v>187.9</v>
      </c>
      <c r="X244" t="n">
        <v>-5.3</v>
      </c>
      <c r="Y244" t="n">
        <v>181.7</v>
      </c>
      <c r="Z244" t="n">
        <v>176.3</v>
      </c>
      <c r="AA244" t="n">
        <v>196.1</v>
      </c>
      <c r="AB244" t="n">
        <v>24.6</v>
      </c>
      <c r="AC244" t="n">
        <v>170</v>
      </c>
      <c r="AD244" t="n">
        <v>208.9</v>
      </c>
      <c r="AE244" t="n">
        <v>154.9</v>
      </c>
      <c r="AF244" t="n">
        <v>28.5</v>
      </c>
      <c r="AG244" t="n">
        <v>149.1</v>
      </c>
      <c r="AH244" t="n">
        <v>169.1</v>
      </c>
      <c r="AI244" t="n">
        <v>177</v>
      </c>
    </row>
    <row r="246">
      <c r="A246" t="inlineStr">
        <is>
          <t>EMSN SW Equity</t>
        </is>
      </c>
      <c r="B246" t="inlineStr">
        <is>
          <t>Dates</t>
        </is>
      </c>
      <c r="C246" s="3">
        <f>_xll.BDH($A$246,$B$247:$B$255,$B$1,$B$2,"Dir=H","Per=M","Days=A","Dts=S","Sort=R","cols=17;rows=10")</f>
        <v/>
      </c>
      <c r="D246" s="3" t="n">
        <v>43830</v>
      </c>
      <c r="E246" s="3" t="n">
        <v>43646</v>
      </c>
      <c r="F246" s="3" t="n">
        <v>43465</v>
      </c>
      <c r="G246" s="3" t="n">
        <v>43281</v>
      </c>
      <c r="H246" s="3" t="n">
        <v>43100</v>
      </c>
      <c r="I246" s="3" t="n">
        <v>42916</v>
      </c>
      <c r="J246" s="3" t="n">
        <v>42735</v>
      </c>
      <c r="K246" s="3" t="n">
        <v>42551</v>
      </c>
      <c r="L246" s="3" t="n">
        <v>42369</v>
      </c>
      <c r="M246" s="3" t="n">
        <v>42185</v>
      </c>
      <c r="N246" s="3" t="n">
        <v>42004</v>
      </c>
      <c r="O246" s="3" t="n">
        <v>41820</v>
      </c>
      <c r="P246" s="3" t="n">
        <v>41639</v>
      </c>
      <c r="Q246" s="3" t="n">
        <v>41455</v>
      </c>
      <c r="R246" s="3" t="n">
        <v>41274</v>
      </c>
      <c r="S246" s="3" t="n">
        <v>41090</v>
      </c>
    </row>
    <row r="247">
      <c r="A247">
        <f>_xll.BFieldInfo($B$247)</f>
        <v/>
      </c>
      <c r="B247" t="inlineStr">
        <is>
          <t>TOTAL_EQUITY</t>
        </is>
      </c>
      <c r="C247" t="n">
        <v>1860</v>
      </c>
      <c r="D247" t="n">
        <v>1685.645</v>
      </c>
      <c r="E247" t="n">
        <v>1891</v>
      </c>
      <c r="F247" t="n">
        <v>1644.662</v>
      </c>
      <c r="G247" t="n">
        <v>1821</v>
      </c>
      <c r="H247" t="n">
        <v>1550.41</v>
      </c>
      <c r="I247" t="n">
        <v>1663</v>
      </c>
      <c r="J247" t="n">
        <v>1427.782</v>
      </c>
      <c r="K247" t="n">
        <v>1508</v>
      </c>
      <c r="L247" t="n">
        <v>1311.806</v>
      </c>
      <c r="M247" t="n">
        <v>1389</v>
      </c>
      <c r="N247" t="n">
        <v>1268.211</v>
      </c>
      <c r="O247" t="n">
        <v>1389</v>
      </c>
      <c r="P247" t="n">
        <v>1199.312</v>
      </c>
      <c r="Q247" t="n">
        <v>1287</v>
      </c>
      <c r="R247" t="n">
        <v>1138.167</v>
      </c>
      <c r="S247" t="n">
        <v>1187</v>
      </c>
    </row>
    <row r="248">
      <c r="A248">
        <f>_xll.BFieldInfo($B$248)</f>
        <v/>
      </c>
      <c r="B248" t="inlineStr">
        <is>
          <t>BS_TOT_ASSET</t>
        </is>
      </c>
      <c r="C248" t="n">
        <v>2322</v>
      </c>
      <c r="D248" t="n">
        <v>2213.309</v>
      </c>
      <c r="E248" t="n">
        <v>2475</v>
      </c>
      <c r="F248" t="n">
        <v>2157.617</v>
      </c>
      <c r="G248" t="n">
        <v>2350</v>
      </c>
      <c r="H248" t="n">
        <v>2099.999</v>
      </c>
      <c r="I248" t="n">
        <v>2237</v>
      </c>
      <c r="J248" t="n">
        <v>1984.624</v>
      </c>
      <c r="K248" t="n">
        <v>2117</v>
      </c>
      <c r="L248" t="n">
        <v>1890.973</v>
      </c>
      <c r="M248" t="n">
        <v>1957</v>
      </c>
      <c r="N248" t="n">
        <v>1845.626</v>
      </c>
      <c r="O248" t="n">
        <v>1869</v>
      </c>
      <c r="P248" t="n">
        <v>1737.852</v>
      </c>
      <c r="Q248" t="n">
        <v>1859</v>
      </c>
      <c r="R248" t="n">
        <v>1660.986</v>
      </c>
      <c r="S248" t="n">
        <v>1732</v>
      </c>
    </row>
    <row r="249">
      <c r="A249">
        <f>_xll.BFieldInfo($B$249)</f>
        <v/>
      </c>
      <c r="B249" t="inlineStr">
        <is>
          <t>TOT_DEBT_TO_TOT_EQY</t>
        </is>
      </c>
      <c r="C249" t="n">
        <v>1.2366</v>
      </c>
      <c r="D249" t="n">
        <v>1.2553</v>
      </c>
      <c r="E249" t="n">
        <v>1.4807</v>
      </c>
      <c r="F249" t="n">
        <v>0.3339</v>
      </c>
      <c r="G249" t="n">
        <v>0.2746</v>
      </c>
      <c r="H249" t="n">
        <v>0.8082</v>
      </c>
      <c r="I249" t="n">
        <v>0.4811</v>
      </c>
      <c r="J249" t="n">
        <v>0.8421</v>
      </c>
      <c r="K249" t="n">
        <v>0.3161</v>
      </c>
      <c r="L249" t="n">
        <v>0.3161</v>
      </c>
      <c r="M249" t="n">
        <v>0.9177</v>
      </c>
      <c r="N249" t="n">
        <v>0.9177</v>
      </c>
      <c r="O249" t="n">
        <v>8.3416</v>
      </c>
      <c r="P249" t="n">
        <v>8.3416</v>
      </c>
      <c r="Q249" t="n">
        <v>10.4638</v>
      </c>
      <c r="R249" t="n">
        <v>10.4638</v>
      </c>
      <c r="S249" t="inlineStr">
        <is>
          <t>#N/A N/A</t>
        </is>
      </c>
    </row>
    <row r="250">
      <c r="A250">
        <f>_xll.BFieldInfo($B$250)</f>
        <v/>
      </c>
      <c r="B250" t="inlineStr">
        <is>
          <t>SALES_REV_TURN</t>
        </is>
      </c>
      <c r="C250" t="n">
        <v>845</v>
      </c>
      <c r="D250" t="n">
        <v>998.739</v>
      </c>
      <c r="E250" t="n">
        <v>1154</v>
      </c>
      <c r="F250" t="n">
        <v>1119.254</v>
      </c>
      <c r="G250" t="n">
        <v>1199</v>
      </c>
      <c r="H250" t="n">
        <v>1079.82</v>
      </c>
      <c r="I250" t="n">
        <v>1066</v>
      </c>
      <c r="J250" t="n">
        <v>981.071</v>
      </c>
      <c r="K250" t="n">
        <v>1002</v>
      </c>
      <c r="L250" t="n">
        <v>939.4299999999999</v>
      </c>
      <c r="M250" t="n">
        <v>966</v>
      </c>
      <c r="N250" t="n">
        <v>1003.551</v>
      </c>
      <c r="O250" t="n">
        <v>999</v>
      </c>
      <c r="P250" t="n">
        <v>964.879</v>
      </c>
      <c r="Q250" t="n">
        <v>954</v>
      </c>
      <c r="R250" t="n">
        <v>881.713</v>
      </c>
      <c r="S250" t="n">
        <v>904</v>
      </c>
    </row>
    <row r="251">
      <c r="A251">
        <f>_xll.BFieldInfo($B$251)</f>
        <v/>
      </c>
      <c r="B251" t="inlineStr">
        <is>
          <t>IS_EPS</t>
        </is>
      </c>
      <c r="C251" t="n">
        <v>8.18</v>
      </c>
      <c r="D251" t="n">
        <v>11.2078</v>
      </c>
      <c r="E251" t="n">
        <v>11.32</v>
      </c>
      <c r="F251" t="n">
        <v>11.1854</v>
      </c>
      <c r="G251" t="n">
        <v>11.01</v>
      </c>
      <c r="H251" t="n">
        <v>10.9658</v>
      </c>
      <c r="I251" t="n">
        <v>9.619999999999999</v>
      </c>
      <c r="J251" t="n">
        <v>10.0828</v>
      </c>
      <c r="K251" t="n">
        <v>9.1</v>
      </c>
      <c r="L251" t="n">
        <v>8.307399999999999</v>
      </c>
      <c r="M251" t="n">
        <v>7.78</v>
      </c>
      <c r="N251" t="n">
        <v>6.91</v>
      </c>
      <c r="O251" t="n">
        <v>7.75</v>
      </c>
      <c r="P251" t="n">
        <v>7.02</v>
      </c>
      <c r="Q251" t="n">
        <v>6.56</v>
      </c>
      <c r="R251" t="n">
        <v>5.49</v>
      </c>
      <c r="S251" t="n">
        <v>5.96</v>
      </c>
    </row>
    <row r="252">
      <c r="A252">
        <f>_xll.BFieldInfo($B$252)</f>
        <v/>
      </c>
      <c r="B252" t="inlineStr">
        <is>
          <t>CF_DVD_PAID</t>
        </is>
      </c>
      <c r="C252" t="n">
        <v>-1</v>
      </c>
      <c r="D252" t="n">
        <v>-460.933</v>
      </c>
      <c r="E252" t="n">
        <v>-1</v>
      </c>
      <c r="F252" t="n">
        <v>-431.697</v>
      </c>
      <c r="G252" t="n">
        <v>-1</v>
      </c>
      <c r="H252" t="n">
        <v>-396.613</v>
      </c>
      <c r="I252" t="n">
        <v>-1</v>
      </c>
      <c r="J252" t="inlineStr">
        <is>
          <t>#N/A N/A</t>
        </is>
      </c>
      <c r="K252" t="inlineStr">
        <is>
          <t>#N/A N/A</t>
        </is>
      </c>
      <c r="L252" t="inlineStr">
        <is>
          <t>#N/A N/A</t>
        </is>
      </c>
      <c r="M252" t="inlineStr">
        <is>
          <t>#N/A N/A</t>
        </is>
      </c>
      <c r="N252" t="inlineStr">
        <is>
          <t>#N/A N/A</t>
        </is>
      </c>
      <c r="O252" t="inlineStr">
        <is>
          <t>#N/A N/A</t>
        </is>
      </c>
      <c r="P252" t="inlineStr">
        <is>
          <t>#N/A N/A</t>
        </is>
      </c>
      <c r="Q252" t="inlineStr">
        <is>
          <t>#N/A N/A</t>
        </is>
      </c>
      <c r="R252" t="inlineStr">
        <is>
          <t>#N/A N/A</t>
        </is>
      </c>
      <c r="S252" t="inlineStr">
        <is>
          <t>#N/A N/A</t>
        </is>
      </c>
    </row>
    <row r="253">
      <c r="A253">
        <f>_xll.BFieldInfo($B$253)</f>
        <v/>
      </c>
      <c r="B253" t="inlineStr">
        <is>
          <t>CF_DEPR_AMORT</t>
        </is>
      </c>
      <c r="C253" t="inlineStr">
        <is>
          <t>#N/A N/A</t>
        </is>
      </c>
      <c r="D253" t="inlineStr">
        <is>
          <t>#N/A N/A</t>
        </is>
      </c>
      <c r="E253" t="inlineStr">
        <is>
          <t>#N/A N/A</t>
        </is>
      </c>
      <c r="F253" t="inlineStr">
        <is>
          <t>#N/A N/A</t>
        </is>
      </c>
      <c r="G253" t="inlineStr">
        <is>
          <t>#N/A N/A</t>
        </is>
      </c>
      <c r="H253" t="inlineStr">
        <is>
          <t>#N/A N/A</t>
        </is>
      </c>
      <c r="I253" t="inlineStr">
        <is>
          <t>#N/A N/A</t>
        </is>
      </c>
      <c r="J253" t="inlineStr">
        <is>
          <t>#N/A N/A</t>
        </is>
      </c>
      <c r="K253" t="inlineStr">
        <is>
          <t>#N/A N/A</t>
        </is>
      </c>
      <c r="L253" t="inlineStr">
        <is>
          <t>#N/A N/A</t>
        </is>
      </c>
      <c r="M253" t="inlineStr">
        <is>
          <t>#N/A N/A</t>
        </is>
      </c>
      <c r="N253" t="inlineStr">
        <is>
          <t>#N/A N/A</t>
        </is>
      </c>
      <c r="O253" t="inlineStr">
        <is>
          <t>#N/A N/A</t>
        </is>
      </c>
      <c r="P253" t="inlineStr">
        <is>
          <t>#N/A N/A</t>
        </is>
      </c>
      <c r="Q253" t="inlineStr">
        <is>
          <t>#N/A N/A</t>
        </is>
      </c>
      <c r="R253" t="inlineStr">
        <is>
          <t>#N/A N/A</t>
        </is>
      </c>
      <c r="S253" t="inlineStr">
        <is>
          <t>#N/A N/A</t>
        </is>
      </c>
    </row>
    <row r="254">
      <c r="A254">
        <f>_xll.BFieldInfo($B$254)</f>
        <v/>
      </c>
      <c r="B254" t="inlineStr">
        <is>
          <t>CF_NET_INC</t>
        </is>
      </c>
      <c r="C254" t="n">
        <v>191</v>
      </c>
      <c r="D254" t="n">
        <v>262.14</v>
      </c>
      <c r="E254" t="n">
        <v>265</v>
      </c>
      <c r="F254" t="n">
        <v>261.615</v>
      </c>
      <c r="G254" t="n">
        <v>258</v>
      </c>
      <c r="H254" t="n">
        <v>256.513</v>
      </c>
      <c r="I254" t="n">
        <v>225</v>
      </c>
      <c r="J254" t="n">
        <v>235.755</v>
      </c>
      <c r="K254" t="n">
        <v>213</v>
      </c>
      <c r="L254" t="n">
        <v>194.248</v>
      </c>
      <c r="M254" t="n">
        <v>182</v>
      </c>
      <c r="N254" t="n">
        <v>161.871</v>
      </c>
      <c r="O254" t="n">
        <v>181</v>
      </c>
      <c r="P254" t="n">
        <v>164.618</v>
      </c>
      <c r="Q254" t="n">
        <v>153</v>
      </c>
      <c r="R254" t="n">
        <v>128.89</v>
      </c>
      <c r="S254" t="n">
        <v>139</v>
      </c>
    </row>
    <row r="255">
      <c r="A255">
        <f>_xll.BFieldInfo($B$255)</f>
        <v/>
      </c>
      <c r="B255" t="inlineStr">
        <is>
          <t>CF_CASH_FROM_OPER</t>
        </is>
      </c>
      <c r="C255" t="n">
        <v>225</v>
      </c>
      <c r="D255" t="n">
        <v>297.453</v>
      </c>
      <c r="E255" t="n">
        <v>255</v>
      </c>
      <c r="F255" t="n">
        <v>274.468</v>
      </c>
      <c r="G255" t="n">
        <v>225</v>
      </c>
      <c r="H255" t="n">
        <v>295.246</v>
      </c>
      <c r="I255" t="n">
        <v>148</v>
      </c>
      <c r="J255" t="n">
        <v>301.735</v>
      </c>
      <c r="K255" t="n">
        <v>185</v>
      </c>
      <c r="L255" t="n">
        <v>265.503</v>
      </c>
      <c r="M255" t="n">
        <v>146</v>
      </c>
      <c r="N255" t="n">
        <v>300.13</v>
      </c>
      <c r="O255" t="n">
        <v>190</v>
      </c>
      <c r="P255" t="n">
        <v>186.858</v>
      </c>
      <c r="Q255" t="n">
        <v>161</v>
      </c>
      <c r="R255" t="n">
        <v>154.334</v>
      </c>
      <c r="S255" t="n">
        <v>134</v>
      </c>
    </row>
    <row r="257">
      <c r="A257" t="inlineStr">
        <is>
          <t>LISN SW Equity</t>
        </is>
      </c>
      <c r="B257" t="inlineStr">
        <is>
          <t>Dates</t>
        </is>
      </c>
      <c r="C257" s="3">
        <f>_xll.BDH($A$257,$B$258:$B$266,$B$1,$B$2,"Dir=H","Per=M","Days=A","Dts=S","Sort=R","cols=17;rows=10")</f>
        <v/>
      </c>
      <c r="D257" s="3" t="n">
        <v>43830</v>
      </c>
      <c r="E257" s="3" t="n">
        <v>43646</v>
      </c>
      <c r="F257" s="3" t="n">
        <v>43465</v>
      </c>
      <c r="G257" s="3" t="n">
        <v>43281</v>
      </c>
      <c r="H257" s="3" t="n">
        <v>43100</v>
      </c>
      <c r="I257" s="3" t="n">
        <v>42916</v>
      </c>
      <c r="J257" s="3" t="n">
        <v>42735</v>
      </c>
      <c r="K257" s="3" t="n">
        <v>42551</v>
      </c>
      <c r="L257" s="3" t="n">
        <v>42369</v>
      </c>
      <c r="M257" s="3" t="n">
        <v>42185</v>
      </c>
      <c r="N257" s="3" t="n">
        <v>42004</v>
      </c>
      <c r="O257" s="3" t="n">
        <v>41820</v>
      </c>
      <c r="P257" s="3" t="n">
        <v>41639</v>
      </c>
      <c r="Q257" s="3" t="n">
        <v>41455</v>
      </c>
      <c r="R257" s="3" t="n">
        <v>41274</v>
      </c>
      <c r="S257" s="3" t="n">
        <v>41090</v>
      </c>
    </row>
    <row r="258">
      <c r="A258">
        <f>_xll.BFieldInfo($B$258)</f>
        <v/>
      </c>
      <c r="B258" t="inlineStr">
        <is>
          <t>TOTAL_EQUITY</t>
        </is>
      </c>
      <c r="C258" t="n">
        <v>4263.8</v>
      </c>
      <c r="D258" t="n">
        <v>4670.2</v>
      </c>
      <c r="E258" t="n">
        <v>4111.5</v>
      </c>
      <c r="F258" t="n">
        <v>4486.4</v>
      </c>
      <c r="G258" t="n">
        <v>4168.3</v>
      </c>
      <c r="H258" t="n">
        <v>4195</v>
      </c>
      <c r="I258" t="n">
        <v>3696.8</v>
      </c>
      <c r="J258" t="n">
        <v>3674</v>
      </c>
      <c r="K258" t="n">
        <v>3291.2</v>
      </c>
      <c r="L258" t="n">
        <v>3489.7</v>
      </c>
      <c r="M258" t="n">
        <v>2818.6</v>
      </c>
      <c r="N258" t="n">
        <v>3001.7</v>
      </c>
      <c r="O258" t="n">
        <v>2631.1</v>
      </c>
      <c r="P258" t="n">
        <v>2634.7</v>
      </c>
      <c r="Q258" t="n">
        <v>2267.5</v>
      </c>
      <c r="R258" t="n">
        <v>1694.4</v>
      </c>
      <c r="S258" t="n">
        <v>1511.1</v>
      </c>
    </row>
    <row r="259">
      <c r="A259">
        <f>_xll.BFieldInfo($B$259)</f>
        <v/>
      </c>
      <c r="B259" t="inlineStr">
        <is>
          <t>BS_TOT_ASSET</t>
        </is>
      </c>
      <c r="C259" t="n">
        <v>7384.1</v>
      </c>
      <c r="D259" t="n">
        <v>8040.8</v>
      </c>
      <c r="E259" t="n">
        <v>7178.6</v>
      </c>
      <c r="F259" t="n">
        <v>7249.8</v>
      </c>
      <c r="G259" t="n">
        <v>6624.7</v>
      </c>
      <c r="H259" t="n">
        <v>6975.6</v>
      </c>
      <c r="I259" t="n">
        <v>6246</v>
      </c>
      <c r="J259" t="n">
        <v>6428.8</v>
      </c>
      <c r="K259" t="n">
        <v>5854.8</v>
      </c>
      <c r="L259" t="n">
        <v>6259</v>
      </c>
      <c r="M259" t="n">
        <v>5395.5</v>
      </c>
      <c r="N259" t="n">
        <v>5581.5</v>
      </c>
      <c r="O259" t="n">
        <v>3727.1</v>
      </c>
      <c r="P259" t="n">
        <v>3880.7</v>
      </c>
      <c r="Q259" t="n">
        <v>3278.7</v>
      </c>
      <c r="R259" t="n">
        <v>2640.9</v>
      </c>
      <c r="S259" t="n">
        <v>2215.2</v>
      </c>
    </row>
    <row r="260">
      <c r="A260">
        <f>_xll.BFieldInfo($B$260)</f>
        <v/>
      </c>
      <c r="B260" t="inlineStr">
        <is>
          <t>TOT_DEBT_TO_TOT_EQY</t>
        </is>
      </c>
      <c r="C260" t="n">
        <v>35.2104</v>
      </c>
      <c r="D260" t="n">
        <v>31.7567</v>
      </c>
      <c r="E260" t="n">
        <v>36.6922</v>
      </c>
      <c r="F260" t="n">
        <v>22.5348</v>
      </c>
      <c r="G260" t="n">
        <v>24.0794</v>
      </c>
      <c r="H260" t="n">
        <v>24.0143</v>
      </c>
      <c r="I260" t="n">
        <v>29.7095</v>
      </c>
      <c r="J260" t="n">
        <v>22.1938</v>
      </c>
      <c r="K260" t="n">
        <v>36.0507</v>
      </c>
      <c r="L260" t="n">
        <v>31.1202</v>
      </c>
      <c r="M260" t="n">
        <v>47.1582</v>
      </c>
      <c r="N260" t="n">
        <v>33.8541</v>
      </c>
      <c r="O260" t="n">
        <v>0.114</v>
      </c>
      <c r="P260" t="n">
        <v>0.2657</v>
      </c>
      <c r="Q260" t="n">
        <v>1.1069</v>
      </c>
      <c r="R260" t="n">
        <v>0.7082000000000001</v>
      </c>
      <c r="S260" t="n">
        <v>1.4493</v>
      </c>
    </row>
    <row r="261">
      <c r="A261">
        <f>_xll.BFieldInfo($B$261)</f>
        <v/>
      </c>
      <c r="B261" t="inlineStr">
        <is>
          <t>SALES_REV_TURN</t>
        </is>
      </c>
      <c r="C261" t="n">
        <v>1534.9</v>
      </c>
      <c r="D261" t="n">
        <v>2751.2</v>
      </c>
      <c r="E261" t="n">
        <v>1757.8</v>
      </c>
      <c r="F261" t="n">
        <v>2645</v>
      </c>
      <c r="G261" t="n">
        <v>1668.2</v>
      </c>
      <c r="H261" t="n">
        <v>2539.7</v>
      </c>
      <c r="I261" t="n">
        <v>1548.7</v>
      </c>
      <c r="J261" t="n">
        <v>2399.4</v>
      </c>
      <c r="K261" t="n">
        <v>1501.5</v>
      </c>
      <c r="L261" t="n">
        <v>2244.4</v>
      </c>
      <c r="M261" t="n">
        <v>1408.9</v>
      </c>
      <c r="N261" t="n">
        <v>2185.5</v>
      </c>
      <c r="O261" t="n">
        <v>1199.9</v>
      </c>
      <c r="P261" t="n">
        <v>1750.5</v>
      </c>
      <c r="Q261" t="n">
        <v>1132</v>
      </c>
      <c r="R261" t="n">
        <v>1636.9</v>
      </c>
      <c r="S261" t="n">
        <v>1032.6</v>
      </c>
    </row>
    <row r="262">
      <c r="A262">
        <f>_xll.BFieldInfo($B$262)</f>
        <v/>
      </c>
      <c r="B262" t="inlineStr">
        <is>
          <t>IS_EPS</t>
        </is>
      </c>
      <c r="C262" t="n">
        <v>91.5</v>
      </c>
      <c r="D262" t="n">
        <v>1790.4526</v>
      </c>
      <c r="E262" t="n">
        <v>363.3333</v>
      </c>
      <c r="F262" t="n">
        <v>1666.5555</v>
      </c>
      <c r="G262" t="n">
        <v>355</v>
      </c>
      <c r="H262" t="n">
        <v>1569.7563</v>
      </c>
      <c r="I262" t="n">
        <v>318.2</v>
      </c>
      <c r="J262" t="n">
        <v>1490.0959</v>
      </c>
      <c r="K262" t="n">
        <v>307.4</v>
      </c>
      <c r="L262" t="n">
        <v>1371.2902</v>
      </c>
      <c r="M262" t="n">
        <v>278.1</v>
      </c>
      <c r="N262" t="n">
        <v>1267.93</v>
      </c>
      <c r="O262" t="n">
        <v>243.2</v>
      </c>
      <c r="P262" t="n">
        <v>1123.6</v>
      </c>
      <c r="Q262" t="n">
        <v>217.6</v>
      </c>
      <c r="R262" t="n">
        <v>925.9400000000001</v>
      </c>
      <c r="S262" t="n">
        <v>156</v>
      </c>
    </row>
    <row r="263">
      <c r="A263">
        <f>_xll.BFieldInfo($B$263)</f>
        <v/>
      </c>
      <c r="B263" t="inlineStr">
        <is>
          <t>CF_DVD_PAID</t>
        </is>
      </c>
      <c r="C263" t="n">
        <v>-417.6</v>
      </c>
      <c r="D263" t="n">
        <v>0</v>
      </c>
      <c r="E263" t="n">
        <v>-236.8</v>
      </c>
      <c r="F263" t="n">
        <v>0</v>
      </c>
      <c r="G263" t="n">
        <v>-223.4</v>
      </c>
      <c r="H263" t="n">
        <v>0</v>
      </c>
      <c r="I263" t="n">
        <v>-208.9</v>
      </c>
      <c r="J263" t="n">
        <v>0</v>
      </c>
      <c r="K263" t="n">
        <v>-187.2</v>
      </c>
      <c r="L263" t="n">
        <v>0</v>
      </c>
      <c r="M263" t="n">
        <v>-166.3</v>
      </c>
      <c r="N263" t="n">
        <v>0</v>
      </c>
      <c r="O263" t="n">
        <v>-148</v>
      </c>
      <c r="P263" t="n">
        <v>0</v>
      </c>
      <c r="Q263" t="n">
        <v>-129.7</v>
      </c>
      <c r="R263" t="n">
        <v>0</v>
      </c>
      <c r="S263" t="n">
        <v>-111.9</v>
      </c>
    </row>
    <row r="264">
      <c r="A264">
        <f>_xll.BFieldInfo($B$264)</f>
        <v/>
      </c>
      <c r="B264" t="inlineStr">
        <is>
          <t>CF_DEPR_AMORT</t>
        </is>
      </c>
      <c r="C264" t="n">
        <v>124.7</v>
      </c>
      <c r="D264" t="n">
        <v>195.8</v>
      </c>
      <c r="E264" t="n">
        <v>127</v>
      </c>
      <c r="F264" t="n">
        <v>93</v>
      </c>
      <c r="G264" t="n">
        <v>86.5</v>
      </c>
      <c r="H264" t="n">
        <v>90.5</v>
      </c>
      <c r="I264" t="n">
        <v>78.5</v>
      </c>
      <c r="J264" t="n">
        <v>82.59999999999999</v>
      </c>
      <c r="K264" t="n">
        <v>68.90000000000001</v>
      </c>
      <c r="L264" t="n">
        <v>67.8</v>
      </c>
      <c r="M264" t="n">
        <v>59.2</v>
      </c>
      <c r="N264" t="n">
        <v>62.8</v>
      </c>
      <c r="O264" t="n">
        <v>50.9</v>
      </c>
      <c r="P264" t="n">
        <v>50.7</v>
      </c>
      <c r="Q264" t="n">
        <v>48.5</v>
      </c>
      <c r="R264" t="n">
        <v>59.6</v>
      </c>
      <c r="S264" t="n">
        <v>46.2</v>
      </c>
    </row>
    <row r="265">
      <c r="A265">
        <f>_xll.BFieldInfo($B$265)</f>
        <v/>
      </c>
      <c r="B265" t="inlineStr">
        <is>
          <t>CF_NET_INC</t>
        </is>
      </c>
      <c r="C265" t="n">
        <v>21.8</v>
      </c>
      <c r="D265" t="n">
        <v>422.4</v>
      </c>
      <c r="E265" t="n">
        <v>87.2</v>
      </c>
      <c r="F265" t="n">
        <v>399.9</v>
      </c>
      <c r="G265" t="n">
        <v>85.2</v>
      </c>
      <c r="H265" t="n">
        <v>375.2</v>
      </c>
      <c r="I265" t="n">
        <v>75.5</v>
      </c>
      <c r="J265" t="n">
        <v>347.3</v>
      </c>
      <c r="K265" t="n">
        <v>72.40000000000001</v>
      </c>
      <c r="L265" t="n">
        <v>315.9</v>
      </c>
      <c r="M265" t="n">
        <v>64.5</v>
      </c>
      <c r="N265" t="n">
        <v>286.6</v>
      </c>
      <c r="O265" t="n">
        <v>55.8</v>
      </c>
      <c r="P265" t="n">
        <v>254.2</v>
      </c>
      <c r="Q265" t="n">
        <v>48.8</v>
      </c>
      <c r="R265" t="n">
        <v>210.1</v>
      </c>
      <c r="S265" t="n">
        <v>34.8</v>
      </c>
    </row>
    <row r="266">
      <c r="A266">
        <f>_xll.BFieldInfo($B$266)</f>
        <v/>
      </c>
      <c r="B266" t="inlineStr">
        <is>
          <t>CF_CASH_FROM_OPER</t>
        </is>
      </c>
      <c r="C266" t="n">
        <v>305.5</v>
      </c>
      <c r="D266" t="n">
        <v>432.7</v>
      </c>
      <c r="E266" t="n">
        <v>398.2</v>
      </c>
      <c r="F266" t="n">
        <v>317.9</v>
      </c>
      <c r="G266" t="n">
        <v>333.7</v>
      </c>
      <c r="H266" t="n">
        <v>247.1</v>
      </c>
      <c r="I266" t="n">
        <v>343.9</v>
      </c>
      <c r="J266" t="n">
        <v>278.5</v>
      </c>
      <c r="K266" t="n">
        <v>236.9</v>
      </c>
      <c r="L266" t="n">
        <v>180.9</v>
      </c>
      <c r="M266" t="n">
        <v>308</v>
      </c>
      <c r="N266" t="n">
        <v>137.4</v>
      </c>
      <c r="O266" t="n">
        <v>170.8</v>
      </c>
      <c r="P266" t="n">
        <v>208.6</v>
      </c>
      <c r="Q266" t="n">
        <v>210.5</v>
      </c>
      <c r="R266" t="n">
        <v>222.4</v>
      </c>
      <c r="S266" t="n">
        <v>158.8</v>
      </c>
    </row>
    <row r="268">
      <c r="A268" t="inlineStr">
        <is>
          <t>SGSN SW Equity</t>
        </is>
      </c>
      <c r="B268" t="inlineStr">
        <is>
          <t>Dates</t>
        </is>
      </c>
      <c r="C268" s="3">
        <f>_xll.BDH($A$268,$B$269:$B$277,$B$1,$B$2,"Dir=H","Per=M","Days=A","Dts=S","Sort=R","cols=17;rows=10")</f>
        <v/>
      </c>
      <c r="D268" s="3" t="n">
        <v>43830</v>
      </c>
      <c r="E268" s="3" t="n">
        <v>43646</v>
      </c>
      <c r="F268" s="3" t="n">
        <v>43465</v>
      </c>
      <c r="G268" s="3" t="n">
        <v>43281</v>
      </c>
      <c r="H268" s="3" t="n">
        <v>43100</v>
      </c>
      <c r="I268" s="3" t="n">
        <v>42916</v>
      </c>
      <c r="J268" s="3" t="n">
        <v>42735</v>
      </c>
      <c r="K268" s="3" t="n">
        <v>42551</v>
      </c>
      <c r="L268" s="3" t="n">
        <v>42369</v>
      </c>
      <c r="M268" s="3" t="n">
        <v>42185</v>
      </c>
      <c r="N268" s="3" t="n">
        <v>42004</v>
      </c>
      <c r="O268" s="3" t="n">
        <v>41820</v>
      </c>
      <c r="P268" s="3" t="n">
        <v>41639</v>
      </c>
      <c r="Q268" s="3" t="n">
        <v>41455</v>
      </c>
      <c r="R268" s="3" t="n">
        <v>41274</v>
      </c>
      <c r="S268" s="3" t="n">
        <v>41090</v>
      </c>
    </row>
    <row r="269">
      <c r="A269">
        <f>_xll.BFieldInfo($B$269)</f>
        <v/>
      </c>
      <c r="B269" t="inlineStr">
        <is>
          <t>TOTAL_EQUITY</t>
        </is>
      </c>
      <c r="C269" t="n">
        <v>857</v>
      </c>
      <c r="D269" t="n">
        <v>1595</v>
      </c>
      <c r="E269" t="n">
        <v>1374</v>
      </c>
      <c r="F269" t="n">
        <v>1743</v>
      </c>
      <c r="G269" t="n">
        <v>1666</v>
      </c>
      <c r="H269" t="n">
        <v>2005</v>
      </c>
      <c r="I269" t="n">
        <v>1552</v>
      </c>
      <c r="J269" t="n">
        <v>1853</v>
      </c>
      <c r="K269" t="n">
        <v>1598</v>
      </c>
      <c r="L269" t="n">
        <v>1981</v>
      </c>
      <c r="M269" t="n">
        <v>1643</v>
      </c>
      <c r="N269" t="n">
        <v>2403</v>
      </c>
      <c r="O269" t="n">
        <v>1981</v>
      </c>
      <c r="P269" t="n">
        <v>2212</v>
      </c>
      <c r="Q269" t="n">
        <v>2027</v>
      </c>
      <c r="R269" t="n">
        <v>2118</v>
      </c>
      <c r="S269" t="n">
        <v>1863</v>
      </c>
    </row>
    <row r="270">
      <c r="A270">
        <f>_xll.BFieldInfo($B$270)</f>
        <v/>
      </c>
      <c r="B270" t="inlineStr">
        <is>
          <t>BS_TOT_ASSET</t>
        </is>
      </c>
      <c r="C270" t="n">
        <v>5869</v>
      </c>
      <c r="D270" t="n">
        <v>6327</v>
      </c>
      <c r="E270" t="n">
        <v>6200</v>
      </c>
      <c r="F270" t="n">
        <v>6068</v>
      </c>
      <c r="G270" t="n">
        <v>5530</v>
      </c>
      <c r="H270" t="n">
        <v>5943</v>
      </c>
      <c r="I270" t="n">
        <v>5344</v>
      </c>
      <c r="J270" t="n">
        <v>5349</v>
      </c>
      <c r="K270" t="n">
        <v>5560</v>
      </c>
      <c r="L270" t="n">
        <v>5894</v>
      </c>
      <c r="M270" t="n">
        <v>5452</v>
      </c>
      <c r="N270" t="n">
        <v>5767</v>
      </c>
      <c r="O270" t="n">
        <v>5193</v>
      </c>
      <c r="P270" t="n">
        <v>5039</v>
      </c>
      <c r="Q270" t="n">
        <v>4932</v>
      </c>
      <c r="R270" t="n">
        <v>4991</v>
      </c>
      <c r="S270" t="n">
        <v>4711</v>
      </c>
    </row>
    <row r="271">
      <c r="A271">
        <f>_xll.BFieldInfo($B$271)</f>
        <v/>
      </c>
      <c r="B271" t="inlineStr">
        <is>
          <t>TOT_DEBT_TO_TOT_EQY</t>
        </is>
      </c>
      <c r="C271" t="n">
        <v>385.0642</v>
      </c>
      <c r="D271" t="n">
        <v>180</v>
      </c>
      <c r="E271" t="n">
        <v>215.7205</v>
      </c>
      <c r="F271" t="n">
        <v>142.8571</v>
      </c>
      <c r="G271" t="n">
        <v>125.3902</v>
      </c>
      <c r="H271" t="n">
        <v>104.2893</v>
      </c>
      <c r="I271" t="n">
        <v>134.6649</v>
      </c>
      <c r="J271" t="n">
        <v>92.82250000000001</v>
      </c>
      <c r="K271" t="n">
        <v>107.6345</v>
      </c>
      <c r="L271" t="n">
        <v>111.9132</v>
      </c>
      <c r="M271" t="n">
        <v>134.8752</v>
      </c>
      <c r="N271" t="n">
        <v>70.3288</v>
      </c>
      <c r="O271" t="n">
        <v>83.89700000000001</v>
      </c>
      <c r="P271" t="n">
        <v>59.132</v>
      </c>
      <c r="Q271" t="n">
        <v>63.6902</v>
      </c>
      <c r="R271" t="n">
        <v>62.4174</v>
      </c>
      <c r="S271" t="n">
        <v>69.8873</v>
      </c>
    </row>
    <row r="272">
      <c r="A272">
        <f>_xll.BFieldInfo($B$272)</f>
        <v/>
      </c>
      <c r="B272" t="inlineStr">
        <is>
          <t>SALES_REV_TURN</t>
        </is>
      </c>
      <c r="C272" t="n">
        <v>2650</v>
      </c>
      <c r="D272" t="n">
        <v>3259</v>
      </c>
      <c r="E272" t="n">
        <v>3341</v>
      </c>
      <c r="F272" t="n">
        <v>3400</v>
      </c>
      <c r="G272" t="n">
        <v>3306</v>
      </c>
      <c r="H272" t="n">
        <v>3302</v>
      </c>
      <c r="I272" t="n">
        <v>3047</v>
      </c>
      <c r="J272" t="n">
        <v>3084</v>
      </c>
      <c r="K272" t="n">
        <v>2901</v>
      </c>
      <c r="L272" t="n">
        <v>2960</v>
      </c>
      <c r="M272" t="n">
        <v>2752</v>
      </c>
      <c r="N272" t="n">
        <v>3078</v>
      </c>
      <c r="O272" t="n">
        <v>2805</v>
      </c>
      <c r="P272" t="n">
        <v>2973</v>
      </c>
      <c r="Q272" t="n">
        <v>2857</v>
      </c>
      <c r="R272" t="n">
        <v>2918</v>
      </c>
      <c r="S272" t="n">
        <v>2651</v>
      </c>
    </row>
    <row r="273">
      <c r="A273">
        <f>_xll.BFieldInfo($B$273)</f>
        <v/>
      </c>
      <c r="B273" t="inlineStr">
        <is>
          <t>IS_EPS</t>
        </is>
      </c>
      <c r="C273" t="n">
        <v>22.81</v>
      </c>
      <c r="D273" t="n">
        <v>37.4686</v>
      </c>
      <c r="E273" t="n">
        <v>49.9</v>
      </c>
      <c r="F273" t="n">
        <v>48.508</v>
      </c>
      <c r="G273" t="n">
        <v>36.01</v>
      </c>
      <c r="H273" t="n">
        <v>45.7438</v>
      </c>
      <c r="I273" t="n">
        <v>36.58</v>
      </c>
      <c r="J273" t="n">
        <v>37.6337</v>
      </c>
      <c r="K273" t="n">
        <v>33.9787</v>
      </c>
      <c r="L273" t="n">
        <v>44.0326</v>
      </c>
      <c r="M273" t="n">
        <v>28</v>
      </c>
      <c r="N273" t="n">
        <v>48.75</v>
      </c>
      <c r="O273" t="n">
        <v>33.27</v>
      </c>
      <c r="P273" t="n">
        <v>43.79</v>
      </c>
      <c r="Q273" t="n">
        <v>34.6451</v>
      </c>
      <c r="R273" t="n">
        <v>40.27</v>
      </c>
      <c r="S273" t="n">
        <v>31.2459</v>
      </c>
    </row>
    <row r="274">
      <c r="A274">
        <f>_xll.BFieldInfo($B$274)</f>
        <v/>
      </c>
      <c r="B274" t="inlineStr">
        <is>
          <t>CF_DVD_PAID</t>
        </is>
      </c>
      <c r="C274" t="n">
        <v>-598</v>
      </c>
      <c r="D274" t="n">
        <v>0</v>
      </c>
      <c r="E274" t="n">
        <v>-589</v>
      </c>
      <c r="F274" t="n">
        <v>0</v>
      </c>
      <c r="G274" t="n">
        <v>-573</v>
      </c>
      <c r="H274" t="n">
        <v>0</v>
      </c>
      <c r="I274" t="n">
        <v>-528</v>
      </c>
      <c r="J274" t="n">
        <v>0</v>
      </c>
      <c r="K274" t="n">
        <v>-517</v>
      </c>
      <c r="L274" t="n">
        <v>0</v>
      </c>
      <c r="M274" t="n">
        <v>-522</v>
      </c>
      <c r="N274" t="n">
        <v>0</v>
      </c>
      <c r="O274" t="n">
        <v>-499</v>
      </c>
      <c r="P274" t="n">
        <v>0</v>
      </c>
      <c r="Q274" t="n">
        <v>-444</v>
      </c>
      <c r="R274" t="n">
        <v>0</v>
      </c>
      <c r="S274" t="n">
        <v>-497</v>
      </c>
    </row>
    <row r="275">
      <c r="A275">
        <f>_xll.BFieldInfo($B$275)</f>
        <v/>
      </c>
      <c r="B275" t="inlineStr">
        <is>
          <t>CF_DEPR_AMORT</t>
        </is>
      </c>
      <c r="C275" t="n">
        <v>265</v>
      </c>
      <c r="D275" t="n">
        <v>213</v>
      </c>
      <c r="E275" t="n">
        <v>274</v>
      </c>
      <c r="F275" t="n">
        <v>158</v>
      </c>
      <c r="G275" t="n">
        <v>158</v>
      </c>
      <c r="H275" t="n">
        <v>152</v>
      </c>
      <c r="I275" t="n">
        <v>157</v>
      </c>
      <c r="J275" t="n">
        <v>153</v>
      </c>
      <c r="K275" t="n">
        <v>152</v>
      </c>
      <c r="L275" t="n">
        <v>130</v>
      </c>
      <c r="M275" t="n">
        <v>165</v>
      </c>
      <c r="N275" t="n">
        <v>154</v>
      </c>
      <c r="O275" t="n">
        <v>144</v>
      </c>
      <c r="P275" t="n">
        <v>147</v>
      </c>
      <c r="Q275" t="n">
        <v>145</v>
      </c>
      <c r="R275" t="n">
        <v>137</v>
      </c>
      <c r="S275" t="n">
        <v>130</v>
      </c>
    </row>
    <row r="276">
      <c r="A276">
        <f>_xll.BFieldInfo($B$276)</f>
        <v/>
      </c>
      <c r="B276" t="inlineStr">
        <is>
          <t>CF_NET_INC</t>
        </is>
      </c>
      <c r="C276" t="n">
        <v>171</v>
      </c>
      <c r="D276" t="n">
        <v>283</v>
      </c>
      <c r="E276" t="n">
        <v>377</v>
      </c>
      <c r="F276" t="n">
        <v>369</v>
      </c>
      <c r="G276" t="n">
        <v>274</v>
      </c>
      <c r="H276" t="n">
        <v>345</v>
      </c>
      <c r="I276" t="n">
        <v>276</v>
      </c>
      <c r="J276" t="n">
        <v>285</v>
      </c>
      <c r="K276" t="n">
        <v>258</v>
      </c>
      <c r="L276" t="n">
        <v>335</v>
      </c>
      <c r="M276" t="n">
        <v>214</v>
      </c>
      <c r="N276" t="n">
        <v>374</v>
      </c>
      <c r="O276" t="n">
        <v>255</v>
      </c>
      <c r="P276" t="n">
        <v>335</v>
      </c>
      <c r="Q276" t="n">
        <v>265</v>
      </c>
      <c r="R276" t="n">
        <v>307</v>
      </c>
      <c r="S276" t="n">
        <v>238</v>
      </c>
    </row>
    <row r="277">
      <c r="A277">
        <f>_xll.BFieldInfo($B$277)</f>
        <v/>
      </c>
      <c r="B277" t="inlineStr">
        <is>
          <t>CF_CASH_FROM_OPER</t>
        </is>
      </c>
      <c r="C277" t="n">
        <v>378</v>
      </c>
      <c r="D277" t="n">
        <v>798</v>
      </c>
      <c r="E277" t="n">
        <v>285</v>
      </c>
      <c r="F277" t="n">
        <v>761</v>
      </c>
      <c r="G277" t="n">
        <v>271</v>
      </c>
      <c r="H277" t="n">
        <v>661</v>
      </c>
      <c r="I277" t="n">
        <v>283</v>
      </c>
      <c r="J277" t="n">
        <v>636</v>
      </c>
      <c r="K277" t="n">
        <v>328</v>
      </c>
      <c r="L277" t="n">
        <v>655</v>
      </c>
      <c r="M277" t="n">
        <v>262</v>
      </c>
      <c r="N277" t="n">
        <v>646</v>
      </c>
      <c r="O277" t="n">
        <v>232</v>
      </c>
      <c r="P277" t="n">
        <v>612</v>
      </c>
      <c r="Q277" t="n">
        <v>290</v>
      </c>
      <c r="R277" t="n">
        <v>534</v>
      </c>
      <c r="S277" t="n">
        <v>218</v>
      </c>
    </row>
    <row r="279">
      <c r="A279" t="inlineStr">
        <is>
          <t>STMN SW Equity</t>
        </is>
      </c>
      <c r="B279" t="inlineStr">
        <is>
          <t>Dates</t>
        </is>
      </c>
      <c r="C279" s="3">
        <f>_xll.BDH($A$279,$B$280:$B$288,$B$1,$B$2,"Dir=H","Per=M","Days=A","Dts=S","Sort=R","cols=17;rows=10")</f>
        <v/>
      </c>
      <c r="D279" s="3" t="n">
        <v>43830</v>
      </c>
      <c r="E279" s="3" t="n">
        <v>43646</v>
      </c>
      <c r="F279" s="3" t="n">
        <v>43465</v>
      </c>
      <c r="G279" s="3" t="n">
        <v>43281</v>
      </c>
      <c r="H279" s="3" t="n">
        <v>43100</v>
      </c>
      <c r="I279" s="3" t="n">
        <v>42916</v>
      </c>
      <c r="J279" s="3" t="n">
        <v>42735</v>
      </c>
      <c r="K279" s="3" t="n">
        <v>42551</v>
      </c>
      <c r="L279" s="3" t="n">
        <v>42369</v>
      </c>
      <c r="M279" s="3" t="n">
        <v>42185</v>
      </c>
      <c r="N279" s="3" t="n">
        <v>42004</v>
      </c>
      <c r="O279" s="3" t="n">
        <v>41820</v>
      </c>
      <c r="P279" s="3" t="n">
        <v>41639</v>
      </c>
      <c r="Q279" s="3" t="n">
        <v>41455</v>
      </c>
      <c r="R279" s="3" t="n">
        <v>41274</v>
      </c>
      <c r="S279" s="3" t="n">
        <v>41090</v>
      </c>
    </row>
    <row r="280">
      <c r="A280">
        <f>_xll.BFieldInfo($B$280)</f>
        <v/>
      </c>
      <c r="B280" t="inlineStr">
        <is>
          <t>TOTAL_EQUITY</t>
        </is>
      </c>
      <c r="C280" t="n">
        <v>1060.277</v>
      </c>
      <c r="D280" t="n">
        <v>1367.222</v>
      </c>
      <c r="E280" t="n">
        <v>1249.532</v>
      </c>
      <c r="F280" t="n">
        <v>1204.32</v>
      </c>
      <c r="G280" t="n">
        <v>1090.438</v>
      </c>
      <c r="H280" t="n">
        <v>1077.044</v>
      </c>
      <c r="I280" t="n">
        <v>653.301</v>
      </c>
      <c r="J280" t="n">
        <v>633.681</v>
      </c>
      <c r="K280" t="n">
        <v>723.628</v>
      </c>
      <c r="L280" t="n">
        <v>604.97</v>
      </c>
      <c r="M280" t="n">
        <v>564.88</v>
      </c>
      <c r="N280" t="n">
        <v>736.836</v>
      </c>
      <c r="O280" t="n">
        <v>658.986</v>
      </c>
      <c r="P280" t="n">
        <v>631.38</v>
      </c>
      <c r="Q280" t="n">
        <v>599.3920000000001</v>
      </c>
      <c r="R280" t="n">
        <v>601.657</v>
      </c>
      <c r="S280" t="n">
        <v>648.479</v>
      </c>
    </row>
    <row r="281">
      <c r="A281">
        <f>_xll.BFieldInfo($B$281)</f>
        <v/>
      </c>
      <c r="B281" t="inlineStr">
        <is>
          <t>BS_TOT_ASSET</t>
        </is>
      </c>
      <c r="C281" t="n">
        <v>2183.642</v>
      </c>
      <c r="D281" t="n">
        <v>2389.978</v>
      </c>
      <c r="E281" t="n">
        <v>2227.118</v>
      </c>
      <c r="F281" t="n">
        <v>1864.569</v>
      </c>
      <c r="G281" t="n">
        <v>1713.906</v>
      </c>
      <c r="H281" t="n">
        <v>1696.968</v>
      </c>
      <c r="I281" t="n">
        <v>1185.371</v>
      </c>
      <c r="J281" t="n">
        <v>1089.922</v>
      </c>
      <c r="K281" t="n">
        <v>1186.099</v>
      </c>
      <c r="L281" t="n">
        <v>1046.296</v>
      </c>
      <c r="M281" t="n">
        <v>1032.989</v>
      </c>
      <c r="N281" t="n">
        <v>1160.781</v>
      </c>
      <c r="O281" t="n">
        <v>1052.377</v>
      </c>
      <c r="P281" t="n">
        <v>1019.74</v>
      </c>
      <c r="Q281" t="n">
        <v>958.774</v>
      </c>
      <c r="R281" t="n">
        <v>776.874</v>
      </c>
      <c r="S281" t="n">
        <v>814.671</v>
      </c>
    </row>
    <row r="282">
      <c r="A282">
        <f>_xll.BFieldInfo($B$282)</f>
        <v/>
      </c>
      <c r="B282" t="inlineStr">
        <is>
          <t>TOT_DEBT_TO_TOT_EQY</t>
        </is>
      </c>
      <c r="C282" t="n">
        <v>66.9402</v>
      </c>
      <c r="D282" t="n">
        <v>34.2897</v>
      </c>
      <c r="E282" t="n">
        <v>42.9336</v>
      </c>
      <c r="F282" t="n">
        <v>17.3131</v>
      </c>
      <c r="G282" t="n">
        <v>25.2035</v>
      </c>
      <c r="H282" t="n">
        <v>18.927</v>
      </c>
      <c r="I282" t="n">
        <v>38.7146</v>
      </c>
      <c r="J282" t="n">
        <v>31.7041</v>
      </c>
      <c r="K282" t="n">
        <v>28.094</v>
      </c>
      <c r="L282" t="n">
        <v>33.2352</v>
      </c>
      <c r="M282" t="n">
        <v>36.5439</v>
      </c>
      <c r="N282" t="n">
        <v>27.7298</v>
      </c>
      <c r="O282" t="n">
        <v>30.8894</v>
      </c>
      <c r="P282" t="n">
        <v>32.1505</v>
      </c>
      <c r="Q282" t="n">
        <v>33.2582</v>
      </c>
      <c r="R282" t="n">
        <v>0.0098</v>
      </c>
      <c r="S282" t="n">
        <v>0.2116</v>
      </c>
    </row>
    <row r="283">
      <c r="A283">
        <f>_xll.BFieldInfo($B$283)</f>
        <v/>
      </c>
      <c r="B283" t="inlineStr">
        <is>
          <t>SALES_REV_TURN</t>
        </is>
      </c>
      <c r="C283" t="n">
        <v>605.088</v>
      </c>
      <c r="D283" t="n">
        <v>816.191</v>
      </c>
      <c r="E283" t="n">
        <v>780.034</v>
      </c>
      <c r="F283" t="n">
        <v>682.102</v>
      </c>
      <c r="G283" t="n">
        <v>681.458</v>
      </c>
      <c r="H283" t="n">
        <v>568.681</v>
      </c>
      <c r="I283" t="n">
        <v>543.421</v>
      </c>
      <c r="J283" t="n">
        <v>456.275</v>
      </c>
      <c r="K283" t="n">
        <v>461.242</v>
      </c>
      <c r="L283" t="n">
        <v>400.117</v>
      </c>
      <c r="M283" t="n">
        <v>398.483</v>
      </c>
      <c r="N283" t="n">
        <v>351.14</v>
      </c>
      <c r="O283" t="n">
        <v>359.13</v>
      </c>
      <c r="P283" t="n">
        <v>325.146</v>
      </c>
      <c r="Q283" t="n">
        <v>354.776</v>
      </c>
      <c r="R283" t="n">
        <v>324.544</v>
      </c>
      <c r="S283" t="n">
        <v>361.709</v>
      </c>
    </row>
    <row r="284">
      <c r="A284">
        <f>_xll.BFieldInfo($B$284)</f>
        <v/>
      </c>
      <c r="B284" t="inlineStr">
        <is>
          <t>IS_EPS</t>
        </is>
      </c>
      <c r="C284" t="n">
        <v>-5.89</v>
      </c>
      <c r="D284" t="n">
        <v>10.1211</v>
      </c>
      <c r="E284" t="n">
        <v>9.210000000000001</v>
      </c>
      <c r="F284" t="n">
        <v>9.035399999999999</v>
      </c>
      <c r="G284" t="n">
        <v>8.199999999999999</v>
      </c>
      <c r="H284" t="n">
        <v>8.930099999999999</v>
      </c>
      <c r="I284" t="n">
        <v>9.109999999999999</v>
      </c>
      <c r="J284" t="n">
        <v>6.1103</v>
      </c>
      <c r="K284" t="n">
        <v>8.550000000000001</v>
      </c>
      <c r="L284" t="n">
        <v>4.6183</v>
      </c>
      <c r="M284" t="n">
        <v>-0.096</v>
      </c>
      <c r="N284" t="n">
        <v>5.73</v>
      </c>
      <c r="O284" t="n">
        <v>4.42</v>
      </c>
      <c r="P284" t="n">
        <v>3.07</v>
      </c>
      <c r="Q284" t="n">
        <v>3.48</v>
      </c>
      <c r="R284" t="n">
        <v>-0.45</v>
      </c>
      <c r="S284" t="n">
        <v>2.88</v>
      </c>
    </row>
    <row r="285">
      <c r="A285">
        <f>_xll.BFieldInfo($B$285)</f>
        <v/>
      </c>
      <c r="B285" t="inlineStr">
        <is>
          <t>CF_DVD_PAID</t>
        </is>
      </c>
      <c r="C285" t="n">
        <v>-91.23099999999999</v>
      </c>
      <c r="D285" t="n">
        <v>0</v>
      </c>
      <c r="E285" t="n">
        <v>-83.126</v>
      </c>
      <c r="F285" t="n">
        <v>0</v>
      </c>
      <c r="G285" t="n">
        <v>-75.12</v>
      </c>
      <c r="H285" t="n">
        <v>0</v>
      </c>
      <c r="I285" t="n">
        <v>-65.139</v>
      </c>
      <c r="J285" t="n">
        <v>0</v>
      </c>
      <c r="K285" t="n">
        <v>-63.152</v>
      </c>
      <c r="L285" t="n">
        <v>0</v>
      </c>
      <c r="M285" t="n">
        <v>-58.564</v>
      </c>
      <c r="N285" t="n">
        <v>0</v>
      </c>
      <c r="O285" t="n">
        <v>-58.264</v>
      </c>
      <c r="P285" t="n">
        <v>0</v>
      </c>
      <c r="Q285" t="n">
        <v>-57.848</v>
      </c>
      <c r="R285" t="n">
        <v>0</v>
      </c>
      <c r="S285" t="n">
        <v>-58.033</v>
      </c>
    </row>
    <row r="286">
      <c r="A286">
        <f>_xll.BFieldInfo($B$286)</f>
        <v/>
      </c>
      <c r="B286" t="inlineStr">
        <is>
          <t>CF_DEPR_AMORT</t>
        </is>
      </c>
      <c r="C286" t="n">
        <v>47.76</v>
      </c>
      <c r="D286" t="n">
        <v>49.611</v>
      </c>
      <c r="E286" t="n">
        <v>43.887</v>
      </c>
      <c r="F286" t="n">
        <v>27.874</v>
      </c>
      <c r="G286" t="n">
        <v>24.493</v>
      </c>
      <c r="H286" t="n">
        <v>22.002</v>
      </c>
      <c r="I286" t="n">
        <v>18.256</v>
      </c>
      <c r="J286" t="n">
        <v>16.798</v>
      </c>
      <c r="K286" t="n">
        <v>15.225</v>
      </c>
      <c r="L286" t="n">
        <v>17.011</v>
      </c>
      <c r="M286" t="n">
        <v>15.947</v>
      </c>
      <c r="N286" t="n">
        <v>14.121</v>
      </c>
      <c r="O286" t="n">
        <v>13.764</v>
      </c>
      <c r="P286" t="n">
        <v>15.851</v>
      </c>
      <c r="Q286" t="n">
        <v>15.906</v>
      </c>
      <c r="R286" t="n">
        <v>18.496</v>
      </c>
      <c r="S286" t="n">
        <v>16.396</v>
      </c>
    </row>
    <row r="287">
      <c r="A287">
        <f>_xll.BFieldInfo($B$287)</f>
        <v/>
      </c>
      <c r="B287" t="inlineStr">
        <is>
          <t>CF_NET_INC</t>
        </is>
      </c>
      <c r="C287" t="n">
        <v>-93.462</v>
      </c>
      <c r="D287" t="n">
        <v>160.617</v>
      </c>
      <c r="E287" t="n">
        <v>145.856</v>
      </c>
      <c r="F287" t="n">
        <v>143.081</v>
      </c>
      <c r="G287" t="n">
        <v>129.689</v>
      </c>
      <c r="H287" t="n">
        <v>139.528</v>
      </c>
      <c r="I287" t="n">
        <v>140.016</v>
      </c>
      <c r="J287" t="n">
        <v>94.681</v>
      </c>
      <c r="K287" t="n">
        <v>134.919</v>
      </c>
      <c r="L287" t="n">
        <v>72.18600000000001</v>
      </c>
      <c r="M287" t="n">
        <v>-1.507</v>
      </c>
      <c r="N287" t="n">
        <v>89.09</v>
      </c>
      <c r="O287" t="n">
        <v>68.735</v>
      </c>
      <c r="P287" t="n">
        <v>47.516</v>
      </c>
      <c r="Q287" t="n">
        <v>53.685</v>
      </c>
      <c r="R287" t="n">
        <v>-7.065</v>
      </c>
      <c r="S287" t="n">
        <v>44.57</v>
      </c>
    </row>
    <row r="288">
      <c r="A288">
        <f>_xll.BFieldInfo($B$288)</f>
        <v/>
      </c>
      <c r="B288" t="inlineStr">
        <is>
          <t>CF_CASH_FROM_OPER</t>
        </is>
      </c>
      <c r="C288" t="n">
        <v>60.651</v>
      </c>
      <c r="D288" t="n">
        <v>249.457</v>
      </c>
      <c r="E288" t="n">
        <v>127.651</v>
      </c>
      <c r="F288" t="n">
        <v>170.617</v>
      </c>
      <c r="G288" t="n">
        <v>106.862</v>
      </c>
      <c r="H288" t="n">
        <v>140.175</v>
      </c>
      <c r="I288" t="n">
        <v>77.518</v>
      </c>
      <c r="J288" t="n">
        <v>117.476</v>
      </c>
      <c r="K288" t="n">
        <v>68.161</v>
      </c>
      <c r="L288" t="n">
        <v>123.986</v>
      </c>
      <c r="M288" t="n">
        <v>65</v>
      </c>
      <c r="N288" t="n">
        <v>113.563</v>
      </c>
      <c r="O288" t="n">
        <v>49.041</v>
      </c>
      <c r="P288" t="n">
        <v>113.596</v>
      </c>
      <c r="Q288" t="n">
        <v>42.903</v>
      </c>
      <c r="R288" t="n">
        <v>84.934</v>
      </c>
      <c r="S288" t="n">
        <v>30.129</v>
      </c>
    </row>
    <row r="290">
      <c r="A290" t="inlineStr">
        <is>
          <t>SOON SW Equity</t>
        </is>
      </c>
      <c r="B290" t="inlineStr">
        <is>
          <t>Dates</t>
        </is>
      </c>
      <c r="C290" s="3">
        <f>_xll.BDH($A$290,$B$291:$B$299,$B$1,$B$2,"Dir=H","Per=M","Days=A","Dts=S","Sort=R","cols=16;rows=10")</f>
        <v/>
      </c>
      <c r="D290" s="3" t="n">
        <v>43738</v>
      </c>
      <c r="E290" s="3" t="n">
        <v>43555</v>
      </c>
      <c r="F290" s="3" t="n">
        <v>43373</v>
      </c>
      <c r="G290" s="3" t="n">
        <v>43190</v>
      </c>
      <c r="H290" s="3" t="n">
        <v>43008</v>
      </c>
      <c r="I290" s="3" t="n">
        <v>42825</v>
      </c>
      <c r="J290" s="3" t="n">
        <v>42643</v>
      </c>
      <c r="K290" s="3" t="n">
        <v>42460</v>
      </c>
      <c r="L290" s="3" t="n">
        <v>42277</v>
      </c>
      <c r="M290" s="3" t="n">
        <v>42094</v>
      </c>
      <c r="N290" s="3" t="n">
        <v>41912</v>
      </c>
      <c r="O290" s="3" t="n">
        <v>41729</v>
      </c>
      <c r="P290" s="3" t="n">
        <v>41547</v>
      </c>
      <c r="Q290" s="3" t="n">
        <v>41364</v>
      </c>
      <c r="R290" s="3" t="n">
        <v>41182</v>
      </c>
    </row>
    <row r="291">
      <c r="A291">
        <f>_xll.BFieldInfo($B$291)</f>
        <v/>
      </c>
      <c r="B291" t="inlineStr">
        <is>
          <t>TOTAL_EQUITY</t>
        </is>
      </c>
      <c r="C291" t="n">
        <v>2029.4</v>
      </c>
      <c r="D291" t="n">
        <v>2252.4</v>
      </c>
      <c r="E291" t="n">
        <v>2376.1</v>
      </c>
      <c r="F291" t="n">
        <v>2283</v>
      </c>
      <c r="G291" t="n">
        <v>2474.909</v>
      </c>
      <c r="H291" t="n">
        <v>2219.629</v>
      </c>
      <c r="I291" t="n">
        <v>2131.272</v>
      </c>
      <c r="J291" t="n">
        <v>1892.552</v>
      </c>
      <c r="K291" t="n">
        <v>1906.266</v>
      </c>
      <c r="L291" t="n">
        <v>1769.59</v>
      </c>
      <c r="M291" t="n">
        <v>1871.804</v>
      </c>
      <c r="N291" t="n">
        <v>1871.157</v>
      </c>
      <c r="O291" t="n">
        <v>1774.375</v>
      </c>
      <c r="P291" t="n">
        <v>1633.584</v>
      </c>
      <c r="Q291" t="n">
        <v>1635.338</v>
      </c>
      <c r="R291" t="n">
        <v>1601.001</v>
      </c>
    </row>
    <row r="292">
      <c r="A292">
        <f>_xll.BFieldInfo($B$292)</f>
        <v/>
      </c>
      <c r="B292" t="inlineStr">
        <is>
          <t>BS_TOT_ASSET</t>
        </is>
      </c>
      <c r="C292" t="n">
        <v>4486.5</v>
      </c>
      <c r="D292" t="n">
        <v>4511.7</v>
      </c>
      <c r="E292" t="n">
        <v>4292.5</v>
      </c>
      <c r="F292" t="n">
        <v>4234.3</v>
      </c>
      <c r="G292" t="n">
        <v>4301.978</v>
      </c>
      <c r="H292" t="n">
        <v>4040.536</v>
      </c>
      <c r="I292" t="n">
        <v>3935.68</v>
      </c>
      <c r="J292" t="n">
        <v>3731.768</v>
      </c>
      <c r="K292" t="n">
        <v>2751.611</v>
      </c>
      <c r="L292" t="n">
        <v>2614.361</v>
      </c>
      <c r="M292" t="n">
        <v>2691.631</v>
      </c>
      <c r="N292" t="n">
        <v>2623.262</v>
      </c>
      <c r="O292" t="n">
        <v>2593.748</v>
      </c>
      <c r="P292" t="n">
        <v>2628.072</v>
      </c>
      <c r="Q292" t="n">
        <v>2680.934</v>
      </c>
      <c r="R292" t="n">
        <v>2376.426</v>
      </c>
    </row>
    <row r="293">
      <c r="A293">
        <f>_xll.BFieldInfo($B$293)</f>
        <v/>
      </c>
      <c r="B293" t="inlineStr">
        <is>
          <t>TOT_DEBT_TO_TOT_EQY</t>
        </is>
      </c>
      <c r="C293" t="n">
        <v>51.3502</v>
      </c>
      <c r="D293" t="n">
        <v>44.3394</v>
      </c>
      <c r="E293" t="n">
        <v>26.4677</v>
      </c>
      <c r="F293" t="n">
        <v>33.9466</v>
      </c>
      <c r="G293" t="n">
        <v>31.5444</v>
      </c>
      <c r="H293" t="n">
        <v>35.4021</v>
      </c>
      <c r="I293" t="n">
        <v>36.6126</v>
      </c>
      <c r="J293" t="n">
        <v>44.7932</v>
      </c>
      <c r="K293" t="n">
        <v>1.1394</v>
      </c>
      <c r="L293" t="n">
        <v>1.1463</v>
      </c>
      <c r="M293" t="n">
        <v>0.435</v>
      </c>
      <c r="N293" t="n">
        <v>0.677</v>
      </c>
      <c r="O293" t="n">
        <v>5.5501</v>
      </c>
      <c r="P293" t="n">
        <v>14.9328</v>
      </c>
      <c r="Q293" t="n">
        <v>15.2241</v>
      </c>
      <c r="R293" t="n">
        <v>15.7369</v>
      </c>
    </row>
    <row r="294">
      <c r="A294">
        <f>_xll.BFieldInfo($B$294)</f>
        <v/>
      </c>
      <c r="B294" t="inlineStr">
        <is>
          <t>SALES_REV_TURN</t>
        </is>
      </c>
      <c r="C294" t="n">
        <v>1490.6</v>
      </c>
      <c r="D294" t="n">
        <v>1426.3</v>
      </c>
      <c r="E294" t="n">
        <v>1459.885</v>
      </c>
      <c r="F294" t="n">
        <v>1303.3</v>
      </c>
      <c r="G294" t="n">
        <v>1392.875</v>
      </c>
      <c r="H294" t="n">
        <v>1253.025</v>
      </c>
      <c r="I294" t="n">
        <v>1325.714</v>
      </c>
      <c r="J294" t="n">
        <v>1069.936</v>
      </c>
      <c r="K294" t="n">
        <v>1068.734</v>
      </c>
      <c r="L294" t="n">
        <v>1003.196</v>
      </c>
      <c r="M294" t="n">
        <v>1044.878</v>
      </c>
      <c r="N294" t="n">
        <v>990.207</v>
      </c>
      <c r="O294" t="n">
        <v>1003.53</v>
      </c>
      <c r="P294" t="n">
        <v>947.782</v>
      </c>
      <c r="Q294" t="n">
        <v>922.828</v>
      </c>
      <c r="R294" t="n">
        <v>872.434</v>
      </c>
    </row>
    <row r="295">
      <c r="A295">
        <f>_xll.BFieldInfo($B$295)</f>
        <v/>
      </c>
      <c r="B295" t="inlineStr">
        <is>
          <t>IS_EPS</t>
        </is>
      </c>
      <c r="C295" t="n">
        <v>2.0154</v>
      </c>
      <c r="D295" t="n">
        <v>5.5132</v>
      </c>
      <c r="E295" t="n">
        <v>4.0446</v>
      </c>
      <c r="F295" t="n">
        <v>2.8907</v>
      </c>
      <c r="G295" t="n">
        <v>3.4518</v>
      </c>
      <c r="H295" t="n">
        <v>2.6225</v>
      </c>
      <c r="I295" t="n">
        <v>3.0334</v>
      </c>
      <c r="J295" t="n">
        <v>2.2748</v>
      </c>
      <c r="K295" t="n">
        <v>2.7782</v>
      </c>
      <c r="L295" t="n">
        <v>2.3046</v>
      </c>
      <c r="M295" t="n">
        <v>2.8311</v>
      </c>
      <c r="N295" t="n">
        <v>2.5033</v>
      </c>
      <c r="O295" t="n">
        <v>2.6722</v>
      </c>
      <c r="P295" t="n">
        <v>2.3742</v>
      </c>
      <c r="Q295" t="n">
        <v>-0.5861</v>
      </c>
      <c r="R295" t="n">
        <v>2.2152</v>
      </c>
    </row>
    <row r="296">
      <c r="A296">
        <f>_xll.BFieldInfo($B$296)</f>
        <v/>
      </c>
      <c r="B296" t="inlineStr">
        <is>
          <t>CF_DVD_PAID</t>
        </is>
      </c>
      <c r="C296" t="n">
        <v>0</v>
      </c>
      <c r="D296" t="n">
        <v>-186.5</v>
      </c>
      <c r="E296" t="n">
        <v>-0.006</v>
      </c>
      <c r="F296" t="n">
        <v>-169.8</v>
      </c>
      <c r="G296" t="n">
        <v>0</v>
      </c>
      <c r="H296" t="n">
        <v>-150.25</v>
      </c>
      <c r="I296" t="n">
        <v>0</v>
      </c>
      <c r="J296" t="n">
        <v>-137.178</v>
      </c>
      <c r="K296" t="n">
        <v>0</v>
      </c>
      <c r="L296" t="n">
        <v>-136.039</v>
      </c>
      <c r="M296" t="n">
        <v>0</v>
      </c>
      <c r="N296" t="n">
        <v>-127.629</v>
      </c>
      <c r="O296" t="n">
        <v>0</v>
      </c>
      <c r="P296" t="n">
        <v>-107.441</v>
      </c>
      <c r="Q296" t="n">
        <v>0</v>
      </c>
      <c r="R296" t="n">
        <v>-79.88800000000001</v>
      </c>
    </row>
    <row r="297">
      <c r="A297">
        <f>_xll.BFieldInfo($B$297)</f>
        <v/>
      </c>
      <c r="B297" t="inlineStr">
        <is>
          <t>CF_DEPR_AMORT</t>
        </is>
      </c>
      <c r="C297" t="n">
        <v>99.90000000000001</v>
      </c>
      <c r="D297" t="n">
        <v>100.2</v>
      </c>
      <c r="E297" t="n">
        <v>64.134</v>
      </c>
      <c r="F297" t="n">
        <v>63.5</v>
      </c>
      <c r="G297" t="n">
        <v>70.474</v>
      </c>
      <c r="H297" t="n">
        <v>64.289</v>
      </c>
      <c r="I297" t="n">
        <v>99.07899999999999</v>
      </c>
      <c r="J297" t="n">
        <v>48.325</v>
      </c>
      <c r="K297" t="n">
        <v>45.36</v>
      </c>
      <c r="L297" t="n">
        <v>43.383</v>
      </c>
      <c r="M297" t="n">
        <v>43.722</v>
      </c>
      <c r="N297" t="n">
        <v>41.232</v>
      </c>
      <c r="O297" t="n">
        <v>41.883</v>
      </c>
      <c r="P297" t="n">
        <v>41.217</v>
      </c>
      <c r="Q297" t="n">
        <v>42.306</v>
      </c>
      <c r="R297" t="n">
        <v>39.351</v>
      </c>
    </row>
    <row r="298">
      <c r="A298">
        <f>_xll.BFieldInfo($B$298)</f>
        <v/>
      </c>
      <c r="B298" t="inlineStr">
        <is>
          <t>CF_NET_INC</t>
        </is>
      </c>
      <c r="C298" t="n">
        <v>127.8</v>
      </c>
      <c r="D298" t="n">
        <v>355.4</v>
      </c>
      <c r="E298" t="n">
        <v>263.921</v>
      </c>
      <c r="F298" t="n">
        <v>190.2</v>
      </c>
      <c r="G298" t="n">
        <v>226.984</v>
      </c>
      <c r="H298" t="n">
        <v>173.116</v>
      </c>
      <c r="I298" t="n">
        <v>199.452</v>
      </c>
      <c r="J298" t="n">
        <v>149.72</v>
      </c>
      <c r="K298" t="n">
        <v>183.557</v>
      </c>
      <c r="L298" t="n">
        <v>153.469</v>
      </c>
      <c r="M298" t="n">
        <v>190.498</v>
      </c>
      <c r="N298" t="n">
        <v>169.496</v>
      </c>
      <c r="O298" t="n">
        <v>180.405</v>
      </c>
      <c r="P298" t="n">
        <v>160.425</v>
      </c>
      <c r="Q298" t="n">
        <v>-38.943</v>
      </c>
      <c r="R298" t="n">
        <v>148.692</v>
      </c>
    </row>
    <row r="299">
      <c r="A299">
        <f>_xll.BFieldInfo($B$299)</f>
        <v/>
      </c>
      <c r="B299" t="inlineStr">
        <is>
          <t>CF_CASH_FROM_OPER</t>
        </is>
      </c>
      <c r="C299" t="n">
        <v>477.2</v>
      </c>
      <c r="D299" t="n">
        <v>363.2</v>
      </c>
      <c r="E299" t="n">
        <v>311.566</v>
      </c>
      <c r="F299" t="n">
        <v>221.4</v>
      </c>
      <c r="G299" t="n">
        <v>320.344</v>
      </c>
      <c r="H299" t="n">
        <v>203.677</v>
      </c>
      <c r="I299" t="n">
        <v>330.826</v>
      </c>
      <c r="J299" t="n">
        <v>190.287</v>
      </c>
      <c r="K299" t="n">
        <v>242.94</v>
      </c>
      <c r="L299" t="n">
        <v>186.469</v>
      </c>
      <c r="M299" t="n">
        <v>274.134</v>
      </c>
      <c r="N299" t="n">
        <v>184.083</v>
      </c>
      <c r="O299" t="n">
        <v>215.766</v>
      </c>
      <c r="P299" t="n">
        <v>189.679</v>
      </c>
      <c r="Q299" t="n">
        <v>218.956</v>
      </c>
      <c r="R299" t="n">
        <v>164.65</v>
      </c>
    </row>
    <row r="301">
      <c r="A301" t="inlineStr">
        <is>
          <t>LOGN SW Equity</t>
        </is>
      </c>
      <c r="B301" t="inlineStr">
        <is>
          <t>Dates</t>
        </is>
      </c>
      <c r="C301" s="3">
        <f>_xll.BDH($A$301,$B$302:$B$310,$B$1,$B$2,"Dir=H","Per=M","Days=A","Dts=S","Sort=R","cols=33;rows=10")</f>
        <v/>
      </c>
      <c r="D301" s="3" t="n">
        <v>43921</v>
      </c>
      <c r="E301" s="3" t="n">
        <v>43830</v>
      </c>
      <c r="F301" s="3" t="n">
        <v>43738</v>
      </c>
      <c r="G301" s="3" t="n">
        <v>43646</v>
      </c>
      <c r="H301" s="3" t="n">
        <v>43555</v>
      </c>
      <c r="I301" s="3" t="n">
        <v>43465</v>
      </c>
      <c r="J301" s="3" t="n">
        <v>43373</v>
      </c>
      <c r="K301" s="3" t="n">
        <v>43281</v>
      </c>
      <c r="L301" s="3" t="n">
        <v>43190</v>
      </c>
      <c r="M301" s="3" t="n">
        <v>43100</v>
      </c>
      <c r="N301" s="3" t="n">
        <v>43008</v>
      </c>
      <c r="O301" s="3" t="n">
        <v>42916</v>
      </c>
      <c r="P301" s="3" t="n">
        <v>42825</v>
      </c>
      <c r="Q301" s="3" t="n">
        <v>42735</v>
      </c>
      <c r="R301" s="3" t="n">
        <v>42643</v>
      </c>
      <c r="S301" s="3" t="n">
        <v>42551</v>
      </c>
      <c r="T301" s="3" t="n">
        <v>42460</v>
      </c>
      <c r="U301" s="3" t="n">
        <v>42369</v>
      </c>
      <c r="V301" s="3" t="n">
        <v>42277</v>
      </c>
      <c r="W301" s="3" t="n">
        <v>42185</v>
      </c>
      <c r="X301" s="3" t="n">
        <v>42094</v>
      </c>
      <c r="Y301" s="3" t="n">
        <v>42004</v>
      </c>
      <c r="Z301" s="3" t="n">
        <v>41912</v>
      </c>
      <c r="AA301" s="3" t="n">
        <v>41820</v>
      </c>
      <c r="AB301" s="3" t="n">
        <v>41729</v>
      </c>
      <c r="AC301" s="3" t="n">
        <v>41639</v>
      </c>
      <c r="AD301" s="3" t="n">
        <v>41547</v>
      </c>
      <c r="AE301" s="3" t="n">
        <v>41455</v>
      </c>
      <c r="AF301" s="3" t="n">
        <v>41364</v>
      </c>
      <c r="AG301" s="3" t="n">
        <v>41274</v>
      </c>
      <c r="AH301" s="3" t="n">
        <v>41182</v>
      </c>
      <c r="AI301" s="3" t="n">
        <v>41090</v>
      </c>
    </row>
    <row r="302">
      <c r="A302">
        <f>_xll.BFieldInfo($B$302)</f>
        <v/>
      </c>
      <c r="B302" t="inlineStr">
        <is>
          <t>TOTAL_EQUITY</t>
        </is>
      </c>
      <c r="C302" t="n">
        <v>1567.481</v>
      </c>
      <c r="D302" t="n">
        <v>1489.268</v>
      </c>
      <c r="E302" t="n">
        <v>1297.793</v>
      </c>
      <c r="F302" t="n">
        <v>1167.537</v>
      </c>
      <c r="G302" t="n">
        <v>1198.034</v>
      </c>
      <c r="H302" t="n">
        <v>1176.339</v>
      </c>
      <c r="I302" t="n">
        <v>1132.088</v>
      </c>
      <c r="J302" t="n">
        <v>1012.164</v>
      </c>
      <c r="K302" t="n">
        <v>1055.26</v>
      </c>
      <c r="L302" t="n">
        <v>1050.557</v>
      </c>
      <c r="M302" t="n">
        <v>1007.236</v>
      </c>
      <c r="N302" t="n">
        <v>921.835</v>
      </c>
      <c r="O302" t="n">
        <v>950.338</v>
      </c>
      <c r="P302" t="n">
        <v>856.111</v>
      </c>
      <c r="Q302" t="n">
        <v>801.395</v>
      </c>
      <c r="R302" t="n">
        <v>716.034</v>
      </c>
      <c r="S302" t="n">
        <v>758.92</v>
      </c>
      <c r="T302" t="n">
        <v>759.948</v>
      </c>
      <c r="U302" t="n">
        <v>736.946</v>
      </c>
      <c r="V302" t="n">
        <v>668.973</v>
      </c>
      <c r="W302" t="n">
        <v>766.418</v>
      </c>
      <c r="X302" t="n">
        <v>758.134</v>
      </c>
      <c r="Y302" t="n">
        <v>890.914</v>
      </c>
      <c r="Z302" t="n">
        <v>874.361</v>
      </c>
      <c r="AA302" t="n">
        <v>832.708</v>
      </c>
      <c r="AB302" t="n">
        <v>804.128</v>
      </c>
      <c r="AC302" t="n">
        <v>765.109</v>
      </c>
      <c r="AD302" t="n">
        <v>708.404</v>
      </c>
      <c r="AE302" t="n">
        <v>720.125</v>
      </c>
      <c r="AF302" t="n">
        <v>721.953</v>
      </c>
      <c r="AG302" t="n">
        <v>756.571</v>
      </c>
      <c r="AH302" t="n">
        <v>946.297</v>
      </c>
      <c r="AI302" t="n">
        <v>1003.906</v>
      </c>
    </row>
    <row r="303">
      <c r="A303">
        <f>_xll.BFieldInfo($B$303)</f>
        <v/>
      </c>
      <c r="B303" t="inlineStr">
        <is>
          <t>BS_TOT_ASSET</t>
        </is>
      </c>
      <c r="C303" t="n">
        <v>2613.706</v>
      </c>
      <c r="D303" t="n">
        <v>2363.474</v>
      </c>
      <c r="E303" t="n">
        <v>2346.391</v>
      </c>
      <c r="F303" t="n">
        <v>2156.32</v>
      </c>
      <c r="G303" t="n">
        <v>2087.701</v>
      </c>
      <c r="H303" t="n">
        <v>2024.124</v>
      </c>
      <c r="I303" t="n">
        <v>2165.773</v>
      </c>
      <c r="J303" t="n">
        <v>2006.207</v>
      </c>
      <c r="K303" t="n">
        <v>1899.485</v>
      </c>
      <c r="L303" t="n">
        <v>1743.157</v>
      </c>
      <c r="M303" t="n">
        <v>1830.824</v>
      </c>
      <c r="N303" t="n">
        <v>1652.118</v>
      </c>
      <c r="O303" t="n">
        <v>1587.479</v>
      </c>
      <c r="P303" t="n">
        <v>1498.677</v>
      </c>
      <c r="Q303" t="n">
        <v>1554.836</v>
      </c>
      <c r="R303" t="n">
        <v>1416.26</v>
      </c>
      <c r="S303" t="n">
        <v>1384.954</v>
      </c>
      <c r="T303" t="n">
        <v>1324.147</v>
      </c>
      <c r="U303" t="n">
        <v>1509.883</v>
      </c>
      <c r="V303" t="n">
        <v>1429.775</v>
      </c>
      <c r="W303" t="n">
        <v>1498.047</v>
      </c>
      <c r="X303" t="n">
        <v>1426.68</v>
      </c>
      <c r="Y303" t="n">
        <v>1638.779</v>
      </c>
      <c r="Z303" t="n">
        <v>1573.51</v>
      </c>
      <c r="AA303" t="n">
        <v>1515.477</v>
      </c>
      <c r="AB303" t="n">
        <v>1451.39</v>
      </c>
      <c r="AC303" t="n">
        <v>1528.96</v>
      </c>
      <c r="AD303" t="n">
        <v>1433.695</v>
      </c>
      <c r="AE303" t="n">
        <v>1422.506</v>
      </c>
      <c r="AF303" t="n">
        <v>1382.333</v>
      </c>
      <c r="AG303" t="n">
        <v>1489.065</v>
      </c>
      <c r="AH303" t="n">
        <v>1692.412</v>
      </c>
      <c r="AI303" t="n">
        <v>1700.321</v>
      </c>
    </row>
    <row r="304">
      <c r="A304">
        <f>_xll.BFieldInfo($B$304)</f>
        <v/>
      </c>
      <c r="B304" t="inlineStr">
        <is>
          <t>TOT_DEBT_TO_TOT_EQY</t>
        </is>
      </c>
      <c r="C304" t="n">
        <v>2.2986</v>
      </c>
      <c r="D304" t="n">
        <v>2.0467</v>
      </c>
      <c r="E304" t="n">
        <v>2.5465</v>
      </c>
      <c r="F304" t="n">
        <v>3.078</v>
      </c>
      <c r="G304" t="n">
        <v>3.1864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</row>
    <row r="305">
      <c r="A305">
        <f>_xll.BFieldInfo($B$305)</f>
        <v/>
      </c>
      <c r="B305" t="inlineStr">
        <is>
          <t>SALES_REV_TURN</t>
        </is>
      </c>
      <c r="C305" t="n">
        <v>791.894</v>
      </c>
      <c r="D305" t="n">
        <v>709.248</v>
      </c>
      <c r="E305" t="n">
        <v>902.687</v>
      </c>
      <c r="F305" t="n">
        <v>719.691</v>
      </c>
      <c r="G305" t="n">
        <v>644.225</v>
      </c>
      <c r="H305" t="n">
        <v>624.308</v>
      </c>
      <c r="I305" t="n">
        <v>864.388</v>
      </c>
      <c r="J305" t="n">
        <v>691.146</v>
      </c>
      <c r="K305" t="n">
        <v>608.48</v>
      </c>
      <c r="L305" t="n">
        <v>592.426</v>
      </c>
      <c r="M305" t="n">
        <v>812.021</v>
      </c>
      <c r="N305" t="n">
        <v>632.47</v>
      </c>
      <c r="O305" t="n">
        <v>529.946</v>
      </c>
      <c r="P305" t="n">
        <v>510.552</v>
      </c>
      <c r="Q305" t="n">
        <v>666.707</v>
      </c>
      <c r="R305" t="n">
        <v>564.304</v>
      </c>
      <c r="S305" t="n">
        <v>479.864</v>
      </c>
      <c r="T305" t="n">
        <v>430.841</v>
      </c>
      <c r="U305" t="n">
        <v>621.079</v>
      </c>
      <c r="V305" t="n">
        <v>518.494</v>
      </c>
      <c r="W305" t="n">
        <v>447.686</v>
      </c>
      <c r="X305" t="n">
        <v>442.283</v>
      </c>
      <c r="Y305" t="n">
        <v>604.322</v>
      </c>
      <c r="Z305" t="n">
        <v>530.311</v>
      </c>
      <c r="AA305" t="n">
        <v>482.203</v>
      </c>
      <c r="AB305" t="n">
        <v>490.321</v>
      </c>
      <c r="AC305" t="n">
        <v>628.7190000000001</v>
      </c>
      <c r="AD305" t="n">
        <v>531.143</v>
      </c>
      <c r="AE305" t="n">
        <v>478.53</v>
      </c>
      <c r="AF305" t="n">
        <v>468.481</v>
      </c>
      <c r="AG305" t="n">
        <v>614.5</v>
      </c>
      <c r="AH305" t="n">
        <v>547.693</v>
      </c>
      <c r="AI305" t="n">
        <v>468.604</v>
      </c>
    </row>
    <row r="306">
      <c r="A306">
        <f>_xll.BFieldInfo($B$306)</f>
        <v/>
      </c>
      <c r="B306" t="inlineStr">
        <is>
          <t>IS_EPS</t>
        </is>
      </c>
      <c r="C306" t="n">
        <v>0.43</v>
      </c>
      <c r="D306" t="n">
        <v>1.28</v>
      </c>
      <c r="E306" t="n">
        <v>0.7</v>
      </c>
      <c r="F306" t="n">
        <v>0.44</v>
      </c>
      <c r="G306" t="n">
        <v>0.27</v>
      </c>
      <c r="H306" t="n">
        <v>0.25</v>
      </c>
      <c r="I306" t="n">
        <v>0.68</v>
      </c>
      <c r="J306" t="n">
        <v>0.39</v>
      </c>
      <c r="K306" t="n">
        <v>0.23</v>
      </c>
      <c r="L306" t="n">
        <v>0.21</v>
      </c>
      <c r="M306" t="n">
        <v>0.49</v>
      </c>
      <c r="N306" t="n">
        <v>0.34</v>
      </c>
      <c r="O306" t="n">
        <v>0.23</v>
      </c>
      <c r="P306" t="n">
        <v>0.24</v>
      </c>
      <c r="Q306" t="n">
        <v>0.6</v>
      </c>
      <c r="R306" t="n">
        <v>0.29</v>
      </c>
      <c r="S306" t="n">
        <v>0.14</v>
      </c>
      <c r="T306" t="n">
        <v>0.18</v>
      </c>
      <c r="U306" t="n">
        <v>0.4</v>
      </c>
      <c r="V306" t="n">
        <v>0.11</v>
      </c>
      <c r="W306" t="n">
        <v>0.05</v>
      </c>
      <c r="X306" t="n">
        <v>-0.66</v>
      </c>
      <c r="Y306" t="n">
        <v>0.38</v>
      </c>
      <c r="Z306" t="n">
        <v>0.22</v>
      </c>
      <c r="AA306" t="n">
        <v>0.12</v>
      </c>
      <c r="AB306" t="n">
        <v>0.07000000000000001</v>
      </c>
      <c r="AC306" t="n">
        <v>0.3</v>
      </c>
      <c r="AD306" t="n">
        <v>0.09</v>
      </c>
      <c r="AE306" t="n">
        <v>0.01</v>
      </c>
      <c r="AF306" t="n">
        <v>-0.22</v>
      </c>
      <c r="AG306" t="n">
        <v>-1.24</v>
      </c>
      <c r="AH306" t="n">
        <v>0.35</v>
      </c>
      <c r="AI306" t="n">
        <v>-0.32</v>
      </c>
    </row>
    <row r="307">
      <c r="A307">
        <f>_xll.BFieldInfo($B$307)</f>
        <v/>
      </c>
      <c r="B307" t="inlineStr">
        <is>
          <t>CF_DVD_PAID</t>
        </is>
      </c>
      <c r="C307" t="n">
        <v>0</v>
      </c>
      <c r="D307" t="n">
        <v>0</v>
      </c>
      <c r="E307" t="n">
        <v>0</v>
      </c>
      <c r="F307" t="n">
        <v>-124.18</v>
      </c>
      <c r="G307" t="n">
        <v>0</v>
      </c>
      <c r="H307" t="n">
        <v>0</v>
      </c>
      <c r="I307" t="n">
        <v>0</v>
      </c>
      <c r="J307" t="n">
        <v>-113.971</v>
      </c>
      <c r="K307" t="n">
        <v>0</v>
      </c>
      <c r="L307" t="n">
        <v>0</v>
      </c>
      <c r="M307" t="n">
        <v>0</v>
      </c>
      <c r="N307" t="n">
        <v>-104.248</v>
      </c>
      <c r="O307" t="n">
        <v>0</v>
      </c>
      <c r="P307" t="n">
        <v>0</v>
      </c>
      <c r="Q307" t="n">
        <v>0</v>
      </c>
      <c r="R307" t="n">
        <v>-93.093</v>
      </c>
      <c r="S307" t="n">
        <v>0</v>
      </c>
      <c r="T307" t="n">
        <v>0</v>
      </c>
      <c r="U307" t="n">
        <v>0</v>
      </c>
      <c r="V307" t="n">
        <v>-85.91500000000001</v>
      </c>
      <c r="W307" t="n">
        <v>0</v>
      </c>
      <c r="X307" t="n">
        <v>0</v>
      </c>
      <c r="Y307" t="n">
        <v>-43.767</v>
      </c>
      <c r="Z307" t="n">
        <v>0</v>
      </c>
      <c r="AA307" t="n">
        <v>0</v>
      </c>
      <c r="AB307" t="n">
        <v>0</v>
      </c>
      <c r="AC307" t="n">
        <v>0</v>
      </c>
      <c r="AD307" t="n">
        <v>-36.123</v>
      </c>
      <c r="AE307" t="n">
        <v>0</v>
      </c>
      <c r="AF307" t="n">
        <v>0</v>
      </c>
      <c r="AG307" t="n">
        <v>0</v>
      </c>
      <c r="AH307" t="n">
        <v>-133.462</v>
      </c>
      <c r="AI307" t="n">
        <v>0</v>
      </c>
    </row>
    <row r="308">
      <c r="A308">
        <f>_xll.BFieldInfo($B$308)</f>
        <v/>
      </c>
      <c r="B308" t="inlineStr">
        <is>
          <t>CF_DEPR_AMORT</t>
        </is>
      </c>
      <c r="C308" t="n">
        <v>19.879</v>
      </c>
      <c r="D308" t="n">
        <v>19.639</v>
      </c>
      <c r="E308" t="n">
        <v>18.991</v>
      </c>
      <c r="F308" t="n">
        <v>17.452</v>
      </c>
      <c r="G308" t="n">
        <v>17.669</v>
      </c>
      <c r="H308" t="n">
        <v>17.76</v>
      </c>
      <c r="I308" t="n">
        <v>17.655</v>
      </c>
      <c r="J308" t="n">
        <v>16.644</v>
      </c>
      <c r="K308" t="n">
        <v>15.592</v>
      </c>
      <c r="L308" t="n">
        <v>16.031</v>
      </c>
      <c r="M308" t="n">
        <v>15.265</v>
      </c>
      <c r="N308" t="n">
        <v>13.865</v>
      </c>
      <c r="O308" t="n">
        <v>11.741</v>
      </c>
      <c r="P308" t="n">
        <v>11.391</v>
      </c>
      <c r="Q308" t="n">
        <v>11.614</v>
      </c>
      <c r="R308" t="n">
        <v>12.67</v>
      </c>
      <c r="S308" t="n">
        <v>14.813</v>
      </c>
      <c r="T308" t="n">
        <v>14.573</v>
      </c>
      <c r="U308" t="n">
        <v>14.957</v>
      </c>
      <c r="V308" t="n">
        <v>12.215</v>
      </c>
      <c r="W308" t="n">
        <v>11.248</v>
      </c>
      <c r="X308" t="n">
        <v>12.482</v>
      </c>
      <c r="Y308" t="n">
        <v>12.133</v>
      </c>
      <c r="Z308" t="n">
        <v>12.317</v>
      </c>
      <c r="AA308" t="n">
        <v>12.733</v>
      </c>
      <c r="AB308" t="n">
        <v>18.993</v>
      </c>
      <c r="AC308" t="n">
        <v>15.385</v>
      </c>
      <c r="AD308" t="n">
        <v>15.965</v>
      </c>
      <c r="AE308" t="n">
        <v>16.395</v>
      </c>
      <c r="AF308" t="n">
        <v>23.064</v>
      </c>
      <c r="AG308" t="n">
        <v>17.377</v>
      </c>
      <c r="AH308" t="n">
        <v>17.346</v>
      </c>
      <c r="AI308" t="n">
        <v>17.55</v>
      </c>
    </row>
    <row r="309">
      <c r="A309">
        <f>_xll.BFieldInfo($B$309)</f>
        <v/>
      </c>
      <c r="B309" t="inlineStr">
        <is>
          <t>CF_NET_INC</t>
        </is>
      </c>
      <c r="C309" t="n">
        <v>72.07299999999999</v>
      </c>
      <c r="D309" t="n">
        <v>213.92</v>
      </c>
      <c r="E309" t="n">
        <v>117.525</v>
      </c>
      <c r="F309" t="n">
        <v>72.93300000000001</v>
      </c>
      <c r="G309" t="n">
        <v>45.345</v>
      </c>
      <c r="H309" t="n">
        <v>42.121</v>
      </c>
      <c r="I309" t="n">
        <v>112.81</v>
      </c>
      <c r="J309" t="n">
        <v>64.176</v>
      </c>
      <c r="K309" t="n">
        <v>38.466</v>
      </c>
      <c r="L309" t="n">
        <v>34.404</v>
      </c>
      <c r="M309" t="n">
        <v>80.773</v>
      </c>
      <c r="N309" t="n">
        <v>56.358</v>
      </c>
      <c r="O309" t="n">
        <v>37.007</v>
      </c>
      <c r="P309" t="n">
        <v>39.425</v>
      </c>
      <c r="Q309" t="n">
        <v>97.465</v>
      </c>
      <c r="R309" t="n">
        <v>47.045</v>
      </c>
      <c r="S309" t="n">
        <v>21.941</v>
      </c>
      <c r="T309" t="n">
        <v>28.697</v>
      </c>
      <c r="U309" t="n">
        <v>65.086</v>
      </c>
      <c r="V309" t="n">
        <v>18.097</v>
      </c>
      <c r="W309" t="n">
        <v>7.437</v>
      </c>
      <c r="X309" t="n">
        <v>-109.267</v>
      </c>
      <c r="Y309" t="n">
        <v>62.784</v>
      </c>
      <c r="Z309" t="n">
        <v>36.09</v>
      </c>
      <c r="AA309" t="n">
        <v>19.676</v>
      </c>
      <c r="AB309" t="n">
        <v>10.618</v>
      </c>
      <c r="AC309" t="n">
        <v>47.884</v>
      </c>
      <c r="AD309" t="n">
        <v>14.576</v>
      </c>
      <c r="AE309" t="n">
        <v>1.226</v>
      </c>
      <c r="AF309" t="n">
        <v>-34.501</v>
      </c>
      <c r="AG309" t="n">
        <v>-195.331</v>
      </c>
      <c r="AH309" t="n">
        <v>54.549</v>
      </c>
      <c r="AI309" t="n">
        <v>-51.146</v>
      </c>
    </row>
    <row r="310">
      <c r="A310">
        <f>_xll.BFieldInfo($B$310)</f>
        <v/>
      </c>
      <c r="B310" t="inlineStr">
        <is>
          <t>CF_CASH_FROM_OPER</t>
        </is>
      </c>
      <c r="C310" t="n">
        <v>118.847</v>
      </c>
      <c r="D310" t="n">
        <v>100.137</v>
      </c>
      <c r="E310" t="n">
        <v>181.844</v>
      </c>
      <c r="F310" t="n">
        <v>106.503</v>
      </c>
      <c r="G310" t="n">
        <v>36.516</v>
      </c>
      <c r="H310" t="n">
        <v>31.738</v>
      </c>
      <c r="I310" t="n">
        <v>176.223</v>
      </c>
      <c r="J310" t="n">
        <v>84.938</v>
      </c>
      <c r="K310" t="n">
        <v>12.282</v>
      </c>
      <c r="L310" t="n">
        <v>90.17700000000001</v>
      </c>
      <c r="M310" t="n">
        <v>188.584</v>
      </c>
      <c r="N310" t="n">
        <v>68.383</v>
      </c>
      <c r="O310" t="n">
        <v>-0.883</v>
      </c>
      <c r="P310" t="n">
        <v>47.742</v>
      </c>
      <c r="Q310" t="n">
        <v>149.611</v>
      </c>
      <c r="R310" t="n">
        <v>74.01900000000001</v>
      </c>
      <c r="S310" t="n">
        <v>17.017</v>
      </c>
      <c r="T310" t="n">
        <v>34.349</v>
      </c>
      <c r="U310" t="n">
        <v>165.708</v>
      </c>
      <c r="V310" t="n">
        <v>10.737</v>
      </c>
      <c r="W310" t="n">
        <v>-25.599</v>
      </c>
      <c r="X310" t="n">
        <v>41.574</v>
      </c>
      <c r="Y310" t="n">
        <v>76.354</v>
      </c>
      <c r="Z310" t="n">
        <v>32.946</v>
      </c>
      <c r="AA310" t="n">
        <v>27.758</v>
      </c>
      <c r="AB310" t="n">
        <v>94.72199999999999</v>
      </c>
      <c r="AC310" t="n">
        <v>94.39</v>
      </c>
      <c r="AD310" t="n">
        <v>16.468</v>
      </c>
      <c r="AE310" t="n">
        <v>-0.159</v>
      </c>
      <c r="AF310" t="n">
        <v>18.041</v>
      </c>
      <c r="AG310" t="n">
        <v>95.101</v>
      </c>
      <c r="AH310" t="n">
        <v>16.151</v>
      </c>
      <c r="AI310" t="n">
        <v>-6.904</v>
      </c>
    </row>
    <row r="312">
      <c r="A312" t="inlineStr">
        <is>
          <t>BARN SW Equity</t>
        </is>
      </c>
      <c r="B312" t="inlineStr">
        <is>
          <t>Dates</t>
        </is>
      </c>
      <c r="C312" s="3">
        <f>_xll.BDH($A$312,$B$313:$B$321,$B$1,$B$2,"Dir=H","Per=M","Days=A","Dts=S","Sort=R","cols=16;rows=10")</f>
        <v/>
      </c>
      <c r="D312" s="3" t="n">
        <v>43708</v>
      </c>
      <c r="E312" s="3" t="n">
        <v>43524</v>
      </c>
      <c r="F312" s="3" t="n">
        <v>43343</v>
      </c>
      <c r="G312" s="3" t="n">
        <v>43159</v>
      </c>
      <c r="H312" s="3" t="n">
        <v>42978</v>
      </c>
      <c r="I312" s="3" t="n">
        <v>42794</v>
      </c>
      <c r="J312" s="3" t="n">
        <v>42613</v>
      </c>
      <c r="K312" s="3" t="n">
        <v>42429</v>
      </c>
      <c r="L312" s="3" t="n">
        <v>42247</v>
      </c>
      <c r="M312" s="3" t="n">
        <v>42063</v>
      </c>
      <c r="N312" s="3" t="n">
        <v>41882</v>
      </c>
      <c r="O312" s="3" t="n">
        <v>41698</v>
      </c>
      <c r="P312" s="3" t="n">
        <v>41517</v>
      </c>
      <c r="Q312" s="3" t="n">
        <v>41333</v>
      </c>
      <c r="R312" s="3" t="n">
        <v>41152</v>
      </c>
    </row>
    <row r="313">
      <c r="A313">
        <f>_xll.BFieldInfo($B$313)</f>
        <v/>
      </c>
      <c r="B313" t="inlineStr">
        <is>
          <t>TOTAL_EQUITY</t>
        </is>
      </c>
      <c r="C313" t="n">
        <v>2412.722</v>
      </c>
      <c r="D313" t="n">
        <v>2413.612</v>
      </c>
      <c r="E313" t="n">
        <v>2399.408</v>
      </c>
      <c r="F313" t="n">
        <v>2285.511</v>
      </c>
      <c r="G313" t="n">
        <v>2164.922</v>
      </c>
      <c r="H313" t="n">
        <v>2126.112</v>
      </c>
      <c r="I313" t="n">
        <v>2037.434</v>
      </c>
      <c r="J313" t="n">
        <v>1971.211</v>
      </c>
      <c r="K313" t="n">
        <v>1807.7</v>
      </c>
      <c r="L313" t="n">
        <v>1787.114</v>
      </c>
      <c r="M313" t="n">
        <v>1667.4</v>
      </c>
      <c r="N313" t="n">
        <v>1795.735</v>
      </c>
      <c r="O313" t="n">
        <v>1662.6</v>
      </c>
      <c r="P313" t="n">
        <v>1686.265</v>
      </c>
      <c r="Q313" t="n">
        <v>1322.2</v>
      </c>
      <c r="R313" t="n">
        <v>1361.749</v>
      </c>
    </row>
    <row r="314">
      <c r="A314">
        <f>_xll.BFieldInfo($B$314)</f>
        <v/>
      </c>
      <c r="B314" t="inlineStr">
        <is>
          <t>BS_TOT_ASSET</t>
        </is>
      </c>
      <c r="C314" t="n">
        <v>7550.221</v>
      </c>
      <c r="D314" t="n">
        <v>6508.132</v>
      </c>
      <c r="E314" t="n">
        <v>6820.371</v>
      </c>
      <c r="F314" t="n">
        <v>5832.042</v>
      </c>
      <c r="G314" t="n">
        <v>6105.892</v>
      </c>
      <c r="H314" t="n">
        <v>5466.54</v>
      </c>
      <c r="I314" t="n">
        <v>5912.258</v>
      </c>
      <c r="J314" t="n">
        <v>5640.803</v>
      </c>
      <c r="K314" t="n">
        <v>5509.9</v>
      </c>
      <c r="L314" t="n">
        <v>5429.388</v>
      </c>
      <c r="M314" t="n">
        <v>5433.4</v>
      </c>
      <c r="N314" t="n">
        <v>5167.514</v>
      </c>
      <c r="O314" t="n">
        <v>5106.9</v>
      </c>
      <c r="P314" t="n">
        <v>4526.912</v>
      </c>
      <c r="Q314" t="n">
        <v>3555.9</v>
      </c>
      <c r="R314" t="n">
        <v>3576.628</v>
      </c>
    </row>
    <row r="315">
      <c r="A315">
        <f>_xll.BFieldInfo($B$315)</f>
        <v/>
      </c>
      <c r="B315" t="inlineStr">
        <is>
          <t>TOT_DEBT_TO_TOT_EQY</t>
        </is>
      </c>
      <c r="C315" t="n">
        <v>88.556</v>
      </c>
      <c r="D315" t="n">
        <v>77.2325</v>
      </c>
      <c r="E315" t="n">
        <v>97.2778</v>
      </c>
      <c r="F315" t="n">
        <v>64.7607</v>
      </c>
      <c r="G315" t="n">
        <v>72.0652</v>
      </c>
      <c r="H315" t="n">
        <v>71.0348</v>
      </c>
      <c r="I315" t="n">
        <v>90.5879</v>
      </c>
      <c r="J315" t="n">
        <v>96.87860000000001</v>
      </c>
      <c r="K315" t="n">
        <v>100.78</v>
      </c>
      <c r="L315" t="n">
        <v>103.8172</v>
      </c>
      <c r="M315" t="n">
        <v>112.9543</v>
      </c>
      <c r="N315" t="n">
        <v>105.3145</v>
      </c>
      <c r="O315" t="n">
        <v>107.4522</v>
      </c>
      <c r="P315" t="n">
        <v>95.33110000000001</v>
      </c>
      <c r="Q315" t="n">
        <v>78.21810000000001</v>
      </c>
      <c r="R315" t="n">
        <v>73.249</v>
      </c>
    </row>
    <row r="316">
      <c r="A316">
        <f>_xll.BFieldInfo($B$316)</f>
        <v/>
      </c>
      <c r="B316" t="inlineStr">
        <is>
          <t>SALES_REV_TURN</t>
        </is>
      </c>
      <c r="C316" t="n">
        <v>3761.799</v>
      </c>
      <c r="D316" t="n">
        <v>3636.316</v>
      </c>
      <c r="E316" t="n">
        <v>3672.72</v>
      </c>
      <c r="F316" t="n">
        <v>3398.463</v>
      </c>
      <c r="G316" t="n">
        <v>3549.948</v>
      </c>
      <c r="H316" t="n">
        <v>3266.409</v>
      </c>
      <c r="I316" t="n">
        <v>3538.747</v>
      </c>
      <c r="J316" t="n">
        <v>3252.466</v>
      </c>
      <c r="K316" t="n">
        <v>3424.3</v>
      </c>
      <c r="L316" t="n">
        <v>2997.665</v>
      </c>
      <c r="M316" t="n">
        <v>3244.2</v>
      </c>
      <c r="N316" t="n">
        <v>2959.04</v>
      </c>
      <c r="O316" t="n">
        <v>2906.9</v>
      </c>
      <c r="P316" t="n">
        <v>2492.49</v>
      </c>
      <c r="Q316" t="n">
        <v>2391.6</v>
      </c>
      <c r="R316" t="n">
        <v>2379.92</v>
      </c>
    </row>
    <row r="317">
      <c r="A317">
        <f>_xll.BFieldInfo($B$317)</f>
        <v/>
      </c>
      <c r="B317" t="inlineStr">
        <is>
          <t>IS_EPS</t>
        </is>
      </c>
      <c r="C317" t="n">
        <v>38.03</v>
      </c>
      <c r="D317" t="n">
        <v>31.1385</v>
      </c>
      <c r="E317" t="n">
        <v>36.41</v>
      </c>
      <c r="F317" t="n">
        <v>33.3421</v>
      </c>
      <c r="G317" t="n">
        <v>31.5853</v>
      </c>
      <c r="H317" t="n">
        <v>25.418</v>
      </c>
      <c r="I317" t="n">
        <v>25.73</v>
      </c>
      <c r="J317" t="n">
        <v>20.1036</v>
      </c>
      <c r="K317" t="n">
        <v>19.46</v>
      </c>
      <c r="L317" t="n">
        <v>19.1339</v>
      </c>
      <c r="M317" t="n">
        <v>24.11</v>
      </c>
      <c r="N317" t="n">
        <v>24.2401</v>
      </c>
      <c r="O317" t="n">
        <v>21.76</v>
      </c>
      <c r="P317" t="n">
        <v>21.6242</v>
      </c>
      <c r="Q317" t="n">
        <v>21.34</v>
      </c>
      <c r="R317" t="n">
        <v>10.0034</v>
      </c>
    </row>
    <row r="318">
      <c r="A318">
        <f>_xll.BFieldInfo($B$318)</f>
        <v/>
      </c>
      <c r="B318" t="inlineStr">
        <is>
          <t>CF_DVD_PAID</t>
        </is>
      </c>
      <c r="C318" t="n">
        <v>-142.716</v>
      </c>
      <c r="D318" t="n">
        <v>-0.04</v>
      </c>
      <c r="E318" t="n">
        <v>-131.461</v>
      </c>
      <c r="F318" t="n">
        <v>-69.873</v>
      </c>
      <c r="G318" t="n">
        <v>0</v>
      </c>
      <c r="H318" t="n">
        <v>-22.998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</row>
    <row r="319">
      <c r="A319">
        <f>_xll.BFieldInfo($B$319)</f>
        <v/>
      </c>
      <c r="B319" t="inlineStr">
        <is>
          <t>CF_DEPR_AMORT</t>
        </is>
      </c>
      <c r="C319" t="n">
        <v>116.498</v>
      </c>
      <c r="D319" t="n">
        <v>90.771</v>
      </c>
      <c r="E319" t="n">
        <v>85.613</v>
      </c>
      <c r="F319" t="n">
        <v>98.706</v>
      </c>
      <c r="G319" t="n">
        <v>82.553</v>
      </c>
      <c r="H319" t="n">
        <v>78.443</v>
      </c>
      <c r="I319" t="n">
        <v>71.5</v>
      </c>
      <c r="J319" t="n">
        <v>67.53700000000001</v>
      </c>
      <c r="K319" t="n">
        <v>70.2</v>
      </c>
      <c r="L319" t="n">
        <v>60.888</v>
      </c>
      <c r="M319" t="n">
        <v>65.09999999999999</v>
      </c>
      <c r="N319" t="n">
        <v>57.404</v>
      </c>
      <c r="O319" t="n">
        <v>57.8</v>
      </c>
      <c r="P319" t="n">
        <v>49.144</v>
      </c>
      <c r="Q319" t="n">
        <v>46.3</v>
      </c>
      <c r="R319" t="n">
        <v>46.882</v>
      </c>
    </row>
    <row r="320">
      <c r="A320">
        <f>_xll.BFieldInfo($B$320)</f>
        <v/>
      </c>
      <c r="B320" t="inlineStr">
        <is>
          <t>CF_NET_INC</t>
        </is>
      </c>
      <c r="C320" t="n">
        <v>208.582</v>
      </c>
      <c r="D320" t="n">
        <v>170.709</v>
      </c>
      <c r="E320" t="n">
        <v>199.571</v>
      </c>
      <c r="F320" t="n">
        <v>183.129</v>
      </c>
      <c r="G320" t="n">
        <v>173.004</v>
      </c>
      <c r="H320" t="n">
        <v>139.357</v>
      </c>
      <c r="I320" t="n">
        <v>141.155</v>
      </c>
      <c r="J320" t="n">
        <v>110.25</v>
      </c>
      <c r="K320" t="n">
        <v>106.8</v>
      </c>
      <c r="L320" t="n">
        <v>104.914</v>
      </c>
      <c r="M320" t="n">
        <v>132.3</v>
      </c>
      <c r="N320" t="n">
        <v>132.983</v>
      </c>
      <c r="O320" t="n">
        <v>119.4</v>
      </c>
      <c r="P320" t="n">
        <v>113.152</v>
      </c>
      <c r="Q320" t="n">
        <v>110.3</v>
      </c>
      <c r="R320" t="n">
        <v>51.703</v>
      </c>
    </row>
    <row r="321">
      <c r="A321">
        <f>_xll.BFieldInfo($B$321)</f>
        <v/>
      </c>
      <c r="B321" t="inlineStr">
        <is>
          <t>CF_CASH_FROM_OPER</t>
        </is>
      </c>
      <c r="C321" t="n">
        <v>-210.575</v>
      </c>
      <c r="D321" t="n">
        <v>582.034</v>
      </c>
      <c r="E321" t="n">
        <v>-15.807</v>
      </c>
      <c r="F321" t="n">
        <v>396.443</v>
      </c>
      <c r="G321" t="n">
        <v>125.262</v>
      </c>
      <c r="H321" t="n">
        <v>626.7140000000001</v>
      </c>
      <c r="I321" t="n">
        <v>59.738</v>
      </c>
      <c r="J321" t="n">
        <v>312.602</v>
      </c>
      <c r="K321" t="n">
        <v>312.4</v>
      </c>
      <c r="L321" t="n">
        <v>219.448</v>
      </c>
      <c r="M321" t="n">
        <v>9.6</v>
      </c>
      <c r="N321" t="n">
        <v>160.139</v>
      </c>
      <c r="O321" t="n">
        <v>-106</v>
      </c>
      <c r="P321" t="n">
        <v>206.795</v>
      </c>
      <c r="Q321" t="n">
        <v>86.8</v>
      </c>
      <c r="R321" t="n">
        <v>220.587</v>
      </c>
    </row>
    <row r="323">
      <c r="A323" t="inlineStr">
        <is>
          <t>SLHN SW Equity</t>
        </is>
      </c>
      <c r="B323" t="inlineStr">
        <is>
          <t>Dates</t>
        </is>
      </c>
      <c r="C323" s="3">
        <f>_xll.BDH($A$323,$B$324:$B$332,$B$1,$B$2,"Dir=H","Per=M","Days=A","Dts=S","Sort=R","cols=17;rows=10")</f>
        <v/>
      </c>
      <c r="D323" s="3" t="n">
        <v>43830</v>
      </c>
      <c r="E323" s="3" t="n">
        <v>43646</v>
      </c>
      <c r="F323" s="3" t="n">
        <v>43465</v>
      </c>
      <c r="G323" s="3" t="n">
        <v>43281</v>
      </c>
      <c r="H323" s="3" t="n">
        <v>43100</v>
      </c>
      <c r="I323" s="3" t="n">
        <v>42916</v>
      </c>
      <c r="J323" s="3" t="n">
        <v>42735</v>
      </c>
      <c r="K323" s="3" t="n">
        <v>42551</v>
      </c>
      <c r="L323" s="3" t="n">
        <v>42369</v>
      </c>
      <c r="M323" s="3" t="n">
        <v>42185</v>
      </c>
      <c r="N323" s="3" t="n">
        <v>42004</v>
      </c>
      <c r="O323" s="3" t="n">
        <v>41820</v>
      </c>
      <c r="P323" s="3" t="n">
        <v>41639</v>
      </c>
      <c r="Q323" s="3" t="n">
        <v>41455</v>
      </c>
      <c r="R323" s="3" t="n">
        <v>41274</v>
      </c>
      <c r="S323" s="3" t="n">
        <v>41090</v>
      </c>
    </row>
    <row r="324">
      <c r="A324">
        <f>_xll.BFieldInfo($B$324)</f>
        <v/>
      </c>
      <c r="B324" t="inlineStr">
        <is>
          <t>TOTAL_EQUITY</t>
        </is>
      </c>
      <c r="C324" t="n">
        <v>15697</v>
      </c>
      <c r="D324" t="n">
        <v>16435</v>
      </c>
      <c r="E324" t="n">
        <v>16445</v>
      </c>
      <c r="F324" t="n">
        <v>15033</v>
      </c>
      <c r="G324" t="n">
        <v>15238</v>
      </c>
      <c r="H324" t="n">
        <v>15583</v>
      </c>
      <c r="I324" t="n">
        <v>13981</v>
      </c>
      <c r="J324" t="n">
        <v>13739</v>
      </c>
      <c r="K324" t="n">
        <v>14396</v>
      </c>
      <c r="L324" t="n">
        <v>12258</v>
      </c>
      <c r="M324" t="n">
        <v>11767</v>
      </c>
      <c r="N324" t="n">
        <v>12831</v>
      </c>
      <c r="O324" t="n">
        <v>10952</v>
      </c>
      <c r="P324" t="n">
        <v>9018</v>
      </c>
      <c r="Q324" t="n">
        <v>8789</v>
      </c>
      <c r="R324" t="n">
        <v>10155</v>
      </c>
      <c r="S324" t="n">
        <v>9878</v>
      </c>
    </row>
    <row r="325">
      <c r="A325">
        <f>_xll.BFieldInfo($B$325)</f>
        <v/>
      </c>
      <c r="B325" t="inlineStr">
        <is>
          <t>BS_TOT_ASSET</t>
        </is>
      </c>
      <c r="C325" t="n">
        <v>228563</v>
      </c>
      <c r="D325" t="n">
        <v>228094</v>
      </c>
      <c r="E325" t="n">
        <v>226782</v>
      </c>
      <c r="F325" t="n">
        <v>212982</v>
      </c>
      <c r="G325" t="n">
        <v>214417</v>
      </c>
      <c r="H325" t="n">
        <v>212800</v>
      </c>
      <c r="I325" t="n">
        <v>202774</v>
      </c>
      <c r="J325" t="n">
        <v>199731</v>
      </c>
      <c r="K325" t="n">
        <v>202989</v>
      </c>
      <c r="L325" t="n">
        <v>189252</v>
      </c>
      <c r="M325" t="n">
        <v>186795</v>
      </c>
      <c r="N325" t="n">
        <v>192854</v>
      </c>
      <c r="O325" t="n">
        <v>178022</v>
      </c>
      <c r="P325" t="n">
        <v>170530</v>
      </c>
      <c r="Q325" t="n">
        <v>165891</v>
      </c>
      <c r="R325" t="n">
        <v>164461</v>
      </c>
      <c r="S325" t="n">
        <v>159345</v>
      </c>
    </row>
    <row r="326">
      <c r="A326">
        <f>_xll.BFieldInfo($B$326)</f>
        <v/>
      </c>
      <c r="B326" t="inlineStr">
        <is>
          <t>TOT_DEBT_TO_TOT_EQY</t>
        </is>
      </c>
      <c r="C326" t="n">
        <v>26.4891</v>
      </c>
      <c r="D326" t="n">
        <v>24.965</v>
      </c>
      <c r="E326" t="n">
        <v>20.5959</v>
      </c>
      <c r="F326" t="n">
        <v>22.5105</v>
      </c>
      <c r="G326" t="n">
        <v>24.5111</v>
      </c>
      <c r="H326" t="n">
        <v>22.9545</v>
      </c>
      <c r="I326" t="n">
        <v>30.9563</v>
      </c>
      <c r="J326" t="n">
        <v>34.4275</v>
      </c>
      <c r="K326" t="n">
        <v>31.3698</v>
      </c>
      <c r="L326" t="n">
        <v>33.2681</v>
      </c>
      <c r="M326" t="n">
        <v>37.2312</v>
      </c>
      <c r="N326" t="n">
        <v>29.5924</v>
      </c>
      <c r="O326" t="n">
        <v>34.7699</v>
      </c>
      <c r="P326" t="n">
        <v>40.7851</v>
      </c>
      <c r="Q326" t="n">
        <v>36.6026</v>
      </c>
      <c r="R326" t="n">
        <v>27.2575</v>
      </c>
      <c r="S326" t="n">
        <v>26.3616</v>
      </c>
    </row>
    <row r="327">
      <c r="A327">
        <f>_xll.BFieldInfo($B$327)</f>
        <v/>
      </c>
      <c r="B327" t="inlineStr">
        <is>
          <t>SALES_REV_TURN</t>
        </is>
      </c>
      <c r="C327" t="n">
        <v>12257</v>
      </c>
      <c r="D327" t="n">
        <v>9493</v>
      </c>
      <c r="E327" t="n">
        <v>14821</v>
      </c>
      <c r="F327" t="n">
        <v>8399</v>
      </c>
      <c r="G327" t="n">
        <v>11663</v>
      </c>
      <c r="H327" t="n">
        <v>8094</v>
      </c>
      <c r="I327" t="n">
        <v>10671</v>
      </c>
      <c r="J327" t="n">
        <v>8278</v>
      </c>
      <c r="K327" t="n">
        <v>11420</v>
      </c>
      <c r="L327" t="n">
        <v>8367</v>
      </c>
      <c r="M327" t="n">
        <v>12181</v>
      </c>
      <c r="N327" t="n">
        <v>8847</v>
      </c>
      <c r="O327" t="n">
        <v>11622</v>
      </c>
      <c r="P327" t="n">
        <v>7883</v>
      </c>
      <c r="Q327" t="n">
        <v>11572</v>
      </c>
      <c r="R327" t="n">
        <v>7811</v>
      </c>
      <c r="S327" t="n">
        <v>11264</v>
      </c>
    </row>
    <row r="328">
      <c r="A328">
        <f>_xll.BFieldInfo($B$328)</f>
        <v/>
      </c>
      <c r="B328" t="inlineStr">
        <is>
          <t>IS_EPS</t>
        </is>
      </c>
      <c r="C328" t="n">
        <v>16.75</v>
      </c>
      <c r="D328" t="n">
        <v>18.1148</v>
      </c>
      <c r="E328" t="n">
        <v>18.47</v>
      </c>
      <c r="F328" t="n">
        <v>15.2027</v>
      </c>
      <c r="G328" t="n">
        <v>16.39</v>
      </c>
      <c r="H328" t="n">
        <v>14.7794</v>
      </c>
      <c r="I328" t="n">
        <v>16.22</v>
      </c>
      <c r="J328" t="n">
        <v>13.2541</v>
      </c>
      <c r="K328" t="n">
        <v>15.67</v>
      </c>
      <c r="L328" t="n">
        <v>12.0154</v>
      </c>
      <c r="M328" t="n">
        <v>15.38</v>
      </c>
      <c r="N328" t="n">
        <v>10.34</v>
      </c>
      <c r="O328" t="n">
        <v>15.16</v>
      </c>
      <c r="P328" t="n">
        <v>9.67</v>
      </c>
      <c r="Q328" t="n">
        <v>14.78</v>
      </c>
      <c r="R328" t="n">
        <v>-8.359999999999999</v>
      </c>
      <c r="S328" t="n">
        <v>11.42</v>
      </c>
    </row>
    <row r="329">
      <c r="A329">
        <f>_xll.BFieldInfo($B$329)</f>
        <v/>
      </c>
      <c r="B329" t="inlineStr">
        <is>
          <t>CF_DVD_PAID</t>
        </is>
      </c>
      <c r="C329" t="n">
        <v>-478</v>
      </c>
      <c r="D329" t="n">
        <v>-81</v>
      </c>
      <c r="E329" t="n">
        <v>-466</v>
      </c>
      <c r="F329" t="n">
        <v>0</v>
      </c>
      <c r="G329" t="n">
        <v>-461</v>
      </c>
      <c r="H329" t="n">
        <v>0</v>
      </c>
      <c r="I329" t="n">
        <v>-357</v>
      </c>
      <c r="J329" t="n">
        <v>0</v>
      </c>
      <c r="K329" t="n">
        <v>-272</v>
      </c>
      <c r="L329" t="n">
        <v>0</v>
      </c>
      <c r="M329" t="n">
        <v>-208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-1</v>
      </c>
    </row>
    <row r="330">
      <c r="A330">
        <f>_xll.BFieldInfo($B$330)</f>
        <v/>
      </c>
      <c r="B330" t="inlineStr">
        <is>
          <t>CF_DEPR_AMORT</t>
        </is>
      </c>
      <c r="C330" t="n">
        <v>185</v>
      </c>
      <c r="D330" t="n">
        <v>329</v>
      </c>
      <c r="E330" t="n">
        <v>186</v>
      </c>
      <c r="F330" t="n">
        <v>281</v>
      </c>
      <c r="G330" t="n">
        <v>232</v>
      </c>
      <c r="H330" t="n">
        <v>204</v>
      </c>
      <c r="I330" t="n">
        <v>194</v>
      </c>
      <c r="J330" t="n">
        <v>329</v>
      </c>
      <c r="K330" t="n">
        <v>173</v>
      </c>
      <c r="L330" t="n">
        <v>259</v>
      </c>
      <c r="M330" t="n">
        <v>209</v>
      </c>
      <c r="N330" t="inlineStr">
        <is>
          <t>#N/A N/A</t>
        </is>
      </c>
      <c r="O330" t="inlineStr">
        <is>
          <t>#N/A N/A</t>
        </is>
      </c>
      <c r="P330" t="inlineStr">
        <is>
          <t>#N/A N/A</t>
        </is>
      </c>
      <c r="Q330" t="inlineStr">
        <is>
          <t>#N/A N/A</t>
        </is>
      </c>
      <c r="R330" t="inlineStr">
        <is>
          <t>#N/A N/A</t>
        </is>
      </c>
      <c r="S330" t="inlineStr">
        <is>
          <t>#N/A N/A</t>
        </is>
      </c>
    </row>
    <row r="331">
      <c r="A331">
        <f>_xll.BFieldInfo($B$331)</f>
        <v/>
      </c>
      <c r="B331" t="inlineStr">
        <is>
          <t>CF_NET_INC</t>
        </is>
      </c>
      <c r="C331" t="n">
        <v>533</v>
      </c>
      <c r="D331" t="n">
        <v>584</v>
      </c>
      <c r="E331" t="n">
        <v>615</v>
      </c>
      <c r="F331" t="n">
        <v>518</v>
      </c>
      <c r="G331" t="n">
        <v>558</v>
      </c>
      <c r="H331" t="n">
        <v>486</v>
      </c>
      <c r="I331" t="n">
        <v>521</v>
      </c>
      <c r="J331" t="n">
        <v>423</v>
      </c>
      <c r="K331" t="n">
        <v>499</v>
      </c>
      <c r="L331" t="n">
        <v>382</v>
      </c>
      <c r="M331" t="n">
        <v>490</v>
      </c>
      <c r="N331" t="n">
        <v>330</v>
      </c>
      <c r="O331" t="n">
        <v>484</v>
      </c>
      <c r="P331" t="n">
        <v>309</v>
      </c>
      <c r="Q331" t="n">
        <v>472</v>
      </c>
      <c r="R331" t="n">
        <v>-266</v>
      </c>
      <c r="S331" t="n">
        <v>364</v>
      </c>
    </row>
    <row r="332">
      <c r="A332">
        <f>_xll.BFieldInfo($B$332)</f>
        <v/>
      </c>
      <c r="B332" t="inlineStr">
        <is>
          <t>CF_CASH_FROM_OPER</t>
        </is>
      </c>
      <c r="C332" t="n">
        <v>726</v>
      </c>
      <c r="D332" t="n">
        <v>1790</v>
      </c>
      <c r="E332" t="n">
        <v>369</v>
      </c>
      <c r="F332" t="n">
        <v>1522</v>
      </c>
      <c r="G332" t="n">
        <v>1180</v>
      </c>
      <c r="H332" t="n">
        <v>-227</v>
      </c>
      <c r="I332" t="n">
        <v>477</v>
      </c>
      <c r="J332" t="n">
        <v>1293</v>
      </c>
      <c r="K332" t="n">
        <v>729</v>
      </c>
      <c r="L332" t="n">
        <v>385</v>
      </c>
      <c r="M332" t="n">
        <v>-916</v>
      </c>
      <c r="N332" t="n">
        <v>696</v>
      </c>
      <c r="O332" t="n">
        <v>-34</v>
      </c>
      <c r="P332" t="n">
        <v>669</v>
      </c>
      <c r="Q332" t="n">
        <v>-1530</v>
      </c>
      <c r="R332" t="n">
        <v>1350</v>
      </c>
      <c r="S332" t="n">
        <v>196</v>
      </c>
    </row>
    <row r="334">
      <c r="A334" t="inlineStr">
        <is>
          <t>UHR SW Equity</t>
        </is>
      </c>
      <c r="B334" t="inlineStr">
        <is>
          <t>Dates</t>
        </is>
      </c>
      <c r="C334" s="3">
        <f>_xll.BDH($A$334,$B$335:$B$343,$B$1,$B$2,"Dir=H","Per=M","Days=A","Dts=S","Sort=R","cols=17;rows=10")</f>
        <v/>
      </c>
      <c r="D334" s="3" t="n">
        <v>43830</v>
      </c>
      <c r="E334" s="3" t="n">
        <v>43646</v>
      </c>
      <c r="F334" s="3" t="n">
        <v>43465</v>
      </c>
      <c r="G334" s="3" t="n">
        <v>43281</v>
      </c>
      <c r="H334" s="3" t="n">
        <v>43100</v>
      </c>
      <c r="I334" s="3" t="n">
        <v>42916</v>
      </c>
      <c r="J334" s="3" t="n">
        <v>42735</v>
      </c>
      <c r="K334" s="3" t="n">
        <v>42551</v>
      </c>
      <c r="L334" s="3" t="n">
        <v>42369</v>
      </c>
      <c r="M334" s="3" t="n">
        <v>42185</v>
      </c>
      <c r="N334" s="3" t="n">
        <v>42004</v>
      </c>
      <c r="O334" s="3" t="n">
        <v>41820</v>
      </c>
      <c r="P334" s="3" t="n">
        <v>41639</v>
      </c>
      <c r="Q334" s="3" t="n">
        <v>41455</v>
      </c>
      <c r="R334" s="3" t="n">
        <v>41274</v>
      </c>
      <c r="S334" s="3" t="n">
        <v>41090</v>
      </c>
    </row>
    <row r="335">
      <c r="A335">
        <f>_xll.BFieldInfo($B$335)</f>
        <v/>
      </c>
      <c r="B335" t="inlineStr">
        <is>
          <t>TOTAL_EQUITY</t>
        </is>
      </c>
      <c r="C335" t="n">
        <v>10826</v>
      </c>
      <c r="D335" t="n">
        <v>11493</v>
      </c>
      <c r="E335" t="n">
        <v>11191</v>
      </c>
      <c r="F335" t="n">
        <v>11274</v>
      </c>
      <c r="G335" t="n">
        <v>11254</v>
      </c>
      <c r="H335" t="n">
        <v>11289</v>
      </c>
      <c r="I335" t="n">
        <v>10768</v>
      </c>
      <c r="J335" t="n">
        <v>11073</v>
      </c>
      <c r="K335" t="n">
        <v>10853</v>
      </c>
      <c r="L335" t="n">
        <v>11242</v>
      </c>
      <c r="M335" t="n">
        <v>10617</v>
      </c>
      <c r="N335" t="n">
        <v>10674</v>
      </c>
      <c r="O335" t="n">
        <v>9832</v>
      </c>
      <c r="P335" t="n">
        <v>9574</v>
      </c>
      <c r="Q335" t="n">
        <v>8557</v>
      </c>
      <c r="R335" t="n">
        <v>8573</v>
      </c>
      <c r="S335" t="n">
        <v>7851</v>
      </c>
    </row>
    <row r="336">
      <c r="A336">
        <f>_xll.BFieldInfo($B$336)</f>
        <v/>
      </c>
      <c r="B336" t="inlineStr">
        <is>
          <t>BS_TOT_ASSET</t>
        </is>
      </c>
      <c r="C336" t="n">
        <v>12791</v>
      </c>
      <c r="D336" t="n">
        <v>13692</v>
      </c>
      <c r="E336" t="n">
        <v>13687</v>
      </c>
      <c r="F336" t="n">
        <v>13661</v>
      </c>
      <c r="G336" t="n">
        <v>13630</v>
      </c>
      <c r="H336" t="n">
        <v>13479</v>
      </c>
      <c r="I336" t="n">
        <v>12868</v>
      </c>
      <c r="J336" t="n">
        <v>13106</v>
      </c>
      <c r="K336" t="n">
        <v>13324</v>
      </c>
      <c r="L336" t="n">
        <v>13270</v>
      </c>
      <c r="M336" t="n">
        <v>12770</v>
      </c>
      <c r="N336" t="n">
        <v>12747</v>
      </c>
      <c r="O336" t="n">
        <v>11855</v>
      </c>
      <c r="P336" t="n">
        <v>11639</v>
      </c>
      <c r="Q336" t="n">
        <v>10682</v>
      </c>
      <c r="R336" t="n">
        <v>10430</v>
      </c>
      <c r="S336" t="n">
        <v>9632</v>
      </c>
    </row>
    <row r="337">
      <c r="A337">
        <f>_xll.BFieldInfo($B$337)</f>
        <v/>
      </c>
      <c r="B337" t="inlineStr">
        <is>
          <t>TOT_DEBT_TO_TOT_EQY</t>
        </is>
      </c>
      <c r="C337" t="n">
        <v>1.7643</v>
      </c>
      <c r="D337" t="n">
        <v>1.0528</v>
      </c>
      <c r="E337" t="n">
        <v>0.1966</v>
      </c>
      <c r="F337" t="n">
        <v>0.1951</v>
      </c>
      <c r="G337" t="n">
        <v>0.2221</v>
      </c>
      <c r="H337" t="n">
        <v>0.2303</v>
      </c>
      <c r="I337" t="n">
        <v>0.26</v>
      </c>
      <c r="J337" t="n">
        <v>0.28</v>
      </c>
      <c r="K337" t="n">
        <v>0.3317</v>
      </c>
      <c r="L337" t="n">
        <v>0.3024</v>
      </c>
      <c r="M337" t="n">
        <v>0.3202</v>
      </c>
      <c r="N337" t="n">
        <v>0.356</v>
      </c>
      <c r="O337" t="n">
        <v>0.4373</v>
      </c>
      <c r="P337" t="n">
        <v>0.4596</v>
      </c>
      <c r="Q337" t="n">
        <v>0.6077</v>
      </c>
      <c r="R337" t="n">
        <v>0.6999</v>
      </c>
      <c r="S337" t="n">
        <v>0.9043</v>
      </c>
    </row>
    <row r="338">
      <c r="A338">
        <f>_xll.BFieldInfo($B$338)</f>
        <v/>
      </c>
      <c r="B338" t="inlineStr">
        <is>
          <t>SALES_REV_TURN</t>
        </is>
      </c>
      <c r="C338" t="n">
        <v>2197</v>
      </c>
      <c r="D338" t="n">
        <v>4165</v>
      </c>
      <c r="E338" t="n">
        <v>4078</v>
      </c>
      <c r="F338" t="n">
        <v>4209</v>
      </c>
      <c r="G338" t="n">
        <v>4266</v>
      </c>
      <c r="H338" t="n">
        <v>4270</v>
      </c>
      <c r="I338" t="n">
        <v>3719</v>
      </c>
      <c r="J338" t="n">
        <v>3837</v>
      </c>
      <c r="K338" t="n">
        <v>3716</v>
      </c>
      <c r="L338" t="n">
        <v>4259</v>
      </c>
      <c r="M338" t="n">
        <v>4192</v>
      </c>
      <c r="N338" t="n">
        <v>4607</v>
      </c>
      <c r="O338" t="n">
        <v>4102</v>
      </c>
      <c r="P338" t="n">
        <v>4450</v>
      </c>
      <c r="Q338" t="n">
        <v>4006</v>
      </c>
      <c r="R338" t="n">
        <v>4116</v>
      </c>
      <c r="S338" t="n">
        <v>3680</v>
      </c>
    </row>
    <row r="339">
      <c r="A339">
        <f>_xll.BFieldInfo($B$339)</f>
        <v/>
      </c>
      <c r="B339" t="inlineStr">
        <is>
          <t>IS_EPS</t>
        </is>
      </c>
      <c r="C339" t="n">
        <v>-5.87</v>
      </c>
      <c r="D339" t="n">
        <v>6.3501</v>
      </c>
      <c r="E339" t="n">
        <v>7.82</v>
      </c>
      <c r="F339" t="n">
        <v>7.6162</v>
      </c>
      <c r="G339" t="n">
        <v>8.710000000000001</v>
      </c>
      <c r="H339" t="n">
        <v>8.802099999999999</v>
      </c>
      <c r="I339" t="n">
        <v>5.07</v>
      </c>
      <c r="J339" t="n">
        <v>6.0474</v>
      </c>
      <c r="K339" t="n">
        <v>4.65</v>
      </c>
      <c r="L339" t="n">
        <v>10.37</v>
      </c>
      <c r="M339" t="n">
        <v>9.699999999999999</v>
      </c>
      <c r="N339" t="n">
        <v>13.348</v>
      </c>
      <c r="O339" t="n">
        <v>12.14</v>
      </c>
      <c r="P339" t="n">
        <v>21.23</v>
      </c>
      <c r="Q339" t="n">
        <v>14.17</v>
      </c>
      <c r="R339" t="n">
        <v>16.2176</v>
      </c>
      <c r="S339" t="n">
        <v>13.35</v>
      </c>
    </row>
    <row r="340">
      <c r="A340">
        <f>_xll.BFieldInfo($B$340)</f>
        <v/>
      </c>
      <c r="B340" t="inlineStr">
        <is>
          <t>CF_DVD_PAID</t>
        </is>
      </c>
      <c r="C340" t="n">
        <v>-284</v>
      </c>
      <c r="D340" t="n">
        <v>0</v>
      </c>
      <c r="E340" t="n">
        <v>-413</v>
      </c>
      <c r="F340" t="n">
        <v>0</v>
      </c>
      <c r="G340" t="n">
        <v>-394</v>
      </c>
      <c r="H340" t="n">
        <v>0</v>
      </c>
      <c r="I340" t="n">
        <v>-357</v>
      </c>
      <c r="J340" t="n">
        <v>0</v>
      </c>
      <c r="K340" t="n">
        <v>-403</v>
      </c>
      <c r="L340" t="n">
        <v>0</v>
      </c>
      <c r="M340" t="n">
        <v>-407</v>
      </c>
      <c r="N340" t="n">
        <v>0</v>
      </c>
      <c r="O340" t="n">
        <v>-407</v>
      </c>
      <c r="P340" t="n">
        <v>0</v>
      </c>
      <c r="Q340" t="n">
        <v>-366</v>
      </c>
      <c r="R340" t="n">
        <v>0</v>
      </c>
      <c r="S340" t="n">
        <v>-310</v>
      </c>
    </row>
    <row r="341">
      <c r="A341">
        <f>_xll.BFieldInfo($B$341)</f>
        <v/>
      </c>
      <c r="B341" t="inlineStr">
        <is>
          <t>CF_DEPR_AMORT</t>
        </is>
      </c>
      <c r="C341" t="n">
        <v>235</v>
      </c>
      <c r="D341" t="n">
        <v>241</v>
      </c>
      <c r="E341" t="n">
        <v>240</v>
      </c>
      <c r="F341" t="n">
        <v>243</v>
      </c>
      <c r="G341" t="n">
        <v>238</v>
      </c>
      <c r="H341" t="n">
        <v>246</v>
      </c>
      <c r="I341" t="n">
        <v>230</v>
      </c>
      <c r="J341" t="n">
        <v>225</v>
      </c>
      <c r="K341" t="n">
        <v>212</v>
      </c>
      <c r="L341" t="n">
        <v>209</v>
      </c>
      <c r="M341" t="n">
        <v>192</v>
      </c>
      <c r="N341" t="n">
        <v>186</v>
      </c>
      <c r="O341" t="n">
        <v>172</v>
      </c>
      <c r="P341" t="n">
        <v>157</v>
      </c>
      <c r="Q341" t="n">
        <v>147</v>
      </c>
      <c r="R341" t="n">
        <v>136</v>
      </c>
      <c r="S341" t="n">
        <v>125</v>
      </c>
    </row>
    <row r="342">
      <c r="A342">
        <f>_xll.BFieldInfo($B$342)</f>
        <v/>
      </c>
      <c r="B342" t="inlineStr">
        <is>
          <t>CF_NET_INC</t>
        </is>
      </c>
      <c r="C342" t="n">
        <v>-303</v>
      </c>
      <c r="D342" t="n">
        <v>326</v>
      </c>
      <c r="E342" t="n">
        <v>404</v>
      </c>
      <c r="F342" t="n">
        <v>397</v>
      </c>
      <c r="G342" t="n">
        <v>458</v>
      </c>
      <c r="H342" t="n">
        <v>464</v>
      </c>
      <c r="I342" t="n">
        <v>269</v>
      </c>
      <c r="J342" t="n">
        <v>323</v>
      </c>
      <c r="K342" t="n">
        <v>251</v>
      </c>
      <c r="L342" t="n">
        <v>563</v>
      </c>
      <c r="M342" t="n">
        <v>526</v>
      </c>
      <c r="N342" t="n">
        <v>725</v>
      </c>
      <c r="O342" t="n">
        <v>659</v>
      </c>
      <c r="P342" t="n">
        <v>1154</v>
      </c>
      <c r="Q342" t="n">
        <v>767</v>
      </c>
      <c r="R342" t="n">
        <v>876</v>
      </c>
      <c r="S342" t="n">
        <v>720</v>
      </c>
    </row>
    <row r="343">
      <c r="A343">
        <f>_xll.BFieldInfo($B$343)</f>
        <v/>
      </c>
      <c r="B343" t="inlineStr">
        <is>
          <t>CF_CASH_FROM_OPER</t>
        </is>
      </c>
      <c r="C343" t="n">
        <v>28</v>
      </c>
      <c r="D343" t="n">
        <v>848</v>
      </c>
      <c r="E343" t="n">
        <v>376</v>
      </c>
      <c r="F343" t="n">
        <v>530</v>
      </c>
      <c r="G343" t="n">
        <v>423</v>
      </c>
      <c r="H343" t="n">
        <v>827</v>
      </c>
      <c r="I343" t="n">
        <v>437</v>
      </c>
      <c r="J343" t="n">
        <v>629</v>
      </c>
      <c r="K343" t="n">
        <v>381</v>
      </c>
      <c r="L343" t="n">
        <v>583</v>
      </c>
      <c r="M343" t="n">
        <v>821</v>
      </c>
      <c r="N343" t="n">
        <v>835</v>
      </c>
      <c r="O343" t="n">
        <v>1013</v>
      </c>
      <c r="P343" t="n">
        <v>634</v>
      </c>
      <c r="Q343" t="n">
        <v>675</v>
      </c>
      <c r="R343" t="n">
        <v>862</v>
      </c>
      <c r="S343" t="n">
        <v>256</v>
      </c>
    </row>
    <row r="345">
      <c r="A345" t="inlineStr">
        <is>
          <t>TEMN SW Equity</t>
        </is>
      </c>
      <c r="B345" t="inlineStr">
        <is>
          <t>Dates</t>
        </is>
      </c>
      <c r="C345" s="3">
        <f>_xll.BDH($A$345,$B$346:$B$354,$B$1,$B$2,"Dir=H","Per=M","Days=A","Dts=S","Sort=R","cols=33;rows=10")</f>
        <v/>
      </c>
      <c r="D345" s="3" t="n">
        <v>43921</v>
      </c>
      <c r="E345" s="3" t="n">
        <v>43830</v>
      </c>
      <c r="F345" s="3" t="n">
        <v>43738</v>
      </c>
      <c r="G345" s="3" t="n">
        <v>43646</v>
      </c>
      <c r="H345" s="3" t="n">
        <v>43555</v>
      </c>
      <c r="I345" s="3" t="n">
        <v>43465</v>
      </c>
      <c r="J345" s="3" t="n">
        <v>43373</v>
      </c>
      <c r="K345" s="3" t="n">
        <v>43281</v>
      </c>
      <c r="L345" s="3" t="n">
        <v>43190</v>
      </c>
      <c r="M345" s="3" t="n">
        <v>43100</v>
      </c>
      <c r="N345" s="3" t="n">
        <v>43008</v>
      </c>
      <c r="O345" s="3" t="n">
        <v>42916</v>
      </c>
      <c r="P345" s="3" t="n">
        <v>42825</v>
      </c>
      <c r="Q345" s="3" t="n">
        <v>42735</v>
      </c>
      <c r="R345" s="3" t="n">
        <v>42643</v>
      </c>
      <c r="S345" s="3" t="n">
        <v>42551</v>
      </c>
      <c r="T345" s="3" t="n">
        <v>42460</v>
      </c>
      <c r="U345" s="3" t="n">
        <v>42369</v>
      </c>
      <c r="V345" s="3" t="n">
        <v>42277</v>
      </c>
      <c r="W345" s="3" t="n">
        <v>42185</v>
      </c>
      <c r="X345" s="3" t="n">
        <v>42094</v>
      </c>
      <c r="Y345" s="3" t="n">
        <v>42004</v>
      </c>
      <c r="Z345" s="3" t="n">
        <v>41912</v>
      </c>
      <c r="AA345" s="3" t="n">
        <v>41820</v>
      </c>
      <c r="AB345" s="3" t="n">
        <v>41729</v>
      </c>
      <c r="AC345" s="3" t="n">
        <v>41639</v>
      </c>
      <c r="AD345" s="3" t="n">
        <v>41547</v>
      </c>
      <c r="AE345" s="3" t="n">
        <v>41455</v>
      </c>
      <c r="AF345" s="3" t="n">
        <v>41364</v>
      </c>
      <c r="AG345" s="3" t="n">
        <v>41274</v>
      </c>
      <c r="AH345" s="3" t="n">
        <v>41182</v>
      </c>
      <c r="AI345" s="3" t="n">
        <v>41090</v>
      </c>
    </row>
    <row r="346">
      <c r="A346">
        <f>_xll.BFieldInfo($B$346)</f>
        <v/>
      </c>
      <c r="B346" t="inlineStr">
        <is>
          <t>TOTAL_EQUITY</t>
        </is>
      </c>
      <c r="C346" t="n">
        <v>408.564</v>
      </c>
      <c r="D346" t="n">
        <v>412.96</v>
      </c>
      <c r="E346" t="n">
        <v>445.08</v>
      </c>
      <c r="F346" t="n">
        <v>354.931</v>
      </c>
      <c r="G346" t="n">
        <v>315.403</v>
      </c>
      <c r="H346" t="n">
        <v>332.651</v>
      </c>
      <c r="I346" t="n">
        <v>298.771</v>
      </c>
      <c r="J346" t="n">
        <v>231.227</v>
      </c>
      <c r="K346" t="n">
        <v>224.798</v>
      </c>
      <c r="L346" t="n">
        <v>410.609</v>
      </c>
      <c r="M346" t="n">
        <v>379.513</v>
      </c>
      <c r="N346" t="n">
        <v>446.079</v>
      </c>
      <c r="O346" t="n">
        <v>387.518</v>
      </c>
      <c r="P346" t="n">
        <v>414.899</v>
      </c>
      <c r="Q346" t="n">
        <v>399.139</v>
      </c>
      <c r="R346" t="n">
        <v>408.029</v>
      </c>
      <c r="S346" t="n">
        <v>370.911</v>
      </c>
      <c r="T346" t="n">
        <v>384.5</v>
      </c>
      <c r="U346" t="n">
        <v>375.297</v>
      </c>
      <c r="V346" t="n">
        <v>334.42</v>
      </c>
      <c r="W346" t="n">
        <v>308.344</v>
      </c>
      <c r="X346" t="n">
        <v>318.401</v>
      </c>
      <c r="Y346" t="n">
        <v>342.038</v>
      </c>
      <c r="Z346" t="n">
        <v>345.099</v>
      </c>
      <c r="AA346" t="n">
        <v>412.744</v>
      </c>
      <c r="AB346" t="n">
        <v>427.591</v>
      </c>
      <c r="AC346" t="n">
        <v>408.168</v>
      </c>
      <c r="AD346" t="n">
        <v>355.292</v>
      </c>
      <c r="AE346" t="n">
        <v>370.137</v>
      </c>
      <c r="AF346" t="n">
        <v>390.895</v>
      </c>
      <c r="AG346" t="n">
        <v>387.776</v>
      </c>
      <c r="AH346" t="n">
        <v>355.125</v>
      </c>
      <c r="AI346" t="n">
        <v>340.623</v>
      </c>
    </row>
    <row r="347">
      <c r="A347">
        <f>_xll.BFieldInfo($B$347)</f>
        <v/>
      </c>
      <c r="B347" t="inlineStr">
        <is>
          <t>BS_TOT_ASSET</t>
        </is>
      </c>
      <c r="C347" t="n">
        <v>2186.443</v>
      </c>
      <c r="D347" t="n">
        <v>2191.018</v>
      </c>
      <c r="E347" t="n">
        <v>2322.401</v>
      </c>
      <c r="F347" t="n">
        <v>2188.495</v>
      </c>
      <c r="G347" t="n">
        <v>1490.227</v>
      </c>
      <c r="H347" t="n">
        <v>1499.16</v>
      </c>
      <c r="I347" t="n">
        <v>1648.38</v>
      </c>
      <c r="J347" t="n">
        <v>1177.493</v>
      </c>
      <c r="K347" t="n">
        <v>1186.259</v>
      </c>
      <c r="L347" t="n">
        <v>1335.327</v>
      </c>
      <c r="M347" t="n">
        <v>1275.283</v>
      </c>
      <c r="N347" t="n">
        <v>1271.157</v>
      </c>
      <c r="O347" t="n">
        <v>1344.46</v>
      </c>
      <c r="P347" t="n">
        <v>1203.088</v>
      </c>
      <c r="Q347" t="n">
        <v>1171.502</v>
      </c>
      <c r="R347" t="n">
        <v>1128.85</v>
      </c>
      <c r="S347" t="n">
        <v>1109.121</v>
      </c>
      <c r="T347" t="n">
        <v>1178.489</v>
      </c>
      <c r="U347" t="n">
        <v>1228.974</v>
      </c>
      <c r="V347" t="n">
        <v>1132.678</v>
      </c>
      <c r="W347" t="n">
        <v>1118.889</v>
      </c>
      <c r="X347" t="n">
        <v>1141.986</v>
      </c>
      <c r="Y347" t="n">
        <v>925.848</v>
      </c>
      <c r="Z347" t="n">
        <v>893.735</v>
      </c>
      <c r="AA347" t="n">
        <v>995.987</v>
      </c>
      <c r="AB347" t="n">
        <v>1030.926</v>
      </c>
      <c r="AC347" t="n">
        <v>918.296</v>
      </c>
      <c r="AD347" t="n">
        <v>863.605</v>
      </c>
      <c r="AE347" t="n">
        <v>857.586</v>
      </c>
      <c r="AF347" t="n">
        <v>884.184</v>
      </c>
      <c r="AG347" t="n">
        <v>902.649</v>
      </c>
      <c r="AH347" t="n">
        <v>844.405</v>
      </c>
      <c r="AI347" t="n">
        <v>826.466</v>
      </c>
    </row>
    <row r="348">
      <c r="A348">
        <f>_xll.BFieldInfo($B$348)</f>
        <v/>
      </c>
      <c r="B348" t="inlineStr">
        <is>
          <t>TOT_DEBT_TO_TOT_EQY</t>
        </is>
      </c>
      <c r="C348" t="n">
        <v>273.7336</v>
      </c>
      <c r="D348" t="n">
        <v>268.2858</v>
      </c>
      <c r="E348" t="n">
        <v>263.9002</v>
      </c>
      <c r="F348" t="n">
        <v>343.0464</v>
      </c>
      <c r="G348" t="n">
        <v>208.6629</v>
      </c>
      <c r="H348" t="n">
        <v>194.2619</v>
      </c>
      <c r="I348" t="n">
        <v>272.4746</v>
      </c>
      <c r="J348" t="n">
        <v>229.5312</v>
      </c>
      <c r="K348" t="n">
        <v>224.4197</v>
      </c>
      <c r="L348" t="n">
        <v>109.6437</v>
      </c>
      <c r="M348" t="n">
        <v>115.9865</v>
      </c>
      <c r="N348" t="n">
        <v>98.3839</v>
      </c>
      <c r="O348" t="n">
        <v>142.6718</v>
      </c>
      <c r="P348" t="n">
        <v>91.3552</v>
      </c>
      <c r="Q348" t="n">
        <v>93.19110000000001</v>
      </c>
      <c r="R348" t="n">
        <v>95.3258</v>
      </c>
      <c r="S348" t="n">
        <v>104.0126</v>
      </c>
      <c r="T348" t="n">
        <v>102.3407</v>
      </c>
      <c r="U348" t="n">
        <v>122.69</v>
      </c>
      <c r="V348" t="n">
        <v>149.8648</v>
      </c>
      <c r="W348" t="n">
        <v>165.231</v>
      </c>
      <c r="X348" t="n">
        <v>161.1261</v>
      </c>
      <c r="Y348" t="n">
        <v>85.39749999999999</v>
      </c>
      <c r="Z348" t="n">
        <v>86.8464</v>
      </c>
      <c r="AA348" t="n">
        <v>76.69450000000001</v>
      </c>
      <c r="AB348" t="n">
        <v>74.0104</v>
      </c>
      <c r="AC348" t="n">
        <v>53.1323</v>
      </c>
      <c r="AD348" t="n">
        <v>71.8927</v>
      </c>
      <c r="AE348" t="n">
        <v>58.0977</v>
      </c>
      <c r="AF348" t="n">
        <v>53.893</v>
      </c>
      <c r="AG348" t="n">
        <v>55.2793</v>
      </c>
      <c r="AH348" t="n">
        <v>70.0981</v>
      </c>
      <c r="AI348" t="n">
        <v>65.6785</v>
      </c>
    </row>
    <row r="349">
      <c r="A349">
        <f>_xll.BFieldInfo($B$349)</f>
        <v/>
      </c>
      <c r="B349" t="inlineStr">
        <is>
          <t>SALES_REV_TURN</t>
        </is>
      </c>
      <c r="C349" t="n">
        <v>211.488</v>
      </c>
      <c r="D349" t="n">
        <v>189.434</v>
      </c>
      <c r="E349" t="n">
        <v>304.251</v>
      </c>
      <c r="F349" t="n">
        <v>227.992</v>
      </c>
      <c r="G349" t="n">
        <v>235.966</v>
      </c>
      <c r="H349" t="n">
        <v>203.761</v>
      </c>
      <c r="I349" t="n">
        <v>254.159</v>
      </c>
      <c r="J349" t="n">
        <v>207.864</v>
      </c>
      <c r="K349" t="n">
        <v>206.113</v>
      </c>
      <c r="L349" t="n">
        <v>172.726</v>
      </c>
      <c r="M349" t="n">
        <v>232.253</v>
      </c>
      <c r="N349" t="n">
        <v>186.333</v>
      </c>
      <c r="O349" t="n">
        <v>174.304</v>
      </c>
      <c r="P349" t="n">
        <v>142.473</v>
      </c>
      <c r="Q349" t="n">
        <v>190.794</v>
      </c>
      <c r="R349" t="n">
        <v>160.569</v>
      </c>
      <c r="S349" t="n">
        <v>153.563</v>
      </c>
      <c r="T349" t="n">
        <v>129.11</v>
      </c>
      <c r="U349" t="n">
        <v>168.388</v>
      </c>
      <c r="V349" t="n">
        <v>144.972</v>
      </c>
      <c r="W349" t="n">
        <v>127.124</v>
      </c>
      <c r="X349" t="n">
        <v>102.02</v>
      </c>
      <c r="Y349" t="n">
        <v>133.119</v>
      </c>
      <c r="Z349" t="n">
        <v>113.75</v>
      </c>
      <c r="AA349" t="n">
        <v>112.27</v>
      </c>
      <c r="AB349" t="n">
        <v>109.565</v>
      </c>
      <c r="AC349" t="n">
        <v>144.622</v>
      </c>
      <c r="AD349" t="n">
        <v>109.561</v>
      </c>
      <c r="AE349" t="n">
        <v>110.005</v>
      </c>
      <c r="AF349" t="n">
        <v>103.614</v>
      </c>
      <c r="AG349" t="n">
        <v>134.193</v>
      </c>
      <c r="AH349" t="n">
        <v>110.026</v>
      </c>
      <c r="AI349" t="n">
        <v>105.643</v>
      </c>
    </row>
    <row r="350">
      <c r="A350">
        <f>_xll.BFieldInfo($B$350)</f>
        <v/>
      </c>
      <c r="B350" t="inlineStr">
        <is>
          <t>IS_EPS</t>
        </is>
      </c>
      <c r="C350" t="n">
        <v>0.6</v>
      </c>
      <c r="D350" t="n">
        <v>0.04</v>
      </c>
      <c r="E350" t="n">
        <v>0.88</v>
      </c>
      <c r="F350" t="n">
        <v>0.7</v>
      </c>
      <c r="G350" t="n">
        <v>0.6471</v>
      </c>
      <c r="H350" t="n">
        <v>0.35</v>
      </c>
      <c r="I350" t="n">
        <v>1.03</v>
      </c>
      <c r="J350" t="n">
        <v>0.68</v>
      </c>
      <c r="K350" t="n">
        <v>0.48</v>
      </c>
      <c r="L350" t="n">
        <v>0.24</v>
      </c>
      <c r="M350" t="n">
        <v>0.88</v>
      </c>
      <c r="N350" t="n">
        <v>0.5600000000000001</v>
      </c>
      <c r="O350" t="n">
        <v>0.36</v>
      </c>
      <c r="P350" t="n">
        <v>0.17</v>
      </c>
      <c r="Q350" t="n">
        <v>0.8100000000000001</v>
      </c>
      <c r="R350" t="n">
        <v>0.47</v>
      </c>
      <c r="S350" t="n">
        <v>0.3</v>
      </c>
      <c r="T350" t="n">
        <v>0.09</v>
      </c>
      <c r="U350" t="n">
        <v>0.58</v>
      </c>
      <c r="V350" t="n">
        <v>0.31</v>
      </c>
      <c r="W350" t="n">
        <v>0.1</v>
      </c>
      <c r="X350" t="n">
        <v>0.01</v>
      </c>
      <c r="Y350" t="n">
        <v>0.73</v>
      </c>
      <c r="Z350" t="n">
        <v>0.26</v>
      </c>
      <c r="AA350" t="n">
        <v>0.21</v>
      </c>
      <c r="AB350" t="n">
        <v>0.17</v>
      </c>
      <c r="AC350" t="n">
        <v>0.59</v>
      </c>
      <c r="AD350" t="n">
        <v>0.23</v>
      </c>
      <c r="AE350" t="n">
        <v>0.12</v>
      </c>
      <c r="AF350" t="n">
        <v>0.05</v>
      </c>
      <c r="AG350" t="n">
        <v>0.4307</v>
      </c>
      <c r="AH350" t="n">
        <v>0.1</v>
      </c>
      <c r="AI350" t="n">
        <v>-0.0007</v>
      </c>
    </row>
    <row r="351">
      <c r="A351">
        <f>_xll.BFieldInfo($B$351)</f>
        <v/>
      </c>
      <c r="B351" t="inlineStr">
        <is>
          <t>CF_DVD_PAID</t>
        </is>
      </c>
      <c r="C351" t="n">
        <v>-63.355</v>
      </c>
      <c r="D351" t="n">
        <v>0</v>
      </c>
      <c r="E351" t="n">
        <v>0</v>
      </c>
      <c r="F351" t="n">
        <v>0</v>
      </c>
      <c r="G351" t="n">
        <v>-52.361</v>
      </c>
      <c r="H351" t="n">
        <v>0</v>
      </c>
      <c r="I351" t="n">
        <v>0</v>
      </c>
      <c r="J351" t="n">
        <v>0</v>
      </c>
      <c r="K351" t="n">
        <v>-46.134</v>
      </c>
      <c r="L351" t="n">
        <v>0</v>
      </c>
      <c r="M351" t="n">
        <v>0</v>
      </c>
      <c r="N351" t="n">
        <v>0</v>
      </c>
      <c r="O351" t="n">
        <v>-39.506</v>
      </c>
      <c r="P351" t="n">
        <v>0</v>
      </c>
      <c r="Q351" t="n">
        <v>0</v>
      </c>
      <c r="R351" t="n">
        <v>0</v>
      </c>
      <c r="S351" t="n">
        <v>-31.733</v>
      </c>
      <c r="T351" t="n">
        <v>0</v>
      </c>
      <c r="U351" t="n">
        <v>0</v>
      </c>
      <c r="V351" t="n">
        <v>0</v>
      </c>
      <c r="W351" t="n">
        <v>-28.605</v>
      </c>
      <c r="X351" t="n">
        <v>0</v>
      </c>
      <c r="Y351" t="n">
        <v>0</v>
      </c>
      <c r="Z351" t="n">
        <v>-0.036</v>
      </c>
      <c r="AA351" t="n">
        <v>-26.597</v>
      </c>
      <c r="AB351" t="n">
        <v>0</v>
      </c>
      <c r="AC351" t="n">
        <v>-0.001</v>
      </c>
      <c r="AD351" t="n">
        <v>-0.022</v>
      </c>
      <c r="AE351" t="n">
        <v>-20.377</v>
      </c>
      <c r="AF351" t="n">
        <v>0</v>
      </c>
      <c r="AG351" t="n">
        <v>0</v>
      </c>
      <c r="AH351" t="n">
        <v>0</v>
      </c>
      <c r="AI351" t="n">
        <v>0</v>
      </c>
    </row>
    <row r="352">
      <c r="A352">
        <f>_xll.BFieldInfo($B$352)</f>
        <v/>
      </c>
      <c r="B352" t="inlineStr">
        <is>
          <t>CF_DEPR_AMORT</t>
        </is>
      </c>
      <c r="C352" t="n">
        <v>37.093</v>
      </c>
      <c r="D352" t="n">
        <v>37.779</v>
      </c>
      <c r="E352" t="n">
        <v>38.894</v>
      </c>
      <c r="F352" t="n">
        <v>31.163</v>
      </c>
      <c r="G352" t="n">
        <v>30.839</v>
      </c>
      <c r="H352" t="n">
        <v>30.173</v>
      </c>
      <c r="I352" t="n">
        <v>23.535</v>
      </c>
      <c r="J352" t="n">
        <v>22.932</v>
      </c>
      <c r="K352" t="n">
        <v>23.005</v>
      </c>
      <c r="L352" t="n">
        <v>23.274</v>
      </c>
      <c r="M352" t="n">
        <v>23.505</v>
      </c>
      <c r="N352" t="n">
        <v>22.667</v>
      </c>
      <c r="O352" t="n">
        <v>20.008</v>
      </c>
      <c r="P352" t="n">
        <v>18.827</v>
      </c>
      <c r="Q352" t="n">
        <v>26.391</v>
      </c>
      <c r="R352" t="n">
        <v>18.748</v>
      </c>
      <c r="S352" t="n">
        <v>19.427</v>
      </c>
      <c r="T352" t="n">
        <v>19.273</v>
      </c>
      <c r="U352" t="n">
        <v>28.806</v>
      </c>
      <c r="V352" t="n">
        <v>19.774</v>
      </c>
      <c r="W352" t="n">
        <v>19.767</v>
      </c>
      <c r="X352" t="n">
        <v>15.014</v>
      </c>
      <c r="Y352" t="n">
        <v>13.762</v>
      </c>
      <c r="Z352" t="n">
        <v>12.595</v>
      </c>
      <c r="AA352" t="n">
        <v>12.565</v>
      </c>
      <c r="AB352" t="n">
        <v>12.563</v>
      </c>
      <c r="AC352" t="n">
        <v>23.575</v>
      </c>
      <c r="AD352" t="n">
        <v>13.008</v>
      </c>
      <c r="AE352" t="n">
        <v>11.668</v>
      </c>
      <c r="AF352" t="n">
        <v>10.828</v>
      </c>
      <c r="AG352" t="n">
        <v>24.153</v>
      </c>
      <c r="AH352" t="n">
        <v>11.759</v>
      </c>
      <c r="AI352" t="n">
        <v>12.033</v>
      </c>
    </row>
    <row r="353">
      <c r="A353">
        <f>_xll.BFieldInfo($B$353)</f>
        <v/>
      </c>
      <c r="B353" t="inlineStr">
        <is>
          <t>CF_NET_INC</t>
        </is>
      </c>
      <c r="C353" t="n">
        <v>42.951</v>
      </c>
      <c r="D353" t="n">
        <v>3.026</v>
      </c>
      <c r="E353" t="n">
        <v>62.245</v>
      </c>
      <c r="F353" t="n">
        <v>49.294</v>
      </c>
      <c r="G353" t="n">
        <v>44.961</v>
      </c>
      <c r="H353" t="n">
        <v>24.621</v>
      </c>
      <c r="I353" t="n">
        <v>71.285</v>
      </c>
      <c r="J353" t="n">
        <v>46.828</v>
      </c>
      <c r="K353" t="n">
        <v>33.302</v>
      </c>
      <c r="L353" t="n">
        <v>16.814</v>
      </c>
      <c r="M353" t="n">
        <v>61.474</v>
      </c>
      <c r="N353" t="n">
        <v>39.556</v>
      </c>
      <c r="O353" t="n">
        <v>25.285</v>
      </c>
      <c r="P353" t="n">
        <v>12.091</v>
      </c>
      <c r="Q353" t="n">
        <v>55.91</v>
      </c>
      <c r="R353" t="n">
        <v>32.841</v>
      </c>
      <c r="S353" t="n">
        <v>20.938</v>
      </c>
      <c r="T353" t="n">
        <v>6.145</v>
      </c>
      <c r="U353" t="n">
        <v>38.321</v>
      </c>
      <c r="V353" t="n">
        <v>20.552</v>
      </c>
      <c r="W353" t="n">
        <v>6.753</v>
      </c>
      <c r="X353" t="n">
        <v>0.718</v>
      </c>
      <c r="Y353" t="n">
        <v>48.064</v>
      </c>
      <c r="Z353" t="n">
        <v>17.529</v>
      </c>
      <c r="AA353" t="n">
        <v>14.247</v>
      </c>
      <c r="AB353" t="n">
        <v>11.793</v>
      </c>
      <c r="AC353" t="n">
        <v>40.197</v>
      </c>
      <c r="AD353" t="n">
        <v>15.869</v>
      </c>
      <c r="AE353" t="n">
        <v>8.468</v>
      </c>
      <c r="AF353" t="n">
        <v>3.681</v>
      </c>
      <c r="AG353" t="n">
        <v>29.617</v>
      </c>
      <c r="AH353" t="n">
        <v>6.954</v>
      </c>
      <c r="AI353" t="n">
        <v>-0.049</v>
      </c>
    </row>
    <row r="354">
      <c r="A354">
        <f>_xll.BFieldInfo($B$354)</f>
        <v/>
      </c>
      <c r="B354" t="inlineStr">
        <is>
          <t>CF_CASH_FROM_OPER</t>
        </is>
      </c>
      <c r="C354" t="n">
        <v>79.12</v>
      </c>
      <c r="D354" t="n">
        <v>53.797</v>
      </c>
      <c r="E354" t="n">
        <v>170.296</v>
      </c>
      <c r="F354" t="n">
        <v>48.696</v>
      </c>
      <c r="G354" t="n">
        <v>62.113</v>
      </c>
      <c r="H354" t="n">
        <v>45.469</v>
      </c>
      <c r="I354" t="n">
        <v>193.21</v>
      </c>
      <c r="J354" t="n">
        <v>47.891</v>
      </c>
      <c r="K354" t="n">
        <v>52.158</v>
      </c>
      <c r="L354" t="n">
        <v>40.012</v>
      </c>
      <c r="M354" t="n">
        <v>175.304</v>
      </c>
      <c r="N354" t="n">
        <v>33.517</v>
      </c>
      <c r="O354" t="n">
        <v>35.213</v>
      </c>
      <c r="P354" t="n">
        <v>33.256</v>
      </c>
      <c r="Q354" t="n">
        <v>153.311</v>
      </c>
      <c r="R354" t="n">
        <v>31.038</v>
      </c>
      <c r="S354" t="n">
        <v>31.649</v>
      </c>
      <c r="T354" t="n">
        <v>18.804</v>
      </c>
      <c r="U354" t="n">
        <v>157.87</v>
      </c>
      <c r="V354" t="n">
        <v>29.498</v>
      </c>
      <c r="W354" t="n">
        <v>15.515</v>
      </c>
      <c r="X354" t="n">
        <v>3.64</v>
      </c>
      <c r="Y354" t="n">
        <v>116.871</v>
      </c>
      <c r="Z354" t="n">
        <v>23.951</v>
      </c>
      <c r="AA354" t="n">
        <v>18.955</v>
      </c>
      <c r="AB354" t="n">
        <v>15.868</v>
      </c>
      <c r="AC354" t="n">
        <v>123.483</v>
      </c>
      <c r="AD354" t="n">
        <v>12.705</v>
      </c>
      <c r="AE354" t="n">
        <v>17.095</v>
      </c>
      <c r="AF354" t="n">
        <v>3.372</v>
      </c>
      <c r="AG354" t="n">
        <v>110.522</v>
      </c>
      <c r="AH354" t="n">
        <v>8.516</v>
      </c>
      <c r="AI354" t="n">
        <v>-16.848</v>
      </c>
    </row>
    <row r="356">
      <c r="A356" t="inlineStr">
        <is>
          <t>BAER SW Equity</t>
        </is>
      </c>
      <c r="B356" t="inlineStr">
        <is>
          <t>Dates</t>
        </is>
      </c>
      <c r="C356" s="3">
        <f>_xll.BDH($A$356,$B$357:$B$365,$B$1,$B$2,"Dir=H","Per=M","Days=A","Dts=S","Sort=R","cols=17;rows=10")</f>
        <v/>
      </c>
      <c r="D356" s="3" t="n">
        <v>43830</v>
      </c>
      <c r="E356" s="3" t="n">
        <v>43646</v>
      </c>
      <c r="F356" s="3" t="n">
        <v>43465</v>
      </c>
      <c r="G356" s="3" t="n">
        <v>43281</v>
      </c>
      <c r="H356" s="3" t="n">
        <v>43100</v>
      </c>
      <c r="I356" s="3" t="n">
        <v>42916</v>
      </c>
      <c r="J356" s="3" t="n">
        <v>42735</v>
      </c>
      <c r="K356" s="3" t="n">
        <v>42551</v>
      </c>
      <c r="L356" s="3" t="n">
        <v>42369</v>
      </c>
      <c r="M356" s="3" t="n">
        <v>42185</v>
      </c>
      <c r="N356" s="3" t="n">
        <v>42004</v>
      </c>
      <c r="O356" s="3" t="n">
        <v>41820</v>
      </c>
      <c r="P356" s="3" t="n">
        <v>41639</v>
      </c>
      <c r="Q356" s="3" t="n">
        <v>41455</v>
      </c>
      <c r="R356" s="3" t="n">
        <v>41274</v>
      </c>
      <c r="S356" s="3" t="n">
        <v>41090</v>
      </c>
    </row>
    <row r="357">
      <c r="A357">
        <f>_xll.BFieldInfo($B$357)</f>
        <v/>
      </c>
      <c r="B357" t="inlineStr">
        <is>
          <t>TOTAL_EQUITY</t>
        </is>
      </c>
      <c r="C357" t="n">
        <v>6289.8</v>
      </c>
      <c r="D357" t="n">
        <v>6189.4</v>
      </c>
      <c r="E357" t="n">
        <v>6086.7</v>
      </c>
      <c r="F357" t="n">
        <v>6041.9</v>
      </c>
      <c r="G357" t="n">
        <v>5788.7</v>
      </c>
      <c r="H357" t="n">
        <v>5854</v>
      </c>
      <c r="I357" t="n">
        <v>5427.5</v>
      </c>
      <c r="J357" t="n">
        <v>5353.9</v>
      </c>
      <c r="K357" t="n">
        <v>5171.5</v>
      </c>
      <c r="L357" t="n">
        <v>4942</v>
      </c>
      <c r="M357" t="n">
        <v>4879.6</v>
      </c>
      <c r="N357" t="n">
        <v>5337.761</v>
      </c>
      <c r="O357" t="n">
        <v>5217.1</v>
      </c>
      <c r="P357" t="n">
        <v>5038.552</v>
      </c>
      <c r="Q357" t="n">
        <v>4745.7</v>
      </c>
      <c r="R357" t="n">
        <v>4697.628</v>
      </c>
      <c r="S357" t="n">
        <v>4051.1</v>
      </c>
    </row>
    <row r="358">
      <c r="A358">
        <f>_xll.BFieldInfo($B$358)</f>
        <v/>
      </c>
      <c r="B358" t="inlineStr">
        <is>
          <t>BS_TOT_ASSET</t>
        </is>
      </c>
      <c r="C358" t="n">
        <v>107359.3</v>
      </c>
      <c r="D358" t="n">
        <v>102035.2</v>
      </c>
      <c r="E358" t="n">
        <v>103654.9</v>
      </c>
      <c r="F358" t="n">
        <v>102898.3</v>
      </c>
      <c r="G358" t="n">
        <v>103540.2</v>
      </c>
      <c r="H358" t="n">
        <v>97917.60000000001</v>
      </c>
      <c r="I358" t="n">
        <v>93150.8</v>
      </c>
      <c r="J358" t="n">
        <v>96207.2</v>
      </c>
      <c r="K358" t="n">
        <v>87750.7</v>
      </c>
      <c r="L358" t="n">
        <v>84115.5</v>
      </c>
      <c r="M358" t="n">
        <v>80149.2</v>
      </c>
      <c r="N358" t="n">
        <v>82233.804</v>
      </c>
      <c r="O358" t="n">
        <v>73785.10000000001</v>
      </c>
      <c r="P358" t="n">
        <v>72522.122</v>
      </c>
      <c r="Q358" t="n">
        <v>67241</v>
      </c>
      <c r="R358" t="n">
        <v>54820.662</v>
      </c>
      <c r="S358" t="n">
        <v>54178.3</v>
      </c>
    </row>
    <row r="359">
      <c r="A359">
        <f>_xll.BFieldInfo($B$359)</f>
        <v/>
      </c>
      <c r="B359" t="inlineStr">
        <is>
          <t>TOT_DEBT_TO_TOT_EQY</t>
        </is>
      </c>
      <c r="C359" t="n">
        <v>109.3485</v>
      </c>
      <c r="D359" t="n">
        <v>95.9641</v>
      </c>
      <c r="E359" t="n">
        <v>146.3125</v>
      </c>
      <c r="F359" t="n">
        <v>141.1493</v>
      </c>
      <c r="G359" t="n">
        <v>183.9567</v>
      </c>
      <c r="H359" t="n">
        <v>155.8319</v>
      </c>
      <c r="I359" t="n">
        <v>138.8908</v>
      </c>
      <c r="J359" t="n">
        <v>213.8497</v>
      </c>
      <c r="K359" t="n">
        <v>161.137</v>
      </c>
      <c r="L359" t="n">
        <v>121.722</v>
      </c>
      <c r="M359" t="n">
        <v>131.0046</v>
      </c>
      <c r="N359" t="n">
        <v>119.2672</v>
      </c>
      <c r="O359" t="n">
        <v>124.0632</v>
      </c>
      <c r="P359" t="n">
        <v>176.9094</v>
      </c>
      <c r="Q359" t="n">
        <v>212.1752</v>
      </c>
      <c r="R359" t="n">
        <v>124.3345</v>
      </c>
      <c r="S359" t="n">
        <v>143.8202</v>
      </c>
    </row>
    <row r="360">
      <c r="A360">
        <f>_xll.BFieldInfo($B$360)</f>
        <v/>
      </c>
      <c r="B360" t="inlineStr">
        <is>
          <t>SALES_REV_TURN</t>
        </is>
      </c>
      <c r="C360" t="n">
        <v>2150.1</v>
      </c>
      <c r="D360" t="n">
        <v>2042.59</v>
      </c>
      <c r="E360" t="n">
        <v>2066.21</v>
      </c>
      <c r="F360" t="n">
        <v>1892.4</v>
      </c>
      <c r="G360" t="n">
        <v>2099</v>
      </c>
      <c r="H360" t="n">
        <v>1909.2</v>
      </c>
      <c r="I360" t="n">
        <v>1790.4</v>
      </c>
      <c r="J360" t="n">
        <v>1577.5</v>
      </c>
      <c r="K360" t="n">
        <v>1607.5</v>
      </c>
      <c r="L360" t="n">
        <v>1443.9</v>
      </c>
      <c r="M360" t="n">
        <v>1590</v>
      </c>
      <c r="N360" t="n">
        <v>1466.404</v>
      </c>
      <c r="O360" t="n">
        <v>1399.9</v>
      </c>
      <c r="P360" t="n">
        <v>1241.726</v>
      </c>
      <c r="Q360" t="n">
        <v>1229.1</v>
      </c>
      <c r="R360" t="n">
        <v>1020.941</v>
      </c>
      <c r="S360" t="n">
        <v>1004.4</v>
      </c>
    </row>
    <row r="361">
      <c r="A361">
        <f>_xll.BFieldInfo($B$361)</f>
        <v/>
      </c>
      <c r="B361" t="inlineStr">
        <is>
          <t>IS_EPS</t>
        </is>
      </c>
      <c r="C361" t="n">
        <v>2.28</v>
      </c>
      <c r="D361" t="n">
        <v>0.5626</v>
      </c>
      <c r="E361" t="n">
        <v>1.58</v>
      </c>
      <c r="F361" t="n">
        <v>1.342</v>
      </c>
      <c r="G361" t="n">
        <v>2.04</v>
      </c>
      <c r="H361" t="n">
        <v>1.6195</v>
      </c>
      <c r="I361" t="n">
        <v>1.63</v>
      </c>
      <c r="J361" t="n">
        <v>1.1879</v>
      </c>
      <c r="K361" t="n">
        <v>1.66</v>
      </c>
      <c r="L361" t="n">
        <v>0.37</v>
      </c>
      <c r="M361" t="n">
        <v>0.18</v>
      </c>
      <c r="N361" t="n">
        <v>0.86</v>
      </c>
      <c r="O361" t="n">
        <v>0.82</v>
      </c>
      <c r="P361" t="n">
        <v>0.3446</v>
      </c>
      <c r="Q361" t="n">
        <v>0.53</v>
      </c>
      <c r="R361" t="n">
        <v>0.5194</v>
      </c>
      <c r="S361" t="n">
        <v>0.7913</v>
      </c>
    </row>
    <row r="362">
      <c r="A362">
        <f>_xll.BFieldInfo($B$362)</f>
        <v/>
      </c>
      <c r="B362" t="inlineStr">
        <is>
          <t>CF_DVD_PAID</t>
        </is>
      </c>
      <c r="C362" t="n">
        <v>-165.9</v>
      </c>
      <c r="D362" t="n">
        <v>0</v>
      </c>
      <c r="E362" t="n">
        <v>-335.7</v>
      </c>
      <c r="F362" t="n">
        <v>0</v>
      </c>
      <c r="G362" t="n">
        <v>-313.3</v>
      </c>
      <c r="H362" t="n">
        <v>0</v>
      </c>
      <c r="I362" t="n">
        <v>-268.6</v>
      </c>
      <c r="J362" t="inlineStr">
        <is>
          <t>#N/A N/A</t>
        </is>
      </c>
      <c r="K362" t="inlineStr">
        <is>
          <t>#N/A N/A</t>
        </is>
      </c>
      <c r="L362" t="inlineStr">
        <is>
          <t>#N/A N/A</t>
        </is>
      </c>
      <c r="M362" t="inlineStr">
        <is>
          <t>#N/A N/A</t>
        </is>
      </c>
      <c r="N362" t="inlineStr">
        <is>
          <t>#N/A N/A</t>
        </is>
      </c>
      <c r="O362" t="inlineStr">
        <is>
          <t>#N/A N/A</t>
        </is>
      </c>
      <c r="P362" t="inlineStr">
        <is>
          <t>#N/A N/A</t>
        </is>
      </c>
      <c r="Q362" t="inlineStr">
        <is>
          <t>#N/A N/A</t>
        </is>
      </c>
      <c r="R362" t="inlineStr">
        <is>
          <t>#N/A N/A</t>
        </is>
      </c>
      <c r="S362" t="inlineStr">
        <is>
          <t>#N/A N/A</t>
        </is>
      </c>
    </row>
    <row r="363">
      <c r="A363">
        <f>_xll.BFieldInfo($B$363)</f>
        <v/>
      </c>
      <c r="B363" t="inlineStr">
        <is>
          <t>CF_DEPR_AMORT</t>
        </is>
      </c>
      <c r="C363" t="n">
        <v>113.6</v>
      </c>
      <c r="D363" t="n">
        <v>226.9</v>
      </c>
      <c r="E363" t="n">
        <v>122.8</v>
      </c>
      <c r="F363" t="n">
        <v>85.09999999999999</v>
      </c>
      <c r="G363" t="n">
        <v>79</v>
      </c>
      <c r="H363" t="n">
        <v>83.3</v>
      </c>
      <c r="I363" t="n">
        <v>77.2</v>
      </c>
      <c r="J363" t="n">
        <v>75.59999999999999</v>
      </c>
      <c r="K363" t="n">
        <v>65.09999999999999</v>
      </c>
      <c r="L363" t="n">
        <v>109.2</v>
      </c>
      <c r="M363" t="n">
        <v>110.1</v>
      </c>
      <c r="N363" t="n">
        <v>111.534</v>
      </c>
      <c r="O363" t="n">
        <v>97.09999999999999</v>
      </c>
      <c r="P363" t="n">
        <v>100.229</v>
      </c>
      <c r="Q363" t="n">
        <v>92.2</v>
      </c>
      <c r="R363" t="n">
        <v>92.223</v>
      </c>
      <c r="S363" t="n">
        <v>77.40000000000001</v>
      </c>
    </row>
    <row r="364">
      <c r="A364">
        <f>_xll.BFieldInfo($B$364)</f>
        <v/>
      </c>
      <c r="B364" t="inlineStr">
        <is>
          <t>CF_NET_INC</t>
        </is>
      </c>
      <c r="C364" t="n">
        <v>490.9</v>
      </c>
      <c r="D364" t="n">
        <v>121.7</v>
      </c>
      <c r="E364" t="n">
        <v>343.1</v>
      </c>
      <c r="F364" t="n">
        <v>291.6</v>
      </c>
      <c r="G364" t="n">
        <v>443.8</v>
      </c>
      <c r="H364" t="n">
        <v>351.6</v>
      </c>
      <c r="I364" t="n">
        <v>353.2</v>
      </c>
      <c r="J364" t="n">
        <v>257.6</v>
      </c>
      <c r="K364" t="n">
        <v>361.8</v>
      </c>
      <c r="L364" t="n">
        <v>82.2</v>
      </c>
      <c r="M364" t="n">
        <v>39</v>
      </c>
      <c r="N364" t="n">
        <v>187.904</v>
      </c>
      <c r="O364" t="n">
        <v>178.3</v>
      </c>
      <c r="P364" t="n">
        <v>73.526</v>
      </c>
      <c r="Q364" t="n">
        <v>114</v>
      </c>
      <c r="R364" t="n">
        <v>105.757</v>
      </c>
      <c r="S364" t="n">
        <v>162.2</v>
      </c>
    </row>
    <row r="365">
      <c r="A365">
        <f>_xll.BFieldInfo($B$365)</f>
        <v/>
      </c>
      <c r="B365" t="inlineStr">
        <is>
          <t>CF_CASH_FROM_OPER</t>
        </is>
      </c>
      <c r="C365" t="n">
        <v>1098.5</v>
      </c>
      <c r="D365" t="n">
        <v>-4694.7</v>
      </c>
      <c r="E365" t="n">
        <v>-360.4</v>
      </c>
      <c r="F365" t="n">
        <v>-156.6</v>
      </c>
      <c r="G365" t="n">
        <v>4723.9</v>
      </c>
      <c r="H365" t="n">
        <v>-1392.6</v>
      </c>
      <c r="I365" t="n">
        <v>491.5</v>
      </c>
      <c r="J365" t="n">
        <v>-1888.2</v>
      </c>
      <c r="K365" t="n">
        <v>3185.1</v>
      </c>
      <c r="L365" t="n">
        <v>579.9</v>
      </c>
      <c r="M365" t="n">
        <v>-1702.1</v>
      </c>
      <c r="N365" t="n">
        <v>2577.46</v>
      </c>
      <c r="O365" t="n">
        <v>-3420.2</v>
      </c>
      <c r="P365" t="n">
        <v>-8325.376</v>
      </c>
      <c r="Q365" t="n">
        <v>6506.2</v>
      </c>
      <c r="R365" t="n">
        <v>-290.706</v>
      </c>
      <c r="S365" t="n">
        <v>1640.6</v>
      </c>
    </row>
    <row r="367">
      <c r="A367" t="inlineStr">
        <is>
          <t>CCH LN Equity</t>
        </is>
      </c>
      <c r="B367" t="inlineStr">
        <is>
          <t>Dates</t>
        </is>
      </c>
      <c r="C367" s="3">
        <f>_xll.BDH($A$367,$B$368:$B$376,$B$1,$B$2,"Dir=H","Per=M","Days=A","Dts=S","Sort=R","cols=16;rows=10")</f>
        <v/>
      </c>
      <c r="D367" s="3" t="n">
        <v>43830</v>
      </c>
      <c r="E367" s="3" t="n">
        <v>43644</v>
      </c>
      <c r="F367" s="3" t="n">
        <v>43465</v>
      </c>
      <c r="G367" s="3" t="n">
        <v>43280</v>
      </c>
      <c r="H367" s="3" t="n">
        <v>43100</v>
      </c>
      <c r="I367" s="3" t="n">
        <v>42916</v>
      </c>
      <c r="J367" s="3" t="n">
        <v>42735</v>
      </c>
      <c r="K367" s="3" t="n">
        <v>42552</v>
      </c>
      <c r="L367" s="3" t="n">
        <v>42369</v>
      </c>
      <c r="M367" s="3" t="n">
        <v>42188</v>
      </c>
      <c r="N367" s="3" t="n">
        <v>42004</v>
      </c>
      <c r="O367" s="3" t="n">
        <v>41817</v>
      </c>
      <c r="P367" s="3" t="n">
        <v>41639</v>
      </c>
      <c r="Q367" s="3" t="n">
        <v>41453</v>
      </c>
      <c r="R367" s="3" t="n">
        <v>41274</v>
      </c>
    </row>
    <row r="368">
      <c r="A368">
        <f>_xll.BFieldInfo($B$368)</f>
        <v/>
      </c>
      <c r="B368" t="inlineStr">
        <is>
          <t>TOTAL_EQUITY</t>
        </is>
      </c>
      <c r="C368" t="n">
        <v>2457.1</v>
      </c>
      <c r="D368" t="n">
        <v>2700.2</v>
      </c>
      <c r="E368" t="n">
        <v>2350.8</v>
      </c>
      <c r="F368" t="n">
        <v>3116.4</v>
      </c>
      <c r="G368" t="n">
        <v>3024.3</v>
      </c>
      <c r="H368" t="n">
        <v>3012.2</v>
      </c>
      <c r="I368" t="n">
        <v>2793.7</v>
      </c>
      <c r="J368" t="n">
        <v>2870.1</v>
      </c>
      <c r="K368" t="n">
        <v>2554.9</v>
      </c>
      <c r="L368" t="n">
        <v>2824.1</v>
      </c>
      <c r="M368" t="n">
        <v>2903.7</v>
      </c>
      <c r="N368" t="n">
        <v>2791.1</v>
      </c>
      <c r="O368" t="n">
        <v>2873.2</v>
      </c>
      <c r="P368" t="n">
        <v>2967.3</v>
      </c>
      <c r="Q368" t="n">
        <v>2864.5</v>
      </c>
      <c r="R368" t="n">
        <v>3006.5</v>
      </c>
    </row>
    <row r="369">
      <c r="A369">
        <f>_xll.BFieldInfo($B$369)</f>
        <v/>
      </c>
      <c r="B369" t="inlineStr">
        <is>
          <t>BS_TOT_ASSET</t>
        </is>
      </c>
      <c r="C369" t="n">
        <v>7780</v>
      </c>
      <c r="D369" t="n">
        <v>8214</v>
      </c>
      <c r="E369" t="n">
        <v>8591.6</v>
      </c>
      <c r="F369" t="n">
        <v>6854.3</v>
      </c>
      <c r="G369" t="n">
        <v>7176.3</v>
      </c>
      <c r="H369" t="n">
        <v>6630.2</v>
      </c>
      <c r="I369" t="n">
        <v>6729.3</v>
      </c>
      <c r="J369" t="n">
        <v>6564.9</v>
      </c>
      <c r="K369" t="n">
        <v>6973.8</v>
      </c>
      <c r="L369" t="n">
        <v>6533.2</v>
      </c>
      <c r="M369" t="n">
        <v>7304.8</v>
      </c>
      <c r="N369" t="n">
        <v>6879</v>
      </c>
      <c r="O369" t="n">
        <v>7333.7</v>
      </c>
      <c r="P369" t="n">
        <v>7274.8</v>
      </c>
      <c r="Q369" t="n">
        <v>8045.7</v>
      </c>
      <c r="R369" t="n">
        <v>7250.1</v>
      </c>
    </row>
    <row r="370">
      <c r="A370">
        <f>_xll.BFieldInfo($B$370)</f>
        <v/>
      </c>
      <c r="B370" t="inlineStr">
        <is>
          <t>TOT_DEBT_TO_TOT_EQY</t>
        </is>
      </c>
      <c r="C370" t="n">
        <v>121.8143</v>
      </c>
      <c r="D370" t="n">
        <v>123.1279</v>
      </c>
      <c r="E370" t="n">
        <v>120.0527</v>
      </c>
      <c r="F370" t="n">
        <v>51.4825</v>
      </c>
      <c r="G370" t="n">
        <v>51.936</v>
      </c>
      <c r="H370" t="n">
        <v>53.9871</v>
      </c>
      <c r="I370" t="n">
        <v>58.0914</v>
      </c>
      <c r="J370" t="n">
        <v>56.6043</v>
      </c>
      <c r="K370" t="n">
        <v>80.5472</v>
      </c>
      <c r="L370" t="n">
        <v>60.3555</v>
      </c>
      <c r="M370" t="n">
        <v>69.959</v>
      </c>
      <c r="N370" t="n">
        <v>75.4147</v>
      </c>
      <c r="O370" t="n">
        <v>72.49760000000001</v>
      </c>
      <c r="P370" t="n">
        <v>74.1347</v>
      </c>
      <c r="Q370" t="n">
        <v>97.3189</v>
      </c>
      <c r="R370" t="n">
        <v>67.527</v>
      </c>
    </row>
    <row r="371">
      <c r="A371">
        <f>_xll.BFieldInfo($B$371)</f>
        <v/>
      </c>
      <c r="B371" t="inlineStr">
        <is>
          <t>SALES_REV_TURN</t>
        </is>
      </c>
      <c r="C371" t="n">
        <v>2831.2</v>
      </c>
      <c r="D371" t="n">
        <v>3673.6</v>
      </c>
      <c r="E371" t="n">
        <v>3352.4</v>
      </c>
      <c r="F371" t="n">
        <v>3428.8</v>
      </c>
      <c r="G371" t="n">
        <v>3228.3</v>
      </c>
      <c r="H371" t="n">
        <v>3308.6</v>
      </c>
      <c r="I371" t="n">
        <v>3213.4</v>
      </c>
      <c r="J371" t="n">
        <v>3175.1</v>
      </c>
      <c r="K371" t="n">
        <v>3043.9</v>
      </c>
      <c r="L371" t="n">
        <v>3195.2</v>
      </c>
      <c r="M371" t="n">
        <v>3150.9</v>
      </c>
      <c r="N371" t="n">
        <v>3327.1</v>
      </c>
      <c r="O371" t="n">
        <v>3183.1</v>
      </c>
      <c r="P371" t="n">
        <v>3492.9</v>
      </c>
      <c r="Q371" t="n">
        <v>3381.1</v>
      </c>
      <c r="R371" t="n">
        <v>3612.6</v>
      </c>
    </row>
    <row r="372">
      <c r="A372">
        <f>_xll.BFieldInfo($B$372)</f>
        <v/>
      </c>
      <c r="B372" t="inlineStr">
        <is>
          <t>IS_EPS</t>
        </is>
      </c>
      <c r="C372" t="n">
        <v>0.34</v>
      </c>
      <c r="D372" t="n">
        <v>0.8100000000000001</v>
      </c>
      <c r="E372" t="n">
        <v>0.54</v>
      </c>
      <c r="F372" t="n">
        <v>0.63</v>
      </c>
      <c r="G372" t="n">
        <v>0.59</v>
      </c>
      <c r="H372" t="n">
        <v>0.64</v>
      </c>
      <c r="I372" t="n">
        <v>0.53</v>
      </c>
      <c r="J372" t="n">
        <v>0.5600000000000001</v>
      </c>
      <c r="K372" t="n">
        <v>0.39</v>
      </c>
      <c r="L372" t="n">
        <v>0.43</v>
      </c>
      <c r="M372" t="n">
        <v>0.34</v>
      </c>
      <c r="N372" t="n">
        <v>0.5482</v>
      </c>
      <c r="O372" t="n">
        <v>0.26</v>
      </c>
      <c r="P372" t="n">
        <v>0.4274</v>
      </c>
      <c r="Q372" t="n">
        <v>0.18</v>
      </c>
      <c r="R372" t="n">
        <v>0.272</v>
      </c>
    </row>
    <row r="373">
      <c r="A373">
        <f>_xll.BFieldInfo($B$373)</f>
        <v/>
      </c>
      <c r="B373" t="inlineStr">
        <is>
          <t>CF_DVD_PAID</t>
        </is>
      </c>
      <c r="C373" t="n">
        <v>-0.1</v>
      </c>
      <c r="D373" t="n">
        <v>-933.1</v>
      </c>
      <c r="E373" t="n">
        <v>0</v>
      </c>
      <c r="F373" t="n">
        <v>-198.8</v>
      </c>
      <c r="G373" t="n">
        <v>0</v>
      </c>
      <c r="H373" t="n">
        <v>-160.5</v>
      </c>
      <c r="I373" t="n">
        <v>0</v>
      </c>
      <c r="J373" t="n">
        <v>-144.7</v>
      </c>
      <c r="K373" t="n">
        <v>0</v>
      </c>
      <c r="L373" t="n">
        <v>-131.1</v>
      </c>
      <c r="M373" t="n">
        <v>0</v>
      </c>
      <c r="N373" t="n">
        <v>-129.4</v>
      </c>
      <c r="O373" t="n">
        <v>0</v>
      </c>
      <c r="P373" t="n">
        <v>-123.7</v>
      </c>
      <c r="Q373" t="n">
        <v>-4.5</v>
      </c>
      <c r="R373" t="n">
        <v>0</v>
      </c>
    </row>
    <row r="374">
      <c r="A374">
        <f>_xll.BFieldInfo($B$374)</f>
        <v/>
      </c>
      <c r="B374" t="inlineStr">
        <is>
          <t>CF_DEPR_AMORT</t>
        </is>
      </c>
      <c r="C374" t="n">
        <v>191.3</v>
      </c>
      <c r="D374" t="n">
        <v>189.3</v>
      </c>
      <c r="E374" t="n">
        <v>186.2</v>
      </c>
      <c r="F374" t="n">
        <v>152.1</v>
      </c>
      <c r="G374" t="n">
        <v>153.5</v>
      </c>
      <c r="H374" t="n">
        <v>147.7</v>
      </c>
      <c r="I374" t="n">
        <v>153.4</v>
      </c>
      <c r="J374" t="n">
        <v>161.3</v>
      </c>
      <c r="K374" t="n">
        <v>171.5</v>
      </c>
      <c r="L374" t="n">
        <v>142.7</v>
      </c>
      <c r="M374" t="n">
        <v>165.8</v>
      </c>
      <c r="N374" t="n">
        <v>159.9</v>
      </c>
      <c r="O374" t="n">
        <v>176.9</v>
      </c>
      <c r="P374" t="n">
        <v>165</v>
      </c>
      <c r="Q374" t="n">
        <v>191.8</v>
      </c>
      <c r="R374" t="n">
        <v>183.8</v>
      </c>
    </row>
    <row r="375">
      <c r="A375">
        <f>_xll.BFieldInfo($B$375)</f>
        <v/>
      </c>
      <c r="B375" t="inlineStr">
        <is>
          <t>CF_NET_INC</t>
        </is>
      </c>
      <c r="C375" t="n">
        <v>124</v>
      </c>
      <c r="D375" t="n">
        <v>292.4</v>
      </c>
      <c r="E375" t="n">
        <v>195.1</v>
      </c>
      <c r="F375" t="n">
        <v>230.5</v>
      </c>
      <c r="G375" t="n">
        <v>216.9</v>
      </c>
      <c r="H375" t="n">
        <v>234.4</v>
      </c>
      <c r="I375" t="n">
        <v>191.6</v>
      </c>
      <c r="J375" t="n">
        <v>203.5</v>
      </c>
      <c r="K375" t="n">
        <v>140</v>
      </c>
      <c r="L375" t="n">
        <v>155.1</v>
      </c>
      <c r="M375" t="n">
        <v>125.2</v>
      </c>
      <c r="N375" t="n">
        <v>199.7</v>
      </c>
      <c r="O375" t="n">
        <v>95.09999999999999</v>
      </c>
      <c r="P375" t="n">
        <v>155.6</v>
      </c>
      <c r="Q375" t="n">
        <v>65.59999999999999</v>
      </c>
      <c r="R375" t="n">
        <v>99.2</v>
      </c>
    </row>
    <row r="376">
      <c r="A376">
        <f>_xll.BFieldInfo($B$376)</f>
        <v/>
      </c>
      <c r="B376" t="inlineStr">
        <is>
          <t>CF_CASH_FROM_OPER</t>
        </is>
      </c>
      <c r="C376" t="n">
        <v>98.5</v>
      </c>
      <c r="D376" t="n">
        <v>628.3</v>
      </c>
      <c r="E376" t="n">
        <v>232</v>
      </c>
      <c r="F376" t="n">
        <v>477.6</v>
      </c>
      <c r="G376" t="n">
        <v>286.4</v>
      </c>
      <c r="H376" t="n">
        <v>531.3</v>
      </c>
      <c r="I376" t="n">
        <v>242.4</v>
      </c>
      <c r="J376" t="n">
        <v>358</v>
      </c>
      <c r="K376" t="n">
        <v>339.8</v>
      </c>
      <c r="L376" t="n">
        <v>368.2</v>
      </c>
      <c r="M376" t="n">
        <v>311.1</v>
      </c>
      <c r="N376" t="n">
        <v>420.4</v>
      </c>
      <c r="O376" t="n">
        <v>184.6</v>
      </c>
      <c r="P376" t="n">
        <v>501.4</v>
      </c>
      <c r="Q376" t="n">
        <v>179.5</v>
      </c>
      <c r="R376" t="n">
        <v>443.5</v>
      </c>
    </row>
    <row r="378">
      <c r="A378" t="inlineStr">
        <is>
          <t>VIFN SW Equity</t>
        </is>
      </c>
      <c r="B378" t="inlineStr">
        <is>
          <t>Dates</t>
        </is>
      </c>
      <c r="C378" s="3">
        <f>_xll.BDH($A$378,$B$379:$B$387,$B$1,$B$2,"Dir=H","Per=M","Days=A","Dts=S","Sort=R","cols=17;rows=10")</f>
        <v/>
      </c>
      <c r="D378" s="3" t="n">
        <v>43830</v>
      </c>
      <c r="E378" s="3" t="n">
        <v>43646</v>
      </c>
      <c r="F378" s="3" t="n">
        <v>43465</v>
      </c>
      <c r="G378" s="3" t="n">
        <v>43281</v>
      </c>
      <c r="H378" s="3" t="n">
        <v>43100</v>
      </c>
      <c r="I378" s="3" t="n">
        <v>42916</v>
      </c>
      <c r="J378" s="3" t="n">
        <v>42735</v>
      </c>
      <c r="K378" s="3" t="n">
        <v>42551</v>
      </c>
      <c r="L378" s="3" t="n">
        <v>42369</v>
      </c>
      <c r="M378" s="3" t="n">
        <v>42185</v>
      </c>
      <c r="N378" s="3" t="n">
        <v>42004</v>
      </c>
      <c r="O378" s="3" t="n">
        <v>41820</v>
      </c>
      <c r="P378" s="3" t="n">
        <v>41639</v>
      </c>
      <c r="Q378" s="3" t="n">
        <v>41455</v>
      </c>
      <c r="R378" s="3" t="n">
        <v>41274</v>
      </c>
      <c r="S378" s="3" t="n">
        <v>41090</v>
      </c>
    </row>
    <row r="379">
      <c r="A379">
        <f>_xll.BFieldInfo($B$379)</f>
        <v/>
      </c>
      <c r="B379" t="inlineStr">
        <is>
          <t>TOTAL_EQUITY</t>
        </is>
      </c>
      <c r="C379" t="n">
        <v>3672.8</v>
      </c>
      <c r="D379" t="n">
        <v>3735.3</v>
      </c>
      <c r="E379" t="n">
        <v>3311.7</v>
      </c>
      <c r="F379" t="n">
        <v>3364.6</v>
      </c>
      <c r="G379" t="n">
        <v>3312.9</v>
      </c>
      <c r="H379" t="n">
        <v>3332.5</v>
      </c>
      <c r="I379" t="n">
        <v>3215</v>
      </c>
      <c r="J379" t="n">
        <v>2294.3</v>
      </c>
      <c r="K379" t="n">
        <v>1990.954</v>
      </c>
      <c r="L379" t="n">
        <v>1976.162</v>
      </c>
      <c r="M379" t="n">
        <v>1724.578</v>
      </c>
      <c r="N379" t="n">
        <v>1750.494</v>
      </c>
      <c r="O379" t="n">
        <v>1568.169</v>
      </c>
      <c r="P379" t="n">
        <v>1555.122</v>
      </c>
      <c r="Q379" t="n">
        <v>1386.181</v>
      </c>
      <c r="R379" t="n">
        <v>1331.762</v>
      </c>
      <c r="S379" t="n">
        <v>1242.444</v>
      </c>
    </row>
    <row r="380">
      <c r="A380">
        <f>_xll.BFieldInfo($B$380)</f>
        <v/>
      </c>
      <c r="B380" t="inlineStr">
        <is>
          <t>BS_TOT_ASSET</t>
        </is>
      </c>
      <c r="C380" t="n">
        <v>4899.6</v>
      </c>
      <c r="D380" t="n">
        <v>4934.4</v>
      </c>
      <c r="E380" t="n">
        <v>4477.8</v>
      </c>
      <c r="F380" t="n">
        <v>4495.5</v>
      </c>
      <c r="G380" t="n">
        <v>4138.9</v>
      </c>
      <c r="H380" t="n">
        <v>4125.9</v>
      </c>
      <c r="I380" t="n">
        <v>4263.1</v>
      </c>
      <c r="J380" t="n">
        <v>5426.8</v>
      </c>
      <c r="K380" t="n">
        <v>3659.63</v>
      </c>
      <c r="L380" t="n">
        <v>3639.996</v>
      </c>
      <c r="M380" t="n">
        <v>3262.144</v>
      </c>
      <c r="N380" t="n">
        <v>3208.312</v>
      </c>
      <c r="O380" t="n">
        <v>3064.628</v>
      </c>
      <c r="P380" t="n">
        <v>3069.364</v>
      </c>
      <c r="Q380" t="n">
        <v>3038.749</v>
      </c>
      <c r="R380" t="n">
        <v>3152.361</v>
      </c>
      <c r="S380" t="n">
        <v>3157.001</v>
      </c>
    </row>
    <row r="381">
      <c r="A381">
        <f>_xll.BFieldInfo($B$381)</f>
        <v/>
      </c>
      <c r="B381" t="inlineStr">
        <is>
          <t>TOT_DEBT_TO_TOT_EQY</t>
        </is>
      </c>
      <c r="C381" t="n">
        <v>17.2212</v>
      </c>
      <c r="D381" t="n">
        <v>17.2141</v>
      </c>
      <c r="E381" t="n">
        <v>20.189</v>
      </c>
      <c r="F381" t="n">
        <v>18.0824</v>
      </c>
      <c r="G381" t="n">
        <v>9.3604</v>
      </c>
      <c r="H381" t="n">
        <v>8.081</v>
      </c>
      <c r="I381" t="n">
        <v>18.4595</v>
      </c>
      <c r="J381" t="n">
        <v>90.5984</v>
      </c>
      <c r="K381" t="n">
        <v>38.035</v>
      </c>
      <c r="L381" t="n">
        <v>39.8413</v>
      </c>
      <c r="M381" t="n">
        <v>43.0356</v>
      </c>
      <c r="N381" t="n">
        <v>38.9823</v>
      </c>
      <c r="O381" t="n">
        <v>51.7928</v>
      </c>
      <c r="P381" t="n">
        <v>45.3474</v>
      </c>
      <c r="Q381" t="n">
        <v>65.02370000000001</v>
      </c>
      <c r="R381" t="n">
        <v>71.5829</v>
      </c>
      <c r="S381" t="n">
        <v>97.8271</v>
      </c>
    </row>
    <row r="382">
      <c r="A382">
        <f>_xll.BFieldInfo($B$382)</f>
        <v/>
      </c>
      <c r="B382" t="inlineStr">
        <is>
          <t>SALES_REV_TURN</t>
        </is>
      </c>
      <c r="C382" t="n">
        <v>965.5</v>
      </c>
      <c r="D382" t="n">
        <v>982</v>
      </c>
      <c r="E382" t="n">
        <v>933.7</v>
      </c>
      <c r="F382" t="n">
        <v>860.8</v>
      </c>
      <c r="G382" t="n">
        <v>788.4</v>
      </c>
      <c r="H382" t="n">
        <v>751.9</v>
      </c>
      <c r="I382" t="n">
        <v>662</v>
      </c>
      <c r="J382" t="n">
        <v>663.8</v>
      </c>
      <c r="K382" t="n">
        <v>603.6</v>
      </c>
      <c r="L382" t="n">
        <v>2081</v>
      </c>
      <c r="M382" t="n">
        <v>1864.158</v>
      </c>
      <c r="N382" t="n">
        <v>1861.806</v>
      </c>
      <c r="O382" t="n">
        <v>1809.116</v>
      </c>
      <c r="P382" t="n">
        <v>1852.528</v>
      </c>
      <c r="Q382" t="n">
        <v>1811.625</v>
      </c>
      <c r="R382" t="n">
        <v>1818.263</v>
      </c>
      <c r="S382" t="n">
        <v>1789.755</v>
      </c>
    </row>
    <row r="383">
      <c r="A383">
        <f>_xll.BFieldInfo($B$383)</f>
        <v/>
      </c>
      <c r="B383" t="inlineStr">
        <is>
          <t>IS_EPS</t>
        </is>
      </c>
      <c r="C383" t="n">
        <v>1.05</v>
      </c>
      <c r="D383" t="n">
        <v>1.4509</v>
      </c>
      <c r="E383" t="n">
        <v>1</v>
      </c>
      <c r="F383" t="n">
        <v>0.5317</v>
      </c>
      <c r="G383" t="n">
        <v>1.82</v>
      </c>
      <c r="H383" t="n">
        <v>0.8239</v>
      </c>
      <c r="I383" t="n">
        <v>16.88</v>
      </c>
      <c r="J383" t="n">
        <v>1.2059</v>
      </c>
      <c r="K383" t="n">
        <v>2.453</v>
      </c>
      <c r="L383" t="n">
        <v>2.6275</v>
      </c>
      <c r="M383" t="n">
        <v>2.019</v>
      </c>
      <c r="N383" t="n">
        <v>2.3123</v>
      </c>
      <c r="O383" t="n">
        <v>2.079</v>
      </c>
      <c r="P383" t="n">
        <v>2.2837</v>
      </c>
      <c r="Q383" t="n">
        <v>2.288</v>
      </c>
      <c r="R383" t="n">
        <v>2.0602</v>
      </c>
      <c r="S383" t="n">
        <v>1.88</v>
      </c>
    </row>
    <row r="384">
      <c r="A384">
        <f>_xll.BFieldInfo($B$384)</f>
        <v/>
      </c>
      <c r="B384" t="inlineStr">
        <is>
          <t>CF_DVD_PAID</t>
        </is>
      </c>
      <c r="C384" t="n">
        <v>-219.6</v>
      </c>
      <c r="D384" t="n">
        <v>0</v>
      </c>
      <c r="E384" t="n">
        <v>-174.7</v>
      </c>
      <c r="F384" t="n">
        <v>0</v>
      </c>
      <c r="G384" t="n">
        <v>-174.6</v>
      </c>
      <c r="H384" t="n">
        <v>-0.1</v>
      </c>
      <c r="I384" t="n">
        <v>-129.8</v>
      </c>
      <c r="J384" t="n">
        <v>0</v>
      </c>
      <c r="K384" t="n">
        <v>-116.5</v>
      </c>
      <c r="L384" t="n">
        <v>-0.018</v>
      </c>
      <c r="M384" t="n">
        <v>-102.406</v>
      </c>
      <c r="N384" t="n">
        <v>-0.02</v>
      </c>
      <c r="O384" t="n">
        <v>-129.433</v>
      </c>
      <c r="P384" t="n">
        <v>-0.018</v>
      </c>
      <c r="Q384" t="n">
        <v>-92.56999999999999</v>
      </c>
      <c r="R384" t="n">
        <v>-0.128</v>
      </c>
      <c r="S384" t="n">
        <v>-92.437</v>
      </c>
    </row>
    <row r="385">
      <c r="A385">
        <f>_xll.BFieldInfo($B$385)</f>
        <v/>
      </c>
      <c r="B385" t="inlineStr">
        <is>
          <t>CF_DEPR_AMORT</t>
        </is>
      </c>
      <c r="C385" t="n">
        <v>170.1</v>
      </c>
      <c r="D385" t="n">
        <v>109</v>
      </c>
      <c r="E385" t="n">
        <v>106</v>
      </c>
      <c r="F385" t="n">
        <v>87.40000000000001</v>
      </c>
      <c r="G385" t="n">
        <v>76.7</v>
      </c>
      <c r="H385" t="n">
        <v>75.2</v>
      </c>
      <c r="I385" t="n">
        <v>70.8</v>
      </c>
      <c r="J385" t="n">
        <v>57.2</v>
      </c>
      <c r="K385" t="n">
        <v>28.6</v>
      </c>
      <c r="L385" t="n">
        <v>47.048</v>
      </c>
      <c r="M385" t="n">
        <v>39.551</v>
      </c>
      <c r="N385" t="n">
        <v>38.193</v>
      </c>
      <c r="O385" t="n">
        <v>38.434</v>
      </c>
      <c r="P385" t="n">
        <v>38.538</v>
      </c>
      <c r="Q385" t="n">
        <v>37.135</v>
      </c>
      <c r="R385" t="n">
        <v>38.931</v>
      </c>
      <c r="S385" t="n">
        <v>37.122</v>
      </c>
    </row>
    <row r="386">
      <c r="A386">
        <f>_xll.BFieldInfo($B$386)</f>
        <v/>
      </c>
      <c r="B386" t="inlineStr">
        <is>
          <t>CF_NET_INC</t>
        </is>
      </c>
      <c r="C386" t="n">
        <v>67.90000000000001</v>
      </c>
      <c r="D386" t="n">
        <v>93.90000000000001</v>
      </c>
      <c r="E386" t="n">
        <v>65.2</v>
      </c>
      <c r="F386" t="n">
        <v>34.4</v>
      </c>
      <c r="G386" t="n">
        <v>118</v>
      </c>
      <c r="H386" t="n">
        <v>53.4</v>
      </c>
      <c r="I386" t="n">
        <v>1093.7</v>
      </c>
      <c r="J386" t="n">
        <v>78.09999999999999</v>
      </c>
      <c r="K386" t="n">
        <v>158.9</v>
      </c>
      <c r="L386" t="n">
        <v>170.249</v>
      </c>
      <c r="M386" t="n">
        <v>130.811</v>
      </c>
      <c r="N386" t="n">
        <v>149.811</v>
      </c>
      <c r="O386" t="n">
        <v>134.641</v>
      </c>
      <c r="P386" t="n">
        <v>147.926</v>
      </c>
      <c r="Q386" t="n">
        <v>148.236</v>
      </c>
      <c r="R386" t="n">
        <v>133.456</v>
      </c>
      <c r="S386" t="n">
        <v>121.672</v>
      </c>
    </row>
    <row r="387">
      <c r="A387">
        <f>_xll.BFieldInfo($B$387)</f>
        <v/>
      </c>
      <c r="B387" t="inlineStr">
        <is>
          <t>CF_CASH_FROM_OPER</t>
        </is>
      </c>
      <c r="C387" t="n">
        <v>172.6</v>
      </c>
      <c r="D387" t="n">
        <v>327</v>
      </c>
      <c r="E387" t="n">
        <v>197.8</v>
      </c>
      <c r="F387" t="n">
        <v>155.5</v>
      </c>
      <c r="G387" t="n">
        <v>38.3</v>
      </c>
      <c r="H387" t="n">
        <v>31.5</v>
      </c>
      <c r="I387" t="n">
        <v>28.8</v>
      </c>
      <c r="J387" t="n">
        <v>91.5</v>
      </c>
      <c r="K387" t="n">
        <v>167.1</v>
      </c>
      <c r="L387" t="n">
        <v>409.747</v>
      </c>
      <c r="M387" t="n">
        <v>112.455</v>
      </c>
      <c r="N387" t="n">
        <v>253.904</v>
      </c>
      <c r="O387" t="n">
        <v>101.94</v>
      </c>
      <c r="P387" t="n">
        <v>246.393</v>
      </c>
      <c r="Q387" t="n">
        <v>82.65300000000001</v>
      </c>
      <c r="R387" t="n">
        <v>213.316</v>
      </c>
      <c r="S387" t="n">
        <v>78.38</v>
      </c>
    </row>
    <row r="389">
      <c r="A389" t="inlineStr">
        <is>
          <t>ADEN SW Equity</t>
        </is>
      </c>
      <c r="B389" t="inlineStr">
        <is>
          <t>Dates</t>
        </is>
      </c>
      <c r="C389" s="3">
        <f>_xll.BDH($A$389,$B$390:$B$398,$B$1,$B$2,"Dir=H","Per=M","Days=A","Dts=S","Sort=R","cols=33;rows=10")</f>
        <v/>
      </c>
      <c r="D389" s="3" t="n">
        <v>43921</v>
      </c>
      <c r="E389" s="3" t="n">
        <v>43830</v>
      </c>
      <c r="F389" s="3" t="n">
        <v>43738</v>
      </c>
      <c r="G389" s="3" t="n">
        <v>43646</v>
      </c>
      <c r="H389" s="3" t="n">
        <v>43555</v>
      </c>
      <c r="I389" s="3" t="n">
        <v>43465</v>
      </c>
      <c r="J389" s="3" t="n">
        <v>43373</v>
      </c>
      <c r="K389" s="3" t="n">
        <v>43281</v>
      </c>
      <c r="L389" s="3" t="n">
        <v>43190</v>
      </c>
      <c r="M389" s="3" t="n">
        <v>43100</v>
      </c>
      <c r="N389" s="3" t="n">
        <v>43008</v>
      </c>
      <c r="O389" s="3" t="n">
        <v>42916</v>
      </c>
      <c r="P389" s="3" t="n">
        <v>42825</v>
      </c>
      <c r="Q389" s="3" t="n">
        <v>42735</v>
      </c>
      <c r="R389" s="3" t="n">
        <v>42643</v>
      </c>
      <c r="S389" s="3" t="n">
        <v>42551</v>
      </c>
      <c r="T389" s="3" t="n">
        <v>42460</v>
      </c>
      <c r="U389" s="3" t="n">
        <v>42369</v>
      </c>
      <c r="V389" s="3" t="n">
        <v>42277</v>
      </c>
      <c r="W389" s="3" t="n">
        <v>42185</v>
      </c>
      <c r="X389" s="3" t="n">
        <v>42094</v>
      </c>
      <c r="Y389" s="3" t="n">
        <v>42004</v>
      </c>
      <c r="Z389" s="3" t="n">
        <v>41912</v>
      </c>
      <c r="AA389" s="3" t="n">
        <v>41820</v>
      </c>
      <c r="AB389" s="3" t="n">
        <v>41729</v>
      </c>
      <c r="AC389" s="3" t="n">
        <v>41639</v>
      </c>
      <c r="AD389" s="3" t="n">
        <v>41547</v>
      </c>
      <c r="AE389" s="3" t="n">
        <v>41455</v>
      </c>
      <c r="AF389" s="3" t="n">
        <v>41364</v>
      </c>
      <c r="AG389" s="3" t="n">
        <v>41274</v>
      </c>
      <c r="AH389" s="3" t="n">
        <v>41182</v>
      </c>
      <c r="AI389" s="3" t="n">
        <v>41090</v>
      </c>
    </row>
    <row r="390">
      <c r="A390">
        <f>_xll.BFieldInfo($B$390)</f>
        <v/>
      </c>
      <c r="B390" t="inlineStr">
        <is>
          <t>TOTAL_EQUITY</t>
        </is>
      </c>
      <c r="C390" t="n">
        <v>3948</v>
      </c>
      <c r="D390" t="n">
        <v>3558</v>
      </c>
      <c r="E390" t="n">
        <v>3948</v>
      </c>
      <c r="F390" t="n">
        <v>3727</v>
      </c>
      <c r="G390" t="n">
        <v>3471</v>
      </c>
      <c r="H390" t="n">
        <v>3718</v>
      </c>
      <c r="I390" t="n">
        <v>3589</v>
      </c>
      <c r="J390" t="n">
        <v>3786</v>
      </c>
      <c r="K390" t="n">
        <v>3523</v>
      </c>
      <c r="L390" t="n">
        <v>3622</v>
      </c>
      <c r="M390" t="n">
        <v>3582</v>
      </c>
      <c r="N390" t="n">
        <v>3418</v>
      </c>
      <c r="O390" t="n">
        <v>3565</v>
      </c>
      <c r="P390" t="n">
        <v>3859</v>
      </c>
      <c r="Q390" t="n">
        <v>3722</v>
      </c>
      <c r="R390" t="n">
        <v>3391</v>
      </c>
      <c r="S390" t="n">
        <v>3233</v>
      </c>
      <c r="T390" t="n">
        <v>3366</v>
      </c>
      <c r="U390" t="n">
        <v>3346</v>
      </c>
      <c r="V390" t="n">
        <v>3194</v>
      </c>
      <c r="W390" t="n">
        <v>3774</v>
      </c>
      <c r="X390" t="n">
        <v>4050</v>
      </c>
      <c r="Y390" t="n">
        <v>3839</v>
      </c>
      <c r="Z390" t="n">
        <v>3676</v>
      </c>
      <c r="AA390" t="n">
        <v>3462</v>
      </c>
      <c r="AB390" t="n">
        <v>3627</v>
      </c>
      <c r="AC390" t="n">
        <v>3557</v>
      </c>
      <c r="AD390" t="n">
        <v>3443</v>
      </c>
      <c r="AE390" t="n">
        <v>3378</v>
      </c>
      <c r="AF390" t="n">
        <v>3716</v>
      </c>
      <c r="AG390" t="n">
        <v>3699</v>
      </c>
      <c r="AH390" t="n">
        <v>3878</v>
      </c>
      <c r="AI390" t="n">
        <v>3814</v>
      </c>
    </row>
    <row r="391">
      <c r="A391">
        <f>_xll.BFieldInfo($B$391)</f>
        <v/>
      </c>
      <c r="B391" t="inlineStr">
        <is>
          <t>BS_TOT_ASSET</t>
        </is>
      </c>
      <c r="C391" t="n">
        <v>10571</v>
      </c>
      <c r="D391" t="n">
        <v>9939</v>
      </c>
      <c r="E391" t="n">
        <v>10571</v>
      </c>
      <c r="F391" t="n">
        <v>10283</v>
      </c>
      <c r="G391" t="n">
        <v>10271</v>
      </c>
      <c r="H391" t="n">
        <v>10276</v>
      </c>
      <c r="I391" t="n">
        <v>9718</v>
      </c>
      <c r="J391" t="n">
        <v>10229</v>
      </c>
      <c r="K391" t="n">
        <v>10061</v>
      </c>
      <c r="L391" t="n">
        <v>10189</v>
      </c>
      <c r="M391" t="n">
        <v>9890</v>
      </c>
      <c r="N391" t="n">
        <v>9830</v>
      </c>
      <c r="O391" t="n">
        <v>10003</v>
      </c>
      <c r="P391" t="n">
        <v>10259</v>
      </c>
      <c r="Q391" t="n">
        <v>10099</v>
      </c>
      <c r="R391" t="n">
        <v>9999</v>
      </c>
      <c r="S391" t="n">
        <v>9737</v>
      </c>
      <c r="T391" t="n">
        <v>9258</v>
      </c>
      <c r="U391" t="n">
        <v>9596</v>
      </c>
      <c r="V391" t="n">
        <v>9822</v>
      </c>
      <c r="W391" t="n">
        <v>10552</v>
      </c>
      <c r="X391" t="n">
        <v>10238</v>
      </c>
      <c r="Y391" t="n">
        <v>9436</v>
      </c>
      <c r="Z391" t="n">
        <v>9527</v>
      </c>
      <c r="AA391" t="n">
        <v>9172</v>
      </c>
      <c r="AB391" t="n">
        <v>9453</v>
      </c>
      <c r="AC391" t="n">
        <v>9329</v>
      </c>
      <c r="AD391" t="n">
        <v>9360</v>
      </c>
      <c r="AE391" t="n">
        <v>9023</v>
      </c>
      <c r="AF391" t="n">
        <v>9558</v>
      </c>
      <c r="AG391" t="n">
        <v>9614</v>
      </c>
      <c r="AH391" t="n">
        <v>9945</v>
      </c>
      <c r="AI391" t="n">
        <v>9583</v>
      </c>
    </row>
    <row r="392">
      <c r="A392">
        <f>_xll.BFieldInfo($B$392)</f>
        <v/>
      </c>
      <c r="B392" t="inlineStr">
        <is>
          <t>TOT_DEBT_TO_TOT_EQY</t>
        </is>
      </c>
      <c r="C392" t="n">
        <v>55.9777</v>
      </c>
      <c r="D392" t="n">
        <v>63.294</v>
      </c>
      <c r="E392" t="n">
        <v>55.9777</v>
      </c>
      <c r="F392" t="n">
        <v>60.1556</v>
      </c>
      <c r="G392" t="n">
        <v>69.5765</v>
      </c>
      <c r="H392" t="n">
        <v>60.3819</v>
      </c>
      <c r="I392" t="n">
        <v>49.4845</v>
      </c>
      <c r="J392" t="n">
        <v>53.0639</v>
      </c>
      <c r="K392" t="n">
        <v>58.558</v>
      </c>
      <c r="L392" t="n">
        <v>63.6941</v>
      </c>
      <c r="M392" t="n">
        <v>54.6064</v>
      </c>
      <c r="N392" t="n">
        <v>59.567</v>
      </c>
      <c r="O392" t="n">
        <v>58.2328</v>
      </c>
      <c r="P392" t="n">
        <v>52.2933</v>
      </c>
      <c r="Q392" t="n">
        <v>54.1376</v>
      </c>
      <c r="R392" t="n">
        <v>67.94459999999999</v>
      </c>
      <c r="S392" t="n">
        <v>73.2137</v>
      </c>
      <c r="T392" t="n">
        <v>58.5561</v>
      </c>
      <c r="U392" t="n">
        <v>65.3317</v>
      </c>
      <c r="V392" t="n">
        <v>75.1722</v>
      </c>
      <c r="W392" t="n">
        <v>68.0445</v>
      </c>
      <c r="X392" t="n">
        <v>48.963</v>
      </c>
      <c r="Y392" t="n">
        <v>43.4749</v>
      </c>
      <c r="Z392" t="n">
        <v>49.4831</v>
      </c>
      <c r="AA392" t="n">
        <v>54.2461</v>
      </c>
      <c r="AB392" t="n">
        <v>58.6159</v>
      </c>
      <c r="AC392" t="n">
        <v>57.8859</v>
      </c>
      <c r="AD392" t="n">
        <v>60.9933</v>
      </c>
      <c r="AE392" t="n">
        <v>54.9142</v>
      </c>
      <c r="AF392" t="n">
        <v>54.1173</v>
      </c>
      <c r="AG392" t="n">
        <v>56.1503</v>
      </c>
      <c r="AH392" t="n">
        <v>51.8051</v>
      </c>
      <c r="AI392" t="n">
        <v>44.3891</v>
      </c>
    </row>
    <row r="393">
      <c r="A393">
        <f>_xll.BFieldInfo($B$393)</f>
        <v/>
      </c>
      <c r="B393" t="inlineStr">
        <is>
          <t>SALES_REV_TURN</t>
        </is>
      </c>
      <c r="C393" t="n">
        <v>4181</v>
      </c>
      <c r="D393" t="n">
        <v>5139</v>
      </c>
      <c r="E393" t="n">
        <v>5961</v>
      </c>
      <c r="F393" t="n">
        <v>5898</v>
      </c>
      <c r="G393" t="n">
        <v>5923</v>
      </c>
      <c r="H393" t="n">
        <v>5645</v>
      </c>
      <c r="I393" t="n">
        <v>6127</v>
      </c>
      <c r="J393" t="n">
        <v>5996</v>
      </c>
      <c r="K393" t="n">
        <v>6052</v>
      </c>
      <c r="L393" t="n">
        <v>5692</v>
      </c>
      <c r="M393" t="n">
        <v>6057</v>
      </c>
      <c r="N393" t="n">
        <v>5901</v>
      </c>
      <c r="O393" t="n">
        <v>5972</v>
      </c>
      <c r="P393" t="n">
        <v>5730</v>
      </c>
      <c r="Q393" t="n">
        <v>5869</v>
      </c>
      <c r="R393" t="n">
        <v>5811</v>
      </c>
      <c r="S393" t="n">
        <v>5696</v>
      </c>
      <c r="T393" t="n">
        <v>5332</v>
      </c>
      <c r="U393" t="n">
        <v>5672</v>
      </c>
      <c r="V393" t="n">
        <v>5673</v>
      </c>
      <c r="W393" t="n">
        <v>5582</v>
      </c>
      <c r="X393" t="n">
        <v>5083</v>
      </c>
      <c r="Y393" t="n">
        <v>5172</v>
      </c>
      <c r="Z393" t="n">
        <v>5185</v>
      </c>
      <c r="AA393" t="n">
        <v>4987</v>
      </c>
      <c r="AB393" t="n">
        <v>4656</v>
      </c>
      <c r="AC393" t="n">
        <v>4983</v>
      </c>
      <c r="AD393" t="n">
        <v>5033</v>
      </c>
      <c r="AE393" t="n">
        <v>4931</v>
      </c>
      <c r="AF393" t="n">
        <v>4556</v>
      </c>
      <c r="AG393" t="n">
        <v>5027</v>
      </c>
      <c r="AH393" t="n">
        <v>5279</v>
      </c>
      <c r="AI393" t="n">
        <v>5195</v>
      </c>
    </row>
    <row r="394">
      <c r="A394">
        <f>_xll.BFieldInfo($B$394)</f>
        <v/>
      </c>
      <c r="B394" t="inlineStr">
        <is>
          <t>IS_EPS</t>
        </is>
      </c>
      <c r="C394" t="n">
        <v>0.13</v>
      </c>
      <c r="D394" t="n">
        <v>-2.15</v>
      </c>
      <c r="E394" t="n">
        <v>1.58</v>
      </c>
      <c r="F394" t="n">
        <v>1.11</v>
      </c>
      <c r="G394" t="n">
        <v>0.98</v>
      </c>
      <c r="H394" t="n">
        <v>0.82</v>
      </c>
      <c r="I394" t="n">
        <v>-0.68</v>
      </c>
      <c r="J394" t="n">
        <v>1.63</v>
      </c>
      <c r="K394" t="n">
        <v>1.03</v>
      </c>
      <c r="L394" t="n">
        <v>0.79</v>
      </c>
      <c r="M394" t="n">
        <v>1.78</v>
      </c>
      <c r="N394" t="n">
        <v>0.73</v>
      </c>
      <c r="O394" t="n">
        <v>1.13</v>
      </c>
      <c r="P394" t="n">
        <v>1.03</v>
      </c>
      <c r="Q394" t="n">
        <v>1.26</v>
      </c>
      <c r="R394" t="n">
        <v>1.02</v>
      </c>
      <c r="S394" t="n">
        <v>1.11</v>
      </c>
      <c r="T394" t="n">
        <v>0.85</v>
      </c>
      <c r="U394" t="n">
        <v>1.08</v>
      </c>
      <c r="V394" t="n">
        <v>-2.98</v>
      </c>
      <c r="W394" t="n">
        <v>1.02</v>
      </c>
      <c r="X394" t="n">
        <v>0.92</v>
      </c>
      <c r="Y394" t="n">
        <v>1.06</v>
      </c>
      <c r="Z394" t="n">
        <v>1.13</v>
      </c>
      <c r="AA394" t="n">
        <v>0.82</v>
      </c>
      <c r="AB394" t="n">
        <v>0.62</v>
      </c>
      <c r="AC394" t="n">
        <v>0.98</v>
      </c>
      <c r="AD394" t="n">
        <v>1.06</v>
      </c>
      <c r="AE394" t="n">
        <v>0.6899999999999999</v>
      </c>
      <c r="AF394" t="n">
        <v>0.37</v>
      </c>
      <c r="AG394" t="n">
        <v>0.19</v>
      </c>
      <c r="AH394" t="n">
        <v>0.62</v>
      </c>
      <c r="AI394" t="n">
        <v>0.59</v>
      </c>
    </row>
    <row r="395">
      <c r="A395">
        <f>_xll.BFieldInfo($B$395)</f>
        <v/>
      </c>
      <c r="B395" t="inlineStr">
        <is>
          <t>CF_DVD_PAID</t>
        </is>
      </c>
      <c r="C395" t="n">
        <v>-381</v>
      </c>
      <c r="D395" t="n">
        <v>0</v>
      </c>
      <c r="E395" t="n">
        <v>0</v>
      </c>
      <c r="F395" t="n">
        <v>0</v>
      </c>
      <c r="G395" t="n">
        <v>-360</v>
      </c>
      <c r="H395" t="n">
        <v>0</v>
      </c>
      <c r="I395" t="n">
        <v>0</v>
      </c>
      <c r="J395" t="n">
        <v>0</v>
      </c>
      <c r="K395" t="n">
        <v>-350</v>
      </c>
      <c r="L395" t="n">
        <v>0</v>
      </c>
      <c r="M395" t="n">
        <v>0</v>
      </c>
      <c r="N395" t="n">
        <v>-139</v>
      </c>
      <c r="O395" t="n">
        <v>-235</v>
      </c>
      <c r="P395" t="n">
        <v>0</v>
      </c>
      <c r="Q395" t="n">
        <v>0</v>
      </c>
      <c r="R395" t="n">
        <v>0</v>
      </c>
      <c r="S395" t="n">
        <v>-372</v>
      </c>
      <c r="T395" t="n">
        <v>0</v>
      </c>
      <c r="U395" t="n">
        <v>0</v>
      </c>
      <c r="V395" t="n">
        <v>0</v>
      </c>
      <c r="W395" t="n">
        <v>-348</v>
      </c>
      <c r="X395" t="n">
        <v>0</v>
      </c>
      <c r="Y395" t="n">
        <v>0</v>
      </c>
      <c r="Z395" t="n">
        <v>0</v>
      </c>
      <c r="AA395" t="n">
        <v>-291</v>
      </c>
      <c r="AB395" t="n">
        <v>0</v>
      </c>
      <c r="AC395" t="n">
        <v>0</v>
      </c>
      <c r="AD395" t="n">
        <v>0</v>
      </c>
      <c r="AE395" t="n">
        <v>-266</v>
      </c>
      <c r="AF395" t="n">
        <v>0</v>
      </c>
      <c r="AG395" t="n">
        <v>0</v>
      </c>
      <c r="AH395" t="n">
        <v>0</v>
      </c>
      <c r="AI395" t="n">
        <v>-256</v>
      </c>
    </row>
    <row r="396">
      <c r="A396">
        <f>_xll.BFieldInfo($B$396)</f>
        <v/>
      </c>
      <c r="B396" t="inlineStr">
        <is>
          <t>CF_DEPR_AMORT</t>
        </is>
      </c>
      <c r="C396" t="n">
        <v>52</v>
      </c>
      <c r="D396" t="n">
        <v>51</v>
      </c>
      <c r="E396" t="n">
        <v>56</v>
      </c>
      <c r="F396" t="n">
        <v>41</v>
      </c>
      <c r="G396" t="n">
        <v>37</v>
      </c>
      <c r="H396" t="n">
        <v>37</v>
      </c>
      <c r="I396" t="n">
        <v>39</v>
      </c>
      <c r="J396" t="n">
        <v>37</v>
      </c>
      <c r="K396" t="n">
        <v>34</v>
      </c>
      <c r="L396" t="n">
        <v>28</v>
      </c>
      <c r="M396" t="n">
        <v>29</v>
      </c>
      <c r="N396" t="n">
        <v>26</v>
      </c>
      <c r="O396" t="n">
        <v>28</v>
      </c>
      <c r="P396" t="n">
        <v>26</v>
      </c>
      <c r="Q396" t="n">
        <v>29</v>
      </c>
      <c r="R396" t="n">
        <v>30</v>
      </c>
      <c r="S396" t="n">
        <v>30</v>
      </c>
      <c r="T396" t="n">
        <v>30</v>
      </c>
      <c r="U396" t="n">
        <v>35</v>
      </c>
      <c r="V396" t="n">
        <v>35</v>
      </c>
      <c r="W396" t="n">
        <v>33</v>
      </c>
      <c r="X396" t="n">
        <v>32</v>
      </c>
      <c r="Y396" t="n">
        <v>33</v>
      </c>
      <c r="Z396" t="n">
        <v>32</v>
      </c>
      <c r="AA396" t="n">
        <v>32</v>
      </c>
      <c r="AB396" t="n">
        <v>32</v>
      </c>
      <c r="AC396" t="n">
        <v>36</v>
      </c>
      <c r="AD396" t="n">
        <v>35</v>
      </c>
      <c r="AE396" t="n">
        <v>36</v>
      </c>
      <c r="AF396" t="n">
        <v>36</v>
      </c>
      <c r="AG396" t="n">
        <v>36</v>
      </c>
      <c r="AH396" t="n">
        <v>38</v>
      </c>
      <c r="AI396" t="n">
        <v>40</v>
      </c>
    </row>
    <row r="397">
      <c r="A397">
        <f>_xll.BFieldInfo($B$397)</f>
        <v/>
      </c>
      <c r="B397" t="inlineStr">
        <is>
          <t>CF_NET_INC</t>
        </is>
      </c>
      <c r="C397" t="n">
        <v>21</v>
      </c>
      <c r="D397" t="n">
        <v>-348</v>
      </c>
      <c r="E397" t="n">
        <v>256</v>
      </c>
      <c r="F397" t="n">
        <v>179</v>
      </c>
      <c r="G397" t="n">
        <v>159</v>
      </c>
      <c r="H397" t="n">
        <v>133</v>
      </c>
      <c r="I397" t="n">
        <v>-112</v>
      </c>
      <c r="J397" t="n">
        <v>270</v>
      </c>
      <c r="K397" t="n">
        <v>170</v>
      </c>
      <c r="L397" t="n">
        <v>130</v>
      </c>
      <c r="M397" t="n">
        <v>297</v>
      </c>
      <c r="N397" t="n">
        <v>123</v>
      </c>
      <c r="O397" t="n">
        <v>192</v>
      </c>
      <c r="P397" t="n">
        <v>176</v>
      </c>
      <c r="Q397" t="n">
        <v>216</v>
      </c>
      <c r="R397" t="n">
        <v>173</v>
      </c>
      <c r="S397" t="n">
        <v>190</v>
      </c>
      <c r="T397" t="n">
        <v>144</v>
      </c>
      <c r="U397" t="n">
        <v>184</v>
      </c>
      <c r="V397" t="n">
        <v>-513</v>
      </c>
      <c r="W397" t="n">
        <v>177</v>
      </c>
      <c r="X397" t="n">
        <v>160</v>
      </c>
      <c r="Y397" t="n">
        <v>185</v>
      </c>
      <c r="Z397" t="n">
        <v>198</v>
      </c>
      <c r="AA397" t="n">
        <v>145</v>
      </c>
      <c r="AB397" t="n">
        <v>110</v>
      </c>
      <c r="AC397" t="n">
        <v>174</v>
      </c>
      <c r="AD397" t="n">
        <v>190</v>
      </c>
      <c r="AE397" t="n">
        <v>126</v>
      </c>
      <c r="AF397" t="n">
        <v>67</v>
      </c>
      <c r="AG397" t="n">
        <v>35</v>
      </c>
      <c r="AH397" t="n">
        <v>118</v>
      </c>
      <c r="AI397" t="n">
        <v>112</v>
      </c>
    </row>
    <row r="398">
      <c r="A398">
        <f>_xll.BFieldInfo($B$398)</f>
        <v/>
      </c>
      <c r="B398" t="inlineStr">
        <is>
          <t>CF_CASH_FROM_OPER</t>
        </is>
      </c>
      <c r="C398" t="n">
        <v>342</v>
      </c>
      <c r="D398" t="n">
        <v>69</v>
      </c>
      <c r="E398" t="n">
        <v>382</v>
      </c>
      <c r="F398" t="n">
        <v>172</v>
      </c>
      <c r="G398" t="n">
        <v>145</v>
      </c>
      <c r="H398" t="n">
        <v>181</v>
      </c>
      <c r="I398" t="n">
        <v>243</v>
      </c>
      <c r="J398" t="n">
        <v>165</v>
      </c>
      <c r="K398" t="n">
        <v>303</v>
      </c>
      <c r="L398" t="n">
        <v>16</v>
      </c>
      <c r="M398" t="n">
        <v>198</v>
      </c>
      <c r="N398" t="n">
        <v>188</v>
      </c>
      <c r="O398" t="n">
        <v>237</v>
      </c>
      <c r="P398" t="n">
        <v>115</v>
      </c>
      <c r="Q398" t="n">
        <v>334</v>
      </c>
      <c r="R398" t="n">
        <v>217</v>
      </c>
      <c r="S398" t="n">
        <v>178</v>
      </c>
      <c r="T398" t="n">
        <v>-42</v>
      </c>
      <c r="U398" t="n">
        <v>298</v>
      </c>
      <c r="V398" t="n">
        <v>293</v>
      </c>
      <c r="W398" t="n">
        <v>154</v>
      </c>
      <c r="X398" t="n">
        <v>54</v>
      </c>
      <c r="Y398" t="n">
        <v>284</v>
      </c>
      <c r="Z398" t="n">
        <v>268</v>
      </c>
      <c r="AA398" t="n">
        <v>130</v>
      </c>
      <c r="AB398" t="n">
        <v>103</v>
      </c>
      <c r="AC398" t="n">
        <v>250</v>
      </c>
      <c r="AD398" t="n">
        <v>281</v>
      </c>
      <c r="AE398" t="n">
        <v>17</v>
      </c>
      <c r="AF398" t="n">
        <v>-28</v>
      </c>
      <c r="AG398" t="n">
        <v>295</v>
      </c>
      <c r="AH398" t="n">
        <v>203</v>
      </c>
      <c r="AI398" t="n">
        <v>-56</v>
      </c>
    </row>
    <row r="400">
      <c r="A400" t="inlineStr">
        <is>
          <t>BALN SW Equity</t>
        </is>
      </c>
      <c r="B400" t="inlineStr">
        <is>
          <t>Dates</t>
        </is>
      </c>
      <c r="C400" s="3">
        <f>_xll.BDH($A$400,$B$401:$B$409,$B$1,$B$2,"Dir=H","Per=M","Days=A","Dts=S","Sort=R","cols=17;rows=10")</f>
        <v/>
      </c>
      <c r="D400" s="3" t="n">
        <v>43830</v>
      </c>
      <c r="E400" s="3" t="n">
        <v>43646</v>
      </c>
      <c r="F400" s="3" t="n">
        <v>43465</v>
      </c>
      <c r="G400" s="3" t="n">
        <v>43281</v>
      </c>
      <c r="H400" s="3" t="n">
        <v>43100</v>
      </c>
      <c r="I400" s="3" t="n">
        <v>42916</v>
      </c>
      <c r="J400" s="3" t="n">
        <v>42735</v>
      </c>
      <c r="K400" s="3" t="n">
        <v>42551</v>
      </c>
      <c r="L400" s="3" t="n">
        <v>42369</v>
      </c>
      <c r="M400" s="3" t="n">
        <v>42185</v>
      </c>
      <c r="N400" s="3" t="n">
        <v>42004</v>
      </c>
      <c r="O400" s="3" t="n">
        <v>41820</v>
      </c>
      <c r="P400" s="3" t="n">
        <v>41639</v>
      </c>
      <c r="Q400" s="3" t="n">
        <v>41455</v>
      </c>
      <c r="R400" s="3" t="n">
        <v>41274</v>
      </c>
      <c r="S400" s="3" t="n">
        <v>41090</v>
      </c>
    </row>
    <row r="401">
      <c r="A401">
        <f>_xll.BFieldInfo($B$401)</f>
        <v/>
      </c>
      <c r="B401" t="inlineStr">
        <is>
          <t>TOTAL_EQUITY</t>
        </is>
      </c>
      <c r="C401" t="n">
        <v>6208.4</v>
      </c>
      <c r="D401" t="n">
        <v>6715.6</v>
      </c>
      <c r="E401" t="n">
        <v>6592</v>
      </c>
      <c r="F401" t="n">
        <v>6008.1</v>
      </c>
      <c r="G401" t="n">
        <v>6153.3</v>
      </c>
      <c r="H401" t="n">
        <v>6409.2</v>
      </c>
      <c r="I401" t="n">
        <v>5892</v>
      </c>
      <c r="J401" t="n">
        <v>5773.7</v>
      </c>
      <c r="K401" t="n">
        <v>5435.5</v>
      </c>
      <c r="L401" t="n">
        <v>5453.7</v>
      </c>
      <c r="M401" t="n">
        <v>5196.9</v>
      </c>
      <c r="N401" t="n">
        <v>5831</v>
      </c>
      <c r="O401" t="n">
        <v>5295.9</v>
      </c>
      <c r="P401" t="n">
        <v>4906.4</v>
      </c>
      <c r="Q401" t="n">
        <v>4555.4</v>
      </c>
      <c r="R401" t="n">
        <v>4641.2</v>
      </c>
      <c r="S401" t="n">
        <v>4134.2</v>
      </c>
    </row>
    <row r="402">
      <c r="A402">
        <f>_xll.BFieldInfo($B$402)</f>
        <v/>
      </c>
      <c r="B402" t="inlineStr">
        <is>
          <t>BS_TOT_ASSET</t>
        </is>
      </c>
      <c r="C402" t="n">
        <v>86561.3</v>
      </c>
      <c r="D402" t="n">
        <v>87017.8</v>
      </c>
      <c r="E402" t="n">
        <v>84068.89999999999</v>
      </c>
      <c r="F402" t="n">
        <v>80854.8</v>
      </c>
      <c r="G402" t="n">
        <v>84288.8</v>
      </c>
      <c r="H402" t="n">
        <v>84523.89999999999</v>
      </c>
      <c r="I402" t="n">
        <v>81883.89999999999</v>
      </c>
      <c r="J402" t="n">
        <v>80614.3</v>
      </c>
      <c r="K402" t="n">
        <v>80377.7</v>
      </c>
      <c r="L402" t="n">
        <v>78782.3</v>
      </c>
      <c r="M402" t="n">
        <v>76359.3</v>
      </c>
      <c r="N402" t="n">
        <v>79342.3</v>
      </c>
      <c r="O402" t="n">
        <v>78397.2</v>
      </c>
      <c r="P402" t="n">
        <v>75696.89999999999</v>
      </c>
      <c r="Q402" t="n">
        <v>74585.89999999999</v>
      </c>
      <c r="R402" t="n">
        <v>73777.7</v>
      </c>
      <c r="S402" t="n">
        <v>70829.3</v>
      </c>
    </row>
    <row r="403">
      <c r="A403">
        <f>_xll.BFieldInfo($B$403)</f>
        <v/>
      </c>
      <c r="B403" t="inlineStr">
        <is>
          <t>TOT_DEBT_TO_TOT_EQY</t>
        </is>
      </c>
      <c r="C403" t="n">
        <v>38.0307</v>
      </c>
      <c r="D403" t="n">
        <v>35.2612</v>
      </c>
      <c r="E403" t="n">
        <v>27.6107</v>
      </c>
      <c r="F403" t="n">
        <v>29.0358</v>
      </c>
      <c r="G403" t="n">
        <v>28.3376</v>
      </c>
      <c r="H403" t="n">
        <v>27.1937</v>
      </c>
      <c r="I403" t="n">
        <v>24.9644</v>
      </c>
      <c r="J403" t="n">
        <v>25.4672</v>
      </c>
      <c r="K403" t="n">
        <v>31.469</v>
      </c>
      <c r="L403" t="n">
        <v>31.3145</v>
      </c>
      <c r="M403" t="n">
        <v>32.808</v>
      </c>
      <c r="N403" t="n">
        <v>29.1957</v>
      </c>
      <c r="O403" t="n">
        <v>32.106</v>
      </c>
      <c r="P403" t="n">
        <v>34.5997</v>
      </c>
      <c r="Q403" t="n">
        <v>37.2086</v>
      </c>
      <c r="R403" t="n">
        <v>43.4715</v>
      </c>
      <c r="S403" t="n">
        <v>39.6715</v>
      </c>
    </row>
    <row r="404">
      <c r="A404">
        <f>_xll.BFieldInfo($B$404)</f>
        <v/>
      </c>
      <c r="B404" t="inlineStr">
        <is>
          <t>SALES_REV_TURN</t>
        </is>
      </c>
      <c r="C404" t="n">
        <v>4398.4</v>
      </c>
      <c r="D404" t="n">
        <v>3955.3</v>
      </c>
      <c r="E404" t="n">
        <v>5551.4</v>
      </c>
      <c r="F404" t="n">
        <v>3335.2</v>
      </c>
      <c r="G404" t="n">
        <v>4654.1</v>
      </c>
      <c r="H404" t="n">
        <v>3772</v>
      </c>
      <c r="I404" t="n">
        <v>4949</v>
      </c>
      <c r="J404" t="n">
        <v>3626</v>
      </c>
      <c r="K404" t="n">
        <v>4873.8</v>
      </c>
      <c r="L404" t="n">
        <v>3530.7</v>
      </c>
      <c r="M404" t="n">
        <v>5249.2</v>
      </c>
      <c r="N404" t="n">
        <v>4260.2</v>
      </c>
      <c r="O404" t="n">
        <v>5575.1</v>
      </c>
      <c r="P404" t="n">
        <v>4086.2</v>
      </c>
      <c r="Q404" t="n">
        <v>5181.4</v>
      </c>
      <c r="R404" t="n">
        <v>3884.6</v>
      </c>
      <c r="S404" t="n">
        <v>4885.3</v>
      </c>
    </row>
    <row r="405">
      <c r="A405">
        <f>_xll.BFieldInfo($B$405)</f>
        <v/>
      </c>
      <c r="B405" t="inlineStr">
        <is>
          <t>IS_EPS</t>
        </is>
      </c>
      <c r="C405" t="n">
        <v>3.94</v>
      </c>
      <c r="D405" t="n">
        <v>6.5052</v>
      </c>
      <c r="E405" t="n">
        <v>8.5</v>
      </c>
      <c r="F405" t="n">
        <v>5.4213</v>
      </c>
      <c r="G405" t="n">
        <v>5.71</v>
      </c>
      <c r="H405" t="n">
        <v>5.2362</v>
      </c>
      <c r="I405" t="n">
        <v>6.26</v>
      </c>
      <c r="J405" t="n">
        <v>6.7091</v>
      </c>
      <c r="K405" t="n">
        <v>4.82</v>
      </c>
      <c r="L405" t="n">
        <v>5.6582</v>
      </c>
      <c r="M405" t="n">
        <v>5.3</v>
      </c>
      <c r="N405" t="n">
        <v>7.7</v>
      </c>
      <c r="O405" t="n">
        <v>7.45</v>
      </c>
      <c r="P405" t="n">
        <v>4.43</v>
      </c>
      <c r="Q405" t="n">
        <v>5.22</v>
      </c>
      <c r="R405" t="n">
        <v>5.58</v>
      </c>
      <c r="S405" t="n">
        <v>4.66</v>
      </c>
    </row>
    <row r="406">
      <c r="A406">
        <f>_xll.BFieldInfo($B$406)</f>
        <v/>
      </c>
      <c r="B406" t="inlineStr">
        <is>
          <t>CF_DVD_PAID</t>
        </is>
      </c>
      <c r="C406" t="n">
        <v>-287.4</v>
      </c>
      <c r="D406" t="n">
        <v>0</v>
      </c>
      <c r="E406" t="n">
        <v>-278.6</v>
      </c>
      <c r="F406" t="n">
        <v>0</v>
      </c>
      <c r="G406" t="n">
        <v>-264</v>
      </c>
      <c r="H406" t="n">
        <v>0</v>
      </c>
      <c r="I406" t="n">
        <v>-248.5</v>
      </c>
      <c r="J406" t="n">
        <v>0</v>
      </c>
      <c r="K406" t="n">
        <v>-232</v>
      </c>
      <c r="L406" t="n">
        <v>0</v>
      </c>
      <c r="M406" t="n">
        <v>-234.7</v>
      </c>
      <c r="N406" t="n">
        <v>0</v>
      </c>
      <c r="O406" t="n">
        <v>-223.6</v>
      </c>
      <c r="P406" t="n">
        <v>0</v>
      </c>
      <c r="Q406" t="n">
        <v>-211.8</v>
      </c>
      <c r="R406" t="n">
        <v>0</v>
      </c>
      <c r="S406" t="n">
        <v>-211.7</v>
      </c>
    </row>
    <row r="407">
      <c r="A407">
        <f>_xll.BFieldInfo($B$407)</f>
        <v/>
      </c>
      <c r="B407" t="inlineStr">
        <is>
          <t>CF_DEPR_AMORT</t>
        </is>
      </c>
      <c r="C407" t="n">
        <v>44.3</v>
      </c>
      <c r="D407" t="n">
        <v>51</v>
      </c>
      <c r="E407" t="n">
        <v>39.8</v>
      </c>
      <c r="F407" t="n">
        <v>35.4</v>
      </c>
      <c r="G407" t="n">
        <v>31.7</v>
      </c>
      <c r="H407" t="n">
        <v>54.1</v>
      </c>
      <c r="I407" t="n">
        <v>28.6</v>
      </c>
      <c r="J407" t="n">
        <v>34.7</v>
      </c>
      <c r="K407" t="n">
        <v>28.4</v>
      </c>
      <c r="L407" t="n">
        <v>39.8</v>
      </c>
      <c r="M407" t="n">
        <v>30.6</v>
      </c>
      <c r="N407" t="n">
        <v>98.2</v>
      </c>
      <c r="O407" t="n">
        <v>37.1</v>
      </c>
      <c r="P407" t="n">
        <v>51.1</v>
      </c>
      <c r="Q407" t="n">
        <v>47.8</v>
      </c>
      <c r="R407" t="n">
        <v>63.7</v>
      </c>
      <c r="S407" t="n">
        <v>45.8</v>
      </c>
    </row>
    <row r="408">
      <c r="A408">
        <f>_xll.BFieldInfo($B$408)</f>
        <v/>
      </c>
      <c r="B408" t="inlineStr">
        <is>
          <t>CF_NET_INC</t>
        </is>
      </c>
      <c r="C408" t="n">
        <v>177.7</v>
      </c>
      <c r="D408" t="n">
        <v>299.2</v>
      </c>
      <c r="E408" t="n">
        <v>395</v>
      </c>
      <c r="F408" t="n">
        <v>253.5</v>
      </c>
      <c r="G408" t="n">
        <v>269.7</v>
      </c>
      <c r="H408" t="n">
        <v>249</v>
      </c>
      <c r="I408" t="n">
        <v>299</v>
      </c>
      <c r="J408" t="n">
        <v>311.2</v>
      </c>
      <c r="K408" t="n">
        <v>223.6</v>
      </c>
      <c r="L408" t="n">
        <v>263.4</v>
      </c>
      <c r="M408" t="n">
        <v>248.7</v>
      </c>
      <c r="N408" t="n">
        <v>360.8</v>
      </c>
      <c r="O408" t="n">
        <v>349.9</v>
      </c>
      <c r="P408" t="n">
        <v>207.8</v>
      </c>
      <c r="Q408" t="n">
        <v>244.8</v>
      </c>
      <c r="R408" t="n">
        <v>261.2</v>
      </c>
      <c r="S408" t="n">
        <v>218.3</v>
      </c>
    </row>
    <row r="409">
      <c r="A409">
        <f>_xll.BFieldInfo($B$409)</f>
        <v/>
      </c>
      <c r="B409" t="inlineStr">
        <is>
          <t>CF_CASH_FROM_OPER</t>
        </is>
      </c>
      <c r="C409" t="n">
        <v>269.1</v>
      </c>
      <c r="D409" t="n">
        <v>282.9</v>
      </c>
      <c r="E409" t="n">
        <v>142.8</v>
      </c>
      <c r="F409" t="n">
        <v>766.7</v>
      </c>
      <c r="G409" t="n">
        <v>336.5</v>
      </c>
      <c r="H409" t="n">
        <v>-127.5</v>
      </c>
      <c r="I409" t="n">
        <v>670.7</v>
      </c>
      <c r="J409" t="n">
        <v>-28.2</v>
      </c>
      <c r="K409" t="n">
        <v>717</v>
      </c>
      <c r="L409" t="n">
        <v>262.6</v>
      </c>
      <c r="M409" t="n">
        <v>69.5</v>
      </c>
      <c r="N409" t="n">
        <v>-114.7</v>
      </c>
      <c r="O409" t="n">
        <v>157.8</v>
      </c>
      <c r="P409" t="n">
        <v>137.7</v>
      </c>
      <c r="Q409" t="n">
        <v>452.3</v>
      </c>
      <c r="R409" t="n">
        <v>532.6</v>
      </c>
      <c r="S409" t="n">
        <v>-1.8</v>
      </c>
    </row>
    <row r="411">
      <c r="A411" t="inlineStr">
        <is>
          <t>SPSN SW Equity</t>
        </is>
      </c>
      <c r="B411" t="inlineStr">
        <is>
          <t>Dates</t>
        </is>
      </c>
      <c r="C411" s="3">
        <f>_xll.BDH($A$411,$B$412:$B$420,$B$1,$B$2,"Dir=H","Per=M","Days=A","Dts=S","Sort=R","cols=17;rows=10")</f>
        <v/>
      </c>
      <c r="D411" s="3" t="n">
        <v>43830</v>
      </c>
      <c r="E411" s="3" t="n">
        <v>43646</v>
      </c>
      <c r="F411" s="3" t="n">
        <v>43465</v>
      </c>
      <c r="G411" s="3" t="n">
        <v>43281</v>
      </c>
      <c r="H411" s="3" t="n">
        <v>43100</v>
      </c>
      <c r="I411" s="3" t="n">
        <v>42916</v>
      </c>
      <c r="J411" s="3" t="n">
        <v>42735</v>
      </c>
      <c r="K411" s="3" t="n">
        <v>42551</v>
      </c>
      <c r="L411" s="3" t="n">
        <v>42369</v>
      </c>
      <c r="M411" s="3" t="n">
        <v>42185</v>
      </c>
      <c r="N411" s="3" t="n">
        <v>42004</v>
      </c>
      <c r="O411" s="3" t="n">
        <v>41820</v>
      </c>
      <c r="P411" s="3" t="n">
        <v>41639</v>
      </c>
      <c r="Q411" s="3" t="n">
        <v>41455</v>
      </c>
      <c r="R411" s="3" t="n">
        <v>41274</v>
      </c>
      <c r="S411" s="3" t="n">
        <v>41090</v>
      </c>
    </row>
    <row r="412">
      <c r="A412">
        <f>_xll.BFieldInfo($B$412)</f>
        <v/>
      </c>
      <c r="B412" t="inlineStr">
        <is>
          <t>TOTAL_EQUITY</t>
        </is>
      </c>
      <c r="C412" t="n">
        <v>5744.414</v>
      </c>
      <c r="D412" t="n">
        <v>5459.187</v>
      </c>
      <c r="E412" t="n">
        <v>5213.29</v>
      </c>
      <c r="F412" t="n">
        <v>5145.11</v>
      </c>
      <c r="G412" t="n">
        <v>4663.82</v>
      </c>
      <c r="H412" t="n">
        <v>4777.47</v>
      </c>
      <c r="I412" t="n">
        <v>4618.742</v>
      </c>
      <c r="J412" t="n">
        <v>4746.28</v>
      </c>
      <c r="K412" t="n">
        <v>4948.602</v>
      </c>
      <c r="L412" t="n">
        <v>4955.966</v>
      </c>
      <c r="M412" t="n">
        <v>4776.767</v>
      </c>
      <c r="N412" t="n">
        <v>4201.801</v>
      </c>
      <c r="O412" t="n">
        <v>4025.977</v>
      </c>
      <c r="P412" t="n">
        <v>4107.345</v>
      </c>
      <c r="Q412" t="n">
        <v>3964.719</v>
      </c>
      <c r="R412" t="n">
        <v>3913.895</v>
      </c>
      <c r="S412" t="n">
        <v>3442.807</v>
      </c>
    </row>
    <row r="413">
      <c r="A413">
        <f>_xll.BFieldInfo($B$413)</f>
        <v/>
      </c>
      <c r="B413" t="inlineStr">
        <is>
          <t>BS_TOT_ASSET</t>
        </is>
      </c>
      <c r="C413" t="n">
        <v>12477.97</v>
      </c>
      <c r="D413" t="n">
        <v>12300.904</v>
      </c>
      <c r="E413" t="n">
        <v>11965.999</v>
      </c>
      <c r="F413" t="n">
        <v>11709.332</v>
      </c>
      <c r="G413" t="n">
        <v>11327.574</v>
      </c>
      <c r="H413" t="n">
        <v>11095.084</v>
      </c>
      <c r="I413" t="n">
        <v>10715.236</v>
      </c>
      <c r="J413" t="n">
        <v>10558.026</v>
      </c>
      <c r="K413" t="n">
        <v>10922.645</v>
      </c>
      <c r="L413" t="n">
        <v>10690.565</v>
      </c>
      <c r="M413" t="n">
        <v>10752.683</v>
      </c>
      <c r="N413" t="n">
        <v>10602.073</v>
      </c>
      <c r="O413" t="n">
        <v>10262.979</v>
      </c>
      <c r="P413" t="n">
        <v>10512.177</v>
      </c>
      <c r="Q413" t="n">
        <v>9439.669</v>
      </c>
      <c r="R413" t="n">
        <v>9237.026</v>
      </c>
      <c r="S413" t="n">
        <v>8693.731</v>
      </c>
    </row>
    <row r="414">
      <c r="A414">
        <f>_xll.BFieldInfo($B$414)</f>
        <v/>
      </c>
      <c r="B414" t="inlineStr">
        <is>
          <t>TOT_DEBT_TO_TOT_EQY</t>
        </is>
      </c>
      <c r="C414" t="n">
        <v>93.19199999999999</v>
      </c>
      <c r="D414" t="n">
        <v>98.52070000000001</v>
      </c>
      <c r="E414" t="n">
        <v>102.5353</v>
      </c>
      <c r="F414" t="n">
        <v>98.66459999999999</v>
      </c>
      <c r="G414" t="n">
        <v>110.6855</v>
      </c>
      <c r="H414" t="n">
        <v>101.5296</v>
      </c>
      <c r="I414" t="n">
        <v>102.1703</v>
      </c>
      <c r="J414" t="n">
        <v>94.4665</v>
      </c>
      <c r="K414" t="n">
        <v>90.31480000000001</v>
      </c>
      <c r="L414" t="n">
        <v>85.98909999999999</v>
      </c>
      <c r="M414" t="n">
        <v>93.9499</v>
      </c>
      <c r="N414" t="n">
        <v>118.1832</v>
      </c>
      <c r="O414" t="n">
        <v>122.389</v>
      </c>
      <c r="P414" t="n">
        <v>123.0845</v>
      </c>
      <c r="Q414" t="n">
        <v>107.5434</v>
      </c>
      <c r="R414" t="n">
        <v>105.3961</v>
      </c>
      <c r="S414" t="n">
        <v>123.6694</v>
      </c>
    </row>
    <row r="415">
      <c r="A415">
        <f>_xll.BFieldInfo($B$415)</f>
        <v/>
      </c>
      <c r="B415" t="inlineStr">
        <is>
          <t>SALES_REV_TURN</t>
        </is>
      </c>
      <c r="C415" t="n">
        <v>425.17</v>
      </c>
      <c r="D415" t="n">
        <v>651.116</v>
      </c>
      <c r="E415" t="n">
        <v>607.731</v>
      </c>
      <c r="F415" t="n">
        <v>628.826</v>
      </c>
      <c r="G415" t="n">
        <v>585.284</v>
      </c>
      <c r="H415" t="n">
        <v>624.271</v>
      </c>
      <c r="I415" t="n">
        <v>530.525</v>
      </c>
      <c r="J415" t="n">
        <v>552.095</v>
      </c>
      <c r="K415" t="n">
        <v>497.374</v>
      </c>
      <c r="L415" t="n">
        <v>497.305</v>
      </c>
      <c r="M415" t="n">
        <v>497.905</v>
      </c>
      <c r="N415" t="n">
        <v>436.78</v>
      </c>
      <c r="O415" t="n">
        <v>415.892</v>
      </c>
      <c r="P415" t="n">
        <v>443.634</v>
      </c>
      <c r="Q415" t="n">
        <v>321.018</v>
      </c>
      <c r="R415" t="n">
        <v>303.266</v>
      </c>
      <c r="S415" t="n">
        <v>281.368</v>
      </c>
    </row>
    <row r="416">
      <c r="A416">
        <f>_xll.BFieldInfo($B$416)</f>
        <v/>
      </c>
      <c r="B416" t="inlineStr">
        <is>
          <t>IS_EPS</t>
        </is>
      </c>
      <c r="C416" t="n">
        <v>3.55</v>
      </c>
      <c r="D416" t="n">
        <v>3.3109</v>
      </c>
      <c r="E416" t="n">
        <v>4.69</v>
      </c>
      <c r="F416" t="n">
        <v>2.1463</v>
      </c>
      <c r="G416" t="n">
        <v>2.1137</v>
      </c>
      <c r="H416" t="n">
        <v>2.2821</v>
      </c>
      <c r="I416" t="n">
        <v>1.9549</v>
      </c>
      <c r="J416" t="n">
        <v>2.4904</v>
      </c>
      <c r="K416" t="n">
        <v>2.074</v>
      </c>
      <c r="L416" t="n">
        <v>2.3454</v>
      </c>
      <c r="M416" t="n">
        <v>2.9374</v>
      </c>
      <c r="N416" t="n">
        <v>2.4208</v>
      </c>
      <c r="O416" t="n">
        <v>2.2058</v>
      </c>
      <c r="P416" t="n">
        <v>1.9698</v>
      </c>
      <c r="Q416" t="n">
        <v>3.6176</v>
      </c>
      <c r="R416" t="n">
        <v>2.366</v>
      </c>
      <c r="S416" t="n">
        <v>3.1647</v>
      </c>
    </row>
    <row r="417">
      <c r="A417">
        <f>_xll.BFieldInfo($B$417)</f>
        <v/>
      </c>
      <c r="B417" t="inlineStr">
        <is>
          <t>CF_DVD_PAID</t>
        </is>
      </c>
      <c r="C417" t="n">
        <v>-288.658</v>
      </c>
      <c r="D417" t="n">
        <v>0</v>
      </c>
      <c r="E417" t="n">
        <v>-288.591</v>
      </c>
      <c r="F417" t="n">
        <v>0</v>
      </c>
      <c r="G417" t="n">
        <v>-271.618</v>
      </c>
      <c r="H417" t="n">
        <v>0</v>
      </c>
      <c r="I417" t="n">
        <v>-264.471</v>
      </c>
      <c r="J417" t="n">
        <v>0</v>
      </c>
      <c r="K417" t="n">
        <v>-259.608</v>
      </c>
      <c r="L417" t="n">
        <v>0</v>
      </c>
      <c r="M417" t="n">
        <v>-235.611</v>
      </c>
      <c r="N417" t="n">
        <v>0</v>
      </c>
      <c r="O417" t="n">
        <v>-217.801</v>
      </c>
      <c r="P417" t="n">
        <v>0</v>
      </c>
      <c r="Q417" t="n">
        <v>-217.775</v>
      </c>
      <c r="R417" t="n">
        <v>0</v>
      </c>
      <c r="S417" t="n">
        <v>-196.367</v>
      </c>
    </row>
    <row r="418">
      <c r="A418">
        <f>_xll.BFieldInfo($B$418)</f>
        <v/>
      </c>
      <c r="B418" t="inlineStr">
        <is>
          <t>CF_DEPR_AMORT</t>
        </is>
      </c>
      <c r="C418" t="n">
        <v>8.98</v>
      </c>
      <c r="D418" t="n">
        <v>13.852</v>
      </c>
      <c r="E418" t="n">
        <v>11.15</v>
      </c>
      <c r="F418" t="n">
        <v>12.525</v>
      </c>
      <c r="G418" t="n">
        <v>10.087</v>
      </c>
      <c r="H418" t="n">
        <v>8.936</v>
      </c>
      <c r="I418" t="n">
        <v>7.54</v>
      </c>
      <c r="J418" t="n">
        <v>4.794</v>
      </c>
      <c r="K418" t="n">
        <v>10.177</v>
      </c>
      <c r="L418" t="n">
        <v>13.304</v>
      </c>
      <c r="M418" t="n">
        <v>15.666</v>
      </c>
      <c r="N418" t="n">
        <v>20.136</v>
      </c>
      <c r="O418" t="n">
        <v>14.956</v>
      </c>
      <c r="P418" t="n">
        <v>16.236</v>
      </c>
      <c r="Q418" t="n">
        <v>10.259</v>
      </c>
      <c r="R418" t="n">
        <v>9.096</v>
      </c>
      <c r="S418" t="n">
        <v>8.02</v>
      </c>
    </row>
    <row r="419">
      <c r="A419">
        <f>_xll.BFieldInfo($B$419)</f>
        <v/>
      </c>
      <c r="B419" t="inlineStr">
        <is>
          <t>CF_NET_INC</t>
        </is>
      </c>
      <c r="C419" t="n">
        <v>269.792</v>
      </c>
      <c r="D419" t="n">
        <v>251.444</v>
      </c>
      <c r="E419" t="n">
        <v>356.142</v>
      </c>
      <c r="F419" t="n">
        <v>158.316</v>
      </c>
      <c r="G419" t="n">
        <v>152</v>
      </c>
      <c r="H419" t="n">
        <v>164.378</v>
      </c>
      <c r="I419" t="n">
        <v>140.952</v>
      </c>
      <c r="J419" t="n">
        <v>179.379</v>
      </c>
      <c r="K419" t="n">
        <v>146.59</v>
      </c>
      <c r="L419" t="n">
        <v>164.613</v>
      </c>
      <c r="M419" t="n">
        <v>191.292</v>
      </c>
      <c r="N419" t="n">
        <v>149.468</v>
      </c>
      <c r="O419" t="n">
        <v>136.295</v>
      </c>
      <c r="P419" t="n">
        <v>121.548</v>
      </c>
      <c r="Q419" t="n">
        <v>222.321</v>
      </c>
      <c r="R419" t="n">
        <v>133.484</v>
      </c>
      <c r="S419" t="n">
        <v>177.815</v>
      </c>
    </row>
    <row r="420">
      <c r="A420">
        <f>_xll.BFieldInfo($B$420)</f>
        <v/>
      </c>
      <c r="B420" t="inlineStr">
        <is>
          <t>CF_CASH_FROM_OPER</t>
        </is>
      </c>
      <c r="C420" t="n">
        <v>99.883</v>
      </c>
      <c r="D420" t="n">
        <v>170.23</v>
      </c>
      <c r="E420" t="n">
        <v>167.889</v>
      </c>
      <c r="F420" t="n">
        <v>138.823</v>
      </c>
      <c r="G420" t="n">
        <v>124.03</v>
      </c>
      <c r="H420" t="n">
        <v>266.65</v>
      </c>
      <c r="I420" t="n">
        <v>117.636</v>
      </c>
      <c r="J420" t="n">
        <v>146.56</v>
      </c>
      <c r="K420" t="n">
        <v>44.143</v>
      </c>
      <c r="L420" t="n">
        <v>182.907</v>
      </c>
      <c r="M420" t="n">
        <v>103.645</v>
      </c>
      <c r="N420" t="n">
        <v>181.86</v>
      </c>
      <c r="O420" t="n">
        <v>444.056</v>
      </c>
      <c r="P420" t="n">
        <v>-245.883</v>
      </c>
      <c r="Q420" t="n">
        <v>56.823</v>
      </c>
      <c r="R420" t="n">
        <v>68.726</v>
      </c>
      <c r="S420" t="n">
        <v>28.133</v>
      </c>
    </row>
    <row r="422">
      <c r="A422" t="inlineStr">
        <is>
          <t>PARG SW Equity</t>
        </is>
      </c>
      <c r="B422" t="inlineStr">
        <is>
          <t>Dates</t>
        </is>
      </c>
      <c r="C422" s="3">
        <f>_xll.BDH($A$422,$B$423:$B$431,$B$1,$B$2,"Dir=H","Per=M","Days=A","Dts=S","Sort=R","cols=17;rows=10")</f>
        <v/>
      </c>
      <c r="D422" s="3" t="n">
        <v>43830</v>
      </c>
      <c r="E422" s="3" t="n">
        <v>43646</v>
      </c>
      <c r="F422" s="3" t="n">
        <v>43465</v>
      </c>
      <c r="G422" s="3" t="n">
        <v>43281</v>
      </c>
      <c r="H422" s="3" t="n">
        <v>43100</v>
      </c>
      <c r="I422" s="3" t="n">
        <v>42916</v>
      </c>
      <c r="J422" s="3" t="n">
        <v>42735</v>
      </c>
      <c r="K422" s="3" t="n">
        <v>42551</v>
      </c>
      <c r="L422" s="3" t="n">
        <v>42369</v>
      </c>
      <c r="M422" s="3" t="n">
        <v>42185</v>
      </c>
      <c r="N422" s="3" t="n">
        <v>42004</v>
      </c>
      <c r="O422" s="3" t="n">
        <v>41820</v>
      </c>
      <c r="P422" s="3" t="n">
        <v>41639</v>
      </c>
      <c r="Q422" s="3" t="n">
        <v>41455</v>
      </c>
      <c r="R422" s="3" t="n">
        <v>41274</v>
      </c>
      <c r="S422" s="3" t="n">
        <v>41090</v>
      </c>
    </row>
    <row r="423">
      <c r="A423">
        <f>_xll.BFieldInfo($B$423)</f>
        <v/>
      </c>
      <c r="B423" t="inlineStr">
        <is>
          <t>TOTAL_EQUITY</t>
        </is>
      </c>
      <c r="C423" t="n">
        <v>22213</v>
      </c>
      <c r="D423" t="n">
        <v>23214.9</v>
      </c>
      <c r="E423" t="n">
        <v>21722.9</v>
      </c>
      <c r="F423" t="n">
        <v>19870.7</v>
      </c>
      <c r="G423" t="n">
        <v>21595</v>
      </c>
      <c r="H423" t="n">
        <v>20943.5</v>
      </c>
      <c r="I423" t="n">
        <v>18736.3</v>
      </c>
      <c r="J423" t="n">
        <v>17493.1</v>
      </c>
      <c r="K423" t="n">
        <v>15842.5</v>
      </c>
      <c r="L423" t="n">
        <v>15669.9</v>
      </c>
      <c r="M423" t="n">
        <v>15840.3</v>
      </c>
      <c r="N423" t="n">
        <v>17040.9</v>
      </c>
      <c r="O423" t="n">
        <v>17509</v>
      </c>
      <c r="P423" t="n">
        <v>16639.6</v>
      </c>
      <c r="Q423" t="n">
        <v>15592.5</v>
      </c>
      <c r="R423" t="n">
        <v>15999.3</v>
      </c>
      <c r="S423" t="n">
        <v>15789.9</v>
      </c>
    </row>
    <row r="424">
      <c r="A424">
        <f>_xll.BFieldInfo($B$424)</f>
        <v/>
      </c>
      <c r="B424" t="inlineStr">
        <is>
          <t>BS_TOT_ASSET</t>
        </is>
      </c>
      <c r="C424" t="n">
        <v>33339</v>
      </c>
      <c r="D424" t="n">
        <v>34008.7</v>
      </c>
      <c r="E424" t="n">
        <v>29987.5</v>
      </c>
      <c r="F424" t="n">
        <v>27128.2</v>
      </c>
      <c r="G424" t="n">
        <v>29923.9</v>
      </c>
      <c r="H424" t="n">
        <v>28512.8</v>
      </c>
      <c r="I424" t="n">
        <v>25303.1</v>
      </c>
      <c r="J424" t="n">
        <v>23799.7</v>
      </c>
      <c r="K424" t="n">
        <v>23315.5</v>
      </c>
      <c r="L424" t="n">
        <v>22585</v>
      </c>
      <c r="M424" t="n">
        <v>22540.8</v>
      </c>
      <c r="N424" t="n">
        <v>23935.9</v>
      </c>
      <c r="O424" t="n">
        <v>24047.5</v>
      </c>
      <c r="P424" t="n">
        <v>23966.6</v>
      </c>
      <c r="Q424" t="n">
        <v>22986.5</v>
      </c>
      <c r="R424" t="n">
        <v>21933.9</v>
      </c>
      <c r="S424" t="n">
        <v>22178.2</v>
      </c>
    </row>
    <row r="425">
      <c r="A425">
        <f>_xll.BFieldInfo($B$425)</f>
        <v/>
      </c>
      <c r="B425" t="inlineStr">
        <is>
          <t>TOT_DEBT_TO_TOT_EQY</t>
        </is>
      </c>
      <c r="C425" t="n">
        <v>35.1506</v>
      </c>
      <c r="D425" t="n">
        <v>31.9286</v>
      </c>
      <c r="E425" t="n">
        <v>26.8155</v>
      </c>
      <c r="F425" t="n">
        <v>23.044</v>
      </c>
      <c r="G425" t="n">
        <v>26.6576</v>
      </c>
      <c r="H425" t="n">
        <v>24.4467</v>
      </c>
      <c r="I425" t="n">
        <v>24.483</v>
      </c>
      <c r="J425" t="n">
        <v>24.7961</v>
      </c>
      <c r="K425" t="n">
        <v>35.1674</v>
      </c>
      <c r="L425" t="n">
        <v>31.4118</v>
      </c>
      <c r="M425" t="n">
        <v>31.1137</v>
      </c>
      <c r="N425" t="n">
        <v>27.8988</v>
      </c>
      <c r="O425" t="n">
        <v>26.7223</v>
      </c>
      <c r="P425" t="n">
        <v>31.5332</v>
      </c>
      <c r="Q425" t="n">
        <v>34.8725</v>
      </c>
      <c r="R425" t="n">
        <v>25.4392</v>
      </c>
      <c r="S425" t="n">
        <v>27.7602</v>
      </c>
    </row>
    <row r="426">
      <c r="A426">
        <f>_xll.BFieldInfo($B$426)</f>
        <v/>
      </c>
      <c r="B426" t="inlineStr">
        <is>
          <t>SALES_REV_TURN</t>
        </is>
      </c>
      <c r="C426" t="n">
        <v>3068.6</v>
      </c>
      <c r="D426" t="n">
        <v>2674.2</v>
      </c>
      <c r="E426" t="n">
        <v>2930</v>
      </c>
      <c r="F426" t="n">
        <v>3014</v>
      </c>
      <c r="G426" t="n">
        <v>2993.5</v>
      </c>
      <c r="H426" t="n">
        <v>2745.2</v>
      </c>
      <c r="I426" t="n">
        <v>2397.9</v>
      </c>
      <c r="J426" t="n">
        <v>2461.1</v>
      </c>
      <c r="K426" t="n">
        <v>2478.9</v>
      </c>
      <c r="L426" t="n">
        <v>2386.2</v>
      </c>
      <c r="M426" t="n">
        <v>2301.4</v>
      </c>
      <c r="N426" t="n">
        <v>2397.2</v>
      </c>
      <c r="O426" t="n">
        <v>2361.8</v>
      </c>
      <c r="P426" t="n">
        <v>2374.3</v>
      </c>
      <c r="Q426" t="n">
        <v>2432.5</v>
      </c>
      <c r="R426" t="n">
        <v>2409.3</v>
      </c>
      <c r="S426" t="n">
        <v>2506.1</v>
      </c>
    </row>
    <row r="427">
      <c r="A427">
        <f>_xll.BFieldInfo($B$427)</f>
        <v/>
      </c>
      <c r="B427" t="inlineStr">
        <is>
          <t>IS_EPS</t>
        </is>
      </c>
      <c r="C427" t="n">
        <v>2.47</v>
      </c>
      <c r="D427" t="n">
        <v>1.9598</v>
      </c>
      <c r="E427" t="n">
        <v>2.66</v>
      </c>
      <c r="F427" t="n">
        <v>1.7567</v>
      </c>
      <c r="G427" t="n">
        <v>2.51</v>
      </c>
      <c r="H427" t="n">
        <v>1.5296</v>
      </c>
      <c r="I427" t="n">
        <v>2.98</v>
      </c>
      <c r="J427" t="n">
        <v>3.8885</v>
      </c>
      <c r="K427" t="n">
        <v>-4.27</v>
      </c>
      <c r="L427" t="n">
        <v>2.8302</v>
      </c>
      <c r="M427" t="n">
        <v>4.71</v>
      </c>
      <c r="N427" t="n">
        <v>3.058</v>
      </c>
      <c r="O427" t="n">
        <v>4.47</v>
      </c>
      <c r="P427" t="n">
        <v>3.35</v>
      </c>
      <c r="Q427" t="n">
        <v>1.3</v>
      </c>
      <c r="R427" t="n">
        <v>-0.02</v>
      </c>
      <c r="S427" t="n">
        <v>4.81</v>
      </c>
    </row>
    <row r="428">
      <c r="A428">
        <f>_xll.BFieldInfo($B$428)</f>
        <v/>
      </c>
      <c r="B428" t="inlineStr">
        <is>
          <t>CF_DVD_PAID</t>
        </is>
      </c>
      <c r="C428" t="n">
        <v>-222.8</v>
      </c>
      <c r="D428" t="n">
        <v>0</v>
      </c>
      <c r="E428" t="n">
        <v>-216.8</v>
      </c>
      <c r="F428" t="n">
        <v>-0.001</v>
      </c>
      <c r="G428" t="n">
        <v>-211.7</v>
      </c>
      <c r="H428" t="n">
        <v>0</v>
      </c>
      <c r="I428" t="n">
        <v>-508.9</v>
      </c>
      <c r="J428" t="n">
        <v>-92.8</v>
      </c>
      <c r="K428" t="n">
        <v>-477.6</v>
      </c>
      <c r="L428" t="n">
        <v>-142.8</v>
      </c>
      <c r="M428" t="n">
        <v>-394.6</v>
      </c>
      <c r="N428" t="n">
        <v>-145.5</v>
      </c>
      <c r="O428" t="n">
        <v>-462.4</v>
      </c>
      <c r="P428" t="n">
        <v>-178.2</v>
      </c>
      <c r="Q428" t="n">
        <v>-492.3</v>
      </c>
      <c r="R428" t="n">
        <v>-267.1</v>
      </c>
      <c r="S428" t="n">
        <v>-476.4</v>
      </c>
    </row>
    <row r="429">
      <c r="A429">
        <f>_xll.BFieldInfo($B$429)</f>
        <v/>
      </c>
      <c r="B429" t="inlineStr">
        <is>
          <t>CF_DEPR_AMORT</t>
        </is>
      </c>
      <c r="C429" t="n">
        <v>234.8</v>
      </c>
      <c r="D429" t="n">
        <v>255.9</v>
      </c>
      <c r="E429" t="n">
        <v>225.9</v>
      </c>
      <c r="F429" t="n">
        <v>167.8</v>
      </c>
      <c r="G429" t="n">
        <v>192.9</v>
      </c>
      <c r="H429" t="n">
        <v>168.5</v>
      </c>
      <c r="I429" t="n">
        <v>146.8</v>
      </c>
      <c r="J429" t="n">
        <v>142.8</v>
      </c>
      <c r="K429" t="n">
        <v>144.9</v>
      </c>
      <c r="L429" t="n">
        <v>553.4</v>
      </c>
      <c r="M429" t="n">
        <v>-277.4</v>
      </c>
      <c r="N429" t="n">
        <v>157.2</v>
      </c>
      <c r="O429" t="n">
        <v>211.9</v>
      </c>
      <c r="P429" t="n">
        <v>161</v>
      </c>
      <c r="Q429" t="n">
        <v>224.2</v>
      </c>
      <c r="R429" t="n">
        <v>506.5</v>
      </c>
      <c r="S429" t="n">
        <v>160.9</v>
      </c>
    </row>
    <row r="430">
      <c r="A430">
        <f>_xll.BFieldInfo($B$430)</f>
        <v/>
      </c>
      <c r="B430" t="inlineStr">
        <is>
          <t>CF_NET_INC</t>
        </is>
      </c>
      <c r="C430" t="n">
        <v>209.1</v>
      </c>
      <c r="D430" t="n">
        <v>166</v>
      </c>
      <c r="E430" t="n">
        <v>225.3</v>
      </c>
      <c r="F430" t="n">
        <v>148.8</v>
      </c>
      <c r="G430" t="n">
        <v>212.6</v>
      </c>
      <c r="H430" t="n">
        <v>129.5</v>
      </c>
      <c r="I430" t="n">
        <v>252.5</v>
      </c>
      <c r="J430" t="n">
        <v>329.2</v>
      </c>
      <c r="K430" t="n">
        <v>-361.2</v>
      </c>
      <c r="L430" t="n">
        <v>239.6</v>
      </c>
      <c r="M430" t="n">
        <v>464.8</v>
      </c>
      <c r="N430" t="n">
        <v>258.9</v>
      </c>
      <c r="O430" t="n">
        <v>378</v>
      </c>
      <c r="P430" t="n">
        <v>284.2</v>
      </c>
      <c r="Q430" t="n">
        <v>109.7</v>
      </c>
      <c r="R430" t="n">
        <v>-1.7</v>
      </c>
      <c r="S430" t="n">
        <v>406.9</v>
      </c>
    </row>
    <row r="431">
      <c r="A431">
        <f>_xll.BFieldInfo($B$431)</f>
        <v/>
      </c>
      <c r="B431" t="inlineStr">
        <is>
          <t>CF_CASH_FROM_OPER</t>
        </is>
      </c>
      <c r="C431" t="n">
        <v>615.8</v>
      </c>
      <c r="D431" t="n">
        <v>807</v>
      </c>
      <c r="E431" t="n">
        <v>361</v>
      </c>
      <c r="F431" t="n">
        <v>228.2</v>
      </c>
      <c r="G431" t="n">
        <v>621.8</v>
      </c>
      <c r="H431" t="n">
        <v>68.40000000000001</v>
      </c>
      <c r="I431" t="n">
        <v>985.6</v>
      </c>
      <c r="J431" t="n">
        <v>284.4</v>
      </c>
      <c r="K431" t="n">
        <v>843.2</v>
      </c>
      <c r="L431" t="n">
        <v>508.4</v>
      </c>
      <c r="M431" t="n">
        <v>995</v>
      </c>
      <c r="N431" t="n">
        <v>574.4</v>
      </c>
      <c r="O431" t="n">
        <v>651.2</v>
      </c>
      <c r="P431" t="n">
        <v>-2.4</v>
      </c>
      <c r="Q431" t="n">
        <v>985.4</v>
      </c>
      <c r="R431" t="n">
        <v>-232.5</v>
      </c>
      <c r="S431" t="n">
        <v>770.9</v>
      </c>
    </row>
    <row r="433">
      <c r="A433" t="inlineStr">
        <is>
          <t>CLN SW Equity</t>
        </is>
      </c>
      <c r="B433" t="inlineStr">
        <is>
          <t>Dates</t>
        </is>
      </c>
      <c r="C433" s="3">
        <f>_xll.BDH($A$433,$B$434:$B$442,$B$1,$B$2,"Dir=H","Per=M","Days=A","Dts=S","Sort=R","cols=17;rows=10")</f>
        <v/>
      </c>
      <c r="D433" s="3" t="n">
        <v>43830</v>
      </c>
      <c r="E433" s="3" t="n">
        <v>43646</v>
      </c>
      <c r="F433" s="3" t="n">
        <v>43465</v>
      </c>
      <c r="G433" s="3" t="n">
        <v>43281</v>
      </c>
      <c r="H433" s="3" t="n">
        <v>43100</v>
      </c>
      <c r="I433" s="3" t="n">
        <v>42916</v>
      </c>
      <c r="J433" s="3" t="n">
        <v>42735</v>
      </c>
      <c r="K433" s="3" t="n">
        <v>42551</v>
      </c>
      <c r="L433" s="3" t="n">
        <v>42369</v>
      </c>
      <c r="M433" s="3" t="n">
        <v>42185</v>
      </c>
      <c r="N433" s="3" t="n">
        <v>42004</v>
      </c>
      <c r="O433" s="3" t="n">
        <v>41820</v>
      </c>
      <c r="P433" s="3" t="n">
        <v>41639</v>
      </c>
      <c r="Q433" s="3" t="n">
        <v>41455</v>
      </c>
      <c r="R433" s="3" t="n">
        <v>41274</v>
      </c>
      <c r="S433" s="3" t="n">
        <v>41090</v>
      </c>
    </row>
    <row r="434">
      <c r="A434">
        <f>_xll.BFieldInfo($B$434)</f>
        <v/>
      </c>
      <c r="B434" t="inlineStr">
        <is>
          <t>TOTAL_EQUITY</t>
        </is>
      </c>
      <c r="C434" t="n">
        <v>2627</v>
      </c>
      <c r="D434" t="n">
        <v>2677</v>
      </c>
      <c r="E434" t="n">
        <v>2629</v>
      </c>
      <c r="F434" t="n">
        <v>2970</v>
      </c>
      <c r="G434" t="n">
        <v>2986</v>
      </c>
      <c r="H434" t="n">
        <v>2939</v>
      </c>
      <c r="I434" t="n">
        <v>2647</v>
      </c>
      <c r="J434" t="n">
        <v>2546</v>
      </c>
      <c r="K434" t="n">
        <v>2362</v>
      </c>
      <c r="L434" t="n">
        <v>2494</v>
      </c>
      <c r="M434" t="n">
        <v>2318</v>
      </c>
      <c r="N434" t="n">
        <v>2733</v>
      </c>
      <c r="O434" t="n">
        <v>2634</v>
      </c>
      <c r="P434" t="n">
        <v>2780</v>
      </c>
      <c r="Q434" t="n">
        <v>2961</v>
      </c>
      <c r="R434" t="n">
        <v>2666</v>
      </c>
      <c r="S434" t="n">
        <v>2969</v>
      </c>
    </row>
    <row r="435">
      <c r="A435">
        <f>_xll.BFieldInfo($B$435)</f>
        <v/>
      </c>
      <c r="B435" t="inlineStr">
        <is>
          <t>BS_TOT_ASSET</t>
        </is>
      </c>
      <c r="C435" t="n">
        <v>7730</v>
      </c>
      <c r="D435" t="n">
        <v>7979</v>
      </c>
      <c r="E435" t="n">
        <v>7925</v>
      </c>
      <c r="F435" t="n">
        <v>7981</v>
      </c>
      <c r="G435" t="n">
        <v>8022</v>
      </c>
      <c r="H435" t="n">
        <v>8229</v>
      </c>
      <c r="I435" t="n">
        <v>7721</v>
      </c>
      <c r="J435" t="n">
        <v>8365</v>
      </c>
      <c r="K435" t="n">
        <v>7625</v>
      </c>
      <c r="L435" t="n">
        <v>7461</v>
      </c>
      <c r="M435" t="n">
        <v>7345</v>
      </c>
      <c r="N435" t="n">
        <v>7915</v>
      </c>
      <c r="O435" t="n">
        <v>7810</v>
      </c>
      <c r="P435" t="n">
        <v>8174</v>
      </c>
      <c r="Q435" t="n">
        <v>8708</v>
      </c>
      <c r="R435" t="n">
        <v>9467</v>
      </c>
      <c r="S435" t="n">
        <v>9072</v>
      </c>
    </row>
    <row r="436">
      <c r="A436">
        <f>_xll.BFieldInfo($B$436)</f>
        <v/>
      </c>
      <c r="B436" t="inlineStr">
        <is>
          <t>TOT_DEBT_TO_TOT_EQY</t>
        </is>
      </c>
      <c r="C436" t="n">
        <v>89.3034</v>
      </c>
      <c r="D436" t="n">
        <v>73.1789</v>
      </c>
      <c r="E436" t="n">
        <v>89.12130000000001</v>
      </c>
      <c r="F436" t="n">
        <v>75.4209</v>
      </c>
      <c r="G436" t="n">
        <v>76.4903</v>
      </c>
      <c r="H436" t="n">
        <v>78.0538</v>
      </c>
      <c r="I436" t="n">
        <v>83.9063</v>
      </c>
      <c r="J436" t="n">
        <v>112.2545</v>
      </c>
      <c r="K436" t="n">
        <v>107.282</v>
      </c>
      <c r="L436" t="n">
        <v>90.2967</v>
      </c>
      <c r="M436" t="n">
        <v>103.7101</v>
      </c>
      <c r="N436" t="n">
        <v>80.0951</v>
      </c>
      <c r="O436" t="n">
        <v>92.5968</v>
      </c>
      <c r="P436" t="n">
        <v>86.94240000000001</v>
      </c>
      <c r="Q436" t="n">
        <v>85.9507</v>
      </c>
      <c r="R436" t="n">
        <v>128.4696</v>
      </c>
      <c r="S436" t="n">
        <v>103.3008</v>
      </c>
    </row>
    <row r="437">
      <c r="A437">
        <f>_xll.BFieldInfo($B$437)</f>
        <v/>
      </c>
      <c r="B437" t="inlineStr">
        <is>
          <t>SALES_REV_TURN</t>
        </is>
      </c>
      <c r="C437" t="n">
        <v>1945</v>
      </c>
      <c r="D437" t="n">
        <v>2170</v>
      </c>
      <c r="E437" t="n">
        <v>2229</v>
      </c>
      <c r="F437" t="n">
        <v>2180</v>
      </c>
      <c r="G437" t="n">
        <v>2224</v>
      </c>
      <c r="H437" t="n">
        <v>3245</v>
      </c>
      <c r="I437" t="n">
        <v>3132</v>
      </c>
      <c r="J437" t="n">
        <v>2948</v>
      </c>
      <c r="K437" t="n">
        <v>2899</v>
      </c>
      <c r="L437" t="n">
        <v>2936</v>
      </c>
      <c r="M437" t="n">
        <v>2871</v>
      </c>
      <c r="N437" t="n">
        <v>3093</v>
      </c>
      <c r="O437" t="n">
        <v>3023</v>
      </c>
      <c r="P437" t="n">
        <v>3006</v>
      </c>
      <c r="Q437" t="n">
        <v>3070</v>
      </c>
      <c r="R437" t="n">
        <v>2998</v>
      </c>
      <c r="S437" t="n">
        <v>3040</v>
      </c>
    </row>
    <row r="438">
      <c r="A438">
        <f>_xll.BFieldInfo($B$438)</f>
        <v/>
      </c>
      <c r="B438" t="inlineStr">
        <is>
          <t>IS_EPS</t>
        </is>
      </c>
      <c r="C438" t="n">
        <v>0.22</v>
      </c>
      <c r="D438" t="n">
        <v>0.3673</v>
      </c>
      <c r="E438" t="n">
        <v>-0.34</v>
      </c>
      <c r="F438" t="n">
        <v>0.4186</v>
      </c>
      <c r="G438" t="n">
        <v>0.61</v>
      </c>
      <c r="H438" t="n">
        <v>0.4041</v>
      </c>
      <c r="I438" t="n">
        <v>0.44</v>
      </c>
      <c r="J438" t="n">
        <v>0.4017</v>
      </c>
      <c r="K438" t="n">
        <v>0.38</v>
      </c>
      <c r="L438" t="n">
        <v>0.2851</v>
      </c>
      <c r="M438" t="n">
        <v>0.43</v>
      </c>
      <c r="N438" t="n">
        <v>0.4221</v>
      </c>
      <c r="O438" t="n">
        <v>0.05</v>
      </c>
      <c r="P438" t="n">
        <v>-0.4317</v>
      </c>
      <c r="Q438" t="n">
        <v>0.38</v>
      </c>
      <c r="R438" t="n">
        <v>0.4955</v>
      </c>
      <c r="S438" t="n">
        <v>0.27</v>
      </c>
    </row>
    <row r="439">
      <c r="A439">
        <f>_xll.BFieldInfo($B$439)</f>
        <v/>
      </c>
      <c r="B439" t="inlineStr">
        <is>
          <t>CF_DVD_PAID</t>
        </is>
      </c>
      <c r="C439" t="n">
        <v>0</v>
      </c>
      <c r="D439" t="n">
        <v>0</v>
      </c>
      <c r="E439" t="n">
        <v>-181</v>
      </c>
      <c r="F439" t="n">
        <v>0</v>
      </c>
      <c r="G439" t="n">
        <v>-165</v>
      </c>
      <c r="H439" t="n">
        <v>0</v>
      </c>
      <c r="I439" t="n">
        <v>-148</v>
      </c>
      <c r="J439" t="n">
        <v>0</v>
      </c>
      <c r="K439" t="n">
        <v>-129</v>
      </c>
      <c r="L439" t="n">
        <v>0</v>
      </c>
      <c r="M439" t="n">
        <v>-129</v>
      </c>
      <c r="N439" t="n">
        <v>0</v>
      </c>
      <c r="O439" t="n">
        <v>-115</v>
      </c>
      <c r="P439" t="n">
        <v>0</v>
      </c>
      <c r="Q439" t="n">
        <v>-105</v>
      </c>
      <c r="R439" t="n">
        <v>0</v>
      </c>
      <c r="S439" t="n">
        <v>0</v>
      </c>
    </row>
    <row r="440">
      <c r="A440">
        <f>_xll.BFieldInfo($B$440)</f>
        <v/>
      </c>
      <c r="B440" t="inlineStr">
        <is>
          <t>CF_DEPR_AMORT</t>
        </is>
      </c>
      <c r="C440" t="n">
        <v>137</v>
      </c>
      <c r="D440" t="n">
        <v>146</v>
      </c>
      <c r="E440" t="n">
        <v>184</v>
      </c>
      <c r="F440" t="n">
        <v>163</v>
      </c>
      <c r="G440" t="n">
        <v>162</v>
      </c>
      <c r="H440" t="n">
        <v>163</v>
      </c>
      <c r="I440" t="n">
        <v>138</v>
      </c>
      <c r="J440" t="n">
        <v>137</v>
      </c>
      <c r="K440" t="n">
        <v>128</v>
      </c>
      <c r="L440" t="n">
        <v>130</v>
      </c>
      <c r="M440" t="n">
        <v>127</v>
      </c>
      <c r="N440" t="n">
        <v>143</v>
      </c>
      <c r="O440" t="n">
        <v>139</v>
      </c>
      <c r="P440" t="n">
        <v>149</v>
      </c>
      <c r="Q440" t="n">
        <v>135</v>
      </c>
      <c r="R440" t="n">
        <v>165</v>
      </c>
      <c r="S440" t="n">
        <v>151</v>
      </c>
    </row>
    <row r="441">
      <c r="A441">
        <f>_xll.BFieldInfo($B$441)</f>
        <v/>
      </c>
      <c r="B441" t="inlineStr">
        <is>
          <t>CF_NET_INC</t>
        </is>
      </c>
      <c r="C441" t="n">
        <v>75</v>
      </c>
      <c r="D441" t="n">
        <v>121</v>
      </c>
      <c r="E441" t="n">
        <v>-111</v>
      </c>
      <c r="F441" t="n">
        <v>138</v>
      </c>
      <c r="G441" t="n">
        <v>199</v>
      </c>
      <c r="H441" t="n">
        <v>133</v>
      </c>
      <c r="I441" t="n">
        <v>144</v>
      </c>
      <c r="J441" t="n">
        <v>130</v>
      </c>
      <c r="K441" t="n">
        <v>123</v>
      </c>
      <c r="L441" t="n">
        <v>92</v>
      </c>
      <c r="M441" t="n">
        <v>137</v>
      </c>
      <c r="N441" t="n">
        <v>135</v>
      </c>
      <c r="O441" t="n">
        <v>17</v>
      </c>
      <c r="P441" t="n">
        <v>-137</v>
      </c>
      <c r="Q441" t="n">
        <v>117</v>
      </c>
      <c r="R441" t="n">
        <v>132</v>
      </c>
      <c r="S441" t="n">
        <v>75</v>
      </c>
    </row>
    <row r="442">
      <c r="A442">
        <f>_xll.BFieldInfo($B$442)</f>
        <v/>
      </c>
      <c r="B442" t="inlineStr">
        <is>
          <t>CF_CASH_FROM_OPER</t>
        </is>
      </c>
      <c r="C442" t="n">
        <v>69</v>
      </c>
      <c r="D442" t="n">
        <v>358</v>
      </c>
      <c r="E442" t="n">
        <v>83</v>
      </c>
      <c r="F442" t="n">
        <v>393</v>
      </c>
      <c r="G442" t="n">
        <v>76</v>
      </c>
      <c r="H442" t="n">
        <v>287</v>
      </c>
      <c r="I442" t="n">
        <v>50</v>
      </c>
      <c r="J442" t="n">
        <v>203</v>
      </c>
      <c r="K442" t="n">
        <v>143</v>
      </c>
      <c r="L442" t="n">
        <v>402</v>
      </c>
      <c r="M442" t="n">
        <v>10</v>
      </c>
      <c r="N442" t="n">
        <v>402</v>
      </c>
      <c r="O442" t="n">
        <v>-173</v>
      </c>
      <c r="P442" t="n">
        <v>366</v>
      </c>
      <c r="Q442" t="n">
        <v>-222</v>
      </c>
      <c r="R442" t="n">
        <v>434</v>
      </c>
      <c r="S442" t="n">
        <v>-64</v>
      </c>
    </row>
    <row r="444">
      <c r="A444" t="inlineStr">
        <is>
          <t>SIGN SW Equity</t>
        </is>
      </c>
      <c r="B444" t="inlineStr">
        <is>
          <t>Dates</t>
        </is>
      </c>
      <c r="C444" s="3">
        <f>_xll.BDH($A$444,$B$445:$B$453,$B$1,$B$2,"Dir=H","Per=M","Days=A","Dts=S","Sort=R","cols=7;rows=10")</f>
        <v/>
      </c>
      <c r="D444" s="3" t="n">
        <v>43830</v>
      </c>
      <c r="E444" s="3" t="n">
        <v>43646</v>
      </c>
      <c r="F444" s="3" t="n">
        <v>43465</v>
      </c>
      <c r="G444" s="3" t="n">
        <v>43281</v>
      </c>
      <c r="H444" s="3" t="n">
        <v>43100</v>
      </c>
      <c r="I444" s="3" t="n">
        <v>42916</v>
      </c>
    </row>
    <row r="445">
      <c r="A445">
        <f>_xll.BFieldInfo($B$445)</f>
        <v/>
      </c>
      <c r="B445" t="inlineStr">
        <is>
          <t>TOTAL_EQUITY</t>
        </is>
      </c>
      <c r="C445" t="n">
        <v>1808.1</v>
      </c>
      <c r="D445" t="n">
        <v>1988.7</v>
      </c>
      <c r="E445" t="n">
        <v>1686.7318</v>
      </c>
      <c r="F445" t="n">
        <v>1895.5</v>
      </c>
      <c r="G445" t="n">
        <v>948.6</v>
      </c>
      <c r="H445" t="n">
        <v>1036.8</v>
      </c>
      <c r="I445" t="n">
        <v>1037.2</v>
      </c>
    </row>
    <row r="446">
      <c r="A446">
        <f>_xll.BFieldInfo($B$446)</f>
        <v/>
      </c>
      <c r="B446" t="inlineStr">
        <is>
          <t>BS_TOT_ASSET</t>
        </is>
      </c>
      <c r="C446" t="n">
        <v>4469.3</v>
      </c>
      <c r="D446" t="n">
        <v>4724.1</v>
      </c>
      <c r="E446" t="n">
        <v>3997.0776</v>
      </c>
      <c r="F446" t="n">
        <v>4482.6</v>
      </c>
      <c r="G446" t="n">
        <v>4447.8</v>
      </c>
      <c r="H446" t="n">
        <v>4571.7</v>
      </c>
      <c r="I446" t="n">
        <v>4566.8</v>
      </c>
    </row>
    <row r="447">
      <c r="A447">
        <f>_xll.BFieldInfo($B$447)</f>
        <v/>
      </c>
      <c r="B447" t="inlineStr">
        <is>
          <t>TOT_DEBT_TO_TOT_EQY</t>
        </is>
      </c>
      <c r="C447" t="n">
        <v>88.19759999999999</v>
      </c>
      <c r="D447" t="n">
        <v>71.2325</v>
      </c>
      <c r="E447" t="n">
        <v>85.3342</v>
      </c>
      <c r="F447" t="n">
        <v>83.9567</v>
      </c>
      <c r="G447" t="n">
        <v>271.79</v>
      </c>
      <c r="H447" t="n">
        <v>246.5856</v>
      </c>
      <c r="I447" t="n">
        <v>255.1774</v>
      </c>
    </row>
    <row r="448">
      <c r="A448">
        <f>_xll.BFieldInfo($B$448)</f>
        <v/>
      </c>
      <c r="B448" t="inlineStr">
        <is>
          <t>SALES_REV_TURN</t>
        </is>
      </c>
      <c r="C448" t="n">
        <v>860</v>
      </c>
      <c r="D448" t="n">
        <v>981.7</v>
      </c>
      <c r="E448" t="n">
        <v>710.2922</v>
      </c>
      <c r="F448" t="n">
        <v>912.7</v>
      </c>
      <c r="G448" t="n">
        <v>763.4</v>
      </c>
      <c r="H448" t="n">
        <v>908.5</v>
      </c>
      <c r="I448" t="n">
        <v>755.6</v>
      </c>
    </row>
    <row r="449">
      <c r="A449">
        <f>_xll.BFieldInfo($B$449)</f>
        <v/>
      </c>
      <c r="B449" t="inlineStr">
        <is>
          <t>IS_EPS</t>
        </is>
      </c>
      <c r="C449" t="n">
        <v>0.03</v>
      </c>
      <c r="D449" t="n">
        <v>0.2553</v>
      </c>
      <c r="E449" t="n">
        <v>0.0708</v>
      </c>
      <c r="F449" t="n">
        <v>-0.1357</v>
      </c>
      <c r="G449" t="n">
        <v>-0.2213</v>
      </c>
      <c r="H449" t="n">
        <v>-0.3754</v>
      </c>
      <c r="I449" t="n">
        <v>-0.07530000000000001</v>
      </c>
    </row>
    <row r="450">
      <c r="A450">
        <f>_xll.BFieldInfo($B$450)</f>
        <v/>
      </c>
      <c r="B450" t="inlineStr">
        <is>
          <t>CF_DVD_PAID</t>
        </is>
      </c>
      <c r="C450" t="n">
        <v>-114.8</v>
      </c>
      <c r="D450" t="n">
        <v>-99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A451">
        <f>_xll.BFieldInfo($B$451)</f>
        <v/>
      </c>
      <c r="B451" t="inlineStr">
        <is>
          <t>CF_DEPR_AMORT</t>
        </is>
      </c>
      <c r="C451" t="n">
        <v>139.5</v>
      </c>
      <c r="D451" t="n">
        <v>145.3</v>
      </c>
      <c r="E451" t="n">
        <v>125.554</v>
      </c>
      <c r="F451" t="n">
        <v>138.3</v>
      </c>
      <c r="G451" t="n">
        <v>133.4</v>
      </c>
      <c r="H451" t="n">
        <v>130.5</v>
      </c>
      <c r="I451" t="n">
        <v>135.4</v>
      </c>
    </row>
    <row r="452">
      <c r="A452">
        <f>_xll.BFieldInfo($B$452)</f>
        <v/>
      </c>
      <c r="B452" t="inlineStr">
        <is>
          <t>CF_NET_INC</t>
        </is>
      </c>
      <c r="C452" t="n">
        <v>10</v>
      </c>
      <c r="D452" t="n">
        <v>81.7</v>
      </c>
      <c r="E452" t="n">
        <v>22.3128</v>
      </c>
      <c r="F452" t="n">
        <v>-36.3</v>
      </c>
      <c r="G452" t="n">
        <v>-47.6</v>
      </c>
      <c r="H452" t="n">
        <v>-80.7</v>
      </c>
      <c r="I452" t="n">
        <v>-16.2</v>
      </c>
    </row>
    <row r="453">
      <c r="A453">
        <f>_xll.BFieldInfo($B$453)</f>
        <v/>
      </c>
      <c r="B453" t="inlineStr">
        <is>
          <t>CF_CASH_FROM_OPER</t>
        </is>
      </c>
      <c r="C453" t="n">
        <v>136.4</v>
      </c>
      <c r="D453" t="n">
        <v>317.3</v>
      </c>
      <c r="E453" t="n">
        <v>106.96</v>
      </c>
      <c r="F453" t="n">
        <v>154.3</v>
      </c>
      <c r="G453" t="n">
        <v>105.9</v>
      </c>
      <c r="H453" t="n">
        <v>197.1</v>
      </c>
      <c r="I453" t="n">
        <v>48.1</v>
      </c>
    </row>
    <row r="455">
      <c r="A455" t="inlineStr">
        <is>
          <t>TECN SW Equity</t>
        </is>
      </c>
      <c r="B455" t="inlineStr">
        <is>
          <t>Dates</t>
        </is>
      </c>
      <c r="C455" s="3">
        <f>_xll.BDH($A$455,$B$456:$B$464,$B$1,$B$2,"Dir=H","Per=M","Days=A","Dts=S","Sort=R","cols=17;rows=10")</f>
        <v/>
      </c>
      <c r="D455" s="3" t="n">
        <v>43830</v>
      </c>
      <c r="E455" s="3" t="n">
        <v>43646</v>
      </c>
      <c r="F455" s="3" t="n">
        <v>43465</v>
      </c>
      <c r="G455" s="3" t="n">
        <v>43281</v>
      </c>
      <c r="H455" s="3" t="n">
        <v>43100</v>
      </c>
      <c r="I455" s="3" t="n">
        <v>42916</v>
      </c>
      <c r="J455" s="3" t="n">
        <v>42735</v>
      </c>
      <c r="K455" s="3" t="n">
        <v>42551</v>
      </c>
      <c r="L455" s="3" t="n">
        <v>42369</v>
      </c>
      <c r="M455" s="3" t="n">
        <v>42185</v>
      </c>
      <c r="N455" s="3" t="n">
        <v>42004</v>
      </c>
      <c r="O455" s="3" t="n">
        <v>41820</v>
      </c>
      <c r="P455" s="3" t="n">
        <v>41639</v>
      </c>
      <c r="Q455" s="3" t="n">
        <v>41455</v>
      </c>
      <c r="R455" s="3" t="n">
        <v>41274</v>
      </c>
      <c r="S455" s="3" t="n">
        <v>41090</v>
      </c>
    </row>
    <row r="456">
      <c r="A456">
        <f>_xll.BFieldInfo($B$456)</f>
        <v/>
      </c>
      <c r="B456" t="inlineStr">
        <is>
          <t>TOTAL_EQUITY</t>
        </is>
      </c>
      <c r="C456" t="n">
        <v>675.977</v>
      </c>
      <c r="D456" t="n">
        <v>659.067</v>
      </c>
      <c r="E456" t="n">
        <v>612.648</v>
      </c>
      <c r="F456" t="n">
        <v>612.409</v>
      </c>
      <c r="G456" t="n">
        <v>571.958</v>
      </c>
      <c r="H456" t="n">
        <v>550.121</v>
      </c>
      <c r="I456" t="n">
        <v>503.457</v>
      </c>
      <c r="J456" t="n">
        <v>487.085</v>
      </c>
      <c r="K456" t="n">
        <v>439.822</v>
      </c>
      <c r="L456" t="n">
        <v>440.673</v>
      </c>
      <c r="M456" t="n">
        <v>394.025</v>
      </c>
      <c r="N456" t="n">
        <v>361.198</v>
      </c>
      <c r="O456" t="n">
        <v>338.124</v>
      </c>
      <c r="P456" t="n">
        <v>336.202</v>
      </c>
      <c r="Q456" t="n">
        <v>306.195</v>
      </c>
      <c r="R456" t="n">
        <v>293.613</v>
      </c>
      <c r="S456" t="n">
        <v>276.11</v>
      </c>
    </row>
    <row r="457">
      <c r="A457">
        <f>_xll.BFieldInfo($B$457)</f>
        <v/>
      </c>
      <c r="B457" t="inlineStr">
        <is>
          <t>BS_TOT_ASSET</t>
        </is>
      </c>
      <c r="C457" t="n">
        <v>968.583</v>
      </c>
      <c r="D457" t="n">
        <v>939.773</v>
      </c>
      <c r="E457" t="n">
        <v>900.081</v>
      </c>
      <c r="F457" t="n">
        <v>857.671</v>
      </c>
      <c r="G457" t="n">
        <v>804.383</v>
      </c>
      <c r="H457" t="n">
        <v>803.961</v>
      </c>
      <c r="I457" t="n">
        <v>741.838</v>
      </c>
      <c r="J457" t="n">
        <v>736.1609999999999</v>
      </c>
      <c r="K457" t="n">
        <v>662.705</v>
      </c>
      <c r="L457" t="n">
        <v>641.482</v>
      </c>
      <c r="M457" t="n">
        <v>562.9299999999999</v>
      </c>
      <c r="N457" t="n">
        <v>552.2619999999999</v>
      </c>
      <c r="O457" t="n">
        <v>476.576</v>
      </c>
      <c r="P457" t="n">
        <v>466.649</v>
      </c>
      <c r="Q457" t="n">
        <v>429.119</v>
      </c>
      <c r="R457" t="n">
        <v>422.795</v>
      </c>
      <c r="S457" t="n">
        <v>391.013</v>
      </c>
    </row>
    <row r="458">
      <c r="A458">
        <f>_xll.BFieldInfo($B$458)</f>
        <v/>
      </c>
      <c r="B458" t="inlineStr">
        <is>
          <t>TOT_DEBT_TO_TOT_EQY</t>
        </is>
      </c>
      <c r="C458" t="n">
        <v>7.0103</v>
      </c>
      <c r="D458" t="n">
        <v>7.2654</v>
      </c>
      <c r="E458" t="n">
        <v>9.099399999999999</v>
      </c>
      <c r="F458" t="n">
        <v>1.1801</v>
      </c>
      <c r="G458" t="n">
        <v>2.5164</v>
      </c>
      <c r="H458" t="n">
        <v>3.126</v>
      </c>
      <c r="I458" t="n">
        <v>3.589</v>
      </c>
      <c r="J458" t="n">
        <v>2.471</v>
      </c>
      <c r="K458" t="n">
        <v>2.406</v>
      </c>
      <c r="L458" t="n">
        <v>2.1873</v>
      </c>
      <c r="M458" t="n">
        <v>2.1486</v>
      </c>
      <c r="N458" t="n">
        <v>4.2082</v>
      </c>
      <c r="O458" t="n">
        <v>2.1078</v>
      </c>
      <c r="P458" t="n">
        <v>2.2608</v>
      </c>
      <c r="Q458" t="n">
        <v>3.1549</v>
      </c>
      <c r="R458" t="n">
        <v>1.6675</v>
      </c>
      <c r="S458" t="n">
        <v>2.2672</v>
      </c>
    </row>
    <row r="459">
      <c r="A459">
        <f>_xll.BFieldInfo($B$459)</f>
        <v/>
      </c>
      <c r="B459" t="inlineStr">
        <is>
          <t>SALES_REV_TURN</t>
        </is>
      </c>
      <c r="C459" t="n">
        <v>310.004</v>
      </c>
      <c r="D459" t="n">
        <v>340.699</v>
      </c>
      <c r="E459" t="n">
        <v>296.12</v>
      </c>
      <c r="F459" t="n">
        <v>320.314</v>
      </c>
      <c r="G459" t="n">
        <v>273.481</v>
      </c>
      <c r="H459" t="n">
        <v>296.321</v>
      </c>
      <c r="I459" t="n">
        <v>252.238</v>
      </c>
      <c r="J459" t="n">
        <v>270.969</v>
      </c>
      <c r="K459" t="n">
        <v>235.258</v>
      </c>
      <c r="L459" t="n">
        <v>240.345</v>
      </c>
      <c r="M459" t="n">
        <v>199.95</v>
      </c>
      <c r="N459" t="n">
        <v>227.516</v>
      </c>
      <c r="O459" t="n">
        <v>172.002</v>
      </c>
      <c r="P459" t="n">
        <v>206.482</v>
      </c>
      <c r="Q459" t="n">
        <v>181.81</v>
      </c>
      <c r="R459" t="n">
        <v>208.883</v>
      </c>
      <c r="S459" t="n">
        <v>182.225</v>
      </c>
    </row>
    <row r="460">
      <c r="A460">
        <f>_xll.BFieldInfo($B$460)</f>
        <v/>
      </c>
      <c r="B460" t="inlineStr">
        <is>
          <t>IS_EPS</t>
        </is>
      </c>
      <c r="C460" t="n">
        <v>3.02</v>
      </c>
      <c r="D460" t="n">
        <v>4.0422</v>
      </c>
      <c r="E460" t="n">
        <v>2.14</v>
      </c>
      <c r="F460" t="n">
        <v>3.5294</v>
      </c>
      <c r="G460" t="n">
        <v>2.49</v>
      </c>
      <c r="H460" t="n">
        <v>3.4177</v>
      </c>
      <c r="I460" t="n">
        <v>2.25</v>
      </c>
      <c r="J460" t="n">
        <v>2.7089</v>
      </c>
      <c r="K460" t="n">
        <v>2.04</v>
      </c>
      <c r="L460" t="n">
        <v>2.7329</v>
      </c>
      <c r="M460" t="n">
        <v>2.31</v>
      </c>
      <c r="N460" t="n">
        <v>1.96</v>
      </c>
      <c r="O460" t="n">
        <v>1.68</v>
      </c>
      <c r="P460" t="n">
        <v>2.67</v>
      </c>
      <c r="Q460" t="n">
        <v>1.51</v>
      </c>
      <c r="R460" t="n">
        <v>2.3</v>
      </c>
      <c r="S460" t="n">
        <v>1.64</v>
      </c>
    </row>
    <row r="461">
      <c r="A461">
        <f>_xll.BFieldInfo($B$461)</f>
        <v/>
      </c>
      <c r="B461" t="inlineStr">
        <is>
          <t>CF_DVD_PAID</t>
        </is>
      </c>
      <c r="C461" t="n">
        <v>-26.242</v>
      </c>
      <c r="D461" t="n">
        <v>0</v>
      </c>
      <c r="E461" t="n">
        <v>-24.835</v>
      </c>
      <c r="F461" t="n">
        <v>0</v>
      </c>
      <c r="G461" t="n">
        <v>-23.462</v>
      </c>
      <c r="H461" t="n">
        <v>0</v>
      </c>
      <c r="I461" t="n">
        <v>-20.315</v>
      </c>
      <c r="J461" t="n">
        <v>0</v>
      </c>
      <c r="K461" t="n">
        <v>-20.122</v>
      </c>
      <c r="L461" t="n">
        <v>0</v>
      </c>
      <c r="M461" t="n">
        <v>-16.857</v>
      </c>
      <c r="N461" t="n">
        <v>0</v>
      </c>
      <c r="O461" t="n">
        <v>-16.651</v>
      </c>
      <c r="P461" t="n">
        <v>0</v>
      </c>
      <c r="Q461" t="n">
        <v>-16.488</v>
      </c>
      <c r="R461" t="n">
        <v>0</v>
      </c>
      <c r="S461" t="n">
        <v>-13.532</v>
      </c>
    </row>
    <row r="462">
      <c r="A462">
        <f>_xll.BFieldInfo($B$462)</f>
        <v/>
      </c>
      <c r="B462" t="inlineStr">
        <is>
          <t>CF_DEPR_AMORT</t>
        </is>
      </c>
      <c r="C462" t="n">
        <v>17.542</v>
      </c>
      <c r="D462" t="n">
        <v>17.748</v>
      </c>
      <c r="E462" t="n">
        <v>16.314</v>
      </c>
      <c r="F462" t="n">
        <v>11.468</v>
      </c>
      <c r="G462" t="n">
        <v>10.301</v>
      </c>
      <c r="H462" t="n">
        <v>13.116</v>
      </c>
      <c r="I462" t="n">
        <v>11.713</v>
      </c>
      <c r="J462" t="n">
        <v>10.693</v>
      </c>
      <c r="K462" t="n">
        <v>10.201</v>
      </c>
      <c r="L462" t="n">
        <v>9.122999999999999</v>
      </c>
      <c r="M462" t="n">
        <v>7.329</v>
      </c>
      <c r="N462" t="n">
        <v>5.822</v>
      </c>
      <c r="O462" t="n">
        <v>4.517</v>
      </c>
      <c r="P462" t="n">
        <v>5.099</v>
      </c>
      <c r="Q462" t="n">
        <v>5.16</v>
      </c>
      <c r="R462" t="n">
        <v>5.433</v>
      </c>
      <c r="S462" t="n">
        <v>4.829</v>
      </c>
    </row>
    <row r="463">
      <c r="A463">
        <f>_xll.BFieldInfo($B$463)</f>
        <v/>
      </c>
      <c r="B463" t="inlineStr">
        <is>
          <t>CF_NET_INC</t>
        </is>
      </c>
      <c r="C463" t="n">
        <v>36.038</v>
      </c>
      <c r="D463" t="n">
        <v>47.831</v>
      </c>
      <c r="E463" t="n">
        <v>25.338</v>
      </c>
      <c r="F463" t="n">
        <v>41.52</v>
      </c>
      <c r="G463" t="n">
        <v>29.176</v>
      </c>
      <c r="H463" t="n">
        <v>39.892</v>
      </c>
      <c r="I463" t="n">
        <v>26.038</v>
      </c>
      <c r="J463" t="n">
        <v>31.091</v>
      </c>
      <c r="K463" t="n">
        <v>23.451</v>
      </c>
      <c r="L463" t="n">
        <v>31.182</v>
      </c>
      <c r="M463" t="n">
        <v>25.965</v>
      </c>
      <c r="N463" t="n">
        <v>21.634</v>
      </c>
      <c r="O463" t="n">
        <v>18.582</v>
      </c>
      <c r="P463" t="n">
        <v>29.191</v>
      </c>
      <c r="Q463" t="n">
        <v>16.48</v>
      </c>
      <c r="R463" t="n">
        <v>24.701</v>
      </c>
      <c r="S463" t="n">
        <v>17.664</v>
      </c>
    </row>
    <row r="464">
      <c r="A464">
        <f>_xll.BFieldInfo($B$464)</f>
        <v/>
      </c>
      <c r="B464" t="inlineStr">
        <is>
          <t>CF_CASH_FROM_OPER</t>
        </is>
      </c>
      <c r="C464" t="n">
        <v>82.402</v>
      </c>
      <c r="D464" t="n">
        <v>62.418</v>
      </c>
      <c r="E464" t="n">
        <v>35.553</v>
      </c>
      <c r="F464" t="n">
        <v>58.733</v>
      </c>
      <c r="G464" t="n">
        <v>33.612</v>
      </c>
      <c r="H464" t="n">
        <v>67.595</v>
      </c>
      <c r="I464" t="n">
        <v>31.58</v>
      </c>
      <c r="J464" t="n">
        <v>53.828</v>
      </c>
      <c r="K464" t="n">
        <v>65.029</v>
      </c>
      <c r="L464" t="n">
        <v>64.018</v>
      </c>
      <c r="M464" t="n">
        <v>35.062</v>
      </c>
      <c r="N464" t="n">
        <v>31.975</v>
      </c>
      <c r="O464" t="n">
        <v>16.126</v>
      </c>
      <c r="P464" t="n">
        <v>22.366</v>
      </c>
      <c r="Q464" t="n">
        <v>5.474</v>
      </c>
      <c r="R464" t="n">
        <v>10.524</v>
      </c>
      <c r="S464" t="n">
        <v>-8.063000000000001</v>
      </c>
    </row>
    <row r="466">
      <c r="A466" t="inlineStr">
        <is>
          <t>VACN SW Equity</t>
        </is>
      </c>
      <c r="B466" t="inlineStr">
        <is>
          <t>Dates</t>
        </is>
      </c>
      <c r="C466" s="3">
        <f>_xll.BDH($A$466,$B$467:$B$475,$B$1,$B$2,"Dir=H","Per=M","Days=A","Dts=S","Sort=R","cols=17;rows=10")</f>
        <v/>
      </c>
      <c r="D466" s="3" t="n">
        <v>43830</v>
      </c>
      <c r="E466" s="3" t="n">
        <v>43646</v>
      </c>
      <c r="F466" s="3" t="n">
        <v>43465</v>
      </c>
      <c r="G466" s="3" t="n">
        <v>43281</v>
      </c>
      <c r="H466" s="3" t="n">
        <v>43100</v>
      </c>
      <c r="I466" s="3" t="n">
        <v>42916</v>
      </c>
      <c r="J466" s="3" t="n">
        <v>42735</v>
      </c>
      <c r="K466" s="3" t="n">
        <v>42551</v>
      </c>
      <c r="L466" s="3" t="n">
        <v>42369</v>
      </c>
      <c r="M466" s="3" t="n">
        <v>42185</v>
      </c>
      <c r="N466" s="3" t="n">
        <v>42004</v>
      </c>
      <c r="O466" s="3" t="n">
        <v>41820</v>
      </c>
      <c r="P466" s="3" t="n">
        <v>41639</v>
      </c>
      <c r="Q466" s="3" t="n">
        <v>41455</v>
      </c>
      <c r="R466" s="3" t="n">
        <v>41274</v>
      </c>
      <c r="S466" s="3" t="n">
        <v>41090</v>
      </c>
    </row>
    <row r="467">
      <c r="A467">
        <f>_xll.BFieldInfo($B$467)</f>
        <v/>
      </c>
      <c r="B467" t="inlineStr">
        <is>
          <t>TOTAL_EQUITY</t>
        </is>
      </c>
      <c r="C467" t="n">
        <v>458.729</v>
      </c>
      <c r="D467" t="n">
        <v>523.436</v>
      </c>
      <c r="E467" t="n">
        <v>466.415</v>
      </c>
      <c r="F467" t="n">
        <v>564.17</v>
      </c>
      <c r="G467" t="n">
        <v>521.904</v>
      </c>
      <c r="H467" t="n">
        <v>558.0069999999999</v>
      </c>
      <c r="I467" t="n">
        <v>478.614</v>
      </c>
      <c r="J467" t="n">
        <v>510.649</v>
      </c>
      <c r="K467" t="n">
        <v>475.577</v>
      </c>
      <c r="L467" t="inlineStr">
        <is>
          <t>#N/A N/A</t>
        </is>
      </c>
      <c r="M467" t="inlineStr">
        <is>
          <t>#N/A N/A</t>
        </is>
      </c>
      <c r="N467" t="inlineStr">
        <is>
          <t>#N/A N/A</t>
        </is>
      </c>
      <c r="O467" t="inlineStr">
        <is>
          <t>#N/A N/A</t>
        </is>
      </c>
      <c r="P467" t="inlineStr">
        <is>
          <t>#N/A N/A</t>
        </is>
      </c>
      <c r="Q467" t="inlineStr">
        <is>
          <t>#N/A N/A</t>
        </is>
      </c>
      <c r="R467" t="inlineStr">
        <is>
          <t>#N/A N/A</t>
        </is>
      </c>
      <c r="S467" t="inlineStr">
        <is>
          <t>#N/A N/A</t>
        </is>
      </c>
    </row>
    <row r="468">
      <c r="A468">
        <f>_xll.BFieldInfo($B$468)</f>
        <v/>
      </c>
      <c r="B468" t="inlineStr">
        <is>
          <t>BS_TOT_ASSET</t>
        </is>
      </c>
      <c r="C468" t="n">
        <v>1005.504</v>
      </c>
      <c r="D468" t="n">
        <v>972.675</v>
      </c>
      <c r="E468" t="n">
        <v>974.23</v>
      </c>
      <c r="F468" t="n">
        <v>968.187</v>
      </c>
      <c r="G468" t="n">
        <v>1069.343</v>
      </c>
      <c r="H468" t="n">
        <v>991.133</v>
      </c>
      <c r="I468" t="n">
        <v>915.8339999999999</v>
      </c>
      <c r="J468" t="n">
        <v>883.429</v>
      </c>
      <c r="K468" t="n">
        <v>899.492</v>
      </c>
      <c r="L468" t="inlineStr">
        <is>
          <t>#N/A N/A</t>
        </is>
      </c>
      <c r="M468" t="inlineStr">
        <is>
          <t>#N/A N/A</t>
        </is>
      </c>
      <c r="N468" t="inlineStr">
        <is>
          <t>#N/A N/A</t>
        </is>
      </c>
      <c r="O468" t="inlineStr">
        <is>
          <t>#N/A N/A</t>
        </is>
      </c>
      <c r="P468" t="inlineStr">
        <is>
          <t>#N/A N/A</t>
        </is>
      </c>
      <c r="Q468" t="inlineStr">
        <is>
          <t>#N/A N/A</t>
        </is>
      </c>
      <c r="R468" t="inlineStr">
        <is>
          <t>#N/A N/A</t>
        </is>
      </c>
      <c r="S468" t="inlineStr">
        <is>
          <t>#N/A N/A</t>
        </is>
      </c>
    </row>
    <row r="469">
      <c r="A469">
        <f>_xll.BFieldInfo($B$469)</f>
        <v/>
      </c>
      <c r="B469" t="inlineStr">
        <is>
          <t>TOT_DEBT_TO_TOT_EQY</t>
        </is>
      </c>
      <c r="C469" t="n">
        <v>72.8404</v>
      </c>
      <c r="D469" t="n">
        <v>48.5423</v>
      </c>
      <c r="E469" t="n">
        <v>70.8125</v>
      </c>
      <c r="F469" t="n">
        <v>40.1804</v>
      </c>
      <c r="G469" t="n">
        <v>62.4759</v>
      </c>
      <c r="H469" t="n">
        <v>38.6669</v>
      </c>
      <c r="I469" t="n">
        <v>53.6374</v>
      </c>
      <c r="J469" t="n">
        <v>38.4814</v>
      </c>
      <c r="K469" t="n">
        <v>55.3023</v>
      </c>
      <c r="L469" t="inlineStr">
        <is>
          <t>#N/A N/A</t>
        </is>
      </c>
      <c r="M469" t="inlineStr">
        <is>
          <t>#N/A N/A</t>
        </is>
      </c>
      <c r="N469" t="inlineStr">
        <is>
          <t>#N/A N/A</t>
        </is>
      </c>
      <c r="O469" t="inlineStr">
        <is>
          <t>#N/A N/A</t>
        </is>
      </c>
      <c r="P469" t="inlineStr">
        <is>
          <t>#N/A N/A</t>
        </is>
      </c>
      <c r="Q469" t="inlineStr">
        <is>
          <t>#N/A N/A</t>
        </is>
      </c>
      <c r="R469" t="inlineStr">
        <is>
          <t>#N/A N/A</t>
        </is>
      </c>
      <c r="S469" t="inlineStr">
        <is>
          <t>#N/A N/A</t>
        </is>
      </c>
    </row>
    <row r="470">
      <c r="A470">
        <f>_xll.BFieldInfo($B$470)</f>
        <v/>
      </c>
      <c r="B470" t="inlineStr">
        <is>
          <t>SALES_REV_TURN</t>
        </is>
      </c>
      <c r="C470" t="n">
        <v>318.932</v>
      </c>
      <c r="D470" t="n">
        <v>307.363</v>
      </c>
      <c r="E470" t="n">
        <v>263.013</v>
      </c>
      <c r="F470" t="n">
        <v>311.51</v>
      </c>
      <c r="G470" t="n">
        <v>386.626</v>
      </c>
      <c r="H470" t="n">
        <v>365.966</v>
      </c>
      <c r="I470" t="n">
        <v>326.449</v>
      </c>
      <c r="J470" t="n">
        <v>272.366</v>
      </c>
      <c r="K470" t="n">
        <v>235.535</v>
      </c>
      <c r="L470" t="inlineStr">
        <is>
          <t>#N/A N/A</t>
        </is>
      </c>
      <c r="M470" t="inlineStr">
        <is>
          <t>#N/A N/A</t>
        </is>
      </c>
      <c r="N470" t="inlineStr">
        <is>
          <t>#N/A N/A</t>
        </is>
      </c>
      <c r="O470" t="inlineStr">
        <is>
          <t>#N/A N/A</t>
        </is>
      </c>
      <c r="P470" t="inlineStr">
        <is>
          <t>#N/A N/A</t>
        </is>
      </c>
      <c r="Q470" t="inlineStr">
        <is>
          <t>#N/A N/A</t>
        </is>
      </c>
      <c r="R470" t="inlineStr">
        <is>
          <t>#N/A N/A</t>
        </is>
      </c>
      <c r="S470" t="inlineStr">
        <is>
          <t>#N/A N/A</t>
        </is>
      </c>
    </row>
    <row r="471">
      <c r="A471">
        <f>_xll.BFieldInfo($B$471)</f>
        <v/>
      </c>
      <c r="B471" t="inlineStr">
        <is>
          <t>IS_EPS</t>
        </is>
      </c>
      <c r="C471" t="n">
        <v>1.86</v>
      </c>
      <c r="D471" t="n">
        <v>1.6665</v>
      </c>
      <c r="E471" t="n">
        <v>0.83</v>
      </c>
      <c r="F471" t="n">
        <v>1.7383</v>
      </c>
      <c r="G471" t="n">
        <v>2.79</v>
      </c>
      <c r="H471" t="n">
        <v>1.8791</v>
      </c>
      <c r="I471" t="n">
        <v>1.99</v>
      </c>
      <c r="J471" t="n">
        <v>1.5552</v>
      </c>
      <c r="K471" t="n">
        <v>0.87</v>
      </c>
      <c r="L471" t="inlineStr">
        <is>
          <t>#N/A N/A</t>
        </is>
      </c>
      <c r="M471" t="inlineStr">
        <is>
          <t>#N/A N/A</t>
        </is>
      </c>
      <c r="N471" t="inlineStr">
        <is>
          <t>#N/A N/A</t>
        </is>
      </c>
      <c r="O471" t="inlineStr">
        <is>
          <t>#N/A N/A</t>
        </is>
      </c>
      <c r="P471" t="inlineStr">
        <is>
          <t>#N/A N/A</t>
        </is>
      </c>
      <c r="Q471" t="inlineStr">
        <is>
          <t>#N/A N/A</t>
        </is>
      </c>
      <c r="R471" t="inlineStr">
        <is>
          <t>#N/A N/A</t>
        </is>
      </c>
      <c r="S471" t="inlineStr">
        <is>
          <t>#N/A N/A</t>
        </is>
      </c>
    </row>
    <row r="472">
      <c r="A472">
        <f>_xll.BFieldInfo($B$472)</f>
        <v/>
      </c>
      <c r="B472" t="inlineStr">
        <is>
          <t>CF_DVD_PAID</t>
        </is>
      </c>
      <c r="C472" t="n">
        <v>-119.961</v>
      </c>
      <c r="D472" t="n">
        <v>0</v>
      </c>
      <c r="E472" t="n">
        <v>-119.941</v>
      </c>
      <c r="F472" t="n">
        <v>0</v>
      </c>
      <c r="G472" t="n">
        <v>-119.932</v>
      </c>
      <c r="H472" t="n">
        <v>0</v>
      </c>
      <c r="I472" t="n">
        <v>-119.923</v>
      </c>
      <c r="J472" t="n">
        <v>0</v>
      </c>
      <c r="K472" t="n">
        <v>0</v>
      </c>
      <c r="L472" t="inlineStr">
        <is>
          <t>#N/A N/A</t>
        </is>
      </c>
      <c r="M472" t="inlineStr">
        <is>
          <t>#N/A N/A</t>
        </is>
      </c>
      <c r="N472" t="inlineStr">
        <is>
          <t>#N/A N/A</t>
        </is>
      </c>
      <c r="O472" t="inlineStr">
        <is>
          <t>#N/A N/A</t>
        </is>
      </c>
      <c r="P472" t="inlineStr">
        <is>
          <t>#N/A N/A</t>
        </is>
      </c>
      <c r="Q472" t="inlineStr">
        <is>
          <t>#N/A N/A</t>
        </is>
      </c>
      <c r="R472" t="inlineStr">
        <is>
          <t>#N/A N/A</t>
        </is>
      </c>
      <c r="S472" t="inlineStr">
        <is>
          <t>#N/A N/A</t>
        </is>
      </c>
    </row>
    <row r="473">
      <c r="A473">
        <f>_xll.BFieldInfo($B$473)</f>
        <v/>
      </c>
      <c r="B473" t="inlineStr">
        <is>
          <t>CF_DEPR_AMORT</t>
        </is>
      </c>
      <c r="C473" t="n">
        <v>20.35</v>
      </c>
      <c r="D473" t="n">
        <v>23.321</v>
      </c>
      <c r="E473" t="n">
        <v>22.951</v>
      </c>
      <c r="F473" t="n">
        <v>18.514</v>
      </c>
      <c r="G473" t="n">
        <v>17.044</v>
      </c>
      <c r="H473" t="n">
        <v>16.335</v>
      </c>
      <c r="I473" t="n">
        <v>17.131</v>
      </c>
      <c r="J473" t="n">
        <v>16.239</v>
      </c>
      <c r="K473" t="n">
        <v>15.048</v>
      </c>
      <c r="L473" t="inlineStr">
        <is>
          <t>#N/A N/A</t>
        </is>
      </c>
      <c r="M473" t="inlineStr">
        <is>
          <t>#N/A N/A</t>
        </is>
      </c>
      <c r="N473" t="inlineStr">
        <is>
          <t>#N/A N/A</t>
        </is>
      </c>
      <c r="O473" t="inlineStr">
        <is>
          <t>#N/A N/A</t>
        </is>
      </c>
      <c r="P473" t="inlineStr">
        <is>
          <t>#N/A N/A</t>
        </is>
      </c>
      <c r="Q473" t="inlineStr">
        <is>
          <t>#N/A N/A</t>
        </is>
      </c>
      <c r="R473" t="inlineStr">
        <is>
          <t>#N/A N/A</t>
        </is>
      </c>
      <c r="S473" t="inlineStr">
        <is>
          <t>#N/A N/A</t>
        </is>
      </c>
    </row>
    <row r="474">
      <c r="A474">
        <f>_xll.BFieldInfo($B$474)</f>
        <v/>
      </c>
      <c r="B474" t="inlineStr">
        <is>
          <t>CF_NET_INC</t>
        </is>
      </c>
      <c r="C474" t="n">
        <v>55.727</v>
      </c>
      <c r="D474" t="n">
        <v>49.947</v>
      </c>
      <c r="E474" t="n">
        <v>24.878</v>
      </c>
      <c r="F474" t="n">
        <v>52.094</v>
      </c>
      <c r="G474" t="n">
        <v>83.592</v>
      </c>
      <c r="H474" t="n">
        <v>56.219</v>
      </c>
      <c r="I474" t="n">
        <v>59.458</v>
      </c>
      <c r="J474" t="n">
        <v>43.062</v>
      </c>
      <c r="K474" t="n">
        <v>24.171</v>
      </c>
      <c r="L474" t="inlineStr">
        <is>
          <t>#N/A N/A</t>
        </is>
      </c>
      <c r="M474" t="inlineStr">
        <is>
          <t>#N/A N/A</t>
        </is>
      </c>
      <c r="N474" t="inlineStr">
        <is>
          <t>#N/A N/A</t>
        </is>
      </c>
      <c r="O474" t="inlineStr">
        <is>
          <t>#N/A N/A</t>
        </is>
      </c>
      <c r="P474" t="inlineStr">
        <is>
          <t>#N/A N/A</t>
        </is>
      </c>
      <c r="Q474" t="inlineStr">
        <is>
          <t>#N/A N/A</t>
        </is>
      </c>
      <c r="R474" t="inlineStr">
        <is>
          <t>#N/A N/A</t>
        </is>
      </c>
      <c r="S474" t="inlineStr">
        <is>
          <t>#N/A N/A</t>
        </is>
      </c>
    </row>
    <row r="475">
      <c r="A475">
        <f>_xll.BFieldInfo($B$475)</f>
        <v/>
      </c>
      <c r="B475" t="inlineStr">
        <is>
          <t>CF_CASH_FROM_OPER</t>
        </is>
      </c>
      <c r="C475" t="n">
        <v>48.011</v>
      </c>
      <c r="D475" t="n">
        <v>104.773</v>
      </c>
      <c r="E475" t="n">
        <v>48.564</v>
      </c>
      <c r="F475" t="n">
        <v>89.79000000000001</v>
      </c>
      <c r="G475" t="n">
        <v>77.73399999999999</v>
      </c>
      <c r="H475" t="n">
        <v>82.47499999999999</v>
      </c>
      <c r="I475" t="n">
        <v>69.117</v>
      </c>
      <c r="J475" t="n">
        <v>82.52</v>
      </c>
      <c r="K475" t="n">
        <v>53.403</v>
      </c>
      <c r="L475" t="inlineStr">
        <is>
          <t>#N/A N/A</t>
        </is>
      </c>
      <c r="M475" t="inlineStr">
        <is>
          <t>#N/A N/A</t>
        </is>
      </c>
      <c r="N475" t="inlineStr">
        <is>
          <t>#N/A N/A</t>
        </is>
      </c>
      <c r="O475" t="inlineStr">
        <is>
          <t>#N/A N/A</t>
        </is>
      </c>
      <c r="P475" t="inlineStr">
        <is>
          <t>#N/A N/A</t>
        </is>
      </c>
      <c r="Q475" t="inlineStr">
        <is>
          <t>#N/A N/A</t>
        </is>
      </c>
      <c r="R475" t="inlineStr">
        <is>
          <t>#N/A N/A</t>
        </is>
      </c>
      <c r="S475" t="inlineStr">
        <is>
          <t>#N/A N/A</t>
        </is>
      </c>
    </row>
    <row r="477">
      <c r="A477" t="inlineStr">
        <is>
          <t>BANB SW Equity</t>
        </is>
      </c>
      <c r="B477" t="inlineStr">
        <is>
          <t>Dates</t>
        </is>
      </c>
      <c r="C477" s="3">
        <f>_xll.BDH($A$477,$B$478:$B$486,$B$1,$B$2,"Dir=H","Per=M","Days=A","Dts=S","Sort=R","cols=17;rows=10")</f>
        <v/>
      </c>
      <c r="D477" s="3" t="n">
        <v>43830</v>
      </c>
      <c r="E477" s="3" t="n">
        <v>43646</v>
      </c>
      <c r="F477" s="3" t="n">
        <v>43465</v>
      </c>
      <c r="G477" s="3" t="n">
        <v>43281</v>
      </c>
      <c r="H477" s="3" t="n">
        <v>43100</v>
      </c>
      <c r="I477" s="3" t="n">
        <v>42916</v>
      </c>
      <c r="J477" s="3" t="n">
        <v>42735</v>
      </c>
      <c r="K477" s="3" t="n">
        <v>42551</v>
      </c>
      <c r="L477" s="3" t="n">
        <v>42369</v>
      </c>
      <c r="M477" s="3" t="n">
        <v>42185</v>
      </c>
      <c r="N477" s="3" t="n">
        <v>42004</v>
      </c>
      <c r="O477" s="3" t="n">
        <v>41820</v>
      </c>
      <c r="P477" s="3" t="n">
        <v>41639</v>
      </c>
      <c r="Q477" s="3" t="n">
        <v>41455</v>
      </c>
      <c r="R477" s="3" t="n">
        <v>41274</v>
      </c>
      <c r="S477" s="3" t="n">
        <v>41090</v>
      </c>
    </row>
    <row r="478">
      <c r="A478">
        <f>_xll.BFieldInfo($B$478)</f>
        <v/>
      </c>
      <c r="B478" t="inlineStr">
        <is>
          <t>TOTAL_EQUITY</t>
        </is>
      </c>
      <c r="C478" t="n">
        <v>436.898</v>
      </c>
      <c r="D478" t="n">
        <v>447.818</v>
      </c>
      <c r="E478" t="n">
        <v>413.995</v>
      </c>
      <c r="F478" t="n">
        <v>384.212</v>
      </c>
      <c r="G478" t="n">
        <v>354.45</v>
      </c>
      <c r="H478" t="n">
        <v>374.172</v>
      </c>
      <c r="I478" t="n">
        <v>346.004</v>
      </c>
      <c r="J478" t="n">
        <v>365.364</v>
      </c>
      <c r="K478" t="n">
        <v>338.306</v>
      </c>
      <c r="L478" t="n">
        <v>353.363</v>
      </c>
      <c r="M478" t="n">
        <v>333.251</v>
      </c>
      <c r="N478" t="n">
        <v>349.131</v>
      </c>
      <c r="O478" t="n">
        <v>325.095</v>
      </c>
      <c r="P478" t="n">
        <v>336.438</v>
      </c>
      <c r="Q478" t="n">
        <v>326.215</v>
      </c>
      <c r="R478" t="n">
        <v>333.56</v>
      </c>
      <c r="S478" t="n">
        <v>321.227</v>
      </c>
    </row>
    <row r="479">
      <c r="A479">
        <f>_xll.BFieldInfo($B$479)</f>
        <v/>
      </c>
      <c r="B479" t="inlineStr">
        <is>
          <t>BS_TOT_ASSET</t>
        </is>
      </c>
      <c r="C479" t="n">
        <v>663.792</v>
      </c>
      <c r="D479" t="n">
        <v>647.144</v>
      </c>
      <c r="E479" t="n">
        <v>600.316</v>
      </c>
      <c r="F479" t="n">
        <v>614.7</v>
      </c>
      <c r="G479" t="n">
        <v>573.879</v>
      </c>
      <c r="H479" t="n">
        <v>544.655</v>
      </c>
      <c r="I479" t="n">
        <v>505.975</v>
      </c>
      <c r="J479" t="n">
        <v>496.509</v>
      </c>
      <c r="K479" t="n">
        <v>446.499</v>
      </c>
      <c r="L479" t="n">
        <v>443.832</v>
      </c>
      <c r="M479" t="n">
        <v>422.568</v>
      </c>
      <c r="N479" t="n">
        <v>435.013</v>
      </c>
      <c r="O479" t="n">
        <v>414.191</v>
      </c>
      <c r="P479" t="n">
        <v>438.777</v>
      </c>
      <c r="Q479" t="n">
        <v>434.689</v>
      </c>
      <c r="R479" t="n">
        <v>441.121</v>
      </c>
      <c r="S479" t="n">
        <v>454.77</v>
      </c>
    </row>
    <row r="480">
      <c r="A480">
        <f>_xll.BFieldInfo($B$480)</f>
        <v/>
      </c>
      <c r="B480" t="inlineStr">
        <is>
          <t>TOT_DEBT_TO_TOT_EQY</t>
        </is>
      </c>
      <c r="C480" t="n">
        <v>26.2443</v>
      </c>
      <c r="D480" t="n">
        <v>23.9162</v>
      </c>
      <c r="E480" t="n">
        <v>27.5636</v>
      </c>
      <c r="F480" t="n">
        <v>39.1607</v>
      </c>
      <c r="G480" t="n">
        <v>40.8873</v>
      </c>
      <c r="H480" t="n">
        <v>25.3718</v>
      </c>
      <c r="I480" t="n">
        <v>26.148</v>
      </c>
      <c r="J480" t="n">
        <v>15.1728</v>
      </c>
      <c r="K480" t="n">
        <v>12.2165</v>
      </c>
      <c r="L480" t="n">
        <v>4.9306</v>
      </c>
      <c r="M480" t="n">
        <v>8.788</v>
      </c>
      <c r="N480" t="n">
        <v>6.1169</v>
      </c>
      <c r="O480" t="n">
        <v>10.2924</v>
      </c>
      <c r="P480" t="n">
        <v>13.3876</v>
      </c>
      <c r="Q480" t="n">
        <v>16.2794</v>
      </c>
      <c r="R480" t="n">
        <v>15.2018</v>
      </c>
      <c r="S480" t="n">
        <v>18.3085</v>
      </c>
    </row>
    <row r="481">
      <c r="A481">
        <f>_xll.BFieldInfo($B$481)</f>
        <v/>
      </c>
      <c r="B481" t="inlineStr">
        <is>
          <t>SALES_REV_TURN</t>
        </is>
      </c>
      <c r="C481" t="n">
        <v>177.14</v>
      </c>
      <c r="D481" t="n">
        <v>179.196</v>
      </c>
      <c r="E481" t="n">
        <v>134.519</v>
      </c>
      <c r="F481" t="n">
        <v>171.631</v>
      </c>
      <c r="G481" t="n">
        <v>110.869</v>
      </c>
      <c r="H481" t="n">
        <v>142.162</v>
      </c>
      <c r="I481" t="n">
        <v>119.45</v>
      </c>
      <c r="J481" t="n">
        <v>123.04</v>
      </c>
      <c r="K481" t="n">
        <v>113.438</v>
      </c>
      <c r="L481" t="n">
        <v>109.013</v>
      </c>
      <c r="M481" t="n">
        <v>99.59099999999999</v>
      </c>
      <c r="N481" t="n">
        <v>97.214</v>
      </c>
      <c r="O481" t="n">
        <v>86.723</v>
      </c>
      <c r="P481" t="n">
        <v>88.928</v>
      </c>
      <c r="Q481" t="n">
        <v>81.75700000000001</v>
      </c>
      <c r="R481" t="n">
        <v>81.136</v>
      </c>
      <c r="S481" t="n">
        <v>76.16200000000001</v>
      </c>
    </row>
    <row r="482">
      <c r="A482">
        <f>_xll.BFieldInfo($B$482)</f>
        <v/>
      </c>
      <c r="B482" t="inlineStr">
        <is>
          <t>IS_EPS</t>
        </is>
      </c>
      <c r="C482" t="n">
        <v>2.35</v>
      </c>
      <c r="D482" t="n">
        <v>2.4164</v>
      </c>
      <c r="E482" t="n">
        <v>1.49</v>
      </c>
      <c r="F482" t="n">
        <v>2.2219</v>
      </c>
      <c r="G482" t="n">
        <v>1.2098</v>
      </c>
      <c r="H482" t="n">
        <v>1.2763</v>
      </c>
      <c r="I482" t="n">
        <v>1.1598</v>
      </c>
      <c r="J482" t="n">
        <v>1.7781</v>
      </c>
      <c r="K482" t="n">
        <v>1.2598</v>
      </c>
      <c r="L482" t="n">
        <v>1.4203</v>
      </c>
      <c r="M482" t="n">
        <v>0.9298999999999999</v>
      </c>
      <c r="N482" t="n">
        <v>1.2298</v>
      </c>
      <c r="O482" t="n">
        <v>0.9199000000000001</v>
      </c>
      <c r="P482" t="n">
        <v>0.9799</v>
      </c>
      <c r="Q482" t="n">
        <v>0.7699</v>
      </c>
      <c r="R482" t="n">
        <v>0.6099</v>
      </c>
      <c r="S482" t="n">
        <v>0.5399</v>
      </c>
    </row>
    <row r="483">
      <c r="A483">
        <f>_xll.BFieldInfo($B$483)</f>
        <v/>
      </c>
      <c r="B483" t="inlineStr">
        <is>
          <t>CF_DVD_PAID</t>
        </is>
      </c>
      <c r="C483" t="n">
        <v>-41.998</v>
      </c>
      <c r="D483" t="n">
        <v>0</v>
      </c>
      <c r="E483" t="n">
        <v>-27.377</v>
      </c>
      <c r="F483" t="n">
        <v>0</v>
      </c>
      <c r="G483" t="n">
        <v>-27.359</v>
      </c>
      <c r="H483" t="n">
        <v>0</v>
      </c>
      <c r="I483" t="n">
        <v>-23.946</v>
      </c>
      <c r="J483" t="n">
        <v>0</v>
      </c>
      <c r="K483" t="n">
        <v>-20.484</v>
      </c>
      <c r="L483" t="n">
        <v>0</v>
      </c>
      <c r="M483" t="n">
        <v>-17.069</v>
      </c>
      <c r="N483" t="n">
        <v>0</v>
      </c>
      <c r="O483" t="n">
        <v>-23.651</v>
      </c>
      <c r="P483" t="n">
        <v>0</v>
      </c>
      <c r="Q483" t="n">
        <v>-20.253</v>
      </c>
      <c r="R483" t="n">
        <v>0</v>
      </c>
      <c r="S483" t="n">
        <v>-10.03</v>
      </c>
    </row>
    <row r="484">
      <c r="A484">
        <f>_xll.BFieldInfo($B$484)</f>
        <v/>
      </c>
      <c r="B484" t="inlineStr">
        <is>
          <t>CF_DEPR_AMORT</t>
        </is>
      </c>
      <c r="C484" t="n">
        <v>12.715</v>
      </c>
      <c r="D484" t="n">
        <v>12.834</v>
      </c>
      <c r="E484" t="n">
        <v>12.054</v>
      </c>
      <c r="F484" t="n">
        <v>12.207</v>
      </c>
      <c r="G484" t="n">
        <v>10.858</v>
      </c>
      <c r="H484" t="n">
        <v>10.559</v>
      </c>
      <c r="I484" t="n">
        <v>10.372</v>
      </c>
      <c r="J484" t="n">
        <v>10.72</v>
      </c>
      <c r="K484" t="n">
        <v>9.006</v>
      </c>
      <c r="L484" t="n">
        <v>9.156000000000001</v>
      </c>
      <c r="M484" t="n">
        <v>9.189</v>
      </c>
      <c r="N484" t="n">
        <v>10.115</v>
      </c>
      <c r="O484" t="n">
        <v>9.109</v>
      </c>
      <c r="P484" t="n">
        <v>8.935</v>
      </c>
      <c r="Q484" t="n">
        <v>8.983000000000001</v>
      </c>
      <c r="R484" t="n">
        <v>13.134</v>
      </c>
      <c r="S484" t="n">
        <v>9.183999999999999</v>
      </c>
    </row>
    <row r="485">
      <c r="A485">
        <f>_xll.BFieldInfo($B$485)</f>
        <v/>
      </c>
      <c r="B485" t="inlineStr">
        <is>
          <t>CF_NET_INC</t>
        </is>
      </c>
      <c r="C485" t="n">
        <v>32.832</v>
      </c>
      <c r="D485" t="n">
        <v>33.73</v>
      </c>
      <c r="E485" t="n">
        <v>20.434</v>
      </c>
      <c r="F485" t="n">
        <v>30.149</v>
      </c>
      <c r="G485" t="n">
        <v>16.495</v>
      </c>
      <c r="H485" t="n">
        <v>25.97</v>
      </c>
      <c r="I485" t="n">
        <v>15.8</v>
      </c>
      <c r="J485" t="n">
        <v>24.107</v>
      </c>
      <c r="K485" t="n">
        <v>17.098</v>
      </c>
      <c r="L485" t="n">
        <v>19.223</v>
      </c>
      <c r="M485" t="n">
        <v>12.615</v>
      </c>
      <c r="N485" t="n">
        <v>16.644</v>
      </c>
      <c r="O485" t="n">
        <v>12.421</v>
      </c>
      <c r="P485" t="n">
        <v>13.182</v>
      </c>
      <c r="Q485" t="n">
        <v>10.422</v>
      </c>
      <c r="R485" t="n">
        <v>8.27</v>
      </c>
      <c r="S485" t="n">
        <v>7.288</v>
      </c>
    </row>
    <row r="486">
      <c r="A486">
        <f>_xll.BFieldInfo($B$486)</f>
        <v/>
      </c>
      <c r="B486" t="inlineStr">
        <is>
          <t>CF_CASH_FROM_OPER</t>
        </is>
      </c>
      <c r="C486" t="n">
        <v>58.474</v>
      </c>
      <c r="D486" t="n">
        <v>32.097</v>
      </c>
      <c r="E486" t="n">
        <v>31.551</v>
      </c>
      <c r="F486" t="n">
        <v>24.442</v>
      </c>
      <c r="G486" t="n">
        <v>0.998</v>
      </c>
      <c r="H486" t="n">
        <v>21.815</v>
      </c>
      <c r="I486" t="n">
        <v>14.497</v>
      </c>
      <c r="J486" t="n">
        <v>19.99</v>
      </c>
      <c r="K486" t="n">
        <v>20.232</v>
      </c>
      <c r="L486" t="n">
        <v>31.938</v>
      </c>
      <c r="M486" t="n">
        <v>29.379</v>
      </c>
      <c r="N486" t="n">
        <v>27.8</v>
      </c>
      <c r="O486" t="n">
        <v>19.085</v>
      </c>
      <c r="P486" t="n">
        <v>24.038</v>
      </c>
      <c r="Q486" t="n">
        <v>24.788</v>
      </c>
      <c r="R486" t="n">
        <v>28.415</v>
      </c>
      <c r="S486" t="n">
        <v>7.94</v>
      </c>
    </row>
    <row r="488">
      <c r="A488" t="inlineStr">
        <is>
          <t>PSPN SW Equity</t>
        </is>
      </c>
      <c r="B488" t="inlineStr">
        <is>
          <t>Dates</t>
        </is>
      </c>
      <c r="C488" s="3">
        <f>_xll.BDH($A$488,$B$489:$B$497,$B$1,$B$2,"Dir=H","Per=M","Days=A","Dts=S","Sort=R","cols=33;rows=10")</f>
        <v/>
      </c>
      <c r="D488" s="3" t="n">
        <v>43921</v>
      </c>
      <c r="E488" s="3" t="n">
        <v>43830</v>
      </c>
      <c r="F488" s="3" t="n">
        <v>43738</v>
      </c>
      <c r="G488" s="3" t="n">
        <v>43646</v>
      </c>
      <c r="H488" s="3" t="n">
        <v>43555</v>
      </c>
      <c r="I488" s="3" t="n">
        <v>43465</v>
      </c>
      <c r="J488" s="3" t="n">
        <v>43373</v>
      </c>
      <c r="K488" s="3" t="n">
        <v>43281</v>
      </c>
      <c r="L488" s="3" t="n">
        <v>43190</v>
      </c>
      <c r="M488" s="3" t="n">
        <v>43100</v>
      </c>
      <c r="N488" s="3" t="n">
        <v>43008</v>
      </c>
      <c r="O488" s="3" t="n">
        <v>42916</v>
      </c>
      <c r="P488" s="3" t="n">
        <v>42825</v>
      </c>
      <c r="Q488" s="3" t="n">
        <v>42735</v>
      </c>
      <c r="R488" s="3" t="n">
        <v>42643</v>
      </c>
      <c r="S488" s="3" t="n">
        <v>42551</v>
      </c>
      <c r="T488" s="3" t="n">
        <v>42460</v>
      </c>
      <c r="U488" s="3" t="n">
        <v>42369</v>
      </c>
      <c r="V488" s="3" t="n">
        <v>42277</v>
      </c>
      <c r="W488" s="3" t="n">
        <v>42185</v>
      </c>
      <c r="X488" s="3" t="n">
        <v>42094</v>
      </c>
      <c r="Y488" s="3" t="n">
        <v>42004</v>
      </c>
      <c r="Z488" s="3" t="n">
        <v>41912</v>
      </c>
      <c r="AA488" s="3" t="n">
        <v>41820</v>
      </c>
      <c r="AB488" s="3" t="n">
        <v>41729</v>
      </c>
      <c r="AC488" s="3" t="n">
        <v>41639</v>
      </c>
      <c r="AD488" s="3" t="n">
        <v>41547</v>
      </c>
      <c r="AE488" s="3" t="n">
        <v>41455</v>
      </c>
      <c r="AF488" s="3" t="n">
        <v>41364</v>
      </c>
      <c r="AG488" s="3" t="n">
        <v>41274</v>
      </c>
      <c r="AH488" s="3" t="n">
        <v>41182</v>
      </c>
      <c r="AI488" s="3" t="n">
        <v>41090</v>
      </c>
    </row>
    <row r="489">
      <c r="A489">
        <f>_xll.BFieldInfo($B$489)</f>
        <v/>
      </c>
      <c r="B489" t="inlineStr">
        <is>
          <t>TOTAL_EQUITY</t>
        </is>
      </c>
      <c r="C489" t="n">
        <v>4406.425</v>
      </c>
      <c r="D489" t="n">
        <v>4497.332</v>
      </c>
      <c r="E489" t="n">
        <v>4450.22</v>
      </c>
      <c r="F489" t="n">
        <v>4302.45</v>
      </c>
      <c r="G489" t="n">
        <v>4251.153</v>
      </c>
      <c r="H489" t="n">
        <v>4236.213</v>
      </c>
      <c r="I489" t="n">
        <v>4156.908</v>
      </c>
      <c r="J489" t="n">
        <v>4064.572</v>
      </c>
      <c r="K489" t="n">
        <v>3998.519</v>
      </c>
      <c r="L489" t="n">
        <v>4033.539</v>
      </c>
      <c r="M489" t="n">
        <v>3988.56</v>
      </c>
      <c r="N489" t="n">
        <v>3892.691</v>
      </c>
      <c r="O489" t="n">
        <v>3817.522</v>
      </c>
      <c r="P489" t="n">
        <v>3911.316</v>
      </c>
      <c r="Q489" t="n">
        <v>3866.754</v>
      </c>
      <c r="R489" t="n">
        <v>3825.298</v>
      </c>
      <c r="S489" t="n">
        <v>3780.337</v>
      </c>
      <c r="T489" t="n">
        <v>3912.346</v>
      </c>
      <c r="U489" t="n">
        <v>3870.473</v>
      </c>
      <c r="V489" t="n">
        <v>3810.905</v>
      </c>
      <c r="W489" t="n">
        <v>3766.229</v>
      </c>
      <c r="X489" t="n">
        <v>3858.708</v>
      </c>
      <c r="Y489" t="n">
        <v>3840.795</v>
      </c>
      <c r="Z489" t="n">
        <v>3806.859</v>
      </c>
      <c r="AA489" t="n">
        <v>3766.07</v>
      </c>
      <c r="AB489" t="n">
        <v>3871.568</v>
      </c>
      <c r="AC489" t="n">
        <v>3839.23</v>
      </c>
      <c r="AD489" t="n">
        <v>3776.268</v>
      </c>
      <c r="AE489" t="n">
        <v>3728.541</v>
      </c>
      <c r="AF489" t="n">
        <v>3752.586</v>
      </c>
      <c r="AG489" t="n">
        <v>3691.551</v>
      </c>
      <c r="AH489" t="n">
        <v>3537.843</v>
      </c>
      <c r="AI489" t="n">
        <v>3473.877</v>
      </c>
    </row>
    <row r="490">
      <c r="A490">
        <f>_xll.BFieldInfo($B$490)</f>
        <v/>
      </c>
      <c r="B490" t="inlineStr">
        <is>
          <t>BS_TOT_ASSET</t>
        </is>
      </c>
      <c r="C490" t="n">
        <v>8196.117</v>
      </c>
      <c r="D490" t="n">
        <v>8126.531</v>
      </c>
      <c r="E490" t="n">
        <v>8036.244</v>
      </c>
      <c r="F490" t="n">
        <v>7909.301</v>
      </c>
      <c r="G490" t="n">
        <v>8056.962</v>
      </c>
      <c r="H490" t="n">
        <v>7859.291</v>
      </c>
      <c r="I490" t="n">
        <v>7619.283</v>
      </c>
      <c r="J490" t="n">
        <v>7570.275</v>
      </c>
      <c r="K490" t="n">
        <v>7515.079</v>
      </c>
      <c r="L490" t="n">
        <v>7465.391</v>
      </c>
      <c r="M490" t="n">
        <v>7384.243</v>
      </c>
      <c r="N490" t="n">
        <v>7285.981</v>
      </c>
      <c r="O490" t="n">
        <v>7101.157</v>
      </c>
      <c r="P490" t="n">
        <v>7065.68</v>
      </c>
      <c r="Q490" t="n">
        <v>7041.368</v>
      </c>
      <c r="R490" t="n">
        <v>6943.844</v>
      </c>
      <c r="S490" t="n">
        <v>6805.159</v>
      </c>
      <c r="T490" t="n">
        <v>6829.287</v>
      </c>
      <c r="U490" t="n">
        <v>6791.923</v>
      </c>
      <c r="V490" t="n">
        <v>6731.802</v>
      </c>
      <c r="W490" t="n">
        <v>6741.118</v>
      </c>
      <c r="X490" t="n">
        <v>6707.341</v>
      </c>
      <c r="Y490" t="n">
        <v>6684.665</v>
      </c>
      <c r="Z490" t="n">
        <v>6631.127</v>
      </c>
      <c r="AA490" t="n">
        <v>6518.63</v>
      </c>
      <c r="AB490" t="n">
        <v>6599.385</v>
      </c>
      <c r="AC490" t="n">
        <v>6541.812</v>
      </c>
      <c r="AD490" t="n">
        <v>6492.723</v>
      </c>
      <c r="AE490" t="n">
        <v>6504.249</v>
      </c>
      <c r="AF490" t="n">
        <v>6396.334</v>
      </c>
      <c r="AG490" t="n">
        <v>6356.255</v>
      </c>
      <c r="AH490" t="n">
        <v>6181.066</v>
      </c>
      <c r="AI490" t="n">
        <v>6174.462</v>
      </c>
    </row>
    <row r="491">
      <c r="A491">
        <f>_xll.BFieldInfo($B$491)</f>
        <v/>
      </c>
      <c r="B491" t="inlineStr">
        <is>
          <t>TOT_DEBT_TO_TOT_EQY</t>
        </is>
      </c>
      <c r="C491" t="n">
        <v>63.7199</v>
      </c>
      <c r="D491" t="n">
        <v>59.2821</v>
      </c>
      <c r="E491" t="n">
        <v>58.3373</v>
      </c>
      <c r="F491" t="n">
        <v>61.7366</v>
      </c>
      <c r="G491" t="n">
        <v>67.4999</v>
      </c>
      <c r="H491" t="n">
        <v>63.2177</v>
      </c>
      <c r="I491" t="n">
        <v>60.4106</v>
      </c>
      <c r="J491" t="n">
        <v>63.2533</v>
      </c>
      <c r="K491" t="n">
        <v>64.7925</v>
      </c>
      <c r="L491" t="n">
        <v>62.7366</v>
      </c>
      <c r="M491" t="n">
        <v>62.4558</v>
      </c>
      <c r="N491" t="n">
        <v>64.50279999999999</v>
      </c>
      <c r="O491" t="n">
        <v>62.5468</v>
      </c>
      <c r="P491" t="n">
        <v>57.7205</v>
      </c>
      <c r="Q491" t="n">
        <v>58.1479</v>
      </c>
      <c r="R491" t="n">
        <v>56.9482</v>
      </c>
      <c r="S491" t="n">
        <v>54.5958</v>
      </c>
      <c r="T491" t="n">
        <v>49.6924</v>
      </c>
      <c r="U491" t="n">
        <v>50.8732</v>
      </c>
      <c r="V491" t="n">
        <v>51.927</v>
      </c>
      <c r="W491" t="n">
        <v>54.3977</v>
      </c>
      <c r="X491" t="n">
        <v>49.7212</v>
      </c>
      <c r="Y491" t="n">
        <v>50.2154</v>
      </c>
      <c r="Z491" t="n">
        <v>50.6593</v>
      </c>
      <c r="AA491" t="n">
        <v>49.8767</v>
      </c>
      <c r="AB491" t="n">
        <v>48.2557</v>
      </c>
      <c r="AC491" t="n">
        <v>47.8946</v>
      </c>
      <c r="AD491" t="n">
        <v>49.7471</v>
      </c>
      <c r="AE491" t="n">
        <v>52.2559</v>
      </c>
      <c r="AF491" t="n">
        <v>48.4514</v>
      </c>
      <c r="AG491" t="n">
        <v>48.9845</v>
      </c>
      <c r="AH491" t="n">
        <v>51.671</v>
      </c>
      <c r="AI491" t="n">
        <v>54.6304</v>
      </c>
    </row>
    <row r="492">
      <c r="A492">
        <f>_xll.BFieldInfo($B$492)</f>
        <v/>
      </c>
      <c r="B492" t="inlineStr">
        <is>
          <t>SALES_REV_TURN</t>
        </is>
      </c>
      <c r="C492" t="n">
        <v>77.73099999999999</v>
      </c>
      <c r="D492" t="n">
        <v>76.84099999999999</v>
      </c>
      <c r="E492" t="n">
        <v>97.348</v>
      </c>
      <c r="F492" t="n">
        <v>88.652</v>
      </c>
      <c r="G492" t="n">
        <v>74.15900000000001</v>
      </c>
      <c r="H492" t="n">
        <v>78.98</v>
      </c>
      <c r="I492" t="n">
        <v>74.151</v>
      </c>
      <c r="J492" t="n">
        <v>93.572</v>
      </c>
      <c r="K492" t="n">
        <v>71.181</v>
      </c>
      <c r="L492" t="n">
        <v>73.93000000000001</v>
      </c>
      <c r="M492" t="n">
        <v>71.535</v>
      </c>
      <c r="N492" t="n">
        <v>99.233</v>
      </c>
      <c r="O492" t="n">
        <v>73.28100000000001</v>
      </c>
      <c r="P492" t="n">
        <v>72.434</v>
      </c>
      <c r="Q492" t="n">
        <v>86.883</v>
      </c>
      <c r="R492" t="n">
        <v>91.687</v>
      </c>
      <c r="S492" t="n">
        <v>87.61199999999999</v>
      </c>
      <c r="T492" t="n">
        <v>103.103</v>
      </c>
      <c r="U492" t="n">
        <v>83.19199999999999</v>
      </c>
      <c r="V492" t="n">
        <v>80.042</v>
      </c>
      <c r="W492" t="n">
        <v>68.89700000000001</v>
      </c>
      <c r="X492" t="n">
        <v>68.22499999999999</v>
      </c>
      <c r="Y492" t="n">
        <v>70.149</v>
      </c>
      <c r="Z492" t="n">
        <v>78.309</v>
      </c>
      <c r="AA492" t="n">
        <v>103.684</v>
      </c>
      <c r="AB492" t="n">
        <v>116.945</v>
      </c>
      <c r="AC492" t="n">
        <v>71.907</v>
      </c>
      <c r="AD492" t="n">
        <v>142.897</v>
      </c>
      <c r="AE492" t="n">
        <v>77.239</v>
      </c>
      <c r="AF492" t="n">
        <v>71.89700000000001</v>
      </c>
      <c r="AG492" t="n">
        <v>76.866</v>
      </c>
      <c r="AH492" t="n">
        <v>69.58799999999999</v>
      </c>
      <c r="AI492" t="n">
        <v>124.534</v>
      </c>
    </row>
    <row r="493">
      <c r="A493">
        <f>_xll.BFieldInfo($B$493)</f>
        <v/>
      </c>
      <c r="B493" t="inlineStr">
        <is>
          <t>IS_EPS</t>
        </is>
      </c>
      <c r="C493" t="n">
        <v>1.61</v>
      </c>
      <c r="D493" t="n">
        <v>1.04</v>
      </c>
      <c r="E493" t="n">
        <v>3.0943</v>
      </c>
      <c r="F493" t="n">
        <v>1.15</v>
      </c>
      <c r="G493" t="n">
        <v>3.9</v>
      </c>
      <c r="H493" t="n">
        <v>1.74</v>
      </c>
      <c r="I493" t="n">
        <v>1.9149</v>
      </c>
      <c r="J493" t="n">
        <v>1.35</v>
      </c>
      <c r="K493" t="n">
        <v>2.57</v>
      </c>
      <c r="L493" t="n">
        <v>0.88</v>
      </c>
      <c r="M493" t="n">
        <v>2.0115</v>
      </c>
      <c r="N493" t="n">
        <v>1.54</v>
      </c>
      <c r="O493" t="n">
        <v>1.19</v>
      </c>
      <c r="P493" t="n">
        <v>0.87</v>
      </c>
      <c r="Q493" t="n">
        <v>0.6997</v>
      </c>
      <c r="R493" t="n">
        <v>0.82</v>
      </c>
      <c r="S493" t="n">
        <v>0.39</v>
      </c>
      <c r="T493" t="n">
        <v>1.02</v>
      </c>
      <c r="U493" t="n">
        <v>1.2062</v>
      </c>
      <c r="V493" t="n">
        <v>0.96</v>
      </c>
      <c r="W493" t="n">
        <v>1.09</v>
      </c>
      <c r="X493" t="n">
        <v>0.83</v>
      </c>
      <c r="Y493" t="n">
        <v>0.7938</v>
      </c>
      <c r="Z493" t="n">
        <v>0.9399999999999999</v>
      </c>
      <c r="AA493" t="n">
        <v>1.14</v>
      </c>
      <c r="AB493" t="n">
        <v>0.96</v>
      </c>
      <c r="AC493" t="n">
        <v>1.362</v>
      </c>
      <c r="AD493" t="n">
        <v>1.09</v>
      </c>
      <c r="AE493" t="n">
        <v>2.31</v>
      </c>
      <c r="AF493" t="n">
        <v>1.15</v>
      </c>
      <c r="AG493" t="n">
        <v>3.3729</v>
      </c>
      <c r="AH493" t="n">
        <v>0.8</v>
      </c>
      <c r="AI493" t="n">
        <v>3.12</v>
      </c>
    </row>
    <row r="494">
      <c r="A494">
        <f>_xll.BFieldInfo($B$494)</f>
        <v/>
      </c>
      <c r="B494" t="inlineStr">
        <is>
          <t>CF_DVD_PAID</t>
        </is>
      </c>
      <c r="C494" t="n">
        <v>-165.107</v>
      </c>
      <c r="D494" t="n">
        <v>0</v>
      </c>
      <c r="E494" t="n">
        <v>0</v>
      </c>
      <c r="F494" t="n">
        <v>-0.001</v>
      </c>
      <c r="G494" t="n">
        <v>-160.52</v>
      </c>
      <c r="H494" t="n">
        <v>0</v>
      </c>
      <c r="I494" t="n">
        <v>0</v>
      </c>
      <c r="J494" t="n">
        <v>0</v>
      </c>
      <c r="K494" t="n">
        <v>-155.934</v>
      </c>
      <c r="L494" t="n">
        <v>0</v>
      </c>
      <c r="M494" t="n">
        <v>0</v>
      </c>
      <c r="N494" t="n">
        <v>0</v>
      </c>
      <c r="O494" t="n">
        <v>-153.641</v>
      </c>
      <c r="P494" t="n">
        <v>-0.008</v>
      </c>
      <c r="Q494" t="n">
        <v>0</v>
      </c>
      <c r="R494" t="n">
        <v>0</v>
      </c>
      <c r="S494" t="n">
        <v>-151.342</v>
      </c>
      <c r="T494" t="n">
        <v>0</v>
      </c>
      <c r="U494" t="n">
        <v>0</v>
      </c>
      <c r="V494" t="n">
        <v>0</v>
      </c>
      <c r="W494" t="n">
        <v>-149.045</v>
      </c>
      <c r="X494" t="n">
        <v>0</v>
      </c>
      <c r="Y494" t="n">
        <v>0</v>
      </c>
      <c r="Z494" t="n">
        <v>-0.001</v>
      </c>
      <c r="AA494" t="n">
        <v>-149.045</v>
      </c>
      <c r="AB494" t="n">
        <v>-0.001</v>
      </c>
      <c r="AC494" t="n">
        <v>0</v>
      </c>
      <c r="AD494" t="n">
        <v>0</v>
      </c>
      <c r="AE494" t="n">
        <v>-146.751</v>
      </c>
      <c r="AF494" t="n">
        <v>0</v>
      </c>
      <c r="AG494" t="n">
        <v>0</v>
      </c>
      <c r="AH494" t="n">
        <v>0</v>
      </c>
      <c r="AI494" t="n">
        <v>-131.363</v>
      </c>
    </row>
    <row r="495">
      <c r="A495">
        <f>_xll.BFieldInfo($B$495)</f>
        <v/>
      </c>
      <c r="B495" t="inlineStr">
        <is>
          <t>CF_DEPR_AMORT</t>
        </is>
      </c>
      <c r="C495" t="n">
        <v>0.329</v>
      </c>
      <c r="D495" t="n">
        <v>0.329</v>
      </c>
      <c r="E495" t="n">
        <v>0.327</v>
      </c>
      <c r="F495" t="n">
        <v>0.326</v>
      </c>
      <c r="G495" t="n">
        <v>0.314</v>
      </c>
      <c r="H495" t="n">
        <v>0.3</v>
      </c>
      <c r="I495" t="n">
        <v>0.292</v>
      </c>
      <c r="J495" t="n">
        <v>0.286</v>
      </c>
      <c r="K495" t="n">
        <v>0.264</v>
      </c>
      <c r="L495" t="n">
        <v>0.242</v>
      </c>
      <c r="M495" t="n">
        <v>0.228</v>
      </c>
      <c r="N495" t="n">
        <v>0.218</v>
      </c>
      <c r="O495" t="n">
        <v>0.205</v>
      </c>
      <c r="P495" t="n">
        <v>0.177</v>
      </c>
      <c r="Q495" t="n">
        <v>0.182</v>
      </c>
      <c r="R495" t="n">
        <v>0.182</v>
      </c>
      <c r="S495" t="n">
        <v>0.181</v>
      </c>
      <c r="T495" t="n">
        <v>0.181</v>
      </c>
      <c r="U495" t="n">
        <v>0.181</v>
      </c>
      <c r="V495" t="n">
        <v>0.182</v>
      </c>
      <c r="W495" t="n">
        <v>0.176</v>
      </c>
      <c r="X495" t="n">
        <v>0.177</v>
      </c>
      <c r="Y495" t="n">
        <v>0.132</v>
      </c>
      <c r="Z495" t="n">
        <v>0.113</v>
      </c>
      <c r="AA495" t="n">
        <v>0.114</v>
      </c>
      <c r="AB495" t="n">
        <v>0.113</v>
      </c>
      <c r="AC495" t="n">
        <v>0.114</v>
      </c>
      <c r="AD495" t="n">
        <v>0.127</v>
      </c>
      <c r="AE495" t="n">
        <v>0.142</v>
      </c>
      <c r="AF495" t="n">
        <v>0.143</v>
      </c>
      <c r="AG495" t="n">
        <v>0.138</v>
      </c>
      <c r="AH495" t="n">
        <v>0.143</v>
      </c>
      <c r="AI495" t="n">
        <v>0.143</v>
      </c>
    </row>
    <row r="496">
      <c r="A496">
        <f>_xll.BFieldInfo($B$496)</f>
        <v/>
      </c>
      <c r="B496" t="inlineStr">
        <is>
          <t>CF_NET_INC</t>
        </is>
      </c>
      <c r="C496" t="n">
        <v>73.852</v>
      </c>
      <c r="D496" t="n">
        <v>47.928</v>
      </c>
      <c r="E496" t="n">
        <v>141.928</v>
      </c>
      <c r="F496" t="n">
        <v>52.735</v>
      </c>
      <c r="G496" t="n">
        <v>179.015</v>
      </c>
      <c r="H496" t="n">
        <v>79.747</v>
      </c>
      <c r="I496" t="n">
        <v>87.83499999999999</v>
      </c>
      <c r="J496" t="n">
        <v>62.043</v>
      </c>
      <c r="K496" t="n">
        <v>118.017</v>
      </c>
      <c r="L496" t="n">
        <v>40.257</v>
      </c>
      <c r="M496" t="n">
        <v>92.36</v>
      </c>
      <c r="N496" t="n">
        <v>70.53400000000001</v>
      </c>
      <c r="O496" t="n">
        <v>54.252</v>
      </c>
      <c r="P496" t="n">
        <v>39.744</v>
      </c>
      <c r="Q496" t="n">
        <v>32.095</v>
      </c>
      <c r="R496" t="n">
        <v>37.819</v>
      </c>
      <c r="S496" t="n">
        <v>18.053</v>
      </c>
      <c r="T496" t="n">
        <v>46.9</v>
      </c>
      <c r="U496" t="n">
        <v>55.326</v>
      </c>
      <c r="V496" t="n">
        <v>44.173</v>
      </c>
      <c r="W496" t="n">
        <v>50.062</v>
      </c>
      <c r="X496" t="n">
        <v>38.165</v>
      </c>
      <c r="Y496" t="n">
        <v>36.411</v>
      </c>
      <c r="Z496" t="n">
        <v>43.058</v>
      </c>
      <c r="AA496" t="n">
        <v>52.072</v>
      </c>
      <c r="AB496" t="n">
        <v>43.805</v>
      </c>
      <c r="AC496" t="n">
        <v>62.471</v>
      </c>
      <c r="AD496" t="n">
        <v>49.791</v>
      </c>
      <c r="AE496" t="n">
        <v>105.764</v>
      </c>
      <c r="AF496" t="n">
        <v>52.967</v>
      </c>
      <c r="AG496" t="n">
        <v>153.108</v>
      </c>
      <c r="AH496" t="n">
        <v>36.374</v>
      </c>
      <c r="AI496" t="n">
        <v>139.182</v>
      </c>
    </row>
    <row r="497">
      <c r="A497">
        <f>_xll.BFieldInfo($B$497)</f>
        <v/>
      </c>
      <c r="B497" t="inlineStr">
        <is>
          <t>CF_CASH_FROM_OPER</t>
        </is>
      </c>
      <c r="C497" t="n">
        <v>48.971</v>
      </c>
      <c r="D497" t="n">
        <v>2.124</v>
      </c>
      <c r="E497" t="n">
        <v>81.756</v>
      </c>
      <c r="F497" t="n">
        <v>71.767</v>
      </c>
      <c r="G497" t="n">
        <v>57.71</v>
      </c>
      <c r="H497" t="n">
        <v>30.93</v>
      </c>
      <c r="I497" t="n">
        <v>44.453</v>
      </c>
      <c r="J497" t="n">
        <v>80.099</v>
      </c>
      <c r="K497" t="n">
        <v>48.245</v>
      </c>
      <c r="L497" t="n">
        <v>34.863</v>
      </c>
      <c r="M497" t="n">
        <v>44.002</v>
      </c>
      <c r="N497" t="n">
        <v>75.56699999999999</v>
      </c>
      <c r="O497" t="n">
        <v>43.302</v>
      </c>
      <c r="P497" t="n">
        <v>10.629</v>
      </c>
      <c r="Q497" t="n">
        <v>51.537</v>
      </c>
      <c r="R497" t="n">
        <v>55.118</v>
      </c>
      <c r="S497" t="n">
        <v>54.552</v>
      </c>
      <c r="T497" t="n">
        <v>44.173</v>
      </c>
      <c r="U497" t="n">
        <v>53.697</v>
      </c>
      <c r="V497" t="n">
        <v>64.417</v>
      </c>
      <c r="W497" t="n">
        <v>3.793</v>
      </c>
      <c r="X497" t="n">
        <v>23.296</v>
      </c>
      <c r="Y497" t="n">
        <v>135.816</v>
      </c>
      <c r="Z497" t="n">
        <v>-45.681</v>
      </c>
      <c r="AA497" t="n">
        <v>75.20999999999999</v>
      </c>
      <c r="AB497" t="n">
        <v>60.659</v>
      </c>
      <c r="AC497" t="n">
        <v>46.944</v>
      </c>
      <c r="AD497" t="n">
        <v>104.596</v>
      </c>
      <c r="AE497" t="n">
        <v>39.003</v>
      </c>
      <c r="AF497" t="n">
        <v>3.565</v>
      </c>
      <c r="AG497" t="n">
        <v>43.91</v>
      </c>
      <c r="AH497" t="n">
        <v>41.459</v>
      </c>
      <c r="AI497" t="n">
        <v>29.282</v>
      </c>
    </row>
    <row r="499">
      <c r="A499" t="inlineStr">
        <is>
          <t>BKW SW Equity</t>
        </is>
      </c>
      <c r="B499" t="inlineStr">
        <is>
          <t>Dates</t>
        </is>
      </c>
      <c r="C499" s="3">
        <f>_xll.BDH($A$499,$B$500:$B$508,$B$1,$B$2,"Dir=H","Per=M","Days=A","Dts=S","Sort=R","cols=17;rows=10")</f>
        <v/>
      </c>
      <c r="D499" s="3" t="n">
        <v>43830</v>
      </c>
      <c r="E499" s="3" t="n">
        <v>43646</v>
      </c>
      <c r="F499" s="3" t="n">
        <v>43465</v>
      </c>
      <c r="G499" s="3" t="n">
        <v>43281</v>
      </c>
      <c r="H499" s="3" t="n">
        <v>43100</v>
      </c>
      <c r="I499" s="3" t="n">
        <v>42916</v>
      </c>
      <c r="J499" s="3" t="n">
        <v>42735</v>
      </c>
      <c r="K499" s="3" t="n">
        <v>42551</v>
      </c>
      <c r="L499" s="3" t="n">
        <v>42369</v>
      </c>
      <c r="M499" s="3" t="n">
        <v>42185</v>
      </c>
      <c r="N499" s="3" t="n">
        <v>42004</v>
      </c>
      <c r="O499" s="3" t="n">
        <v>41820</v>
      </c>
      <c r="P499" s="3" t="n">
        <v>41639</v>
      </c>
      <c r="Q499" s="3" t="n">
        <v>41455</v>
      </c>
      <c r="R499" s="3" t="n">
        <v>41274</v>
      </c>
      <c r="S499" s="3" t="n">
        <v>41090</v>
      </c>
    </row>
    <row r="500">
      <c r="A500">
        <f>_xll.BFieldInfo($B$500)</f>
        <v/>
      </c>
      <c r="B500" t="inlineStr">
        <is>
          <t>TOTAL_EQUITY</t>
        </is>
      </c>
      <c r="C500" t="n">
        <v>3635.5</v>
      </c>
      <c r="D500" t="n">
        <v>3735.2</v>
      </c>
      <c r="E500" t="n">
        <v>3562.8</v>
      </c>
      <c r="F500" t="n">
        <v>3472.3</v>
      </c>
      <c r="G500" t="n">
        <v>3482.1</v>
      </c>
      <c r="H500" t="n">
        <v>3406.3</v>
      </c>
      <c r="I500" t="n">
        <v>3123.1</v>
      </c>
      <c r="J500" t="n">
        <v>2940.9</v>
      </c>
      <c r="K500" t="n">
        <v>2519.9</v>
      </c>
      <c r="L500" t="n">
        <v>2576</v>
      </c>
      <c r="M500" t="n">
        <v>2384.4</v>
      </c>
      <c r="N500" t="n">
        <v>2525</v>
      </c>
      <c r="O500" t="n">
        <v>2389.9</v>
      </c>
      <c r="P500" t="n">
        <v>2365.7</v>
      </c>
      <c r="Q500" t="n">
        <v>2628.7</v>
      </c>
      <c r="R500" t="n">
        <v>2476.6</v>
      </c>
      <c r="S500" t="n">
        <v>2714.7</v>
      </c>
    </row>
    <row r="501">
      <c r="A501">
        <f>_xll.BFieldInfo($B$501)</f>
        <v/>
      </c>
      <c r="B501" t="inlineStr">
        <is>
          <t>BS_TOT_ASSET</t>
        </is>
      </c>
      <c r="C501" t="n">
        <v>9040.6</v>
      </c>
      <c r="D501" t="n">
        <v>9238.5</v>
      </c>
      <c r="E501" t="n">
        <v>9131</v>
      </c>
      <c r="F501" t="n">
        <v>9053.299999999999</v>
      </c>
      <c r="G501" t="n">
        <v>9027.799999999999</v>
      </c>
      <c r="H501" t="n">
        <v>9088.5</v>
      </c>
      <c r="I501" t="n">
        <v>8696</v>
      </c>
      <c r="J501" t="n">
        <v>8581.5</v>
      </c>
      <c r="K501" t="n">
        <v>8226.6</v>
      </c>
      <c r="L501" t="n">
        <v>8007.3</v>
      </c>
      <c r="M501" t="n">
        <v>7575.6</v>
      </c>
      <c r="N501" t="n">
        <v>7939.9</v>
      </c>
      <c r="O501" t="n">
        <v>7571.1</v>
      </c>
      <c r="P501" t="n">
        <v>7675.5</v>
      </c>
      <c r="Q501" t="n">
        <v>7690.2</v>
      </c>
      <c r="R501" t="n">
        <v>7338.4</v>
      </c>
      <c r="S501" t="n">
        <v>7123</v>
      </c>
    </row>
    <row r="502">
      <c r="A502">
        <f>_xll.BFieldInfo($B$502)</f>
        <v/>
      </c>
      <c r="B502" t="inlineStr">
        <is>
          <t>TOT_DEBT_TO_TOT_EQY</t>
        </is>
      </c>
      <c r="C502" t="n">
        <v>41.9062</v>
      </c>
      <c r="D502" t="n">
        <v>41.133</v>
      </c>
      <c r="E502" t="n">
        <v>47.3111</v>
      </c>
      <c r="F502" t="n">
        <v>45.1977</v>
      </c>
      <c r="G502" t="n">
        <v>44.2348</v>
      </c>
      <c r="H502" t="n">
        <v>46.9542</v>
      </c>
      <c r="I502" t="n">
        <v>51.3016</v>
      </c>
      <c r="J502" t="n">
        <v>57.343</v>
      </c>
      <c r="K502" t="n">
        <v>68.1932</v>
      </c>
      <c r="L502" t="n">
        <v>65.4542</v>
      </c>
      <c r="M502" t="n">
        <v>69.7869</v>
      </c>
      <c r="N502" t="n">
        <v>68.6812</v>
      </c>
      <c r="O502" t="n">
        <v>66.5342</v>
      </c>
      <c r="P502" t="n">
        <v>67.2106</v>
      </c>
      <c r="Q502" t="n">
        <v>52.6268</v>
      </c>
      <c r="R502" t="n">
        <v>55.56</v>
      </c>
      <c r="S502" t="n">
        <v>44.8521</v>
      </c>
    </row>
    <row r="503">
      <c r="A503">
        <f>_xll.BFieldInfo($B$503)</f>
        <v/>
      </c>
      <c r="B503" t="inlineStr">
        <is>
          <t>SALES_REV_TURN</t>
        </is>
      </c>
      <c r="C503" t="n">
        <v>1446.1</v>
      </c>
      <c r="D503" t="n">
        <v>1411</v>
      </c>
      <c r="E503" t="n">
        <v>1299.8</v>
      </c>
      <c r="F503" t="n">
        <v>1308</v>
      </c>
      <c r="G503" t="n">
        <v>1217.5</v>
      </c>
      <c r="H503" t="n">
        <v>1194.4</v>
      </c>
      <c r="I503" t="n">
        <v>1186.3</v>
      </c>
      <c r="J503" t="n">
        <v>1537.8</v>
      </c>
      <c r="K503" t="n">
        <v>1126.9</v>
      </c>
      <c r="L503" t="n">
        <v>1308.3</v>
      </c>
      <c r="M503" t="n">
        <v>1225.2</v>
      </c>
      <c r="N503" t="n">
        <v>1346.8</v>
      </c>
      <c r="O503" t="n">
        <v>1385.8</v>
      </c>
      <c r="P503" t="n">
        <v>1260.8</v>
      </c>
      <c r="Q503" t="n">
        <v>1306.2</v>
      </c>
      <c r="R503" t="n">
        <v>1432.6</v>
      </c>
      <c r="S503" t="n">
        <v>1310</v>
      </c>
    </row>
    <row r="504">
      <c r="A504">
        <f>_xll.BFieldInfo($B$504)</f>
        <v/>
      </c>
      <c r="B504" t="inlineStr">
        <is>
          <t>IS_EPS</t>
        </is>
      </c>
      <c r="C504" t="n">
        <v>1.96</v>
      </c>
      <c r="D504" t="n">
        <v>3.7784</v>
      </c>
      <c r="E504" t="n">
        <v>3.64</v>
      </c>
      <c r="F504" t="n">
        <v>1.2794</v>
      </c>
      <c r="G504" t="n">
        <v>2.28</v>
      </c>
      <c r="H504" t="n">
        <v>2.769</v>
      </c>
      <c r="I504" t="n">
        <v>2.14</v>
      </c>
      <c r="J504" t="n">
        <v>3.9326</v>
      </c>
      <c r="K504" t="n">
        <v>2.47</v>
      </c>
      <c r="L504" t="n">
        <v>3.24</v>
      </c>
      <c r="M504" t="n">
        <v>2.47</v>
      </c>
      <c r="N504" t="n">
        <v>4.08</v>
      </c>
      <c r="O504" t="n">
        <v>1.88</v>
      </c>
      <c r="P504" t="n">
        <v>-6.7227</v>
      </c>
      <c r="Q504" t="n">
        <v>2.22</v>
      </c>
      <c r="R504" t="n">
        <v>0.42</v>
      </c>
      <c r="S504" t="n">
        <v>2.28</v>
      </c>
    </row>
    <row r="505">
      <c r="A505">
        <f>_xll.BFieldInfo($B$505)</f>
        <v/>
      </c>
      <c r="B505" t="inlineStr">
        <is>
          <t>CF_DVD_PAID</t>
        </is>
      </c>
      <c r="C505" t="n">
        <v>-124.7</v>
      </c>
      <c r="D505" t="n">
        <v>-6.1</v>
      </c>
      <c r="E505" t="n">
        <v>-96.3</v>
      </c>
      <c r="F505" t="n">
        <v>-5.8</v>
      </c>
      <c r="G505" t="n">
        <v>-97.09999999999999</v>
      </c>
      <c r="H505" t="n">
        <v>-0.3</v>
      </c>
      <c r="I505" t="n">
        <v>-86.90000000000001</v>
      </c>
      <c r="J505" t="n">
        <v>-0.4</v>
      </c>
      <c r="K505" t="n">
        <v>-78.7</v>
      </c>
      <c r="L505" t="n">
        <v>0</v>
      </c>
      <c r="M505" t="n">
        <v>-78.5</v>
      </c>
      <c r="N505" t="n">
        <v>0</v>
      </c>
      <c r="O505" t="n">
        <v>-61</v>
      </c>
      <c r="P505" t="n">
        <v>0</v>
      </c>
      <c r="Q505" t="n">
        <v>-58.5</v>
      </c>
      <c r="R505" t="n">
        <v>0</v>
      </c>
      <c r="S505" t="n">
        <v>-48.3</v>
      </c>
    </row>
    <row r="506">
      <c r="A506">
        <f>_xll.BFieldInfo($B$506)</f>
        <v/>
      </c>
      <c r="B506" t="inlineStr">
        <is>
          <t>CF_DEPR_AMORT</t>
        </is>
      </c>
      <c r="C506" t="n">
        <v>118.2</v>
      </c>
      <c r="D506" t="n">
        <v>132.1</v>
      </c>
      <c r="E506" t="n">
        <v>123.6</v>
      </c>
      <c r="F506" t="n">
        <v>106.6</v>
      </c>
      <c r="G506" t="n">
        <v>100.5</v>
      </c>
      <c r="H506" t="n">
        <v>102.9</v>
      </c>
      <c r="I506" t="n">
        <v>96</v>
      </c>
      <c r="J506" t="n">
        <v>128.7</v>
      </c>
      <c r="K506" t="n">
        <v>91.7</v>
      </c>
      <c r="L506" t="n">
        <v>121.8</v>
      </c>
      <c r="M506" t="n">
        <v>91.90000000000001</v>
      </c>
      <c r="N506" t="n">
        <v>112.3</v>
      </c>
      <c r="O506" t="n">
        <v>105.4</v>
      </c>
      <c r="P506" t="n">
        <v>386.3</v>
      </c>
      <c r="Q506" t="n">
        <v>108.1</v>
      </c>
      <c r="R506" t="n">
        <v>133.1</v>
      </c>
      <c r="S506" t="n">
        <v>99.90000000000001</v>
      </c>
    </row>
    <row r="507">
      <c r="A507">
        <f>_xll.BFieldInfo($B$507)</f>
        <v/>
      </c>
      <c r="B507" t="inlineStr">
        <is>
          <t>CF_NET_INC</t>
        </is>
      </c>
      <c r="C507" t="n">
        <v>103.1</v>
      </c>
      <c r="D507" t="n">
        <v>199.4</v>
      </c>
      <c r="E507" t="n">
        <v>191.8</v>
      </c>
      <c r="F507" t="n">
        <v>67.3</v>
      </c>
      <c r="G507" t="n">
        <v>119.1</v>
      </c>
      <c r="H507" t="n">
        <v>143.2</v>
      </c>
      <c r="I507" t="n">
        <v>108.1</v>
      </c>
      <c r="J507" t="n">
        <v>191.8</v>
      </c>
      <c r="K507" t="n">
        <v>119.8</v>
      </c>
      <c r="L507" t="n">
        <v>157.3</v>
      </c>
      <c r="M507" t="n">
        <v>119.4</v>
      </c>
      <c r="N507" t="n">
        <v>197.5</v>
      </c>
      <c r="O507" t="n">
        <v>90.7</v>
      </c>
      <c r="P507" t="n">
        <v>-323.2</v>
      </c>
      <c r="Q507" t="n">
        <v>106.5</v>
      </c>
      <c r="R507" t="n">
        <v>20.2</v>
      </c>
      <c r="S507" t="n">
        <v>108.2</v>
      </c>
    </row>
    <row r="508">
      <c r="A508">
        <f>_xll.BFieldInfo($B$508)</f>
        <v/>
      </c>
      <c r="B508" t="inlineStr">
        <is>
          <t>CF_CASH_FROM_OPER</t>
        </is>
      </c>
      <c r="C508" t="n">
        <v>274</v>
      </c>
      <c r="D508" t="n">
        <v>315.1</v>
      </c>
      <c r="E508" t="n">
        <v>134.1</v>
      </c>
      <c r="F508" t="n">
        <v>267.9</v>
      </c>
      <c r="G508" t="n">
        <v>105.5</v>
      </c>
      <c r="H508" t="n">
        <v>244.4</v>
      </c>
      <c r="I508" t="n">
        <v>230.2</v>
      </c>
      <c r="J508" t="n">
        <v>292.5</v>
      </c>
      <c r="K508" t="n">
        <v>68.7</v>
      </c>
      <c r="L508" t="n">
        <v>390</v>
      </c>
      <c r="M508" t="n">
        <v>169.5</v>
      </c>
      <c r="N508" t="n">
        <v>330.6</v>
      </c>
      <c r="O508" t="n">
        <v>226.7</v>
      </c>
      <c r="P508" t="n">
        <v>84.5</v>
      </c>
      <c r="Q508" t="n">
        <v>222</v>
      </c>
      <c r="R508" t="n">
        <v>140.2</v>
      </c>
      <c r="S508" t="n">
        <v>187.3</v>
      </c>
    </row>
    <row r="510">
      <c r="A510" t="inlineStr">
        <is>
          <t>SRCG SW Equity</t>
        </is>
      </c>
      <c r="B510" t="inlineStr">
        <is>
          <t>Dates</t>
        </is>
      </c>
      <c r="C510" s="3">
        <f>_xll.BDH($A$510,$B$511:$B$519,$B$1,$B$2,"Dir=H","Per=M","Days=A","Dts=S","Sort=R","cols=31;rows=10")</f>
        <v/>
      </c>
      <c r="D510" s="3" t="n">
        <v>43921</v>
      </c>
      <c r="E510" s="3" t="n">
        <v>43830</v>
      </c>
      <c r="F510" s="3" t="n">
        <v>43738</v>
      </c>
      <c r="G510" s="3" t="n">
        <v>43646</v>
      </c>
      <c r="H510" s="3" t="n">
        <v>43555</v>
      </c>
      <c r="I510" s="3" t="n">
        <v>43465</v>
      </c>
      <c r="J510" s="3" t="n">
        <v>43373</v>
      </c>
      <c r="K510" s="3" t="n">
        <v>43281</v>
      </c>
      <c r="L510" s="3" t="n">
        <v>43190</v>
      </c>
      <c r="M510" s="3" t="n">
        <v>43100</v>
      </c>
      <c r="N510" s="3" t="n">
        <v>43008</v>
      </c>
      <c r="O510" s="3" t="n">
        <v>42916</v>
      </c>
      <c r="P510" s="3" t="n">
        <v>42825</v>
      </c>
      <c r="Q510" s="3" t="n">
        <v>42735</v>
      </c>
      <c r="R510" s="3" t="n">
        <v>42643</v>
      </c>
      <c r="S510" s="3" t="n">
        <v>42551</v>
      </c>
      <c r="T510" s="3" t="n">
        <v>42460</v>
      </c>
      <c r="U510" s="3" t="n">
        <v>42369</v>
      </c>
      <c r="V510" s="3" t="n">
        <v>42277</v>
      </c>
      <c r="W510" s="3" t="n">
        <v>42185</v>
      </c>
      <c r="X510" s="3" t="n">
        <v>42094</v>
      </c>
      <c r="Y510" s="3" t="n">
        <v>42004</v>
      </c>
      <c r="Z510" s="3" t="n">
        <v>41912</v>
      </c>
      <c r="AA510" s="3" t="n">
        <v>41820</v>
      </c>
      <c r="AB510" s="3" t="n">
        <v>41729</v>
      </c>
      <c r="AC510" s="3" t="n">
        <v>41639</v>
      </c>
      <c r="AD510" s="3" t="n">
        <v>41547</v>
      </c>
      <c r="AE510" s="3" t="n">
        <v>41455</v>
      </c>
      <c r="AF510" s="3" t="n">
        <v>41364</v>
      </c>
      <c r="AG510" s="3" t="n">
        <v>41090</v>
      </c>
    </row>
    <row r="511">
      <c r="A511">
        <f>_xll.BFieldInfo($B$511)</f>
        <v/>
      </c>
      <c r="B511" t="inlineStr">
        <is>
          <t>TOTAL_EQUITY</t>
        </is>
      </c>
      <c r="C511" t="n">
        <v>1199.301</v>
      </c>
      <c r="D511" t="n">
        <v>1353.454</v>
      </c>
      <c r="E511" t="n">
        <v>1341.045</v>
      </c>
      <c r="F511" t="n">
        <v>1366.257</v>
      </c>
      <c r="G511" t="n">
        <v>1343.025</v>
      </c>
      <c r="H511" t="n">
        <v>1514.04</v>
      </c>
      <c r="I511" t="n">
        <v>1481.177</v>
      </c>
      <c r="J511" t="n">
        <v>1466.116</v>
      </c>
      <c r="K511" t="n">
        <v>1426.769</v>
      </c>
      <c r="L511" t="n">
        <v>1565.858</v>
      </c>
      <c r="M511" t="n">
        <v>1510.281</v>
      </c>
      <c r="N511" t="n">
        <v>1484.363</v>
      </c>
      <c r="O511" t="n">
        <v>1033.212</v>
      </c>
      <c r="P511" t="n">
        <v>1151.522</v>
      </c>
      <c r="Q511" t="n">
        <v>1136.288</v>
      </c>
      <c r="R511" t="n">
        <v>1046.22</v>
      </c>
      <c r="S511" t="n">
        <v>1020.309</v>
      </c>
      <c r="T511" t="n">
        <v>1150.482</v>
      </c>
      <c r="U511" t="n">
        <v>1168.536</v>
      </c>
      <c r="V511" t="n">
        <v>1150.792</v>
      </c>
      <c r="W511" t="n">
        <v>1141.99</v>
      </c>
      <c r="X511" t="n">
        <v>1119.789</v>
      </c>
      <c r="Y511" t="n">
        <v>-21.402</v>
      </c>
      <c r="Z511" t="n">
        <v>675.614</v>
      </c>
      <c r="AA511" t="n">
        <v>673.612</v>
      </c>
      <c r="AB511" t="n">
        <v>658.629</v>
      </c>
      <c r="AC511" t="n">
        <v>697.859</v>
      </c>
      <c r="AD511" t="n">
        <v>693.766</v>
      </c>
      <c r="AE511" t="n">
        <v>721.7809999999999</v>
      </c>
      <c r="AF511" t="n">
        <v>750.404</v>
      </c>
      <c r="AG511" t="n">
        <v>856.484</v>
      </c>
    </row>
    <row r="512">
      <c r="A512">
        <f>_xll.BFieldInfo($B$512)</f>
        <v/>
      </c>
      <c r="B512" t="inlineStr">
        <is>
          <t>BS_TOT_ASSET</t>
        </is>
      </c>
      <c r="C512" t="n">
        <v>4000.19</v>
      </c>
      <c r="D512" t="n">
        <v>4078.137</v>
      </c>
      <c r="E512" t="n">
        <v>4077.921</v>
      </c>
      <c r="F512" t="n">
        <v>4113.78</v>
      </c>
      <c r="G512" t="n">
        <v>4063.377</v>
      </c>
      <c r="H512" t="n">
        <v>4227.197</v>
      </c>
      <c r="I512" t="n">
        <v>3921.221</v>
      </c>
      <c r="J512" t="n">
        <v>3789.544</v>
      </c>
      <c r="K512" t="n">
        <v>3782.153</v>
      </c>
      <c r="L512" t="n">
        <v>3791.329</v>
      </c>
      <c r="M512" t="n">
        <v>3836.047</v>
      </c>
      <c r="N512" t="n">
        <v>3750.936</v>
      </c>
      <c r="O512" t="n">
        <v>3812.071</v>
      </c>
      <c r="P512" t="n">
        <v>3893.748</v>
      </c>
      <c r="Q512" t="n">
        <v>3934.226</v>
      </c>
      <c r="R512" t="n">
        <v>3867.738</v>
      </c>
      <c r="S512" t="n">
        <v>3922.135</v>
      </c>
      <c r="T512" t="n">
        <v>4068.087</v>
      </c>
      <c r="U512" t="n">
        <v>4149.726</v>
      </c>
      <c r="V512" t="n">
        <v>4114.224</v>
      </c>
      <c r="W512" t="n">
        <v>4090.95</v>
      </c>
      <c r="X512" t="n">
        <v>4203.138</v>
      </c>
      <c r="Y512" t="n">
        <v>4227.906</v>
      </c>
      <c r="Z512" t="n">
        <v>4297.2</v>
      </c>
      <c r="AA512" t="n">
        <v>4089.425</v>
      </c>
      <c r="AB512" t="n">
        <v>4162.364</v>
      </c>
      <c r="AC512" t="n">
        <v>4210.732</v>
      </c>
      <c r="AD512" t="n">
        <v>4283.204</v>
      </c>
      <c r="AE512" t="n">
        <v>4344.361</v>
      </c>
      <c r="AF512" t="n">
        <v>4378.343</v>
      </c>
      <c r="AG512" t="n">
        <v>4331.257</v>
      </c>
    </row>
    <row r="513">
      <c r="A513">
        <f>_xll.BFieldInfo($B$513)</f>
        <v/>
      </c>
      <c r="B513" t="inlineStr">
        <is>
          <t>TOT_DEBT_TO_TOT_EQY</t>
        </is>
      </c>
      <c r="C513" t="n">
        <v>161.0584</v>
      </c>
      <c r="D513" t="n">
        <v>135.4146</v>
      </c>
      <c r="E513" t="n">
        <v>137.2587</v>
      </c>
      <c r="F513" t="n">
        <v>134.2468</v>
      </c>
      <c r="G513" t="n">
        <v>136.9054</v>
      </c>
      <c r="H513" t="n">
        <v>121.4984</v>
      </c>
      <c r="I513" t="n">
        <v>106.1999</v>
      </c>
      <c r="J513" t="n">
        <v>107.1629</v>
      </c>
      <c r="K513" t="n">
        <v>110.0338</v>
      </c>
      <c r="L513" t="n">
        <v>89.3707</v>
      </c>
      <c r="M513" t="n">
        <v>92.6617</v>
      </c>
      <c r="N513" t="n">
        <v>94.2854</v>
      </c>
      <c r="O513" t="n">
        <v>178.4129</v>
      </c>
      <c r="P513" t="n">
        <v>160.2237</v>
      </c>
      <c r="Q513" t="n">
        <v>162.3849</v>
      </c>
      <c r="R513" t="n">
        <v>177.1173</v>
      </c>
      <c r="S513" t="n">
        <v>181.574</v>
      </c>
      <c r="T513" t="n">
        <v>161.0847</v>
      </c>
      <c r="U513" t="n">
        <v>158.6796</v>
      </c>
      <c r="V513" t="n">
        <v>161.1397</v>
      </c>
      <c r="W513" t="n">
        <v>162.4979</v>
      </c>
      <c r="X513" t="n">
        <v>165.6857</v>
      </c>
      <c r="Y513" t="n">
        <v>328.3982</v>
      </c>
      <c r="Z513" t="n">
        <v>328.3982</v>
      </c>
      <c r="AA513" t="n">
        <v>327.9009</v>
      </c>
      <c r="AB513" t="n">
        <v>335.7538</v>
      </c>
      <c r="AC513" t="n">
        <v>323.4305</v>
      </c>
      <c r="AD513" t="n">
        <v>324.5779</v>
      </c>
      <c r="AE513" t="n">
        <v>323.2898</v>
      </c>
      <c r="AF513" t="n">
        <v>308.7621</v>
      </c>
      <c r="AG513" t="n">
        <v>282.1231</v>
      </c>
    </row>
    <row r="514">
      <c r="A514">
        <f>_xll.BFieldInfo($B$514)</f>
        <v/>
      </c>
      <c r="B514" t="inlineStr">
        <is>
          <t>SALES_REV_TURN</t>
        </is>
      </c>
      <c r="C514" t="n">
        <v>456.068</v>
      </c>
      <c r="D514" t="n">
        <v>459.124</v>
      </c>
      <c r="E514" t="n">
        <v>511.376</v>
      </c>
      <c r="F514" t="n">
        <v>473.891</v>
      </c>
      <c r="G514" t="n">
        <v>454.774</v>
      </c>
      <c r="H514" t="n">
        <v>446.623</v>
      </c>
      <c r="I514" t="n">
        <v>486.219</v>
      </c>
      <c r="J514" t="n">
        <v>469.313</v>
      </c>
      <c r="K514" t="n">
        <v>462.612</v>
      </c>
      <c r="L514" t="n">
        <v>458.32</v>
      </c>
      <c r="M514" t="n">
        <v>509.48</v>
      </c>
      <c r="N514" t="n">
        <v>460.449</v>
      </c>
      <c r="O514" t="n">
        <v>453.278</v>
      </c>
      <c r="P514" t="n">
        <v>430.968</v>
      </c>
      <c r="Q514" t="n">
        <v>500.961</v>
      </c>
      <c r="R514" t="n">
        <v>478.23</v>
      </c>
      <c r="S514" t="n">
        <v>471.894</v>
      </c>
      <c r="T514" t="n">
        <v>445.588</v>
      </c>
      <c r="U514" t="n">
        <v>512.494</v>
      </c>
      <c r="V514" t="n">
        <v>487.388</v>
      </c>
      <c r="W514" t="n">
        <v>487.707</v>
      </c>
      <c r="X514" t="n">
        <v>488.542</v>
      </c>
      <c r="Y514" t="n">
        <v>555.129</v>
      </c>
      <c r="Z514" t="n">
        <v>532.566</v>
      </c>
      <c r="AA514" t="n">
        <v>523.751</v>
      </c>
      <c r="AB514" t="n">
        <v>464.036</v>
      </c>
      <c r="AC514" t="n">
        <v>516.8680000000001</v>
      </c>
      <c r="AD514" t="n">
        <v>520.047</v>
      </c>
      <c r="AE514" t="n">
        <v>497.803</v>
      </c>
      <c r="AF514" t="n">
        <v>486.527</v>
      </c>
      <c r="AG514" t="n">
        <v>513.814</v>
      </c>
    </row>
    <row r="515">
      <c r="A515">
        <f>_xll.BFieldInfo($B$515)</f>
        <v/>
      </c>
      <c r="B515" t="inlineStr">
        <is>
          <t>IS_EPS</t>
        </is>
      </c>
      <c r="C515" t="n">
        <v>0.47</v>
      </c>
      <c r="D515" t="n">
        <v>0.49</v>
      </c>
      <c r="E515" t="n">
        <v>-1.1797</v>
      </c>
      <c r="F515" t="n">
        <v>1.06</v>
      </c>
      <c r="G515" t="n">
        <v>0.57</v>
      </c>
      <c r="H515" t="n">
        <v>0.78</v>
      </c>
      <c r="I515" t="n">
        <v>0.7683</v>
      </c>
      <c r="J515" t="n">
        <v>0.7</v>
      </c>
      <c r="K515" t="n">
        <v>0.53</v>
      </c>
      <c r="L515" t="n">
        <v>0.37</v>
      </c>
      <c r="M515" t="n">
        <v>0.5216</v>
      </c>
      <c r="N515" t="n">
        <v>9.82</v>
      </c>
      <c r="O515" t="n">
        <v>0.59</v>
      </c>
      <c r="P515" t="n">
        <v>0.29</v>
      </c>
      <c r="Q515" t="n">
        <v>1.0752</v>
      </c>
      <c r="R515" t="n">
        <v>0.48</v>
      </c>
      <c r="S515" t="n">
        <v>0.22</v>
      </c>
      <c r="T515" t="n">
        <v>0.15</v>
      </c>
      <c r="U515" t="n">
        <v>0.5594</v>
      </c>
      <c r="V515" t="n">
        <v>0.32</v>
      </c>
      <c r="W515" t="n">
        <v>0.32</v>
      </c>
      <c r="X515" t="n">
        <v>-4.48</v>
      </c>
      <c r="Y515" t="inlineStr">
        <is>
          <t>#N/A N/A</t>
        </is>
      </c>
      <c r="Z515" t="inlineStr">
        <is>
          <t>#N/A N/A</t>
        </is>
      </c>
      <c r="AA515" t="inlineStr">
        <is>
          <t>#N/A N/A</t>
        </is>
      </c>
      <c r="AB515" t="inlineStr">
        <is>
          <t>#N/A N/A</t>
        </is>
      </c>
      <c r="AC515" t="inlineStr">
        <is>
          <t>#N/A N/A</t>
        </is>
      </c>
      <c r="AD515" t="inlineStr">
        <is>
          <t>#N/A N/A</t>
        </is>
      </c>
      <c r="AE515" t="inlineStr">
        <is>
          <t>#N/A N/A</t>
        </is>
      </c>
      <c r="AF515" t="inlineStr">
        <is>
          <t>#N/A N/A</t>
        </is>
      </c>
      <c r="AG515" t="inlineStr">
        <is>
          <t>#N/A N/A</t>
        </is>
      </c>
    </row>
    <row r="516">
      <c r="A516">
        <f>_xll.BFieldInfo($B$516)</f>
        <v/>
      </c>
      <c r="B516" t="inlineStr">
        <is>
          <t>CF_DVD_PAID</t>
        </is>
      </c>
      <c r="C516" t="n">
        <v>-198.304</v>
      </c>
      <c r="D516" t="n">
        <v>0</v>
      </c>
      <c r="E516" t="n">
        <v>0</v>
      </c>
      <c r="F516" t="n">
        <v>0</v>
      </c>
      <c r="G516" t="n">
        <v>-189.29</v>
      </c>
      <c r="H516" t="n">
        <v>0</v>
      </c>
      <c r="I516" t="n">
        <v>0</v>
      </c>
      <c r="J516" t="n">
        <v>0</v>
      </c>
      <c r="K516" t="n">
        <v>-180.276</v>
      </c>
      <c r="L516" t="n">
        <v>0</v>
      </c>
      <c r="M516" t="n">
        <v>0</v>
      </c>
      <c r="N516" t="n">
        <v>0</v>
      </c>
      <c r="O516" t="n">
        <v>-149.85</v>
      </c>
      <c r="P516" t="n">
        <v>0</v>
      </c>
      <c r="Q516" t="n">
        <v>0</v>
      </c>
      <c r="R516" t="n">
        <v>0</v>
      </c>
      <c r="S516" t="n">
        <v>-135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</row>
    <row r="517">
      <c r="A517">
        <f>_xll.BFieldInfo($B$517)</f>
        <v/>
      </c>
      <c r="B517" t="inlineStr">
        <is>
          <t>CF_DEPR_AMORT</t>
        </is>
      </c>
      <c r="C517" t="n">
        <v>121.289</v>
      </c>
      <c r="D517" t="n">
        <v>123.876</v>
      </c>
      <c r="E517" t="n">
        <v>124.711</v>
      </c>
      <c r="F517" t="n">
        <v>117.279</v>
      </c>
      <c r="G517" t="n">
        <v>116.905</v>
      </c>
      <c r="H517" t="n">
        <v>115.897</v>
      </c>
      <c r="I517" t="n">
        <v>107.717</v>
      </c>
      <c r="J517" t="n">
        <v>105.62</v>
      </c>
      <c r="K517" t="n">
        <v>107.706</v>
      </c>
      <c r="L517" t="n">
        <v>104.649</v>
      </c>
      <c r="M517" t="n">
        <v>110.042</v>
      </c>
      <c r="N517" t="n">
        <v>105.551</v>
      </c>
      <c r="O517" t="n">
        <v>102.103</v>
      </c>
      <c r="P517" t="n">
        <v>110.448</v>
      </c>
      <c r="Q517" t="n">
        <v>115.579</v>
      </c>
      <c r="R517" t="n">
        <v>112.474</v>
      </c>
      <c r="S517" t="n">
        <v>117.702</v>
      </c>
      <c r="T517" t="n">
        <v>113.813</v>
      </c>
      <c r="U517" t="n">
        <v>117.744</v>
      </c>
      <c r="V517" t="n">
        <v>126.2</v>
      </c>
      <c r="W517" t="n">
        <v>115.111</v>
      </c>
      <c r="X517" t="n">
        <v>113.401</v>
      </c>
      <c r="Y517" t="n">
        <v>132.066</v>
      </c>
      <c r="Z517" t="n">
        <v>118.778</v>
      </c>
      <c r="AA517" t="n">
        <v>107.389</v>
      </c>
      <c r="AB517" t="n">
        <v>103.266</v>
      </c>
      <c r="AC517" t="n">
        <v>115.017</v>
      </c>
      <c r="AD517" t="n">
        <v>119.887</v>
      </c>
      <c r="AE517" t="n">
        <v>132.727</v>
      </c>
      <c r="AF517" t="n">
        <v>116.678</v>
      </c>
      <c r="AG517" t="n">
        <v>90.214</v>
      </c>
    </row>
    <row r="518">
      <c r="A518">
        <f>_xll.BFieldInfo($B$518)</f>
        <v/>
      </c>
      <c r="B518" t="inlineStr">
        <is>
          <t>CF_NET_INC</t>
        </is>
      </c>
      <c r="C518" t="n">
        <v>21.205</v>
      </c>
      <c r="D518" t="n">
        <v>22.141</v>
      </c>
      <c r="E518" t="n">
        <v>-53.169</v>
      </c>
      <c r="F518" t="n">
        <v>47.868</v>
      </c>
      <c r="G518" t="n">
        <v>25.63</v>
      </c>
      <c r="H518" t="n">
        <v>35.246</v>
      </c>
      <c r="I518" t="n">
        <v>34.626</v>
      </c>
      <c r="J518" t="n">
        <v>31.552</v>
      </c>
      <c r="K518" t="n">
        <v>24.019</v>
      </c>
      <c r="L518" t="n">
        <v>16.721</v>
      </c>
      <c r="M518" t="n">
        <v>23.47</v>
      </c>
      <c r="N518" t="n">
        <v>441.727</v>
      </c>
      <c r="O518" t="n">
        <v>26.725</v>
      </c>
      <c r="P518" t="n">
        <v>12.87</v>
      </c>
      <c r="Q518" t="n">
        <v>48.386</v>
      </c>
      <c r="R518" t="n">
        <v>21.793</v>
      </c>
      <c r="S518" t="n">
        <v>10.125</v>
      </c>
      <c r="T518" t="n">
        <v>6.789</v>
      </c>
      <c r="U518" t="n">
        <v>25.175</v>
      </c>
      <c r="V518" t="n">
        <v>14.334</v>
      </c>
      <c r="W518" t="n">
        <v>14.242</v>
      </c>
      <c r="X518" t="n">
        <v>-166.672</v>
      </c>
      <c r="Y518" t="n">
        <v>-59.637</v>
      </c>
      <c r="Z518" t="n">
        <v>-52.58</v>
      </c>
      <c r="AA518" t="n">
        <v>6.579</v>
      </c>
      <c r="AB518" t="n">
        <v>-9.507999999999999</v>
      </c>
      <c r="AC518" t="n">
        <v>-11.334</v>
      </c>
      <c r="AD518" t="n">
        <v>-4.1</v>
      </c>
      <c r="AE518" t="n">
        <v>-37.944</v>
      </c>
      <c r="AF518" t="n">
        <v>-28.512</v>
      </c>
      <c r="AG518" t="n">
        <v>9.391</v>
      </c>
    </row>
    <row r="519">
      <c r="A519">
        <f>_xll.BFieldInfo($B$519)</f>
        <v/>
      </c>
      <c r="B519" t="inlineStr">
        <is>
          <t>CF_CASH_FROM_OPER</t>
        </is>
      </c>
      <c r="C519" t="n">
        <v>151.949</v>
      </c>
      <c r="D519" t="n">
        <v>172.315</v>
      </c>
      <c r="E519" t="n">
        <v>9.023</v>
      </c>
      <c r="F519" t="n">
        <v>143.735</v>
      </c>
      <c r="G519" t="n">
        <v>123.453</v>
      </c>
      <c r="H519" t="n">
        <v>159.39</v>
      </c>
      <c r="I519" t="n">
        <v>118.929</v>
      </c>
      <c r="J519" t="n">
        <v>135.514</v>
      </c>
      <c r="K519" t="n">
        <v>115.214</v>
      </c>
      <c r="L519" t="n">
        <v>94.249</v>
      </c>
      <c r="M519" t="n">
        <v>124.427</v>
      </c>
      <c r="N519" t="n">
        <v>152.651</v>
      </c>
      <c r="O519" t="n">
        <v>168.893</v>
      </c>
      <c r="P519" t="n">
        <v>107.337</v>
      </c>
      <c r="Q519" t="n">
        <v>133.901</v>
      </c>
      <c r="R519" t="n">
        <v>139.239</v>
      </c>
      <c r="S519" t="n">
        <v>176.754</v>
      </c>
      <c r="T519" t="n">
        <v>43.24</v>
      </c>
      <c r="U519" t="n">
        <v>165.896</v>
      </c>
      <c r="V519" t="n">
        <v>135.532</v>
      </c>
      <c r="W519" t="n">
        <v>186.778</v>
      </c>
      <c r="X519" t="n">
        <v>-38.289</v>
      </c>
      <c r="Y519" t="n">
        <v>102.737</v>
      </c>
      <c r="Z519" t="n">
        <v>200.245</v>
      </c>
      <c r="AA519" t="n">
        <v>46.84</v>
      </c>
      <c r="AB519" t="n">
        <v>5.992</v>
      </c>
      <c r="AC519" t="n">
        <v>129.408</v>
      </c>
      <c r="AD519" t="n">
        <v>110.272</v>
      </c>
      <c r="AE519" t="n">
        <v>133.351</v>
      </c>
      <c r="AF519" t="n">
        <v>113.749</v>
      </c>
      <c r="AG519" t="n">
        <v>72.367</v>
      </c>
    </row>
    <row r="521">
      <c r="A521" t="inlineStr">
        <is>
          <t>DKSH SW Equity</t>
        </is>
      </c>
      <c r="B521" t="inlineStr">
        <is>
          <t>Dates</t>
        </is>
      </c>
      <c r="C521" s="3">
        <f>_xll.BDH($A$521,$B$522:$B$530,$B$1,$B$2,"Dir=H","Per=M","Days=A","Dts=S","Sort=R","cols=17;rows=10")</f>
        <v/>
      </c>
      <c r="D521" s="3" t="n">
        <v>43830</v>
      </c>
      <c r="E521" s="3" t="n">
        <v>43646</v>
      </c>
      <c r="F521" s="3" t="n">
        <v>43465</v>
      </c>
      <c r="G521" s="3" t="n">
        <v>43281</v>
      </c>
      <c r="H521" s="3" t="n">
        <v>43100</v>
      </c>
      <c r="I521" s="3" t="n">
        <v>42916</v>
      </c>
      <c r="J521" s="3" t="n">
        <v>42735</v>
      </c>
      <c r="K521" s="3" t="n">
        <v>42551</v>
      </c>
      <c r="L521" s="3" t="n">
        <v>42369</v>
      </c>
      <c r="M521" s="3" t="n">
        <v>42185</v>
      </c>
      <c r="N521" s="3" t="n">
        <v>42004</v>
      </c>
      <c r="O521" s="3" t="n">
        <v>41820</v>
      </c>
      <c r="P521" s="3" t="n">
        <v>41639</v>
      </c>
      <c r="Q521" s="3" t="n">
        <v>41455</v>
      </c>
      <c r="R521" s="3" t="n">
        <v>41274</v>
      </c>
      <c r="S521" s="3" t="n">
        <v>41090</v>
      </c>
    </row>
    <row r="522">
      <c r="A522">
        <f>_xll.BFieldInfo($B$522)</f>
        <v/>
      </c>
      <c r="B522" t="inlineStr">
        <is>
          <t>TOTAL_EQUITY</t>
        </is>
      </c>
      <c r="C522" t="n">
        <v>1728.6</v>
      </c>
      <c r="D522" t="n">
        <v>1834.6</v>
      </c>
      <c r="E522" t="n">
        <v>1724.7</v>
      </c>
      <c r="F522" t="n">
        <v>1768.6</v>
      </c>
      <c r="G522" t="n">
        <v>1624.2</v>
      </c>
      <c r="H522" t="n">
        <v>1633.7</v>
      </c>
      <c r="I522" t="n">
        <v>1454</v>
      </c>
      <c r="J522" t="n">
        <v>1677.7</v>
      </c>
      <c r="K522" t="n">
        <v>1559.9</v>
      </c>
      <c r="L522" t="n">
        <v>1539.7</v>
      </c>
      <c r="M522" t="n">
        <v>1445.2</v>
      </c>
      <c r="N522" t="n">
        <v>1489.9</v>
      </c>
      <c r="O522" t="n">
        <v>1346.5</v>
      </c>
      <c r="P522" t="n">
        <v>1315.1</v>
      </c>
      <c r="Q522" t="n">
        <v>1239.7</v>
      </c>
      <c r="R522" t="n">
        <v>1187.1</v>
      </c>
      <c r="S522" t="n">
        <v>1075.4</v>
      </c>
    </row>
    <row r="523">
      <c r="A523">
        <f>_xll.BFieldInfo($B$523)</f>
        <v/>
      </c>
      <c r="B523" t="inlineStr">
        <is>
          <t>BS_TOT_ASSET</t>
        </is>
      </c>
      <c r="C523" t="n">
        <v>5042.7</v>
      </c>
      <c r="D523" t="n">
        <v>5353</v>
      </c>
      <c r="E523" t="n">
        <v>5290.9</v>
      </c>
      <c r="F523" t="n">
        <v>4895.4</v>
      </c>
      <c r="G523" t="n">
        <v>4710.2</v>
      </c>
      <c r="H523" t="n">
        <v>4645</v>
      </c>
      <c r="I523" t="n">
        <v>4144.3</v>
      </c>
      <c r="J523" t="n">
        <v>4415.3</v>
      </c>
      <c r="K523" t="n">
        <v>4164.1</v>
      </c>
      <c r="L523" t="n">
        <v>4095.8</v>
      </c>
      <c r="M523" t="n">
        <v>3838.3</v>
      </c>
      <c r="N523" t="n">
        <v>3991.1</v>
      </c>
      <c r="O523" t="n">
        <v>3534.1</v>
      </c>
      <c r="P523" t="n">
        <v>3386.6</v>
      </c>
      <c r="Q523" t="n">
        <v>3413.5</v>
      </c>
      <c r="R523" t="n">
        <v>3331</v>
      </c>
      <c r="S523" t="n">
        <v>3214.6</v>
      </c>
    </row>
    <row r="524">
      <c r="A524">
        <f>_xll.BFieldInfo($B$524)</f>
        <v/>
      </c>
      <c r="B524" t="inlineStr">
        <is>
          <t>TOT_DEBT_TO_TOT_EQY</t>
        </is>
      </c>
      <c r="C524" t="n">
        <v>29.7813</v>
      </c>
      <c r="D524" t="n">
        <v>27.303</v>
      </c>
      <c r="E524" t="n">
        <v>29.6863</v>
      </c>
      <c r="F524" t="n">
        <v>7.9441</v>
      </c>
      <c r="G524" t="n">
        <v>8.508800000000001</v>
      </c>
      <c r="H524" t="n">
        <v>6.0537</v>
      </c>
      <c r="I524" t="n">
        <v>6.6781</v>
      </c>
      <c r="J524" t="n">
        <v>5.889</v>
      </c>
      <c r="K524" t="n">
        <v>6.4748</v>
      </c>
      <c r="L524" t="n">
        <v>6.6636</v>
      </c>
      <c r="M524" t="n">
        <v>6.6288</v>
      </c>
      <c r="N524" t="n">
        <v>6.7857</v>
      </c>
      <c r="O524" t="n">
        <v>7.0479</v>
      </c>
      <c r="P524" t="n">
        <v>8.372</v>
      </c>
      <c r="Q524" t="n">
        <v>10.7929</v>
      </c>
      <c r="R524" t="n">
        <v>16.4434</v>
      </c>
      <c r="S524" t="n">
        <v>28.6684</v>
      </c>
    </row>
    <row r="525">
      <c r="A525">
        <f>_xll.BFieldInfo($B$525)</f>
        <v/>
      </c>
      <c r="B525" t="inlineStr">
        <is>
          <t>SALES_REV_TURN</t>
        </is>
      </c>
      <c r="C525" t="n">
        <v>5337.9</v>
      </c>
      <c r="D525" t="n">
        <v>5960.6</v>
      </c>
      <c r="E525" t="n">
        <v>5618.6</v>
      </c>
      <c r="F525" t="n">
        <v>5673.5</v>
      </c>
      <c r="G525" t="n">
        <v>5671.1</v>
      </c>
      <c r="H525" t="n">
        <v>5727.7</v>
      </c>
      <c r="I525" t="n">
        <v>5278.7</v>
      </c>
      <c r="J525" t="n">
        <v>5421.1</v>
      </c>
      <c r="K525" t="n">
        <v>5084.1</v>
      </c>
      <c r="L525" t="n">
        <v>5081.9</v>
      </c>
      <c r="M525" t="n">
        <v>4968.9</v>
      </c>
      <c r="N525" t="n">
        <v>5199.8</v>
      </c>
      <c r="O525" t="n">
        <v>4618.4</v>
      </c>
      <c r="P525" t="n">
        <v>4804.5</v>
      </c>
      <c r="Q525" t="n">
        <v>4754.5</v>
      </c>
      <c r="R525" t="n">
        <v>4648.8</v>
      </c>
      <c r="S525" t="n">
        <v>4160</v>
      </c>
    </row>
    <row r="526">
      <c r="A526">
        <f>_xll.BFieldInfo($B$526)</f>
        <v/>
      </c>
      <c r="B526" t="inlineStr">
        <is>
          <t>IS_EPS</t>
        </is>
      </c>
      <c r="C526" t="n">
        <v>0.88</v>
      </c>
      <c r="D526" t="n">
        <v>1.6257</v>
      </c>
      <c r="E526" t="n">
        <v>1.03</v>
      </c>
      <c r="F526" t="n">
        <v>2.4511</v>
      </c>
      <c r="G526" t="n">
        <v>1.47</v>
      </c>
      <c r="H526" t="n">
        <v>1.785</v>
      </c>
      <c r="I526" t="n">
        <v>1.4</v>
      </c>
      <c r="J526" t="n">
        <v>1.828</v>
      </c>
      <c r="K526" t="n">
        <v>1.38</v>
      </c>
      <c r="L526" t="n">
        <v>1.4175</v>
      </c>
      <c r="M526" t="n">
        <v>1.7</v>
      </c>
      <c r="N526" t="n">
        <v>1.5359</v>
      </c>
      <c r="O526" t="n">
        <v>1.41</v>
      </c>
      <c r="P526" t="n">
        <v>1.97</v>
      </c>
      <c r="Q526" t="n">
        <v>1.6</v>
      </c>
      <c r="R526" t="n">
        <v>1.93</v>
      </c>
      <c r="S526" t="n">
        <v>1.23</v>
      </c>
    </row>
    <row r="527">
      <c r="A527">
        <f>_xll.BFieldInfo($B$527)</f>
        <v/>
      </c>
      <c r="B527" t="inlineStr">
        <is>
          <t>CF_DVD_PAID</t>
        </is>
      </c>
      <c r="C527" t="n">
        <v>-123.6</v>
      </c>
      <c r="D527" t="n">
        <v>0</v>
      </c>
      <c r="E527" t="n">
        <v>-120.3</v>
      </c>
      <c r="F527" t="n">
        <v>0</v>
      </c>
      <c r="G527" t="n">
        <v>-107.3</v>
      </c>
      <c r="H527" t="n">
        <v>0</v>
      </c>
      <c r="I527" t="n">
        <v>-292.7</v>
      </c>
      <c r="J527" t="n">
        <v>0</v>
      </c>
      <c r="K527" t="n">
        <v>-84.59999999999999</v>
      </c>
      <c r="L527" t="n">
        <v>0</v>
      </c>
      <c r="M527" t="n">
        <v>-74.8</v>
      </c>
      <c r="N527" t="n">
        <v>0</v>
      </c>
      <c r="O527" t="n">
        <v>-70.8</v>
      </c>
      <c r="P527" t="n">
        <v>0</v>
      </c>
      <c r="Q527" t="n">
        <v>-60.3</v>
      </c>
      <c r="R527" t="n">
        <v>0</v>
      </c>
      <c r="S527" t="n">
        <v>-40.8</v>
      </c>
    </row>
    <row r="528">
      <c r="A528">
        <f>_xll.BFieldInfo($B$528)</f>
        <v/>
      </c>
      <c r="B528" t="inlineStr">
        <is>
          <t>CF_DEPR_AMORT</t>
        </is>
      </c>
      <c r="C528" t="n">
        <v>66</v>
      </c>
      <c r="D528" t="n">
        <v>68.3</v>
      </c>
      <c r="E528" t="n">
        <v>67.5</v>
      </c>
      <c r="F528" t="n">
        <v>25</v>
      </c>
      <c r="G528" t="n">
        <v>19.6</v>
      </c>
      <c r="H528" t="n">
        <v>18.8</v>
      </c>
      <c r="I528" t="n">
        <v>19.1</v>
      </c>
      <c r="J528" t="n">
        <v>20.1</v>
      </c>
      <c r="K528" t="n">
        <v>19.4</v>
      </c>
      <c r="L528" t="n">
        <v>19.3</v>
      </c>
      <c r="M528" t="n">
        <v>52.3</v>
      </c>
      <c r="N528" t="n">
        <v>22</v>
      </c>
      <c r="O528" t="n">
        <v>20.3</v>
      </c>
      <c r="P528" t="n">
        <v>21.7</v>
      </c>
      <c r="Q528" t="n">
        <v>21.7</v>
      </c>
      <c r="R528" t="n">
        <v>22.1</v>
      </c>
      <c r="S528" t="n">
        <v>20.6</v>
      </c>
    </row>
    <row r="529">
      <c r="A529">
        <f>_xll.BFieldInfo($B$529)</f>
        <v/>
      </c>
      <c r="B529" t="inlineStr">
        <is>
          <t>CF_NET_INC</t>
        </is>
      </c>
      <c r="C529" t="n">
        <v>57.5</v>
      </c>
      <c r="D529" t="n">
        <v>105.4</v>
      </c>
      <c r="E529" t="n">
        <v>67.2</v>
      </c>
      <c r="F529" t="n">
        <v>159.4</v>
      </c>
      <c r="G529" t="n">
        <v>95.40000000000001</v>
      </c>
      <c r="H529" t="n">
        <v>116.1</v>
      </c>
      <c r="I529" t="n">
        <v>90.90000000000001</v>
      </c>
      <c r="J529" t="n">
        <v>118.9</v>
      </c>
      <c r="K529" t="n">
        <v>89.7</v>
      </c>
      <c r="L529" t="n">
        <v>92.2</v>
      </c>
      <c r="M529" t="n">
        <v>110.4</v>
      </c>
      <c r="N529" t="n">
        <v>100.9</v>
      </c>
      <c r="O529" t="n">
        <v>91.3</v>
      </c>
      <c r="P529" t="n">
        <v>126.4</v>
      </c>
      <c r="Q529" t="n">
        <v>102.3</v>
      </c>
      <c r="R529" t="n">
        <v>122.3</v>
      </c>
      <c r="S529" t="n">
        <v>77.8</v>
      </c>
    </row>
    <row r="530">
      <c r="A530">
        <f>_xll.BFieldInfo($B$530)</f>
        <v/>
      </c>
      <c r="B530" t="inlineStr">
        <is>
          <t>CF_CASH_FROM_OPER</t>
        </is>
      </c>
      <c r="C530" t="n">
        <v>103.8</v>
      </c>
      <c r="D530" t="n">
        <v>192.5</v>
      </c>
      <c r="E530" t="n">
        <v>101.7</v>
      </c>
      <c r="F530" t="n">
        <v>97</v>
      </c>
      <c r="G530" t="n">
        <v>82.90000000000001</v>
      </c>
      <c r="H530" t="n">
        <v>98.40000000000001</v>
      </c>
      <c r="I530" t="n">
        <v>68</v>
      </c>
      <c r="J530" t="n">
        <v>108.6</v>
      </c>
      <c r="K530" t="n">
        <v>57.8</v>
      </c>
      <c r="L530" t="n">
        <v>138</v>
      </c>
      <c r="M530" t="n">
        <v>106.9</v>
      </c>
      <c r="N530" t="n">
        <v>110</v>
      </c>
      <c r="O530" t="n">
        <v>116.6</v>
      </c>
      <c r="P530" t="n">
        <v>143.5</v>
      </c>
      <c r="Q530" t="n">
        <v>86.3</v>
      </c>
      <c r="R530" t="n">
        <v>241.6</v>
      </c>
      <c r="S530" t="n">
        <v>-48.4</v>
      </c>
    </row>
    <row r="532">
      <c r="A532" t="inlineStr">
        <is>
          <t>BEAN SW Equity</t>
        </is>
      </c>
      <c r="B532" t="inlineStr">
        <is>
          <t>Dates</t>
        </is>
      </c>
      <c r="C532" s="3">
        <f>_xll.BDH($A$532,$B$533:$B$541,$B$1,$B$2,"Dir=H","Per=M","Days=A","Dts=S","Sort=R","cols=17;rows=10")</f>
        <v/>
      </c>
      <c r="D532" s="3" t="n">
        <v>43830</v>
      </c>
      <c r="E532" s="3" t="n">
        <v>43646</v>
      </c>
      <c r="F532" s="3" t="n">
        <v>43465</v>
      </c>
      <c r="G532" s="3" t="n">
        <v>43281</v>
      </c>
      <c r="H532" s="3" t="n">
        <v>43100</v>
      </c>
      <c r="I532" s="3" t="n">
        <v>42916</v>
      </c>
      <c r="J532" s="3" t="n">
        <v>42735</v>
      </c>
      <c r="K532" s="3" t="n">
        <v>42551</v>
      </c>
      <c r="L532" s="3" t="n">
        <v>42369</v>
      </c>
      <c r="M532" s="3" t="n">
        <v>42185</v>
      </c>
      <c r="N532" s="3" t="n">
        <v>42004</v>
      </c>
      <c r="O532" s="3" t="n">
        <v>41820</v>
      </c>
      <c r="P532" s="3" t="n">
        <v>41639</v>
      </c>
      <c r="Q532" s="3" t="n">
        <v>41455</v>
      </c>
      <c r="R532" s="3" t="n">
        <v>41274</v>
      </c>
      <c r="S532" s="3" t="n">
        <v>41090</v>
      </c>
    </row>
    <row r="533">
      <c r="A533">
        <f>_xll.BFieldInfo($B$533)</f>
        <v/>
      </c>
      <c r="B533" t="inlineStr">
        <is>
          <t>TOTAL_EQUITY</t>
        </is>
      </c>
      <c r="C533" t="n">
        <v>443.907</v>
      </c>
      <c r="D533" t="n">
        <v>507.344</v>
      </c>
      <c r="E533" t="n">
        <v>434.592</v>
      </c>
      <c r="F533" t="n">
        <v>437.243</v>
      </c>
      <c r="G533" t="n">
        <v>413.617</v>
      </c>
      <c r="H533" t="n">
        <v>413.65</v>
      </c>
      <c r="I533" t="n">
        <v>364.363</v>
      </c>
      <c r="J533" t="n">
        <v>368.965</v>
      </c>
      <c r="K533" t="n">
        <v>318.263</v>
      </c>
      <c r="L533" t="n">
        <v>336.956</v>
      </c>
      <c r="M533" t="n">
        <v>289.473</v>
      </c>
      <c r="N533" t="n">
        <v>316.919</v>
      </c>
      <c r="O533" t="n">
        <v>287.413</v>
      </c>
      <c r="P533" t="n">
        <v>287.461</v>
      </c>
      <c r="Q533" t="n">
        <v>246.377</v>
      </c>
      <c r="R533" t="n">
        <v>247.843</v>
      </c>
      <c r="S533" t="n">
        <v>229.947</v>
      </c>
    </row>
    <row r="534">
      <c r="A534">
        <f>_xll.BFieldInfo($B$534)</f>
        <v/>
      </c>
      <c r="B534" t="inlineStr">
        <is>
          <t>BS_TOT_ASSET</t>
        </is>
      </c>
      <c r="C534" t="n">
        <v>557.314</v>
      </c>
      <c r="D534" t="n">
        <v>602.002</v>
      </c>
      <c r="E534" t="n">
        <v>557.551</v>
      </c>
      <c r="F534" t="n">
        <v>531.472</v>
      </c>
      <c r="G534" t="n">
        <v>507.517</v>
      </c>
      <c r="H534" t="n">
        <v>491.886</v>
      </c>
      <c r="I534" t="n">
        <v>452.141</v>
      </c>
      <c r="J534" t="n">
        <v>451.869</v>
      </c>
      <c r="K534" t="n">
        <v>434.458</v>
      </c>
      <c r="L534" t="n">
        <v>413.041</v>
      </c>
      <c r="M534" t="n">
        <v>410.719</v>
      </c>
      <c r="N534" t="n">
        <v>424.514</v>
      </c>
      <c r="O534" t="n">
        <v>386.003</v>
      </c>
      <c r="P534" t="n">
        <v>369.991</v>
      </c>
      <c r="Q534" t="n">
        <v>359.33</v>
      </c>
      <c r="R534" t="n">
        <v>345.922</v>
      </c>
      <c r="S534" t="n">
        <v>316.418</v>
      </c>
    </row>
    <row r="535">
      <c r="A535">
        <f>_xll.BFieldInfo($B$535)</f>
        <v/>
      </c>
      <c r="B535" t="inlineStr">
        <is>
          <t>TOT_DEBT_TO_TOT_EQY</t>
        </is>
      </c>
      <c r="C535" t="n">
        <v>2.7916</v>
      </c>
      <c r="D535" t="n">
        <v>2.7031</v>
      </c>
      <c r="E535" t="n">
        <v>3.2071</v>
      </c>
      <c r="F535" t="n">
        <v>0.3474</v>
      </c>
      <c r="G535" t="n">
        <v>0.3474</v>
      </c>
      <c r="H535" t="n">
        <v>0.3663</v>
      </c>
      <c r="I535" t="n">
        <v>0</v>
      </c>
      <c r="J535" t="n">
        <v>0</v>
      </c>
      <c r="K535" t="n">
        <v>0</v>
      </c>
      <c r="L535" t="n">
        <v>0</v>
      </c>
      <c r="M535" t="n">
        <v>6.9091</v>
      </c>
      <c r="N535" t="n">
        <v>6.3108</v>
      </c>
      <c r="O535" t="n">
        <v>7.4002</v>
      </c>
      <c r="P535" t="n">
        <v>7.3972</v>
      </c>
      <c r="Q535" t="n">
        <v>8.626200000000001</v>
      </c>
      <c r="R535" t="n">
        <v>8.5542</v>
      </c>
      <c r="S535" t="n">
        <v>8.697699999999999</v>
      </c>
    </row>
    <row r="536">
      <c r="A536">
        <f>_xll.BFieldInfo($B$536)</f>
        <v/>
      </c>
      <c r="B536" t="inlineStr">
        <is>
          <t>SALES_REV_TURN</t>
        </is>
      </c>
      <c r="C536" t="n">
        <v>335.495</v>
      </c>
      <c r="D536" t="n">
        <v>337.451</v>
      </c>
      <c r="E536" t="n">
        <v>355.229</v>
      </c>
      <c r="F536" t="n">
        <v>317.265</v>
      </c>
      <c r="G536" t="n">
        <v>325.103</v>
      </c>
      <c r="H536" t="n">
        <v>291.37</v>
      </c>
      <c r="I536" t="n">
        <v>288.483</v>
      </c>
      <c r="J536" t="n">
        <v>259.794</v>
      </c>
      <c r="K536" t="n">
        <v>273.856</v>
      </c>
      <c r="L536" t="n">
        <v>250.671</v>
      </c>
      <c r="M536" t="n">
        <v>242.628</v>
      </c>
      <c r="N536" t="n">
        <v>249.858</v>
      </c>
      <c r="O536" t="n">
        <v>244.061</v>
      </c>
      <c r="P536" t="n">
        <v>236.082</v>
      </c>
      <c r="Q536" t="n">
        <v>236.777</v>
      </c>
      <c r="R536" t="n">
        <v>227.082</v>
      </c>
      <c r="S536" t="n">
        <v>217.541</v>
      </c>
    </row>
    <row r="537">
      <c r="A537">
        <f>_xll.BFieldInfo($B$537)</f>
        <v/>
      </c>
      <c r="B537" t="inlineStr">
        <is>
          <t>IS_EPS</t>
        </is>
      </c>
      <c r="C537" t="n">
        <v>67.11</v>
      </c>
      <c r="D537" t="n">
        <v>110.0952</v>
      </c>
      <c r="E537" t="n">
        <v>86.59999999999999</v>
      </c>
      <c r="F537" t="n">
        <v>62.8164</v>
      </c>
      <c r="G537" t="n">
        <v>77.40000000000001</v>
      </c>
      <c r="H537" t="n">
        <v>63.6631</v>
      </c>
      <c r="I537" t="n">
        <v>62.4</v>
      </c>
      <c r="J537" t="n">
        <v>52.0433</v>
      </c>
      <c r="K537" t="n">
        <v>61.47</v>
      </c>
      <c r="L537" t="n">
        <v>54.03</v>
      </c>
      <c r="M537" t="n">
        <v>37.49</v>
      </c>
      <c r="N537" t="n">
        <v>54.75</v>
      </c>
      <c r="O537" t="n">
        <v>54.84</v>
      </c>
      <c r="P537" t="n">
        <v>47.62</v>
      </c>
      <c r="Q537" t="n">
        <v>54.96</v>
      </c>
      <c r="R537" t="n">
        <v>50.92</v>
      </c>
      <c r="S537" t="n">
        <v>48.48</v>
      </c>
    </row>
    <row r="538">
      <c r="A538">
        <f>_xll.BFieldInfo($B$538)</f>
        <v/>
      </c>
      <c r="B538" t="inlineStr">
        <is>
          <t>CF_DVD_PAID</t>
        </is>
      </c>
      <c r="C538" t="n">
        <v>-92.241</v>
      </c>
      <c r="D538" t="n">
        <v>0</v>
      </c>
      <c r="E538" t="n">
        <v>-61.494</v>
      </c>
      <c r="F538" t="n">
        <v>0</v>
      </c>
      <c r="G538" t="n">
        <v>-52.256</v>
      </c>
      <c r="H538" t="n">
        <v>0</v>
      </c>
      <c r="I538" t="n">
        <v>-46.092</v>
      </c>
      <c r="J538" t="n">
        <v>0</v>
      </c>
      <c r="K538" t="n">
        <v>-39.937</v>
      </c>
      <c r="L538" t="n">
        <v>0</v>
      </c>
      <c r="M538" t="n">
        <v>-39.936</v>
      </c>
      <c r="N538" t="n">
        <v>0</v>
      </c>
      <c r="O538" t="n">
        <v>-39.908</v>
      </c>
      <c r="P538" t="n">
        <v>0</v>
      </c>
      <c r="Q538" t="n">
        <v>-36.606</v>
      </c>
      <c r="R538" t="n">
        <v>0</v>
      </c>
      <c r="S538" t="n">
        <v>-30.494</v>
      </c>
    </row>
    <row r="539">
      <c r="A539">
        <f>_xll.BFieldInfo($B$539)</f>
        <v/>
      </c>
      <c r="B539" t="inlineStr">
        <is>
          <t>CF_DEPR_AMORT</t>
        </is>
      </c>
      <c r="C539" t="n">
        <v>15.552</v>
      </c>
      <c r="D539" t="n">
        <v>15.729</v>
      </c>
      <c r="E539" t="n">
        <v>14.626</v>
      </c>
      <c r="F539" t="n">
        <v>12.94</v>
      </c>
      <c r="G539" t="n">
        <v>12.22</v>
      </c>
      <c r="H539" t="n">
        <v>12.775</v>
      </c>
      <c r="I539" t="n">
        <v>11.992</v>
      </c>
      <c r="J539" t="n">
        <v>11.674</v>
      </c>
      <c r="K539" t="n">
        <v>11.641</v>
      </c>
      <c r="L539" t="n">
        <v>10.657</v>
      </c>
      <c r="M539" t="n">
        <v>10.531</v>
      </c>
      <c r="N539" t="n">
        <v>9.541</v>
      </c>
      <c r="O539" t="n">
        <v>8.811</v>
      </c>
      <c r="P539" t="n">
        <v>8.875</v>
      </c>
      <c r="Q539" t="n">
        <v>8.342000000000001</v>
      </c>
      <c r="R539" t="n">
        <v>8.195</v>
      </c>
      <c r="S539" t="n">
        <v>7.401</v>
      </c>
    </row>
    <row r="540">
      <c r="A540">
        <f>_xll.BFieldInfo($B$540)</f>
        <v/>
      </c>
      <c r="B540" t="inlineStr">
        <is>
          <t>CF_NET_INC</t>
        </is>
      </c>
      <c r="C540" t="n">
        <v>41.269</v>
      </c>
      <c r="D540" t="n">
        <v>67.696</v>
      </c>
      <c r="E540" t="n">
        <v>53.255</v>
      </c>
      <c r="F540" t="n">
        <v>38.625</v>
      </c>
      <c r="G540" t="n">
        <v>47.584</v>
      </c>
      <c r="H540" t="n">
        <v>39.14</v>
      </c>
      <c r="I540" t="n">
        <v>38.35</v>
      </c>
      <c r="J540" t="n">
        <v>31.981</v>
      </c>
      <c r="K540" t="n">
        <v>37.772</v>
      </c>
      <c r="L540" t="n">
        <v>33.197</v>
      </c>
      <c r="M540" t="n">
        <v>23.032</v>
      </c>
      <c r="N540" t="n">
        <v>33.593</v>
      </c>
      <c r="O540" t="n">
        <v>33.6</v>
      </c>
      <c r="P540" t="n">
        <v>29.079</v>
      </c>
      <c r="Q540" t="n">
        <v>33.53</v>
      </c>
      <c r="R540" t="n">
        <v>31.045</v>
      </c>
      <c r="S540" t="n">
        <v>29.567</v>
      </c>
    </row>
    <row r="541">
      <c r="A541">
        <f>_xll.BFieldInfo($B$541)</f>
        <v/>
      </c>
      <c r="B541" t="inlineStr">
        <is>
          <t>CF_CASH_FROM_OPER</t>
        </is>
      </c>
      <c r="C541" t="n">
        <v>50.382</v>
      </c>
      <c r="D541" t="n">
        <v>72.021</v>
      </c>
      <c r="E541" t="n">
        <v>52.849</v>
      </c>
      <c r="F541" t="n">
        <v>57.153</v>
      </c>
      <c r="G541" t="n">
        <v>57.244</v>
      </c>
      <c r="H541" t="n">
        <v>47.441</v>
      </c>
      <c r="I541" t="n">
        <v>35.457</v>
      </c>
      <c r="J541" t="n">
        <v>39.768</v>
      </c>
      <c r="K541" t="n">
        <v>51.007</v>
      </c>
      <c r="L541" t="n">
        <v>34.707</v>
      </c>
      <c r="M541" t="n">
        <v>35.349</v>
      </c>
      <c r="N541" t="n">
        <v>40.456</v>
      </c>
      <c r="O541" t="n">
        <v>33.61</v>
      </c>
      <c r="P541" t="n">
        <v>33.465</v>
      </c>
      <c r="Q541" t="n">
        <v>37.352</v>
      </c>
      <c r="R541" t="n">
        <v>41.809</v>
      </c>
      <c r="S541" t="n">
        <v>41.011</v>
      </c>
    </row>
    <row r="543">
      <c r="A543" t="inlineStr">
        <is>
          <t>HELN SW Equity</t>
        </is>
      </c>
      <c r="B543" t="inlineStr">
        <is>
          <t>Dates</t>
        </is>
      </c>
      <c r="C543" s="3">
        <f>_xll.BDH($A$543,$B$544:$B$552,$B$1,$B$2,"Dir=H","Per=M","Days=A","Dts=S","Sort=R","cols=17;rows=10")</f>
        <v/>
      </c>
      <c r="D543" s="3" t="n">
        <v>43830</v>
      </c>
      <c r="E543" s="3" t="n">
        <v>43646</v>
      </c>
      <c r="F543" s="3" t="n">
        <v>43465</v>
      </c>
      <c r="G543" s="3" t="n">
        <v>43281</v>
      </c>
      <c r="H543" s="3" t="n">
        <v>43100</v>
      </c>
      <c r="I543" s="3" t="n">
        <v>42916</v>
      </c>
      <c r="J543" s="3" t="n">
        <v>42735</v>
      </c>
      <c r="K543" s="3" t="n">
        <v>42551</v>
      </c>
      <c r="L543" s="3" t="n">
        <v>42369</v>
      </c>
      <c r="M543" s="3" t="n">
        <v>42185</v>
      </c>
      <c r="N543" s="3" t="n">
        <v>42004</v>
      </c>
      <c r="O543" s="3" t="n">
        <v>41820</v>
      </c>
      <c r="P543" s="3" t="n">
        <v>41639</v>
      </c>
      <c r="Q543" s="3" t="n">
        <v>41455</v>
      </c>
      <c r="R543" s="3" t="n">
        <v>41274</v>
      </c>
      <c r="S543" s="3" t="n">
        <v>41090</v>
      </c>
    </row>
    <row r="544">
      <c r="A544">
        <f>_xll.BFieldInfo($B$544)</f>
        <v/>
      </c>
      <c r="B544" t="inlineStr">
        <is>
          <t>TOTAL_EQUITY</t>
        </is>
      </c>
      <c r="C544" t="n">
        <v>6812.2</v>
      </c>
      <c r="D544" t="n">
        <v>6534.1</v>
      </c>
      <c r="E544" t="n">
        <v>6265.6</v>
      </c>
      <c r="F544" t="n">
        <v>5797.1</v>
      </c>
      <c r="G544" t="n">
        <v>5694.4</v>
      </c>
      <c r="H544" t="n">
        <v>5929.4</v>
      </c>
      <c r="I544" t="n">
        <v>5506.1</v>
      </c>
      <c r="J544" t="n">
        <v>5512.6</v>
      </c>
      <c r="K544" t="n">
        <v>5542.7</v>
      </c>
      <c r="L544" t="n">
        <v>5355.3</v>
      </c>
      <c r="M544" t="n">
        <v>5091.4</v>
      </c>
      <c r="N544" t="n">
        <v>5663.1</v>
      </c>
      <c r="O544" t="n">
        <v>4382.6</v>
      </c>
      <c r="P544" t="n">
        <v>4131.2</v>
      </c>
      <c r="Q544" t="n">
        <v>3861.4</v>
      </c>
      <c r="R544" t="n">
        <v>4050.2</v>
      </c>
      <c r="S544" t="n">
        <v>3761.2</v>
      </c>
    </row>
    <row r="545">
      <c r="A545">
        <f>_xll.BFieldInfo($B$545)</f>
        <v/>
      </c>
      <c r="B545" t="inlineStr">
        <is>
          <t>BS_TOT_ASSET</t>
        </is>
      </c>
      <c r="C545" t="n">
        <v>68652.5</v>
      </c>
      <c r="D545" t="n">
        <v>60995.8</v>
      </c>
      <c r="E545" t="n">
        <v>60400.6</v>
      </c>
      <c r="F545" t="n">
        <v>58181</v>
      </c>
      <c r="G545" t="n">
        <v>58785</v>
      </c>
      <c r="H545" t="n">
        <v>58275.9</v>
      </c>
      <c r="I545" t="n">
        <v>56826.6</v>
      </c>
      <c r="J545" t="n">
        <v>55226.5</v>
      </c>
      <c r="K545" t="n">
        <v>55827.7</v>
      </c>
      <c r="L545" t="n">
        <v>54144.8</v>
      </c>
      <c r="M545" t="n">
        <v>53562.9</v>
      </c>
      <c r="N545" t="n">
        <v>55068.9</v>
      </c>
      <c r="O545" t="n">
        <v>45664.9</v>
      </c>
      <c r="P545" t="n">
        <v>44511.6</v>
      </c>
      <c r="Q545" t="n">
        <v>43679.4</v>
      </c>
      <c r="R545" t="n">
        <v>42497.1</v>
      </c>
      <c r="S545" t="n">
        <v>40587.5</v>
      </c>
    </row>
    <row r="546">
      <c r="A546">
        <f>_xll.BFieldInfo($B$546)</f>
        <v/>
      </c>
      <c r="B546" t="inlineStr">
        <is>
          <t>TOT_DEBT_TO_TOT_EQY</t>
        </is>
      </c>
      <c r="C546" t="n">
        <v>35.6904</v>
      </c>
      <c r="D546" t="n">
        <v>23.4722</v>
      </c>
      <c r="E546" t="n">
        <v>24.3153</v>
      </c>
      <c r="F546" t="n">
        <v>27.2067</v>
      </c>
      <c r="G546" t="n">
        <v>28.3612</v>
      </c>
      <c r="H546" t="n">
        <v>27.2574</v>
      </c>
      <c r="I546" t="n">
        <v>27.7256</v>
      </c>
      <c r="J546" t="n">
        <v>13.8882</v>
      </c>
      <c r="K546" t="n">
        <v>16.7933</v>
      </c>
      <c r="L546" t="n">
        <v>14.3353</v>
      </c>
      <c r="M546" t="n">
        <v>5.7744</v>
      </c>
      <c r="N546" t="n">
        <v>13.6233</v>
      </c>
      <c r="O546" t="n">
        <v>3.4774</v>
      </c>
      <c r="P546" t="n">
        <v>4.3014</v>
      </c>
      <c r="Q546" t="n">
        <v>2.3644</v>
      </c>
      <c r="R546" t="n">
        <v>4.4418</v>
      </c>
      <c r="S546" t="n">
        <v>1.3134</v>
      </c>
    </row>
    <row r="547">
      <c r="A547">
        <f>_xll.BFieldInfo($B$547)</f>
        <v/>
      </c>
      <c r="B547" t="inlineStr">
        <is>
          <t>SALES_REV_TURN</t>
        </is>
      </c>
      <c r="C547" t="n">
        <v>4192.6</v>
      </c>
      <c r="D547" t="n">
        <v>5268.2</v>
      </c>
      <c r="E547" t="n">
        <v>5422.4</v>
      </c>
      <c r="F547" t="n">
        <v>4287</v>
      </c>
      <c r="G547" t="n">
        <v>4875.6</v>
      </c>
      <c r="H547" t="n">
        <v>4827.6</v>
      </c>
      <c r="I547" t="n">
        <v>4861.5</v>
      </c>
      <c r="J547" t="n">
        <v>4636.1</v>
      </c>
      <c r="K547" t="n">
        <v>4716.9</v>
      </c>
      <c r="L547" t="n">
        <v>4452.2</v>
      </c>
      <c r="M547" t="n">
        <v>4649.6</v>
      </c>
      <c r="N547" t="n">
        <v>4590.4</v>
      </c>
      <c r="O547" t="n">
        <v>4399.8</v>
      </c>
      <c r="P547" t="n">
        <v>4049.8</v>
      </c>
      <c r="Q547" t="n">
        <v>4360.1</v>
      </c>
      <c r="R547" t="n">
        <v>3856.1</v>
      </c>
      <c r="S547" t="n">
        <v>4110.9</v>
      </c>
    </row>
    <row r="548">
      <c r="A548">
        <f>_xll.BFieldInfo($B$548)</f>
        <v/>
      </c>
      <c r="B548" t="inlineStr">
        <is>
          <t>IS_EPS</t>
        </is>
      </c>
      <c r="C548" t="n">
        <v>-0.6</v>
      </c>
      <c r="D548" t="n">
        <v>5.1286</v>
      </c>
      <c r="E548" t="n">
        <v>5.6</v>
      </c>
      <c r="F548" t="n">
        <v>4.0544</v>
      </c>
      <c r="G548" t="n">
        <v>4.32</v>
      </c>
      <c r="H548" t="n">
        <v>3.7898</v>
      </c>
      <c r="I548" t="n">
        <v>4.02</v>
      </c>
      <c r="J548" t="n">
        <v>3.8791</v>
      </c>
      <c r="K548" t="n">
        <v>3.7325</v>
      </c>
      <c r="L548" t="n">
        <v>3.0025</v>
      </c>
      <c r="M548" t="n">
        <v>3.2297</v>
      </c>
      <c r="N548" t="n">
        <v>4.4252</v>
      </c>
      <c r="O548" t="n">
        <v>4.5257</v>
      </c>
      <c r="P548" t="n">
        <v>4.2696</v>
      </c>
      <c r="Q548" t="n">
        <v>4.1489</v>
      </c>
      <c r="R548" t="n">
        <v>4.0355</v>
      </c>
      <c r="S548" t="n">
        <v>3.6219</v>
      </c>
    </row>
    <row r="549">
      <c r="A549">
        <f>_xll.BFieldInfo($B$549)</f>
        <v/>
      </c>
      <c r="B549" t="inlineStr">
        <is>
          <t>CF_DVD_PAID</t>
        </is>
      </c>
      <c r="C549" t="n">
        <v>-261.4</v>
      </c>
      <c r="D549" t="n">
        <v>-9.1</v>
      </c>
      <c r="E549" t="n">
        <v>-251.6</v>
      </c>
      <c r="F549" t="n">
        <v>-8.199999999999999</v>
      </c>
      <c r="G549" t="n">
        <v>-242</v>
      </c>
      <c r="H549" t="n">
        <v>-10.2</v>
      </c>
      <c r="I549" t="n">
        <v>-222</v>
      </c>
      <c r="J549" t="n">
        <v>-10.3</v>
      </c>
      <c r="K549" t="n">
        <v>-202.9</v>
      </c>
      <c r="L549" t="n">
        <v>-6.5</v>
      </c>
      <c r="M549" t="n">
        <v>-200.4</v>
      </c>
      <c r="N549" t="n">
        <v>-165.9</v>
      </c>
      <c r="O549" t="n">
        <v>-165.9</v>
      </c>
      <c r="P549" t="n">
        <v>0</v>
      </c>
      <c r="Q549" t="n">
        <v>-160.8</v>
      </c>
      <c r="R549" t="n">
        <v>-0.1</v>
      </c>
      <c r="S549" t="n">
        <v>-152.7</v>
      </c>
    </row>
    <row r="550">
      <c r="A550">
        <f>_xll.BFieldInfo($B$550)</f>
        <v/>
      </c>
      <c r="B550" t="inlineStr">
        <is>
          <t>CF_DEPR_AMORT</t>
        </is>
      </c>
      <c r="C550" t="n">
        <v>77.59999999999999</v>
      </c>
      <c r="D550" t="n">
        <v>34.1</v>
      </c>
      <c r="E550" t="n">
        <v>33.7</v>
      </c>
      <c r="F550" t="n">
        <v>28.9</v>
      </c>
      <c r="G550" t="n">
        <v>26.9</v>
      </c>
      <c r="H550" t="n">
        <v>66.59999999999999</v>
      </c>
      <c r="I550" t="n">
        <v>51.7</v>
      </c>
      <c r="J550" t="n">
        <v>56.4</v>
      </c>
      <c r="K550" t="n">
        <v>53.8</v>
      </c>
      <c r="L550" t="n">
        <v>65.2</v>
      </c>
      <c r="M550" t="n">
        <v>63.3</v>
      </c>
      <c r="N550" t="n">
        <v>93.8</v>
      </c>
      <c r="O550" t="n">
        <v>20.5</v>
      </c>
      <c r="P550" t="n">
        <v>23.4</v>
      </c>
      <c r="Q550" t="n">
        <v>19.2</v>
      </c>
      <c r="R550" t="n">
        <v>26.6</v>
      </c>
      <c r="S550" t="n">
        <v>20.1</v>
      </c>
    </row>
    <row r="551">
      <c r="A551">
        <f>_xll.BFieldInfo($B$551)</f>
        <v/>
      </c>
      <c r="B551" t="inlineStr">
        <is>
          <t>CF_NET_INC</t>
        </is>
      </c>
      <c r="C551" t="n">
        <v>-16.6</v>
      </c>
      <c r="D551" t="n">
        <v>248.5</v>
      </c>
      <c r="E551" t="n">
        <v>290.7</v>
      </c>
      <c r="F551" t="n">
        <v>208</v>
      </c>
      <c r="G551" t="n">
        <v>224.6</v>
      </c>
      <c r="H551" t="n">
        <v>195</v>
      </c>
      <c r="I551" t="n">
        <v>210.3</v>
      </c>
      <c r="J551" t="n">
        <v>191</v>
      </c>
      <c r="K551" t="n">
        <v>185.6</v>
      </c>
      <c r="L551" t="n">
        <v>147.2</v>
      </c>
      <c r="M551" t="n">
        <v>160.6</v>
      </c>
      <c r="N551" t="n">
        <v>195.9</v>
      </c>
      <c r="O551" t="n">
        <v>195.8</v>
      </c>
      <c r="P551" t="n">
        <v>183.8</v>
      </c>
      <c r="Q551" t="n">
        <v>179.5</v>
      </c>
      <c r="R551" t="n">
        <v>173.8</v>
      </c>
      <c r="S551" t="n">
        <v>156.7</v>
      </c>
    </row>
    <row r="552">
      <c r="A552">
        <f>_xll.BFieldInfo($B$552)</f>
        <v/>
      </c>
      <c r="B552" t="inlineStr">
        <is>
          <t>CF_CASH_FROM_OPER</t>
        </is>
      </c>
      <c r="C552" t="n">
        <v>946.8</v>
      </c>
      <c r="D552" t="n">
        <v>-111.8</v>
      </c>
      <c r="E552" t="n">
        <v>226.5</v>
      </c>
      <c r="F552" t="n">
        <v>507.1</v>
      </c>
      <c r="G552" t="n">
        <v>550.6</v>
      </c>
      <c r="H552" t="n">
        <v>-63.9</v>
      </c>
      <c r="I552" t="n">
        <v>464.6</v>
      </c>
      <c r="J552" t="n">
        <v>-141.5</v>
      </c>
      <c r="K552" t="n">
        <v>202.3</v>
      </c>
      <c r="L552" t="n">
        <v>-127.2</v>
      </c>
      <c r="M552" t="n">
        <v>90.5</v>
      </c>
      <c r="N552" t="n">
        <v>151</v>
      </c>
      <c r="O552" t="n">
        <v>58.9</v>
      </c>
      <c r="P552" t="n">
        <v>122.1</v>
      </c>
      <c r="Q552" t="n">
        <v>185.1</v>
      </c>
      <c r="R552" t="n">
        <v>-135.8</v>
      </c>
      <c r="S552" t="n">
        <v>331.8</v>
      </c>
    </row>
    <row r="554">
      <c r="A554" t="inlineStr">
        <is>
          <t>FHZN SW Equity</t>
        </is>
      </c>
      <c r="B554" t="inlineStr">
        <is>
          <t>Dates</t>
        </is>
      </c>
      <c r="C554" s="3">
        <f>_xll.BDH($A$554,$B$555:$B$563,$B$1,$B$2,"Dir=H","Per=M","Days=A","Dts=S","Sort=R","cols=17;rows=10")</f>
        <v/>
      </c>
      <c r="D554" s="3" t="n">
        <v>43830</v>
      </c>
      <c r="E554" s="3" t="n">
        <v>43646</v>
      </c>
      <c r="F554" s="3" t="n">
        <v>43465</v>
      </c>
      <c r="G554" s="3" t="n">
        <v>43281</v>
      </c>
      <c r="H554" s="3" t="n">
        <v>43100</v>
      </c>
      <c r="I554" s="3" t="n">
        <v>42916</v>
      </c>
      <c r="J554" s="3" t="n">
        <v>42735</v>
      </c>
      <c r="K554" s="3" t="n">
        <v>42551</v>
      </c>
      <c r="L554" s="3" t="n">
        <v>42369</v>
      </c>
      <c r="M554" s="3" t="n">
        <v>42185</v>
      </c>
      <c r="N554" s="3" t="n">
        <v>42004</v>
      </c>
      <c r="O554" s="3" t="n">
        <v>41820</v>
      </c>
      <c r="P554" s="3" t="n">
        <v>41639</v>
      </c>
      <c r="Q554" s="3" t="n">
        <v>41455</v>
      </c>
      <c r="R554" s="3" t="n">
        <v>41274</v>
      </c>
      <c r="S554" s="3" t="n">
        <v>41090</v>
      </c>
    </row>
    <row r="555">
      <c r="A555">
        <f>_xll.BFieldInfo($B$555)</f>
        <v/>
      </c>
      <c r="B555" t="inlineStr">
        <is>
          <t>TOTAL_EQUITY</t>
        </is>
      </c>
      <c r="C555" t="n">
        <v>2368.544</v>
      </c>
      <c r="D555" t="n">
        <v>2469.086</v>
      </c>
      <c r="E555" t="n">
        <v>2319.143</v>
      </c>
      <c r="F555" t="n">
        <v>2414.853</v>
      </c>
      <c r="G555" t="n">
        <v>2280.066</v>
      </c>
      <c r="H555" t="n">
        <v>2401.135</v>
      </c>
      <c r="I555" t="n">
        <v>2228.611</v>
      </c>
      <c r="J555" t="n">
        <v>2260.149</v>
      </c>
      <c r="K555" t="n">
        <v>2095.431</v>
      </c>
      <c r="L555" t="n">
        <v>2212.437</v>
      </c>
      <c r="M555" t="n">
        <v>2079.8</v>
      </c>
      <c r="N555" t="n">
        <v>2140.522</v>
      </c>
      <c r="O555" t="n">
        <v>2076.038</v>
      </c>
      <c r="P555" t="n">
        <v>2051.618</v>
      </c>
      <c r="Q555" t="n">
        <v>1907.484</v>
      </c>
      <c r="R555" t="n">
        <v>1859.803</v>
      </c>
      <c r="S555" t="n">
        <v>1810.651</v>
      </c>
    </row>
    <row r="556">
      <c r="A556">
        <f>_xll.BFieldInfo($B$556)</f>
        <v/>
      </c>
      <c r="B556" t="inlineStr">
        <is>
          <t>BS_TOT_ASSET</t>
        </is>
      </c>
      <c r="C556" t="n">
        <v>5224.249</v>
      </c>
      <c r="D556" t="n">
        <v>4593.478</v>
      </c>
      <c r="E556" t="n">
        <v>4302.587</v>
      </c>
      <c r="F556" t="n">
        <v>4365.319</v>
      </c>
      <c r="G556" t="n">
        <v>4183.169</v>
      </c>
      <c r="H556" t="n">
        <v>4298.729</v>
      </c>
      <c r="I556" t="n">
        <v>4070.172</v>
      </c>
      <c r="J556" t="n">
        <v>4065.364</v>
      </c>
      <c r="K556" t="n">
        <v>3906.152</v>
      </c>
      <c r="L556" t="n">
        <v>4042.561</v>
      </c>
      <c r="M556" t="n">
        <v>3913.534</v>
      </c>
      <c r="N556" t="n">
        <v>3990.459</v>
      </c>
      <c r="O556" t="n">
        <v>3749.309</v>
      </c>
      <c r="P556" t="n">
        <v>4065.675</v>
      </c>
      <c r="Q556" t="n">
        <v>3914.739</v>
      </c>
      <c r="R556" t="n">
        <v>4067.915</v>
      </c>
      <c r="S556" t="n">
        <v>3695.175</v>
      </c>
    </row>
    <row r="557">
      <c r="A557">
        <f>_xll.BFieldInfo($B$557)</f>
        <v/>
      </c>
      <c r="B557" t="inlineStr">
        <is>
          <t>TOT_DEBT_TO_TOT_EQY</t>
        </is>
      </c>
      <c r="C557" t="n">
        <v>85.93210000000001</v>
      </c>
      <c r="D557" t="n">
        <v>53.0933</v>
      </c>
      <c r="E557" t="n">
        <v>50.8524</v>
      </c>
      <c r="F557" t="n">
        <v>46.7162</v>
      </c>
      <c r="G557" t="n">
        <v>49.605</v>
      </c>
      <c r="H557" t="n">
        <v>45.032</v>
      </c>
      <c r="I557" t="n">
        <v>48.3856</v>
      </c>
      <c r="J557" t="n">
        <v>42.2772</v>
      </c>
      <c r="K557" t="n">
        <v>46.1714</v>
      </c>
      <c r="L557" t="n">
        <v>44.0234</v>
      </c>
      <c r="M557" t="n">
        <v>47.1358</v>
      </c>
      <c r="N557" t="n">
        <v>48.6308</v>
      </c>
      <c r="O557" t="n">
        <v>49.763</v>
      </c>
      <c r="P557" t="n">
        <v>63.9629</v>
      </c>
      <c r="Q557" t="n">
        <v>69.3766</v>
      </c>
      <c r="R557" t="n">
        <v>72.81529999999999</v>
      </c>
      <c r="S557" t="n">
        <v>63.7043</v>
      </c>
    </row>
    <row r="558">
      <c r="A558">
        <f>_xll.BFieldInfo($B$558)</f>
        <v/>
      </c>
      <c r="B558" t="inlineStr">
        <is>
          <t>SALES_REV_TURN</t>
        </is>
      </c>
      <c r="C558" t="n">
        <v>310.4</v>
      </c>
      <c r="D558" t="n">
        <v>622.13</v>
      </c>
      <c r="E558" t="n">
        <v>587.954</v>
      </c>
      <c r="F558" t="n">
        <v>612.715</v>
      </c>
      <c r="G558" t="n">
        <v>540.182</v>
      </c>
      <c r="H558" t="n">
        <v>548.332</v>
      </c>
      <c r="I558" t="n">
        <v>488.793</v>
      </c>
      <c r="J558" t="n">
        <v>532.063</v>
      </c>
      <c r="K558" t="n">
        <v>480.741</v>
      </c>
      <c r="L558" t="n">
        <v>520.314</v>
      </c>
      <c r="M558" t="n">
        <v>468.659</v>
      </c>
      <c r="N558" t="n">
        <v>509.803</v>
      </c>
      <c r="O558" t="n">
        <v>453.676</v>
      </c>
      <c r="P558" t="n">
        <v>505.669</v>
      </c>
      <c r="Q558" t="n">
        <v>469.425</v>
      </c>
      <c r="R558" t="n">
        <v>491.772</v>
      </c>
      <c r="S558" t="n">
        <v>457.048</v>
      </c>
    </row>
    <row r="559">
      <c r="A559">
        <f>_xll.BFieldInfo($B$559)</f>
        <v/>
      </c>
      <c r="B559" t="inlineStr">
        <is>
          <t>IS_EPS</t>
        </is>
      </c>
      <c r="C559" t="n">
        <v>-0.9</v>
      </c>
      <c r="D559" t="n">
        <v>5.4023</v>
      </c>
      <c r="E559" t="n">
        <v>4.67</v>
      </c>
      <c r="F559" t="n">
        <v>4.9974</v>
      </c>
      <c r="G559" t="n">
        <v>2.75</v>
      </c>
      <c r="H559" t="n">
        <v>4.634</v>
      </c>
      <c r="I559" t="n">
        <v>4.66</v>
      </c>
      <c r="J559" t="n">
        <v>4.695</v>
      </c>
      <c r="K559" t="n">
        <v>3.38</v>
      </c>
      <c r="L559" t="n">
        <v>4.5492</v>
      </c>
      <c r="M559" t="n">
        <v>1.312</v>
      </c>
      <c r="N559" t="n">
        <v>3.84</v>
      </c>
      <c r="O559" t="n">
        <v>2.866</v>
      </c>
      <c r="P559" t="n">
        <v>4.131</v>
      </c>
      <c r="Q559" t="n">
        <v>0.328</v>
      </c>
      <c r="R559" t="n">
        <v>0.4734</v>
      </c>
      <c r="S559" t="n">
        <v>2.638</v>
      </c>
    </row>
    <row r="560">
      <c r="A560">
        <f>_xll.BFieldInfo($B$560)</f>
        <v/>
      </c>
      <c r="B560" t="inlineStr">
        <is>
          <t>CF_DVD_PAID</t>
        </is>
      </c>
      <c r="C560" t="n">
        <v>0</v>
      </c>
      <c r="D560" t="n">
        <v>-0.01</v>
      </c>
      <c r="E560" t="n">
        <v>-211.825</v>
      </c>
      <c r="F560" t="n">
        <v>0</v>
      </c>
      <c r="G560" t="n">
        <v>-199.55</v>
      </c>
      <c r="H560" t="n">
        <v>0</v>
      </c>
      <c r="I560" t="n">
        <v>-196.483</v>
      </c>
      <c r="J560" t="n">
        <v>-0.147</v>
      </c>
      <c r="K560" t="n">
        <v>-190.326</v>
      </c>
      <c r="L560" t="n">
        <v>-0.398</v>
      </c>
      <c r="M560" t="n">
        <v>-82.881</v>
      </c>
      <c r="N560" t="n">
        <v>-0.001</v>
      </c>
      <c r="O560" t="n">
        <v>-61.367</v>
      </c>
      <c r="P560" t="n">
        <v>0</v>
      </c>
      <c r="Q560" t="n">
        <v>-58.382</v>
      </c>
      <c r="R560" t="n">
        <v>0</v>
      </c>
      <c r="S560" t="n">
        <v>-57.389</v>
      </c>
    </row>
    <row r="561">
      <c r="A561">
        <f>_xll.BFieldInfo($B$561)</f>
        <v/>
      </c>
      <c r="B561" t="inlineStr">
        <is>
          <t>CF_DEPR_AMORT</t>
        </is>
      </c>
      <c r="C561" t="n">
        <v>123.268</v>
      </c>
      <c r="D561" t="n">
        <v>122.77</v>
      </c>
      <c r="E561" t="n">
        <v>115.949</v>
      </c>
      <c r="F561" t="n">
        <v>120.674</v>
      </c>
      <c r="G561" t="n">
        <v>123.778</v>
      </c>
      <c r="H561" t="n">
        <v>123.888</v>
      </c>
      <c r="I561" t="n">
        <v>120.891</v>
      </c>
      <c r="J561" t="n">
        <v>126.648</v>
      </c>
      <c r="K561" t="n">
        <v>115.822</v>
      </c>
      <c r="L561" t="n">
        <v>115.442</v>
      </c>
      <c r="M561" t="n">
        <v>113.54</v>
      </c>
      <c r="N561" t="n">
        <v>116.239</v>
      </c>
      <c r="O561" t="n">
        <v>113.185</v>
      </c>
      <c r="P561" t="n">
        <v>113.991</v>
      </c>
      <c r="Q561" t="n">
        <v>111.342</v>
      </c>
      <c r="R561" t="n">
        <v>111.036</v>
      </c>
      <c r="S561" t="n">
        <v>108.35</v>
      </c>
    </row>
    <row r="562">
      <c r="A562">
        <f>_xll.BFieldInfo($B$562)</f>
        <v/>
      </c>
      <c r="B562" t="inlineStr">
        <is>
          <t>CF_NET_INC</t>
        </is>
      </c>
      <c r="C562" t="n">
        <v>-27.522</v>
      </c>
      <c r="D562" t="n">
        <v>165.743</v>
      </c>
      <c r="E562" t="n">
        <v>143.392</v>
      </c>
      <c r="F562" t="n">
        <v>153.327</v>
      </c>
      <c r="G562" t="n">
        <v>84.505</v>
      </c>
      <c r="H562" t="n">
        <v>142.245</v>
      </c>
      <c r="I562" t="n">
        <v>142.98</v>
      </c>
      <c r="J562" t="n">
        <v>144.103</v>
      </c>
      <c r="K562" t="n">
        <v>103.625</v>
      </c>
      <c r="L562" t="n">
        <v>139.393</v>
      </c>
      <c r="M562" t="n">
        <v>40.25</v>
      </c>
      <c r="N562" t="n">
        <v>117.819</v>
      </c>
      <c r="O562" t="n">
        <v>87.982</v>
      </c>
      <c r="P562" t="n">
        <v>127.043</v>
      </c>
      <c r="Q562" t="n">
        <v>10.041</v>
      </c>
      <c r="R562" t="n">
        <v>14.508</v>
      </c>
      <c r="S562" t="n">
        <v>80.224</v>
      </c>
    </row>
    <row r="563">
      <c r="A563">
        <f>_xll.BFieldInfo($B$563)</f>
        <v/>
      </c>
      <c r="B563" t="inlineStr">
        <is>
          <t>CF_CASH_FROM_OPER</t>
        </is>
      </c>
      <c r="C563" t="n">
        <v>120.051</v>
      </c>
      <c r="D563" t="n">
        <v>300.548</v>
      </c>
      <c r="E563" t="n">
        <v>194.077</v>
      </c>
      <c r="F563" t="n">
        <v>335.591</v>
      </c>
      <c r="G563" t="n">
        <v>190.393</v>
      </c>
      <c r="H563" t="n">
        <v>331.402</v>
      </c>
      <c r="I563" t="n">
        <v>181.958</v>
      </c>
      <c r="J563" t="n">
        <v>293.124</v>
      </c>
      <c r="K563" t="n">
        <v>163.695</v>
      </c>
      <c r="L563" t="n">
        <v>262.213</v>
      </c>
      <c r="M563" t="n">
        <v>178.014</v>
      </c>
      <c r="N563" t="n">
        <v>242.266</v>
      </c>
      <c r="O563" t="n">
        <v>187.747</v>
      </c>
      <c r="P563" t="n">
        <v>251.153</v>
      </c>
      <c r="Q563" t="n">
        <v>174.652</v>
      </c>
      <c r="R563" t="n">
        <v>253.673</v>
      </c>
      <c r="S563" t="n">
        <v>132.983</v>
      </c>
    </row>
    <row r="565">
      <c r="A565" t="inlineStr">
        <is>
          <t>FI-N SW Equity</t>
        </is>
      </c>
      <c r="B565" t="inlineStr">
        <is>
          <t>Dates</t>
        </is>
      </c>
      <c r="C565" s="3">
        <f>_xll.BDH($A$565,$B$566:$B$574,$B$1,$B$2,"Dir=H","Per=M","Days=A","Dts=S","Sort=R","cols=17;rows=10")</f>
        <v/>
      </c>
      <c r="D565" s="3" t="n">
        <v>43830</v>
      </c>
      <c r="E565" s="3" t="n">
        <v>43646</v>
      </c>
      <c r="F565" s="3" t="n">
        <v>43465</v>
      </c>
      <c r="G565" s="3" t="n">
        <v>43281</v>
      </c>
      <c r="H565" s="3" t="n">
        <v>43100</v>
      </c>
      <c r="I565" s="3" t="n">
        <v>42916</v>
      </c>
      <c r="J565" s="3" t="n">
        <v>42735</v>
      </c>
      <c r="K565" s="3" t="n">
        <v>42551</v>
      </c>
      <c r="L565" s="3" t="n">
        <v>42369</v>
      </c>
      <c r="M565" s="3" t="n">
        <v>42185</v>
      </c>
      <c r="N565" s="3" t="n">
        <v>42004</v>
      </c>
      <c r="O565" s="3" t="n">
        <v>41820</v>
      </c>
      <c r="P565" s="3" t="n">
        <v>41639</v>
      </c>
      <c r="Q565" s="3" t="n">
        <v>41455</v>
      </c>
      <c r="R565" s="3" t="n">
        <v>41274</v>
      </c>
      <c r="S565" s="3" t="n">
        <v>41090</v>
      </c>
    </row>
    <row r="566">
      <c r="A566">
        <f>_xll.BFieldInfo($B$566)</f>
        <v/>
      </c>
      <c r="B566" t="inlineStr">
        <is>
          <t>TOTAL_EQUITY</t>
        </is>
      </c>
      <c r="C566" t="n">
        <v>1328</v>
      </c>
      <c r="D566" t="n">
        <v>1438</v>
      </c>
      <c r="E566" t="n">
        <v>1396</v>
      </c>
      <c r="F566" t="n">
        <v>1428</v>
      </c>
      <c r="G566" t="n">
        <v>1339</v>
      </c>
      <c r="H566" t="n">
        <v>1369</v>
      </c>
      <c r="I566" t="n">
        <v>1241</v>
      </c>
      <c r="J566" t="n">
        <v>1200</v>
      </c>
      <c r="K566" t="n">
        <v>1111</v>
      </c>
      <c r="L566" t="n">
        <v>1130</v>
      </c>
      <c r="M566" t="n">
        <v>1003</v>
      </c>
      <c r="N566" t="n">
        <v>1104</v>
      </c>
      <c r="O566" t="n">
        <v>987</v>
      </c>
      <c r="P566" t="n">
        <v>978</v>
      </c>
      <c r="Q566" t="n">
        <v>1016</v>
      </c>
      <c r="R566" t="n">
        <v>979</v>
      </c>
      <c r="S566" t="n">
        <v>1230</v>
      </c>
    </row>
    <row r="567">
      <c r="A567">
        <f>_xll.BFieldInfo($B$567)</f>
        <v/>
      </c>
      <c r="B567" t="inlineStr">
        <is>
          <t>BS_TOT_ASSET</t>
        </is>
      </c>
      <c r="C567" t="n">
        <v>3596</v>
      </c>
      <c r="D567" t="n">
        <v>3344</v>
      </c>
      <c r="E567" t="n">
        <v>3412</v>
      </c>
      <c r="F567" t="n">
        <v>3444</v>
      </c>
      <c r="G567" t="n">
        <v>3858</v>
      </c>
      <c r="H567" t="n">
        <v>3610</v>
      </c>
      <c r="I567" t="n">
        <v>3343</v>
      </c>
      <c r="J567" t="n">
        <v>3202</v>
      </c>
      <c r="K567" t="n">
        <v>3126</v>
      </c>
      <c r="L567" t="n">
        <v>3083</v>
      </c>
      <c r="M567" t="n">
        <v>2914</v>
      </c>
      <c r="N567" t="n">
        <v>2989</v>
      </c>
      <c r="O567" t="n">
        <v>3173</v>
      </c>
      <c r="P567" t="n">
        <v>3126</v>
      </c>
      <c r="Q567" t="n">
        <v>2806</v>
      </c>
      <c r="R567" t="n">
        <v>2664</v>
      </c>
      <c r="S567" t="n">
        <v>2974</v>
      </c>
    </row>
    <row r="568">
      <c r="A568">
        <f>_xll.BFieldInfo($B$568)</f>
        <v/>
      </c>
      <c r="B568" t="inlineStr">
        <is>
          <t>TOT_DEBT_TO_TOT_EQY</t>
        </is>
      </c>
      <c r="C568" t="n">
        <v>89.8343</v>
      </c>
      <c r="D568" t="n">
        <v>52.9903</v>
      </c>
      <c r="E568" t="n">
        <v>59.0258</v>
      </c>
      <c r="F568" t="n">
        <v>54.6218</v>
      </c>
      <c r="G568" t="n">
        <v>75.7282</v>
      </c>
      <c r="H568" t="n">
        <v>59.6056</v>
      </c>
      <c r="I568" t="n">
        <v>65.3505</v>
      </c>
      <c r="J568" t="n">
        <v>66.08329999999999</v>
      </c>
      <c r="K568" t="n">
        <v>73.0873</v>
      </c>
      <c r="L568" t="n">
        <v>70.53100000000001</v>
      </c>
      <c r="M568" t="n">
        <v>78.9631</v>
      </c>
      <c r="N568" t="n">
        <v>66.4855</v>
      </c>
      <c r="O568" t="n">
        <v>101.6211</v>
      </c>
      <c r="P568" t="n">
        <v>102.7607</v>
      </c>
      <c r="Q568" t="n">
        <v>66.5354</v>
      </c>
      <c r="R568" t="n">
        <v>68.64149999999999</v>
      </c>
      <c r="S568" t="n">
        <v>55.0407</v>
      </c>
    </row>
    <row r="569">
      <c r="A569">
        <f>_xll.BFieldInfo($B$569)</f>
        <v/>
      </c>
      <c r="B569" t="inlineStr">
        <is>
          <t>SALES_REV_TURN</t>
        </is>
      </c>
      <c r="C569" t="n">
        <v>1528</v>
      </c>
      <c r="D569" t="n">
        <v>1805</v>
      </c>
      <c r="E569" t="n">
        <v>1915</v>
      </c>
      <c r="F569" t="n">
        <v>2176</v>
      </c>
      <c r="G569" t="n">
        <v>2396</v>
      </c>
      <c r="H569" t="n">
        <v>2158</v>
      </c>
      <c r="I569" t="n">
        <v>1992</v>
      </c>
      <c r="J569" t="n">
        <v>1881</v>
      </c>
      <c r="K569" t="n">
        <v>1863</v>
      </c>
      <c r="L569" t="n">
        <v>1838</v>
      </c>
      <c r="M569" t="n">
        <v>1802</v>
      </c>
      <c r="N569" t="n">
        <v>1916</v>
      </c>
      <c r="O569" t="n">
        <v>1879</v>
      </c>
      <c r="P569" t="n">
        <v>1929</v>
      </c>
      <c r="Q569" t="n">
        <v>1837</v>
      </c>
      <c r="R569" t="n">
        <v>1853</v>
      </c>
      <c r="S569" t="n">
        <v>1867</v>
      </c>
    </row>
    <row r="570">
      <c r="A570">
        <f>_xll.BFieldInfo($B$570)</f>
        <v/>
      </c>
      <c r="B570" t="inlineStr">
        <is>
          <t>IS_EPS</t>
        </is>
      </c>
      <c r="C570" t="n">
        <v>8.290900000000001</v>
      </c>
      <c r="D570" t="n">
        <v>17.6205</v>
      </c>
      <c r="E570" t="n">
        <v>24.6288</v>
      </c>
      <c r="F570" t="n">
        <v>31.6944</v>
      </c>
      <c r="G570" t="n">
        <v>37.0005</v>
      </c>
      <c r="H570" t="n">
        <v>32.5756</v>
      </c>
      <c r="I570" t="n">
        <v>29</v>
      </c>
      <c r="J570" t="n">
        <v>27.8269</v>
      </c>
      <c r="K570" t="n">
        <v>25</v>
      </c>
      <c r="L570" t="n">
        <v>27.3889</v>
      </c>
      <c r="M570" t="n">
        <v>19</v>
      </c>
      <c r="N570" t="n">
        <v>23.017</v>
      </c>
      <c r="O570" t="n">
        <v>22</v>
      </c>
      <c r="P570" t="n">
        <v>14.148</v>
      </c>
      <c r="Q570" t="n">
        <v>20</v>
      </c>
      <c r="R570" t="n">
        <v>13.132</v>
      </c>
      <c r="S570" t="n">
        <v>19</v>
      </c>
    </row>
    <row r="571">
      <c r="A571">
        <f>_xll.BFieldInfo($B$571)</f>
        <v/>
      </c>
      <c r="B571" t="inlineStr">
        <is>
          <t>CF_DVD_PAID</t>
        </is>
      </c>
      <c r="C571" t="n">
        <v>-103</v>
      </c>
      <c r="D571" t="n">
        <v>-1</v>
      </c>
      <c r="E571" t="n">
        <v>-102</v>
      </c>
      <c r="F571" t="n">
        <v>0</v>
      </c>
      <c r="G571" t="n">
        <v>-94</v>
      </c>
      <c r="H571" t="n">
        <v>0</v>
      </c>
      <c r="I571" t="n">
        <v>-82</v>
      </c>
      <c r="J571" t="n">
        <v>0</v>
      </c>
      <c r="K571" t="n">
        <v>-74</v>
      </c>
      <c r="L571" t="n">
        <v>0</v>
      </c>
      <c r="M571" t="n">
        <v>-70</v>
      </c>
      <c r="N571" t="n">
        <v>-29</v>
      </c>
      <c r="O571" t="n">
        <v>0</v>
      </c>
      <c r="P571" t="n">
        <v>0</v>
      </c>
      <c r="Q571" t="n">
        <v>-62</v>
      </c>
      <c r="R571" t="n">
        <v>0</v>
      </c>
      <c r="S571" t="n">
        <v>-62</v>
      </c>
    </row>
    <row r="572">
      <c r="A572">
        <f>_xll.BFieldInfo($B$572)</f>
        <v/>
      </c>
      <c r="B572" t="inlineStr">
        <is>
          <t>CF_DEPR_AMORT</t>
        </is>
      </c>
      <c r="C572" t="n">
        <v>61</v>
      </c>
      <c r="D572" t="n">
        <v>62</v>
      </c>
      <c r="E572" t="n">
        <v>77</v>
      </c>
      <c r="F572" t="n">
        <v>73</v>
      </c>
      <c r="G572" t="n">
        <v>74</v>
      </c>
      <c r="H572" t="n">
        <v>72</v>
      </c>
      <c r="I572" t="n">
        <v>67</v>
      </c>
      <c r="J572" t="n">
        <v>67</v>
      </c>
      <c r="K572" t="n">
        <v>65</v>
      </c>
      <c r="L572" t="n">
        <v>66</v>
      </c>
      <c r="M572" t="n">
        <v>60</v>
      </c>
      <c r="N572" t="n">
        <v>64</v>
      </c>
      <c r="O572" t="n">
        <v>61</v>
      </c>
      <c r="P572" t="n">
        <v>73</v>
      </c>
      <c r="Q572" t="n">
        <v>63</v>
      </c>
      <c r="R572" t="n">
        <v>65</v>
      </c>
      <c r="S572" t="n">
        <v>64</v>
      </c>
    </row>
    <row r="573">
      <c r="A573">
        <f>_xll.BFieldInfo($B$573)</f>
        <v/>
      </c>
      <c r="B573" t="inlineStr">
        <is>
          <t>CF_NET_INC</t>
        </is>
      </c>
      <c r="C573" t="n">
        <v>34</v>
      </c>
      <c r="D573" t="n">
        <v>72</v>
      </c>
      <c r="E573" t="n">
        <v>101</v>
      </c>
      <c r="F573" t="n">
        <v>131</v>
      </c>
      <c r="G573" t="n">
        <v>150</v>
      </c>
      <c r="H573" t="n">
        <v>134</v>
      </c>
      <c r="I573" t="n">
        <v>118</v>
      </c>
      <c r="J573" t="n">
        <v>113</v>
      </c>
      <c r="K573" t="n">
        <v>103</v>
      </c>
      <c r="L573" t="n">
        <v>112</v>
      </c>
      <c r="M573" t="n">
        <v>76</v>
      </c>
      <c r="N573" t="n">
        <v>96</v>
      </c>
      <c r="O573" t="n">
        <v>88</v>
      </c>
      <c r="P573" t="n">
        <v>59</v>
      </c>
      <c r="Q573" t="n">
        <v>80</v>
      </c>
      <c r="R573" t="n">
        <v>54</v>
      </c>
      <c r="S573" t="n">
        <v>78</v>
      </c>
    </row>
    <row r="574">
      <c r="A574">
        <f>_xll.BFieldInfo($B$574)</f>
        <v/>
      </c>
      <c r="B574" t="inlineStr">
        <is>
          <t>CF_CASH_FROM_OPER</t>
        </is>
      </c>
      <c r="C574" t="n">
        <v>-1</v>
      </c>
      <c r="D574" t="n">
        <v>310</v>
      </c>
      <c r="E574" t="n">
        <v>12</v>
      </c>
      <c r="F574" t="n">
        <v>353</v>
      </c>
      <c r="G574" t="n">
        <v>47</v>
      </c>
      <c r="H574" t="n">
        <v>363</v>
      </c>
      <c r="I574" t="n">
        <v>49</v>
      </c>
      <c r="J574" t="n">
        <v>317</v>
      </c>
      <c r="K574" t="n">
        <v>85</v>
      </c>
      <c r="L574" t="n">
        <v>305</v>
      </c>
      <c r="M574" t="n">
        <v>25</v>
      </c>
      <c r="N574" t="n">
        <v>276</v>
      </c>
      <c r="O574" t="n">
        <v>-26</v>
      </c>
      <c r="P574" t="n">
        <v>268</v>
      </c>
      <c r="Q574" t="n">
        <v>43</v>
      </c>
      <c r="R574" t="n">
        <v>236</v>
      </c>
      <c r="S574" t="n">
        <v>-5</v>
      </c>
    </row>
    <row r="576">
      <c r="A576" t="inlineStr">
        <is>
          <t>BUCN SW Equity</t>
        </is>
      </c>
      <c r="B576" t="inlineStr">
        <is>
          <t>Dates</t>
        </is>
      </c>
      <c r="C576" s="3">
        <f>_xll.BDH($A$576,$B$577:$B$585,$B$1,$B$2,"Dir=H","Per=M","Days=A","Dts=S","Sort=R","cols=17;rows=10")</f>
        <v/>
      </c>
      <c r="D576" s="3" t="n">
        <v>43830</v>
      </c>
      <c r="E576" s="3" t="n">
        <v>43646</v>
      </c>
      <c r="F576" s="3" t="n">
        <v>43465</v>
      </c>
      <c r="G576" s="3" t="n">
        <v>43281</v>
      </c>
      <c r="H576" s="3" t="n">
        <v>43100</v>
      </c>
      <c r="I576" s="3" t="n">
        <v>42916</v>
      </c>
      <c r="J576" s="3" t="n">
        <v>42735</v>
      </c>
      <c r="K576" s="3" t="n">
        <v>42551</v>
      </c>
      <c r="L576" s="3" t="n">
        <v>42369</v>
      </c>
      <c r="M576" s="3" t="n">
        <v>42185</v>
      </c>
      <c r="N576" s="3" t="n">
        <v>42004</v>
      </c>
      <c r="O576" s="3" t="n">
        <v>41820</v>
      </c>
      <c r="P576" s="3" t="n">
        <v>41639</v>
      </c>
      <c r="Q576" s="3" t="n">
        <v>41455</v>
      </c>
      <c r="R576" s="3" t="n">
        <v>41274</v>
      </c>
      <c r="S576" s="3" t="n">
        <v>41090</v>
      </c>
    </row>
    <row r="577">
      <c r="A577">
        <f>_xll.BFieldInfo($B$577)</f>
        <v/>
      </c>
      <c r="B577" t="inlineStr">
        <is>
          <t>TOTAL_EQUITY</t>
        </is>
      </c>
      <c r="C577" t="n">
        <v>1322.1</v>
      </c>
      <c r="D577" t="n">
        <v>1392.9</v>
      </c>
      <c r="E577" t="n">
        <v>1314.8</v>
      </c>
      <c r="F577" t="n">
        <v>1296</v>
      </c>
      <c r="G577" t="n">
        <v>1244.2</v>
      </c>
      <c r="H577" t="n">
        <v>1432.1</v>
      </c>
      <c r="I577" t="n">
        <v>1250.8</v>
      </c>
      <c r="J577" t="n">
        <v>1223.6</v>
      </c>
      <c r="K577" t="n">
        <v>1156.8</v>
      </c>
      <c r="L577" t="n">
        <v>1154.1</v>
      </c>
      <c r="M577" t="n">
        <v>1041.3</v>
      </c>
      <c r="N577" t="n">
        <v>1201.6</v>
      </c>
      <c r="O577" t="n">
        <v>1100.3</v>
      </c>
      <c r="P577" t="n">
        <v>1074.1</v>
      </c>
      <c r="Q577" t="n">
        <v>978.3</v>
      </c>
      <c r="R577" t="n">
        <v>890.3</v>
      </c>
      <c r="S577" t="n">
        <v>835.1</v>
      </c>
    </row>
    <row r="578">
      <c r="A578">
        <f>_xll.BFieldInfo($B$578)</f>
        <v/>
      </c>
      <c r="B578" t="inlineStr">
        <is>
          <t>BS_TOT_ASSET</t>
        </is>
      </c>
      <c r="C578" t="n">
        <v>2368.5</v>
      </c>
      <c r="D578" t="n">
        <v>2545.1</v>
      </c>
      <c r="E578" t="n">
        <v>2517.3</v>
      </c>
      <c r="F578" t="n">
        <v>2543.2</v>
      </c>
      <c r="G578" t="n">
        <v>2424.4</v>
      </c>
      <c r="H578" t="n">
        <v>2719.8</v>
      </c>
      <c r="I578" t="n">
        <v>2405.3</v>
      </c>
      <c r="J578" t="n">
        <v>2419.6</v>
      </c>
      <c r="K578" t="n">
        <v>2370.7</v>
      </c>
      <c r="L578" t="n">
        <v>2353.6</v>
      </c>
      <c r="M578" t="n">
        <v>2366</v>
      </c>
      <c r="N578" t="n">
        <v>2604.5</v>
      </c>
      <c r="O578" t="n">
        <v>2561.4</v>
      </c>
      <c r="P578" t="n">
        <v>2436.3</v>
      </c>
      <c r="Q578" t="n">
        <v>2394.6</v>
      </c>
      <c r="R578" t="n">
        <v>2259.4</v>
      </c>
      <c r="S578" t="n">
        <v>2220.6</v>
      </c>
    </row>
    <row r="579">
      <c r="A579">
        <f>_xll.BFieldInfo($B$579)</f>
        <v/>
      </c>
      <c r="B579" t="inlineStr">
        <is>
          <t>TOT_DEBT_TO_TOT_EQY</t>
        </is>
      </c>
      <c r="C579" t="n">
        <v>18.6975</v>
      </c>
      <c r="D579" t="n">
        <v>17.7543</v>
      </c>
      <c r="E579" t="n">
        <v>25.1825</v>
      </c>
      <c r="F579" t="n">
        <v>21.7747</v>
      </c>
      <c r="G579" t="n">
        <v>27.2303</v>
      </c>
      <c r="H579" t="n">
        <v>22.7777</v>
      </c>
      <c r="I579" t="n">
        <v>28.3339</v>
      </c>
      <c r="J579" t="n">
        <v>29.1353</v>
      </c>
      <c r="K579" t="n">
        <v>34.8029</v>
      </c>
      <c r="L579" t="n">
        <v>33.3767</v>
      </c>
      <c r="M579" t="n">
        <v>46.9893</v>
      </c>
      <c r="N579" t="n">
        <v>37.7996</v>
      </c>
      <c r="O579" t="n">
        <v>46.8963</v>
      </c>
      <c r="P579" t="n">
        <v>42.4355</v>
      </c>
      <c r="Q579" t="n">
        <v>55.5351</v>
      </c>
      <c r="R579" t="n">
        <v>56.1271</v>
      </c>
      <c r="S579" t="n">
        <v>67.38120000000001</v>
      </c>
    </row>
    <row r="580">
      <c r="A580">
        <f>_xll.BFieldInfo($B$580)</f>
        <v/>
      </c>
      <c r="B580" t="inlineStr">
        <is>
          <t>SALES_REV_TURN</t>
        </is>
      </c>
      <c r="C580" t="n">
        <v>1356.7</v>
      </c>
      <c r="D580" t="n">
        <v>1445</v>
      </c>
      <c r="E580" t="n">
        <v>1661</v>
      </c>
      <c r="F580" t="n">
        <v>1504.5</v>
      </c>
      <c r="G580" t="n">
        <v>1560</v>
      </c>
      <c r="H580" t="n">
        <v>1334.3</v>
      </c>
      <c r="I580" t="n">
        <v>1313.1</v>
      </c>
      <c r="J580" t="n">
        <v>1135.1</v>
      </c>
      <c r="K580" t="n">
        <v>1245.3</v>
      </c>
      <c r="L580" t="n">
        <v>1149.1</v>
      </c>
      <c r="M580" t="n">
        <v>1341.3</v>
      </c>
      <c r="N580" t="n">
        <v>1336.6</v>
      </c>
      <c r="O580" t="n">
        <v>1469</v>
      </c>
      <c r="P580" t="n">
        <v>1280.9</v>
      </c>
      <c r="Q580" t="n">
        <v>1409.9</v>
      </c>
      <c r="R580" t="n">
        <v>1228.3</v>
      </c>
      <c r="S580" t="n">
        <v>1380.7</v>
      </c>
    </row>
    <row r="581">
      <c r="A581">
        <f>_xll.BFieldInfo($B$581)</f>
        <v/>
      </c>
      <c r="B581" t="inlineStr">
        <is>
          <t>IS_EPS</t>
        </is>
      </c>
      <c r="C581" t="n">
        <v>6.71</v>
      </c>
      <c r="D581" t="n">
        <v>10.1557</v>
      </c>
      <c r="E581" t="n">
        <v>11.77</v>
      </c>
      <c r="F581" t="n">
        <v>10.3833</v>
      </c>
      <c r="G581" t="n">
        <v>11.42</v>
      </c>
      <c r="H581" t="n">
        <v>8.065200000000001</v>
      </c>
      <c r="I581" t="n">
        <v>8.74</v>
      </c>
      <c r="J581" t="n">
        <v>4.3996</v>
      </c>
      <c r="K581" t="n">
        <v>7.33</v>
      </c>
      <c r="L581" t="n">
        <v>5.83</v>
      </c>
      <c r="M581" t="n">
        <v>7.85</v>
      </c>
      <c r="N581" t="n">
        <v>8.98</v>
      </c>
      <c r="O581" t="n">
        <v>9.6</v>
      </c>
      <c r="P581" t="n">
        <v>10.24</v>
      </c>
      <c r="Q581" t="n">
        <v>9.4</v>
      </c>
      <c r="R581" t="n">
        <v>6.31</v>
      </c>
      <c r="S581" t="n">
        <v>9.210000000000001</v>
      </c>
    </row>
    <row r="582">
      <c r="A582">
        <f>_xll.BFieldInfo($B$582)</f>
        <v/>
      </c>
      <c r="B582" t="inlineStr">
        <is>
          <t>CF_DVD_PAID</t>
        </is>
      </c>
      <c r="C582" t="n">
        <v>-82.09999999999999</v>
      </c>
      <c r="D582" t="n">
        <v>-1.6</v>
      </c>
      <c r="E582" t="n">
        <v>-82.09999999999999</v>
      </c>
      <c r="F582" t="n">
        <v>0</v>
      </c>
      <c r="G582" t="n">
        <v>-67</v>
      </c>
      <c r="H582" t="n">
        <v>0</v>
      </c>
      <c r="I582" t="n">
        <v>-50.7</v>
      </c>
      <c r="J582" t="n">
        <v>-0.4</v>
      </c>
      <c r="K582" t="n">
        <v>-56.1</v>
      </c>
      <c r="L582" t="n">
        <v>-1.2</v>
      </c>
      <c r="M582" t="n">
        <v>-66.40000000000001</v>
      </c>
      <c r="N582" t="n">
        <v>0</v>
      </c>
      <c r="O582" t="n">
        <v>-67.7</v>
      </c>
      <c r="P582" t="n">
        <v>-0.7</v>
      </c>
      <c r="Q582" t="n">
        <v>-50.9</v>
      </c>
      <c r="R582" t="n">
        <v>-0.7</v>
      </c>
      <c r="S582" t="n">
        <v>-43.5</v>
      </c>
    </row>
    <row r="583">
      <c r="A583">
        <f>_xll.BFieldInfo($B$583)</f>
        <v/>
      </c>
      <c r="B583" t="inlineStr">
        <is>
          <t>CF_DEPR_AMORT</t>
        </is>
      </c>
      <c r="C583" t="n">
        <v>40.9</v>
      </c>
      <c r="D583" t="n">
        <v>42.3</v>
      </c>
      <c r="E583" t="n">
        <v>41.4</v>
      </c>
      <c r="F583" t="n">
        <v>54.8</v>
      </c>
      <c r="G583" t="n">
        <v>40.4</v>
      </c>
      <c r="H583" t="n">
        <v>46.5</v>
      </c>
      <c r="I583" t="n">
        <v>45.1</v>
      </c>
      <c r="J583" t="n">
        <v>46.7</v>
      </c>
      <c r="K583" t="n">
        <v>46.5</v>
      </c>
      <c r="L583" t="n">
        <v>44.8</v>
      </c>
      <c r="M583" t="n">
        <v>44.3</v>
      </c>
      <c r="N583" t="n">
        <v>47.6</v>
      </c>
      <c r="O583" t="n">
        <v>45</v>
      </c>
      <c r="P583" t="n">
        <v>43.1</v>
      </c>
      <c r="Q583" t="n">
        <v>40.9</v>
      </c>
      <c r="R583" t="n">
        <v>38.4</v>
      </c>
      <c r="S583" t="n">
        <v>36.8</v>
      </c>
    </row>
    <row r="584">
      <c r="A584">
        <f>_xll.BFieldInfo($B$584)</f>
        <v/>
      </c>
      <c r="B584" t="inlineStr">
        <is>
          <t>CF_NET_INC</t>
        </is>
      </c>
      <c r="C584" t="n">
        <v>68.5</v>
      </c>
      <c r="D584" t="n">
        <v>103.8</v>
      </c>
      <c r="E584" t="n">
        <v>120.3</v>
      </c>
      <c r="F584" t="n">
        <v>106.2</v>
      </c>
      <c r="G584" t="n">
        <v>116.8</v>
      </c>
      <c r="H584" t="n">
        <v>82.40000000000001</v>
      </c>
      <c r="I584" t="n">
        <v>88.5</v>
      </c>
      <c r="J584" t="n">
        <v>44.5</v>
      </c>
      <c r="K584" t="n">
        <v>74.2</v>
      </c>
      <c r="L584" t="n">
        <v>59</v>
      </c>
      <c r="M584" t="n">
        <v>79.3</v>
      </c>
      <c r="N584" t="n">
        <v>90.8</v>
      </c>
      <c r="O584" t="n">
        <v>96.59999999999999</v>
      </c>
      <c r="P584" t="n">
        <v>98.90000000000001</v>
      </c>
      <c r="Q584" t="n">
        <v>95.59999999999999</v>
      </c>
      <c r="R584" t="n">
        <v>61.7</v>
      </c>
      <c r="S584" t="n">
        <v>90</v>
      </c>
    </row>
    <row r="585">
      <c r="A585">
        <f>_xll.BFieldInfo($B$585)</f>
        <v/>
      </c>
      <c r="B585" t="inlineStr">
        <is>
          <t>CF_CASH_FROM_OPER</t>
        </is>
      </c>
      <c r="C585" t="n">
        <v>3</v>
      </c>
      <c r="D585" t="n">
        <v>315.5</v>
      </c>
      <c r="E585" t="n">
        <v>-30.6</v>
      </c>
      <c r="F585" t="n">
        <v>286.1</v>
      </c>
      <c r="G585" t="n">
        <v>-84.90000000000001</v>
      </c>
      <c r="H585" t="n">
        <v>228.5</v>
      </c>
      <c r="I585" t="n">
        <v>-6</v>
      </c>
      <c r="J585" t="n">
        <v>268.4</v>
      </c>
      <c r="K585" t="n">
        <v>-5.4</v>
      </c>
      <c r="L585" t="n">
        <v>260.7</v>
      </c>
      <c r="M585" t="n">
        <v>-23.6</v>
      </c>
      <c r="N585" t="n">
        <v>210.9</v>
      </c>
      <c r="O585" t="n">
        <v>-47.5</v>
      </c>
      <c r="P585" t="n">
        <v>244.8</v>
      </c>
      <c r="Q585" t="n">
        <v>-21</v>
      </c>
      <c r="R585" t="n">
        <v>253.4</v>
      </c>
      <c r="S585" t="n">
        <v>-53.3</v>
      </c>
    </row>
    <row r="587">
      <c r="A587" t="inlineStr">
        <is>
          <t>VONN SW Equity</t>
        </is>
      </c>
      <c r="B587" t="inlineStr">
        <is>
          <t>Dates</t>
        </is>
      </c>
      <c r="C587" s="3">
        <f>_xll.BDH($A$587,$B$588:$B$596,$B$1,$B$2,"Dir=H","Per=M","Days=A","Dts=S","Sort=R","cols=17;rows=10")</f>
        <v/>
      </c>
      <c r="D587" s="3" t="n">
        <v>43830</v>
      </c>
      <c r="E587" s="3" t="n">
        <v>43646</v>
      </c>
      <c r="F587" s="3" t="n">
        <v>43465</v>
      </c>
      <c r="G587" s="3" t="n">
        <v>43281</v>
      </c>
      <c r="H587" s="3" t="n">
        <v>43100</v>
      </c>
      <c r="I587" s="3" t="n">
        <v>42916</v>
      </c>
      <c r="J587" s="3" t="n">
        <v>42735</v>
      </c>
      <c r="K587" s="3" t="n">
        <v>42551</v>
      </c>
      <c r="L587" s="3" t="n">
        <v>42369</v>
      </c>
      <c r="M587" s="3" t="n">
        <v>42185</v>
      </c>
      <c r="N587" s="3" t="n">
        <v>42004</v>
      </c>
      <c r="O587" s="3" t="n">
        <v>41820</v>
      </c>
      <c r="P587" s="3" t="n">
        <v>41639</v>
      </c>
      <c r="Q587" s="3" t="n">
        <v>41455</v>
      </c>
      <c r="R587" s="3" t="n">
        <v>41274</v>
      </c>
      <c r="S587" s="3" t="n">
        <v>41090</v>
      </c>
    </row>
    <row r="588">
      <c r="A588">
        <f>_xll.BFieldInfo($B$588)</f>
        <v/>
      </c>
      <c r="B588" t="inlineStr">
        <is>
          <t>TOTAL_EQUITY</t>
        </is>
      </c>
      <c r="C588" t="n">
        <v>1755.4</v>
      </c>
      <c r="D588" t="n">
        <v>1813.3</v>
      </c>
      <c r="E588" t="n">
        <v>1731.3</v>
      </c>
      <c r="F588" t="n">
        <v>1703.5</v>
      </c>
      <c r="G588" t="n">
        <v>1678.8</v>
      </c>
      <c r="H588" t="n">
        <v>1620.5</v>
      </c>
      <c r="I588" t="n">
        <v>1515.7</v>
      </c>
      <c r="J588" t="n">
        <v>1514.1</v>
      </c>
      <c r="K588" t="n">
        <v>1410.4</v>
      </c>
      <c r="L588" t="n">
        <v>1425.2</v>
      </c>
      <c r="M588" t="n">
        <v>1395.8</v>
      </c>
      <c r="N588" t="n">
        <v>1411.5</v>
      </c>
      <c r="O588" t="n">
        <v>1620.4</v>
      </c>
      <c r="P588" t="n">
        <v>1626</v>
      </c>
      <c r="Q588" t="n">
        <v>1589.3</v>
      </c>
      <c r="R588" t="n">
        <v>1552</v>
      </c>
      <c r="S588" t="n">
        <v>1495.3</v>
      </c>
    </row>
    <row r="589">
      <c r="A589">
        <f>_xll.BFieldInfo($B$589)</f>
        <v/>
      </c>
      <c r="B589" t="inlineStr">
        <is>
          <t>BS_TOT_ASSET</t>
        </is>
      </c>
      <c r="C589" t="n">
        <v>28596.6</v>
      </c>
      <c r="D589" t="n">
        <v>26240.3</v>
      </c>
      <c r="E589" t="n">
        <v>27364.7</v>
      </c>
      <c r="F589" t="n">
        <v>26037.3</v>
      </c>
      <c r="G589" t="n">
        <v>23981.9</v>
      </c>
      <c r="H589" t="n">
        <v>22903.7</v>
      </c>
      <c r="I589" t="n">
        <v>21166.1</v>
      </c>
      <c r="J589" t="n">
        <v>19393.9</v>
      </c>
      <c r="K589" t="n">
        <v>18389.9</v>
      </c>
      <c r="L589" t="n">
        <v>17604.8</v>
      </c>
      <c r="M589" t="n">
        <v>17341.9</v>
      </c>
      <c r="N589" t="n">
        <v>18472.8</v>
      </c>
      <c r="O589" t="n">
        <v>19791.2</v>
      </c>
      <c r="P589" t="n">
        <v>19643.2</v>
      </c>
      <c r="Q589" t="n">
        <v>19937</v>
      </c>
      <c r="R589" t="n">
        <v>21062.3</v>
      </c>
      <c r="S589" t="n">
        <v>19087.3</v>
      </c>
    </row>
    <row r="590">
      <c r="A590">
        <f>_xll.BFieldInfo($B$590)</f>
        <v/>
      </c>
      <c r="B590" t="inlineStr">
        <is>
          <t>TOT_DEBT_TO_TOT_EQY</t>
        </is>
      </c>
      <c r="C590" t="n">
        <v>91.20999999999999</v>
      </c>
      <c r="D590" t="n">
        <v>81.8122</v>
      </c>
      <c r="E590" t="n">
        <v>72.0557</v>
      </c>
      <c r="F590" t="n">
        <v>80.44029999999999</v>
      </c>
      <c r="G590" t="n">
        <v>74.6486</v>
      </c>
      <c r="H590" t="n">
        <v>85.128</v>
      </c>
      <c r="I590" t="n">
        <v>62.4332</v>
      </c>
      <c r="J590" t="n">
        <v>81.81100000000001</v>
      </c>
      <c r="K590" t="n">
        <v>37.3015</v>
      </c>
      <c r="L590" t="n">
        <v>36.3668</v>
      </c>
      <c r="M590" t="n">
        <v>27.7547</v>
      </c>
      <c r="N590" t="n">
        <v>30.542</v>
      </c>
      <c r="O590" t="n">
        <v>155.3752</v>
      </c>
      <c r="P590" t="n">
        <v>97.8659</v>
      </c>
      <c r="Q590" t="n">
        <v>112.3262</v>
      </c>
      <c r="R590" t="n">
        <v>250.1095</v>
      </c>
      <c r="S590" t="n">
        <v>110.2454</v>
      </c>
    </row>
    <row r="591">
      <c r="A591">
        <f>_xll.BFieldInfo($B$591)</f>
        <v/>
      </c>
      <c r="B591" t="inlineStr">
        <is>
          <t>SALES_REV_TURN</t>
        </is>
      </c>
      <c r="C591" t="n">
        <v>788.8</v>
      </c>
      <c r="D591" t="n">
        <v>789.9</v>
      </c>
      <c r="E591" t="n">
        <v>771.5</v>
      </c>
      <c r="F591" t="n">
        <v>719.4</v>
      </c>
      <c r="G591" t="n">
        <v>714.4</v>
      </c>
      <c r="H591" t="n">
        <v>660.2</v>
      </c>
      <c r="I591" t="n">
        <v>623.2</v>
      </c>
      <c r="J591" t="n">
        <v>683.9</v>
      </c>
      <c r="K591" t="n">
        <v>588.3</v>
      </c>
      <c r="L591" t="n">
        <v>578.3</v>
      </c>
      <c r="M591" t="n">
        <v>601.9</v>
      </c>
      <c r="N591" t="n">
        <v>529.6</v>
      </c>
      <c r="O591" t="n">
        <v>514.9</v>
      </c>
      <c r="P591" t="n">
        <v>481.8</v>
      </c>
      <c r="Q591" t="n">
        <v>528.4</v>
      </c>
      <c r="R591" t="n">
        <v>451.8</v>
      </c>
      <c r="S591" t="n">
        <v>452.8</v>
      </c>
    </row>
    <row r="592">
      <c r="A592">
        <f>_xll.BFieldInfo($B$592)</f>
        <v/>
      </c>
      <c r="B592" t="inlineStr">
        <is>
          <t>IS_EPS</t>
        </is>
      </c>
      <c r="C592" t="n">
        <v>2.18</v>
      </c>
      <c r="D592" t="n">
        <v>2.2621</v>
      </c>
      <c r="E592" t="n">
        <v>2.23</v>
      </c>
      <c r="F592" t="n">
        <v>1.6721</v>
      </c>
      <c r="G592" t="n">
        <v>2.28</v>
      </c>
      <c r="H592" t="n">
        <v>1.872</v>
      </c>
      <c r="I592" t="n">
        <v>1.78</v>
      </c>
      <c r="J592" t="n">
        <v>2.8442</v>
      </c>
      <c r="K592" t="n">
        <v>1.87</v>
      </c>
      <c r="L592" t="n">
        <v>1.4442</v>
      </c>
      <c r="M592" t="n">
        <v>1.76</v>
      </c>
      <c r="N592" t="n">
        <v>1.0799</v>
      </c>
      <c r="O592" t="n">
        <v>1.16</v>
      </c>
      <c r="P592" t="n">
        <v>0.7256</v>
      </c>
      <c r="Q592" t="n">
        <v>1.19</v>
      </c>
      <c r="R592" t="n">
        <v>0.9557</v>
      </c>
      <c r="S592" t="n">
        <v>0.99</v>
      </c>
    </row>
    <row r="593">
      <c r="A593">
        <f>_xll.BFieldInfo($B$593)</f>
        <v/>
      </c>
      <c r="B593" t="inlineStr">
        <is>
          <t>CF_DVD_PAID</t>
        </is>
      </c>
      <c r="C593" t="n">
        <v>-134.5</v>
      </c>
      <c r="D593" t="n">
        <v>-9.4</v>
      </c>
      <c r="E593" t="n">
        <v>-128.4</v>
      </c>
      <c r="F593" t="n">
        <v>-6.4</v>
      </c>
      <c r="G593" t="n">
        <v>-123.4</v>
      </c>
      <c r="H593" t="n">
        <v>-3.5</v>
      </c>
      <c r="I593" t="n">
        <v>-116.1</v>
      </c>
      <c r="J593" t="n">
        <v>-1.4</v>
      </c>
      <c r="K593" t="n">
        <v>-106.5</v>
      </c>
      <c r="L593" t="n">
        <v>0</v>
      </c>
      <c r="M593" t="n">
        <v>-86.7</v>
      </c>
      <c r="N593" t="n">
        <v>0</v>
      </c>
      <c r="O593" t="n">
        <v>-83.5</v>
      </c>
      <c r="P593" t="n">
        <v>0</v>
      </c>
      <c r="Q593" t="n">
        <v>-77.09999999999999</v>
      </c>
      <c r="R593" t="n">
        <v>0</v>
      </c>
      <c r="S593" t="n">
        <v>-70.59999999999999</v>
      </c>
    </row>
    <row r="594">
      <c r="A594">
        <f>_xll.BFieldInfo($B$594)</f>
        <v/>
      </c>
      <c r="B594" t="inlineStr">
        <is>
          <t>CF_DEPR_AMORT</t>
        </is>
      </c>
      <c r="C594" t="n">
        <v>47.8</v>
      </c>
      <c r="D594" t="n">
        <v>49.3</v>
      </c>
      <c r="E594" t="n">
        <v>50.8</v>
      </c>
      <c r="F594" t="n">
        <v>36.7</v>
      </c>
      <c r="G594" t="n">
        <v>32.1</v>
      </c>
      <c r="H594" t="n">
        <v>31.3</v>
      </c>
      <c r="I594" t="n">
        <v>29.7</v>
      </c>
      <c r="J594" t="n">
        <v>32.4</v>
      </c>
      <c r="K594" t="n">
        <v>29.9</v>
      </c>
      <c r="L594" t="n">
        <v>35</v>
      </c>
      <c r="M594" t="n">
        <v>31.1</v>
      </c>
      <c r="N594" t="n">
        <v>31.7</v>
      </c>
      <c r="O594" t="n">
        <v>30.2</v>
      </c>
      <c r="P594" t="n">
        <v>28</v>
      </c>
      <c r="Q594" t="n">
        <v>28.5</v>
      </c>
      <c r="R594" t="n">
        <v>29.8</v>
      </c>
      <c r="S594" t="n">
        <v>28.2</v>
      </c>
    </row>
    <row r="595">
      <c r="A595">
        <f>_xll.BFieldInfo($B$595)</f>
        <v/>
      </c>
      <c r="B595" t="inlineStr">
        <is>
          <t>CF_NET_INC</t>
        </is>
      </c>
      <c r="C595" t="n">
        <v>121.6</v>
      </c>
      <c r="D595" t="n">
        <v>126.3</v>
      </c>
      <c r="E595" t="n">
        <v>124.7</v>
      </c>
      <c r="F595" t="n">
        <v>93</v>
      </c>
      <c r="G595" t="n">
        <v>127.7</v>
      </c>
      <c r="H595" t="n">
        <v>103.7</v>
      </c>
      <c r="I595" t="n">
        <v>98.7</v>
      </c>
      <c r="J595" t="n">
        <v>156.5</v>
      </c>
      <c r="K595" t="n">
        <v>103.3</v>
      </c>
      <c r="L595" t="n">
        <v>79.8</v>
      </c>
      <c r="M595" t="n">
        <v>97.40000000000001</v>
      </c>
      <c r="N595" t="n">
        <v>61</v>
      </c>
      <c r="O595" t="n">
        <v>73.5</v>
      </c>
      <c r="P595" t="n">
        <v>46.2</v>
      </c>
      <c r="Q595" t="n">
        <v>76.09999999999999</v>
      </c>
      <c r="R595" t="n">
        <v>60.9</v>
      </c>
      <c r="S595" t="n">
        <v>63.2</v>
      </c>
    </row>
    <row r="596">
      <c r="A596">
        <f>_xll.BFieldInfo($B$596)</f>
        <v/>
      </c>
      <c r="B596" t="inlineStr">
        <is>
          <t>CF_CASH_FROM_OPER</t>
        </is>
      </c>
      <c r="C596" t="n">
        <v>-1230.4</v>
      </c>
      <c r="D596" t="n">
        <v>2269.7</v>
      </c>
      <c r="E596" t="n">
        <v>464.1</v>
      </c>
      <c r="F596" t="n">
        <v>1120.1</v>
      </c>
      <c r="G596" t="n">
        <v>846.2</v>
      </c>
      <c r="H596" t="n">
        <v>-846.2</v>
      </c>
      <c r="I596" t="n">
        <v>-84.3</v>
      </c>
      <c r="J596" t="n">
        <v>712.9</v>
      </c>
      <c r="K596" t="n">
        <v>135.9</v>
      </c>
      <c r="L596" t="n">
        <v>1022.9</v>
      </c>
      <c r="M596" t="n">
        <v>1697.8</v>
      </c>
      <c r="N596" t="n">
        <v>-271.1</v>
      </c>
      <c r="O596" t="n">
        <v>-73.90000000000001</v>
      </c>
      <c r="P596" t="n">
        <v>3428.3</v>
      </c>
      <c r="Q596" t="n">
        <v>-2226.7</v>
      </c>
      <c r="R596" t="n">
        <v>1850.3</v>
      </c>
      <c r="S596" t="n">
        <v>-68</v>
      </c>
    </row>
    <row r="598">
      <c r="A598" t="inlineStr">
        <is>
          <t>SFSN SW Equity</t>
        </is>
      </c>
      <c r="B598" t="inlineStr">
        <is>
          <t>Dates</t>
        </is>
      </c>
      <c r="C598" s="3">
        <f>_xll.BDH($A$598,$B$599:$B$607,$B$1,$B$2,"Dir=H","Per=M","Days=A","Dts=S","Sort=R","cols=17;rows=10")</f>
        <v/>
      </c>
      <c r="D598" s="3" t="n">
        <v>43830</v>
      </c>
      <c r="E598" s="3" t="n">
        <v>43646</v>
      </c>
      <c r="F598" s="3" t="n">
        <v>43465</v>
      </c>
      <c r="G598" s="3" t="n">
        <v>43281</v>
      </c>
      <c r="H598" s="3" t="n">
        <v>43100</v>
      </c>
      <c r="I598" s="3" t="n">
        <v>42916</v>
      </c>
      <c r="J598" s="3" t="n">
        <v>42735</v>
      </c>
      <c r="K598" s="3" t="n">
        <v>42551</v>
      </c>
      <c r="L598" s="3" t="n">
        <v>42369</v>
      </c>
      <c r="M598" s="3" t="n">
        <v>42185</v>
      </c>
      <c r="N598" s="3" t="n">
        <v>42004</v>
      </c>
      <c r="O598" s="3" t="n">
        <v>41820</v>
      </c>
      <c r="P598" s="3" t="n">
        <v>41639</v>
      </c>
      <c r="Q598" s="3" t="n">
        <v>41455</v>
      </c>
      <c r="R598" s="3" t="n">
        <v>41274</v>
      </c>
      <c r="S598" s="3" t="n">
        <v>41090</v>
      </c>
    </row>
    <row r="599">
      <c r="A599">
        <f>_xll.BFieldInfo($B$599)</f>
        <v/>
      </c>
      <c r="B599" t="inlineStr">
        <is>
          <t>TOTAL_EQUITY</t>
        </is>
      </c>
      <c r="C599" t="n">
        <v>1169</v>
      </c>
      <c r="D599" t="n">
        <v>1237.2</v>
      </c>
      <c r="E599" t="n">
        <v>1139.2</v>
      </c>
      <c r="F599" t="n">
        <v>1204.6</v>
      </c>
      <c r="G599" t="n">
        <v>1103.9</v>
      </c>
      <c r="H599" t="n">
        <v>1087</v>
      </c>
      <c r="I599" t="n">
        <v>1087</v>
      </c>
      <c r="J599" t="n">
        <v>987.8</v>
      </c>
      <c r="K599" t="n">
        <v>1733.5</v>
      </c>
      <c r="L599" t="n">
        <v>1792.6</v>
      </c>
      <c r="M599" t="n">
        <v>1671.1</v>
      </c>
      <c r="N599" t="n">
        <v>1805</v>
      </c>
      <c r="O599" t="n">
        <v>1650.5</v>
      </c>
      <c r="P599" t="inlineStr">
        <is>
          <t>#N/A N/A</t>
        </is>
      </c>
      <c r="Q599" t="inlineStr">
        <is>
          <t>#N/A N/A</t>
        </is>
      </c>
      <c r="R599" t="inlineStr">
        <is>
          <t>#N/A N/A</t>
        </is>
      </c>
      <c r="S599" t="inlineStr">
        <is>
          <t>#N/A N/A</t>
        </is>
      </c>
    </row>
    <row r="600">
      <c r="A600">
        <f>_xll.BFieldInfo($B$600)</f>
        <v/>
      </c>
      <c r="B600" t="inlineStr">
        <is>
          <t>BS_TOT_ASSET</t>
        </is>
      </c>
      <c r="C600" t="n">
        <v>1608.5</v>
      </c>
      <c r="D600" t="n">
        <v>1638.6</v>
      </c>
      <c r="E600" t="n">
        <v>1640.3</v>
      </c>
      <c r="F600" t="n">
        <v>1619.3</v>
      </c>
      <c r="G600" t="n">
        <v>1553.5</v>
      </c>
      <c r="H600" t="n">
        <v>1519</v>
      </c>
      <c r="I600" t="n">
        <v>1519</v>
      </c>
      <c r="J600" t="n">
        <v>1469.7</v>
      </c>
      <c r="K600" t="n">
        <v>2133.2</v>
      </c>
      <c r="L600" t="n">
        <v>2169.7</v>
      </c>
      <c r="M600" t="n">
        <v>2091.7</v>
      </c>
      <c r="N600" t="n">
        <v>2246.1</v>
      </c>
      <c r="O600" t="n">
        <v>2337.1</v>
      </c>
      <c r="P600" t="inlineStr">
        <is>
          <t>#N/A N/A</t>
        </is>
      </c>
      <c r="Q600" t="inlineStr">
        <is>
          <t>#N/A N/A</t>
        </is>
      </c>
      <c r="R600" t="inlineStr">
        <is>
          <t>#N/A N/A</t>
        </is>
      </c>
      <c r="S600" t="inlineStr">
        <is>
          <t>#N/A N/A</t>
        </is>
      </c>
    </row>
    <row r="601">
      <c r="A601">
        <f>_xll.BFieldInfo($B$601)</f>
        <v/>
      </c>
      <c r="B601" t="inlineStr">
        <is>
          <t>TOT_DEBT_TO_TOT_EQY</t>
        </is>
      </c>
      <c r="C601" t="n">
        <v>12.053</v>
      </c>
      <c r="D601" t="n">
        <v>5.0113</v>
      </c>
      <c r="E601" t="n">
        <v>16.0727</v>
      </c>
      <c r="F601" t="n">
        <v>5.8609</v>
      </c>
      <c r="G601" t="n">
        <v>12.0844</v>
      </c>
      <c r="H601" t="n">
        <v>7.1849</v>
      </c>
      <c r="I601" t="n">
        <v>7.1849</v>
      </c>
      <c r="J601" t="n">
        <v>16.5317</v>
      </c>
      <c r="K601" t="n">
        <v>1.3441</v>
      </c>
      <c r="L601" t="n">
        <v>1.6457</v>
      </c>
      <c r="M601" t="n">
        <v>4.2966</v>
      </c>
      <c r="N601" t="n">
        <v>2.8033</v>
      </c>
      <c r="O601" t="n">
        <v>22.0418</v>
      </c>
      <c r="P601" t="inlineStr">
        <is>
          <t>#N/A N/A</t>
        </is>
      </c>
      <c r="Q601" t="inlineStr">
        <is>
          <t>#N/A N/A</t>
        </is>
      </c>
      <c r="R601" t="inlineStr">
        <is>
          <t>#N/A N/A</t>
        </is>
      </c>
      <c r="S601" t="inlineStr">
        <is>
          <t>#N/A N/A</t>
        </is>
      </c>
    </row>
    <row r="602">
      <c r="A602">
        <f>_xll.BFieldInfo($B$602)</f>
        <v/>
      </c>
      <c r="B602" t="inlineStr">
        <is>
          <t>SALES_REV_TURN</t>
        </is>
      </c>
      <c r="C602" t="n">
        <v>775.6</v>
      </c>
      <c r="D602" t="n">
        <v>913.7</v>
      </c>
      <c r="E602" t="n">
        <v>868.4</v>
      </c>
      <c r="F602" t="n">
        <v>882.3</v>
      </c>
      <c r="G602" t="n">
        <v>854.6</v>
      </c>
      <c r="H602" t="n">
        <v>855.3</v>
      </c>
      <c r="I602" t="n">
        <v>779.5</v>
      </c>
      <c r="J602" t="n">
        <v>748.5</v>
      </c>
      <c r="K602" t="n">
        <v>688.2</v>
      </c>
      <c r="L602" t="n">
        <v>708.1</v>
      </c>
      <c r="M602" t="n">
        <v>663.7</v>
      </c>
      <c r="N602" t="n">
        <v>736.6</v>
      </c>
      <c r="O602" t="n">
        <v>645.2</v>
      </c>
      <c r="P602" t="inlineStr">
        <is>
          <t>#N/A N/A</t>
        </is>
      </c>
      <c r="Q602" t="inlineStr">
        <is>
          <t>#N/A N/A</t>
        </is>
      </c>
      <c r="R602" t="inlineStr">
        <is>
          <t>#N/A N/A</t>
        </is>
      </c>
      <c r="S602" t="inlineStr">
        <is>
          <t>#N/A N/A</t>
        </is>
      </c>
    </row>
    <row r="603">
      <c r="A603">
        <f>_xll.BFieldInfo($B$603)</f>
        <v/>
      </c>
      <c r="B603" t="inlineStr">
        <is>
          <t>IS_EPS</t>
        </is>
      </c>
      <c r="C603" t="n">
        <v>1.43</v>
      </c>
      <c r="D603" t="n">
        <v>3.1253</v>
      </c>
      <c r="E603" t="n">
        <v>2.35</v>
      </c>
      <c r="F603" t="n">
        <v>2.7707</v>
      </c>
      <c r="G603" t="n">
        <v>2.37</v>
      </c>
      <c r="H603" t="n">
        <v>2.7253</v>
      </c>
      <c r="I603" t="n">
        <v>1.63</v>
      </c>
      <c r="J603" t="n">
        <v>2.0667</v>
      </c>
      <c r="K603" t="n">
        <v>1.26</v>
      </c>
      <c r="L603" t="n">
        <v>1.93</v>
      </c>
      <c r="M603" t="n">
        <v>0.85</v>
      </c>
      <c r="N603" t="n">
        <v>1.7</v>
      </c>
      <c r="O603" t="n">
        <v>1.34</v>
      </c>
      <c r="P603" t="inlineStr">
        <is>
          <t>#N/A N/A</t>
        </is>
      </c>
      <c r="Q603" t="inlineStr">
        <is>
          <t>#N/A N/A</t>
        </is>
      </c>
      <c r="R603" t="inlineStr">
        <is>
          <t>#N/A N/A</t>
        </is>
      </c>
      <c r="S603" t="inlineStr">
        <is>
          <t>#N/A N/A</t>
        </is>
      </c>
    </row>
    <row r="604">
      <c r="A604">
        <f>_xll.BFieldInfo($B$604)</f>
        <v/>
      </c>
      <c r="B604" t="inlineStr">
        <is>
          <t>CF_DVD_PAID</t>
        </is>
      </c>
      <c r="C604" t="n">
        <v>-67.5</v>
      </c>
      <c r="D604" t="n">
        <v>0</v>
      </c>
      <c r="E604" t="n">
        <v>-75</v>
      </c>
      <c r="F604" t="n">
        <v>0</v>
      </c>
      <c r="G604" t="n">
        <v>-71.2</v>
      </c>
      <c r="H604" t="n">
        <v>-0.2</v>
      </c>
      <c r="I604" t="n">
        <v>-65.59999999999999</v>
      </c>
      <c r="J604" t="n">
        <v>-56.9</v>
      </c>
      <c r="K604" t="n">
        <v>-56.9</v>
      </c>
      <c r="L604" t="n">
        <v>-1.2</v>
      </c>
      <c r="M604" t="n">
        <v>-57.4</v>
      </c>
      <c r="N604" t="n">
        <v>0</v>
      </c>
      <c r="O604" t="n">
        <v>-32.4</v>
      </c>
      <c r="P604" t="inlineStr">
        <is>
          <t>#N/A N/A</t>
        </is>
      </c>
      <c r="Q604" t="inlineStr">
        <is>
          <t>#N/A N/A</t>
        </is>
      </c>
      <c r="R604" t="inlineStr">
        <is>
          <t>#N/A N/A</t>
        </is>
      </c>
      <c r="S604" t="inlineStr">
        <is>
          <t>#N/A N/A</t>
        </is>
      </c>
    </row>
    <row r="605">
      <c r="A605">
        <f>_xll.BFieldInfo($B$605)</f>
        <v/>
      </c>
      <c r="B605" t="inlineStr">
        <is>
          <t>CF_DEPR_AMORT</t>
        </is>
      </c>
      <c r="C605" t="n">
        <v>49.3</v>
      </c>
      <c r="D605" t="n">
        <v>48.3</v>
      </c>
      <c r="E605" t="n">
        <v>47.1</v>
      </c>
      <c r="F605" t="n">
        <v>46.2</v>
      </c>
      <c r="G605" t="n">
        <v>43.5</v>
      </c>
      <c r="H605" t="n">
        <v>49.9</v>
      </c>
      <c r="I605" t="n">
        <v>72.3</v>
      </c>
      <c r="J605" t="n">
        <v>74.09999999999999</v>
      </c>
      <c r="K605" t="n">
        <v>72.3</v>
      </c>
      <c r="L605" t="n">
        <v>70.90000000000001</v>
      </c>
      <c r="M605" t="n">
        <v>67.40000000000001</v>
      </c>
      <c r="N605" t="n">
        <v>68.09999999999999</v>
      </c>
      <c r="O605" t="n">
        <v>61.8</v>
      </c>
      <c r="P605" t="inlineStr">
        <is>
          <t>#N/A N/A</t>
        </is>
      </c>
      <c r="Q605" t="inlineStr">
        <is>
          <t>#N/A N/A</t>
        </is>
      </c>
      <c r="R605" t="inlineStr">
        <is>
          <t>#N/A N/A</t>
        </is>
      </c>
      <c r="S605" t="inlineStr">
        <is>
          <t>#N/A N/A</t>
        </is>
      </c>
    </row>
    <row r="606">
      <c r="A606">
        <f>_xll.BFieldInfo($B$606)</f>
        <v/>
      </c>
      <c r="B606" t="inlineStr">
        <is>
          <t>CF_NET_INC</t>
        </is>
      </c>
      <c r="C606" t="n">
        <v>53.5</v>
      </c>
      <c r="D606" t="n">
        <v>117.2</v>
      </c>
      <c r="E606" t="n">
        <v>88.09999999999999</v>
      </c>
      <c r="F606" t="n">
        <v>103.9</v>
      </c>
      <c r="G606" t="n">
        <v>88.90000000000001</v>
      </c>
      <c r="H606" t="n">
        <v>102.2</v>
      </c>
      <c r="I606" t="n">
        <v>61</v>
      </c>
      <c r="J606" t="n">
        <v>77.5</v>
      </c>
      <c r="K606" t="n">
        <v>47.1</v>
      </c>
      <c r="L606" t="n">
        <v>72.40000000000001</v>
      </c>
      <c r="M606" t="n">
        <v>31.7</v>
      </c>
      <c r="N606" t="n">
        <v>64.09999999999999</v>
      </c>
      <c r="O606" t="n">
        <v>45.8</v>
      </c>
      <c r="P606" t="inlineStr">
        <is>
          <t>#N/A N/A</t>
        </is>
      </c>
      <c r="Q606" t="inlineStr">
        <is>
          <t>#N/A N/A</t>
        </is>
      </c>
      <c r="R606" t="inlineStr">
        <is>
          <t>#N/A N/A</t>
        </is>
      </c>
      <c r="S606" t="inlineStr">
        <is>
          <t>#N/A N/A</t>
        </is>
      </c>
    </row>
    <row r="607">
      <c r="A607">
        <f>_xll.BFieldInfo($B$607)</f>
        <v/>
      </c>
      <c r="B607" t="inlineStr">
        <is>
          <t>CF_CASH_FROM_OPER</t>
        </is>
      </c>
      <c r="C607" t="n">
        <v>102.5</v>
      </c>
      <c r="D607" t="n">
        <v>171.6</v>
      </c>
      <c r="E607" t="n">
        <v>105.1</v>
      </c>
      <c r="F607" t="n">
        <v>159.2</v>
      </c>
      <c r="G607" t="n">
        <v>104.3</v>
      </c>
      <c r="H607" t="n">
        <v>147.8</v>
      </c>
      <c r="I607" t="n">
        <v>81.5</v>
      </c>
      <c r="J607" t="n">
        <v>149</v>
      </c>
      <c r="K607" t="n">
        <v>94.8</v>
      </c>
      <c r="L607" t="n">
        <v>134.9</v>
      </c>
      <c r="M607" t="n">
        <v>76.40000000000001</v>
      </c>
      <c r="N607" t="n">
        <v>121.9</v>
      </c>
      <c r="O607" t="n">
        <v>78.09999999999999</v>
      </c>
      <c r="P607" t="inlineStr">
        <is>
          <t>#N/A N/A</t>
        </is>
      </c>
      <c r="Q607" t="inlineStr">
        <is>
          <t>#N/A N/A</t>
        </is>
      </c>
      <c r="R607" t="inlineStr">
        <is>
          <t>#N/A N/A</t>
        </is>
      </c>
      <c r="S607" t="inlineStr">
        <is>
          <t>#N/A N/A</t>
        </is>
      </c>
    </row>
    <row r="609">
      <c r="A609" t="inlineStr">
        <is>
          <t>GALE SW Equity</t>
        </is>
      </c>
      <c r="B609" t="inlineStr">
        <is>
          <t>Dates</t>
        </is>
      </c>
      <c r="C609" s="3">
        <f>_xll.BDH($A$609,$B$610:$B$618,$B$1,$B$2,"Dir=H","Per=M","Days=A","Dts=S","Sort=R","cols=17;rows=10")</f>
        <v/>
      </c>
      <c r="D609" s="3" t="n">
        <v>43830</v>
      </c>
      <c r="E609" s="3" t="n">
        <v>43646</v>
      </c>
      <c r="F609" s="3" t="n">
        <v>43465</v>
      </c>
      <c r="G609" s="3" t="n">
        <v>43281</v>
      </c>
      <c r="H609" s="3" t="n">
        <v>43100</v>
      </c>
      <c r="I609" s="3" t="n">
        <v>42916</v>
      </c>
      <c r="J609" s="3" t="n">
        <v>42735</v>
      </c>
      <c r="K609" s="3" t="n">
        <v>42551</v>
      </c>
      <c r="L609" s="3" t="n">
        <v>42369</v>
      </c>
      <c r="M609" s="3" t="n">
        <v>42185</v>
      </c>
      <c r="N609" s="3" t="n">
        <v>42004</v>
      </c>
      <c r="O609" s="3" t="n">
        <v>41820</v>
      </c>
      <c r="P609" s="3" t="n">
        <v>41639</v>
      </c>
      <c r="Q609" s="3" t="n">
        <v>41455</v>
      </c>
      <c r="R609" s="3" t="n">
        <v>41274</v>
      </c>
      <c r="S609" s="3" t="n">
        <v>41090</v>
      </c>
    </row>
    <row r="610">
      <c r="A610">
        <f>_xll.BFieldInfo($B$610)</f>
        <v/>
      </c>
      <c r="B610" t="inlineStr">
        <is>
          <t>TOTAL_EQUITY</t>
        </is>
      </c>
      <c r="C610" t="n">
        <v>947.818</v>
      </c>
      <c r="D610" t="n">
        <v>999.54</v>
      </c>
      <c r="E610" t="n">
        <v>917.803</v>
      </c>
      <c r="F610" t="n">
        <v>933.599</v>
      </c>
      <c r="G610" t="n">
        <v>836.929</v>
      </c>
      <c r="H610" t="n">
        <v>861.515</v>
      </c>
      <c r="I610" t="n">
        <v>789.992</v>
      </c>
      <c r="J610" t="inlineStr">
        <is>
          <t>#N/A N/A</t>
        </is>
      </c>
      <c r="K610" t="inlineStr">
        <is>
          <t>#N/A N/A</t>
        </is>
      </c>
      <c r="L610" t="inlineStr">
        <is>
          <t>#N/A N/A</t>
        </is>
      </c>
      <c r="M610" t="inlineStr">
        <is>
          <t>#N/A N/A</t>
        </is>
      </c>
      <c r="N610" t="inlineStr">
        <is>
          <t>#N/A N/A</t>
        </is>
      </c>
      <c r="O610" t="inlineStr">
        <is>
          <t>#N/A N/A</t>
        </is>
      </c>
      <c r="P610" t="inlineStr">
        <is>
          <t>#N/A N/A</t>
        </is>
      </c>
      <c r="Q610" t="inlineStr">
        <is>
          <t>#N/A N/A</t>
        </is>
      </c>
      <c r="R610" t="inlineStr">
        <is>
          <t>#N/A N/A</t>
        </is>
      </c>
      <c r="S610" t="inlineStr">
        <is>
          <t>#N/A N/A</t>
        </is>
      </c>
    </row>
    <row r="611">
      <c r="A611">
        <f>_xll.BFieldInfo($B$611)</f>
        <v/>
      </c>
      <c r="B611" t="inlineStr">
        <is>
          <t>BS_TOT_ASSET</t>
        </is>
      </c>
      <c r="C611" t="n">
        <v>2293.558</v>
      </c>
      <c r="D611" t="n">
        <v>2209.579</v>
      </c>
      <c r="E611" t="n">
        <v>2221.35</v>
      </c>
      <c r="F611" t="n">
        <v>1860.088</v>
      </c>
      <c r="G611" t="n">
        <v>1826.096</v>
      </c>
      <c r="H611" t="n">
        <v>1798.182</v>
      </c>
      <c r="I611" t="n">
        <v>1844.282</v>
      </c>
      <c r="J611" t="inlineStr">
        <is>
          <t>#N/A N/A</t>
        </is>
      </c>
      <c r="K611" t="inlineStr">
        <is>
          <t>#N/A N/A</t>
        </is>
      </c>
      <c r="L611" t="inlineStr">
        <is>
          <t>#N/A N/A</t>
        </is>
      </c>
      <c r="M611" t="inlineStr">
        <is>
          <t>#N/A N/A</t>
        </is>
      </c>
      <c r="N611" t="inlineStr">
        <is>
          <t>#N/A N/A</t>
        </is>
      </c>
      <c r="O611" t="inlineStr">
        <is>
          <t>#N/A N/A</t>
        </is>
      </c>
      <c r="P611" t="inlineStr">
        <is>
          <t>#N/A N/A</t>
        </is>
      </c>
      <c r="Q611" t="inlineStr">
        <is>
          <t>#N/A N/A</t>
        </is>
      </c>
      <c r="R611" t="inlineStr">
        <is>
          <t>#N/A N/A</t>
        </is>
      </c>
      <c r="S611" t="inlineStr">
        <is>
          <t>#N/A N/A</t>
        </is>
      </c>
    </row>
    <row r="612">
      <c r="A612">
        <f>_xll.BFieldInfo($B$612)</f>
        <v/>
      </c>
      <c r="B612" t="inlineStr">
        <is>
          <t>TOT_DEBT_TO_TOT_EQY</t>
        </is>
      </c>
      <c r="C612" t="n">
        <v>78.18380000000001</v>
      </c>
      <c r="D612" t="n">
        <v>65.637</v>
      </c>
      <c r="E612" t="n">
        <v>81.48350000000001</v>
      </c>
      <c r="F612" t="n">
        <v>43.9786</v>
      </c>
      <c r="G612" t="n">
        <v>50.6968</v>
      </c>
      <c r="H612" t="n">
        <v>47.1599</v>
      </c>
      <c r="I612" t="n">
        <v>53.4203</v>
      </c>
      <c r="J612" t="inlineStr">
        <is>
          <t>#N/A N/A</t>
        </is>
      </c>
      <c r="K612" t="inlineStr">
        <is>
          <t>#N/A N/A</t>
        </is>
      </c>
      <c r="L612" t="inlineStr">
        <is>
          <t>#N/A N/A</t>
        </is>
      </c>
      <c r="M612" t="inlineStr">
        <is>
          <t>#N/A N/A</t>
        </is>
      </c>
      <c r="N612" t="inlineStr">
        <is>
          <t>#N/A N/A</t>
        </is>
      </c>
      <c r="O612" t="inlineStr">
        <is>
          <t>#N/A N/A</t>
        </is>
      </c>
      <c r="P612" t="inlineStr">
        <is>
          <t>#N/A N/A</t>
        </is>
      </c>
      <c r="Q612" t="inlineStr">
        <is>
          <t>#N/A N/A</t>
        </is>
      </c>
      <c r="R612" t="inlineStr">
        <is>
          <t>#N/A N/A</t>
        </is>
      </c>
      <c r="S612" t="inlineStr">
        <is>
          <t>#N/A N/A</t>
        </is>
      </c>
    </row>
    <row r="613">
      <c r="A613">
        <f>_xll.BFieldInfo($B$613)</f>
        <v/>
      </c>
      <c r="B613" t="inlineStr">
        <is>
          <t>SALES_REV_TURN</t>
        </is>
      </c>
      <c r="C613" t="n">
        <v>1690.42</v>
      </c>
      <c r="D613" t="n">
        <v>1700.58</v>
      </c>
      <c r="E613" t="n">
        <v>1600.422</v>
      </c>
      <c r="F613" t="n">
        <v>1598.886</v>
      </c>
      <c r="G613" t="n">
        <v>1566.133</v>
      </c>
      <c r="H613" t="n">
        <v>1588.724</v>
      </c>
      <c r="I613" t="n">
        <v>1552.447</v>
      </c>
      <c r="J613" t="inlineStr">
        <is>
          <t>#N/A N/A</t>
        </is>
      </c>
      <c r="K613" t="inlineStr">
        <is>
          <t>#N/A N/A</t>
        </is>
      </c>
      <c r="L613" t="inlineStr">
        <is>
          <t>#N/A N/A</t>
        </is>
      </c>
      <c r="M613" t="inlineStr">
        <is>
          <t>#N/A N/A</t>
        </is>
      </c>
      <c r="N613" t="inlineStr">
        <is>
          <t>#N/A N/A</t>
        </is>
      </c>
      <c r="O613" t="inlineStr">
        <is>
          <t>#N/A N/A</t>
        </is>
      </c>
      <c r="P613" t="inlineStr">
        <is>
          <t>#N/A N/A</t>
        </is>
      </c>
      <c r="Q613" t="inlineStr">
        <is>
          <t>#N/A N/A</t>
        </is>
      </c>
      <c r="R613" t="inlineStr">
        <is>
          <t>#N/A N/A</t>
        </is>
      </c>
      <c r="S613" t="inlineStr">
        <is>
          <t>#N/A N/A</t>
        </is>
      </c>
    </row>
    <row r="614">
      <c r="A614">
        <f>_xll.BFieldInfo($B$614)</f>
        <v/>
      </c>
      <c r="B614" t="inlineStr">
        <is>
          <t>IS_EPS</t>
        </is>
      </c>
      <c r="C614" t="n">
        <v>1.34</v>
      </c>
      <c r="D614" t="n">
        <v>1.2398</v>
      </c>
      <c r="E614" t="n">
        <v>1.32</v>
      </c>
      <c r="F614" t="n">
        <v>1.854</v>
      </c>
      <c r="G614" t="n">
        <v>1.15</v>
      </c>
      <c r="H614" t="n">
        <v>1.2676</v>
      </c>
      <c r="I614" t="n">
        <v>1.16</v>
      </c>
      <c r="J614" t="inlineStr">
        <is>
          <t>#N/A N/A</t>
        </is>
      </c>
      <c r="K614" t="inlineStr">
        <is>
          <t>#N/A N/A</t>
        </is>
      </c>
      <c r="L614" t="inlineStr">
        <is>
          <t>#N/A N/A</t>
        </is>
      </c>
      <c r="M614" t="inlineStr">
        <is>
          <t>#N/A N/A</t>
        </is>
      </c>
      <c r="N614" t="inlineStr">
        <is>
          <t>#N/A N/A</t>
        </is>
      </c>
      <c r="O614" t="inlineStr">
        <is>
          <t>#N/A N/A</t>
        </is>
      </c>
      <c r="P614" t="inlineStr">
        <is>
          <t>#N/A N/A</t>
        </is>
      </c>
      <c r="Q614" t="inlineStr">
        <is>
          <t>#N/A N/A</t>
        </is>
      </c>
      <c r="R614" t="inlineStr">
        <is>
          <t>#N/A N/A</t>
        </is>
      </c>
      <c r="S614" t="inlineStr">
        <is>
          <t>#N/A N/A</t>
        </is>
      </c>
    </row>
    <row r="615">
      <c r="A615">
        <f>_xll.BFieldInfo($B$615)</f>
        <v/>
      </c>
      <c r="B615" t="inlineStr">
        <is>
          <t>CF_DVD_PAID</t>
        </is>
      </c>
      <c r="C615" t="n">
        <v>-89.21599999999999</v>
      </c>
      <c r="D615" t="n">
        <v>-0.098</v>
      </c>
      <c r="E615" t="n">
        <v>-83.82599999999999</v>
      </c>
      <c r="F615" t="n">
        <v>0</v>
      </c>
      <c r="G615" t="n">
        <v>-81.145</v>
      </c>
      <c r="H615" t="n">
        <v>0</v>
      </c>
      <c r="I615" t="n">
        <v>0</v>
      </c>
      <c r="J615" t="inlineStr">
        <is>
          <t>#N/A N/A</t>
        </is>
      </c>
      <c r="K615" t="inlineStr">
        <is>
          <t>#N/A N/A</t>
        </is>
      </c>
      <c r="L615" t="inlineStr">
        <is>
          <t>#N/A N/A</t>
        </is>
      </c>
      <c r="M615" t="inlineStr">
        <is>
          <t>#N/A N/A</t>
        </is>
      </c>
      <c r="N615" t="inlineStr">
        <is>
          <t>#N/A N/A</t>
        </is>
      </c>
      <c r="O615" t="inlineStr">
        <is>
          <t>#N/A N/A</t>
        </is>
      </c>
      <c r="P615" t="inlineStr">
        <is>
          <t>#N/A N/A</t>
        </is>
      </c>
      <c r="Q615" t="inlineStr">
        <is>
          <t>#N/A N/A</t>
        </is>
      </c>
      <c r="R615" t="inlineStr">
        <is>
          <t>#N/A N/A</t>
        </is>
      </c>
      <c r="S615" t="inlineStr">
        <is>
          <t>#N/A N/A</t>
        </is>
      </c>
    </row>
    <row r="616">
      <c r="A616">
        <f>_xll.BFieldInfo($B$616)</f>
        <v/>
      </c>
      <c r="B616" t="inlineStr">
        <is>
          <t>CF_DEPR_AMORT</t>
        </is>
      </c>
      <c r="C616" t="n">
        <v>47.008</v>
      </c>
      <c r="D616" t="n">
        <v>46.956</v>
      </c>
      <c r="E616" t="n">
        <v>43.889</v>
      </c>
      <c r="F616" t="n">
        <v>21.688</v>
      </c>
      <c r="G616" t="n">
        <v>19.303</v>
      </c>
      <c r="H616" t="n">
        <v>19.791</v>
      </c>
      <c r="I616" t="n">
        <v>20.398</v>
      </c>
      <c r="J616" t="inlineStr">
        <is>
          <t>#N/A N/A</t>
        </is>
      </c>
      <c r="K616" t="inlineStr">
        <is>
          <t>#N/A N/A</t>
        </is>
      </c>
      <c r="L616" t="inlineStr">
        <is>
          <t>#N/A N/A</t>
        </is>
      </c>
      <c r="M616" t="inlineStr">
        <is>
          <t>#N/A N/A</t>
        </is>
      </c>
      <c r="N616" t="inlineStr">
        <is>
          <t>#N/A N/A</t>
        </is>
      </c>
      <c r="O616" t="inlineStr">
        <is>
          <t>#N/A N/A</t>
        </is>
      </c>
      <c r="P616" t="inlineStr">
        <is>
          <t>#N/A N/A</t>
        </is>
      </c>
      <c r="Q616" t="inlineStr">
        <is>
          <t>#N/A N/A</t>
        </is>
      </c>
      <c r="R616" t="inlineStr">
        <is>
          <t>#N/A N/A</t>
        </is>
      </c>
      <c r="S616" t="inlineStr">
        <is>
          <t>#N/A N/A</t>
        </is>
      </c>
    </row>
    <row r="617">
      <c r="A617">
        <f>_xll.BFieldInfo($B$617)</f>
        <v/>
      </c>
      <c r="B617" t="inlineStr">
        <is>
          <t>CF_NET_INC</t>
        </is>
      </c>
      <c r="C617" t="n">
        <v>66.16800000000001</v>
      </c>
      <c r="D617" t="n">
        <v>60.179</v>
      </c>
      <c r="E617" t="n">
        <v>64.813</v>
      </c>
      <c r="F617" t="n">
        <v>91.122</v>
      </c>
      <c r="G617" t="n">
        <v>56.424</v>
      </c>
      <c r="H617" t="n">
        <v>60.954</v>
      </c>
      <c r="I617" t="n">
        <v>57.85</v>
      </c>
      <c r="J617" t="inlineStr">
        <is>
          <t>#N/A N/A</t>
        </is>
      </c>
      <c r="K617" t="inlineStr">
        <is>
          <t>#N/A N/A</t>
        </is>
      </c>
      <c r="L617" t="inlineStr">
        <is>
          <t>#N/A N/A</t>
        </is>
      </c>
      <c r="M617" t="inlineStr">
        <is>
          <t>#N/A N/A</t>
        </is>
      </c>
      <c r="N617" t="inlineStr">
        <is>
          <t>#N/A N/A</t>
        </is>
      </c>
      <c r="O617" t="inlineStr">
        <is>
          <t>#N/A N/A</t>
        </is>
      </c>
      <c r="P617" t="inlineStr">
        <is>
          <t>#N/A N/A</t>
        </is>
      </c>
      <c r="Q617" t="inlineStr">
        <is>
          <t>#N/A N/A</t>
        </is>
      </c>
      <c r="R617" t="inlineStr">
        <is>
          <t>#N/A N/A</t>
        </is>
      </c>
      <c r="S617" t="inlineStr">
        <is>
          <t>#N/A N/A</t>
        </is>
      </c>
    </row>
    <row r="618">
      <c r="A618">
        <f>_xll.BFieldInfo($B$618)</f>
        <v/>
      </c>
      <c r="B618" t="inlineStr">
        <is>
          <t>CF_CASH_FROM_OPER</t>
        </is>
      </c>
      <c r="C618" t="n">
        <v>64.86499999999999</v>
      </c>
      <c r="D618" t="n">
        <v>175.573</v>
      </c>
      <c r="E618" t="n">
        <v>74.86499999999999</v>
      </c>
      <c r="F618" t="n">
        <v>91.971</v>
      </c>
      <c r="G618" t="n">
        <v>81.57899999999999</v>
      </c>
      <c r="H618" t="n">
        <v>72.84</v>
      </c>
      <c r="I618" t="n">
        <v>71.559</v>
      </c>
      <c r="J618" t="inlineStr">
        <is>
          <t>#N/A N/A</t>
        </is>
      </c>
      <c r="K618" t="inlineStr">
        <is>
          <t>#N/A N/A</t>
        </is>
      </c>
      <c r="L618" t="inlineStr">
        <is>
          <t>#N/A N/A</t>
        </is>
      </c>
      <c r="M618" t="inlineStr">
        <is>
          <t>#N/A N/A</t>
        </is>
      </c>
      <c r="N618" t="inlineStr">
        <is>
          <t>#N/A N/A</t>
        </is>
      </c>
      <c r="O618" t="inlineStr">
        <is>
          <t>#N/A N/A</t>
        </is>
      </c>
      <c r="P618" t="inlineStr">
        <is>
          <t>#N/A N/A</t>
        </is>
      </c>
      <c r="Q618" t="inlineStr">
        <is>
          <t>#N/A N/A</t>
        </is>
      </c>
      <c r="R618" t="inlineStr">
        <is>
          <t>#N/A N/A</t>
        </is>
      </c>
      <c r="S618" t="inlineStr">
        <is>
          <t>#N/A N/A</t>
        </is>
      </c>
    </row>
    <row r="620">
      <c r="A620" t="inlineStr">
        <is>
          <t>CMBN SW Equity</t>
        </is>
      </c>
      <c r="B620" t="inlineStr">
        <is>
          <t>Dates</t>
        </is>
      </c>
      <c r="C620" s="3">
        <f>_xll.BDH($A$620,$B$621:$B$629,$B$1,$B$2,"Dir=H","Per=M","Days=A","Dts=S","Sort=R","cols=17;rows=10")</f>
        <v/>
      </c>
      <c r="D620" s="3" t="n">
        <v>43830</v>
      </c>
      <c r="E620" s="3" t="n">
        <v>43646</v>
      </c>
      <c r="F620" s="3" t="n">
        <v>43465</v>
      </c>
      <c r="G620" s="3" t="n">
        <v>43281</v>
      </c>
      <c r="H620" s="3" t="n">
        <v>43100</v>
      </c>
      <c r="I620" s="3" t="n">
        <v>42916</v>
      </c>
      <c r="J620" s="3" t="n">
        <v>42735</v>
      </c>
      <c r="K620" s="3" t="n">
        <v>42551</v>
      </c>
      <c r="L620" s="3" t="n">
        <v>42369</v>
      </c>
      <c r="M620" s="3" t="n">
        <v>42185</v>
      </c>
      <c r="N620" s="3" t="n">
        <v>42004</v>
      </c>
      <c r="O620" s="3" t="n">
        <v>41820</v>
      </c>
      <c r="P620" s="3" t="n">
        <v>41639</v>
      </c>
      <c r="Q620" s="3" t="n">
        <v>41455</v>
      </c>
      <c r="R620" s="3" t="n">
        <v>41274</v>
      </c>
      <c r="S620" s="3" t="n">
        <v>41090</v>
      </c>
    </row>
    <row r="621">
      <c r="A621">
        <f>_xll.BFieldInfo($B$621)</f>
        <v/>
      </c>
      <c r="B621" t="inlineStr">
        <is>
          <t>TOTAL_EQUITY</t>
        </is>
      </c>
      <c r="C621" t="n">
        <v>1054.722</v>
      </c>
      <c r="D621" t="n">
        <v>1090.547</v>
      </c>
      <c r="E621" t="n">
        <v>906.982</v>
      </c>
      <c r="F621" t="n">
        <v>933.451</v>
      </c>
      <c r="G621" t="n">
        <v>863.99</v>
      </c>
      <c r="H621" t="n">
        <v>885.46</v>
      </c>
      <c r="I621" t="n">
        <v>794.026</v>
      </c>
      <c r="J621" t="n">
        <v>848.198</v>
      </c>
      <c r="K621" t="n">
        <v>779.083</v>
      </c>
      <c r="L621" t="n">
        <v>799.348</v>
      </c>
      <c r="M621" t="n">
        <v>735.823</v>
      </c>
      <c r="N621" t="n">
        <v>842.375</v>
      </c>
      <c r="O621" t="n">
        <v>779.898</v>
      </c>
      <c r="P621" t="n">
        <v>799.343</v>
      </c>
      <c r="Q621" t="n">
        <v>901.475</v>
      </c>
      <c r="R621" t="inlineStr">
        <is>
          <t>#N/A N/A</t>
        </is>
      </c>
      <c r="S621" t="inlineStr">
        <is>
          <t>#N/A N/A</t>
        </is>
      </c>
    </row>
    <row r="622">
      <c r="A622">
        <f>_xll.BFieldInfo($B$622)</f>
        <v/>
      </c>
      <c r="B622" t="inlineStr">
        <is>
          <t>BS_TOT_ASSET</t>
        </is>
      </c>
      <c r="C622" t="n">
        <v>7275.218</v>
      </c>
      <c r="D622" t="n">
        <v>7485.214</v>
      </c>
      <c r="E622" t="n">
        <v>5589.926</v>
      </c>
      <c r="F622" t="n">
        <v>5440.231</v>
      </c>
      <c r="G622" t="n">
        <v>5311.63</v>
      </c>
      <c r="H622" t="n">
        <v>5099.368</v>
      </c>
      <c r="I622" t="n">
        <v>4907.136</v>
      </c>
      <c r="J622" t="n">
        <v>4857.097</v>
      </c>
      <c r="K622" t="n">
        <v>4648.727</v>
      </c>
      <c r="L622" t="n">
        <v>4745.053</v>
      </c>
      <c r="M622" t="n">
        <v>4772.065</v>
      </c>
      <c r="N622" t="n">
        <v>4812.087</v>
      </c>
      <c r="O622" t="n">
        <v>4627.87</v>
      </c>
      <c r="P622" t="n">
        <v>4589.578</v>
      </c>
      <c r="Q622" t="n">
        <v>4423.072</v>
      </c>
      <c r="R622" t="inlineStr">
        <is>
          <t>#N/A N/A</t>
        </is>
      </c>
      <c r="S622" t="inlineStr">
        <is>
          <t>#N/A N/A</t>
        </is>
      </c>
    </row>
    <row r="623">
      <c r="A623">
        <f>_xll.BFieldInfo($B$623)</f>
        <v/>
      </c>
      <c r="B623" t="inlineStr">
        <is>
          <t>TOT_DEBT_TO_TOT_EQY</t>
        </is>
      </c>
      <c r="C623" t="n">
        <v>243.1054</v>
      </c>
      <c r="D623" t="n">
        <v>243.7554</v>
      </c>
      <c r="E623" t="n">
        <v>170.5249</v>
      </c>
      <c r="F623" t="n">
        <v>160.4545</v>
      </c>
      <c r="G623" t="n">
        <v>179.0787</v>
      </c>
      <c r="H623" t="n">
        <v>160.5233</v>
      </c>
      <c r="I623" t="n">
        <v>204.1659</v>
      </c>
      <c r="J623" t="n">
        <v>179.1754</v>
      </c>
      <c r="K623" t="n">
        <v>182.2412</v>
      </c>
      <c r="L623" t="n">
        <v>196.4995</v>
      </c>
      <c r="M623" t="n">
        <v>237.7952</v>
      </c>
      <c r="N623" t="n">
        <v>166.1613</v>
      </c>
      <c r="O623" t="n">
        <v>169.8434</v>
      </c>
      <c r="P623" t="n">
        <v>162.5769</v>
      </c>
      <c r="Q623" t="n">
        <v>66.55759999999999</v>
      </c>
      <c r="R623" t="inlineStr">
        <is>
          <t>#N/A N/A</t>
        </is>
      </c>
      <c r="S623" t="inlineStr">
        <is>
          <t>#N/A N/A</t>
        </is>
      </c>
    </row>
    <row r="624">
      <c r="A624">
        <f>_xll.BFieldInfo($B$624)</f>
        <v/>
      </c>
      <c r="B624" t="inlineStr">
        <is>
          <t>SALES_REV_TURN</t>
        </is>
      </c>
      <c r="C624" t="n">
        <v>263.009</v>
      </c>
      <c r="D624" t="n">
        <v>274.184</v>
      </c>
      <c r="E624" t="n">
        <v>233.312</v>
      </c>
      <c r="F624" t="n">
        <v>236.496</v>
      </c>
      <c r="G624" t="n">
        <v>223.106</v>
      </c>
      <c r="H624" t="n">
        <v>216.162</v>
      </c>
      <c r="I624" t="n">
        <v>204.888</v>
      </c>
      <c r="J624" t="n">
        <v>208.888</v>
      </c>
      <c r="K624" t="n">
        <v>211.629</v>
      </c>
      <c r="L624" t="n">
        <v>215.028</v>
      </c>
      <c r="M624" t="n">
        <v>210.051</v>
      </c>
      <c r="N624" t="n">
        <v>214.758</v>
      </c>
      <c r="O624" t="n">
        <v>206.367</v>
      </c>
      <c r="P624" t="n">
        <v>209.534</v>
      </c>
      <c r="Q624" t="n">
        <v>206.073</v>
      </c>
      <c r="R624" t="inlineStr">
        <is>
          <t>#N/A N/A</t>
        </is>
      </c>
      <c r="S624" t="inlineStr">
        <is>
          <t>#N/A N/A</t>
        </is>
      </c>
    </row>
    <row r="625">
      <c r="A625">
        <f>_xll.BFieldInfo($B$625)</f>
        <v/>
      </c>
      <c r="B625" t="inlineStr">
        <is>
          <t>IS_EPS</t>
        </is>
      </c>
      <c r="C625" t="n">
        <v>2.52</v>
      </c>
      <c r="D625" t="n">
        <v>2.744</v>
      </c>
      <c r="E625" t="n">
        <v>2.79</v>
      </c>
      <c r="F625" t="n">
        <v>2.7125</v>
      </c>
      <c r="G625" t="n">
        <v>2.76</v>
      </c>
      <c r="H625" t="n">
        <v>2.6632</v>
      </c>
      <c r="I625" t="n">
        <v>2.46</v>
      </c>
      <c r="J625" t="n">
        <v>2.5486</v>
      </c>
      <c r="K625" t="n">
        <v>2.55</v>
      </c>
      <c r="L625" t="n">
        <v>2.6763</v>
      </c>
      <c r="M625" t="n">
        <v>2.37</v>
      </c>
      <c r="N625" t="n">
        <v>2.51</v>
      </c>
      <c r="O625" t="n">
        <v>2.16</v>
      </c>
      <c r="P625" t="n">
        <v>1.5069</v>
      </c>
      <c r="Q625" t="n">
        <v>2.9231</v>
      </c>
      <c r="R625" t="inlineStr">
        <is>
          <t>#N/A N/A</t>
        </is>
      </c>
      <c r="S625" t="inlineStr">
        <is>
          <t>#N/A N/A</t>
        </is>
      </c>
    </row>
    <row r="626">
      <c r="A626">
        <f>_xll.BFieldInfo($B$626)</f>
        <v/>
      </c>
      <c r="B626" t="inlineStr">
        <is>
          <t>CF_DVD_PAID</t>
        </is>
      </c>
      <c r="C626" t="n">
        <v>-110.233</v>
      </c>
      <c r="D626" t="n">
        <v>0</v>
      </c>
      <c r="E626" t="n">
        <v>-105.734</v>
      </c>
      <c r="F626" t="n">
        <v>0</v>
      </c>
      <c r="G626" t="n">
        <v>-100.097</v>
      </c>
      <c r="H626" t="n">
        <v>0</v>
      </c>
      <c r="I626" t="n">
        <v>-125.471</v>
      </c>
      <c r="J626" t="n">
        <v>0</v>
      </c>
      <c r="K626" t="n">
        <v>-94.464</v>
      </c>
      <c r="L626" t="n">
        <v>0</v>
      </c>
      <c r="M626" t="n">
        <v>-93</v>
      </c>
      <c r="N626" t="n">
        <v>0</v>
      </c>
      <c r="O626" t="n">
        <v>-85.5</v>
      </c>
      <c r="P626" t="n">
        <v>-200</v>
      </c>
      <c r="Q626" t="n">
        <v>-269.8</v>
      </c>
      <c r="R626" t="inlineStr">
        <is>
          <t>#N/A N/A</t>
        </is>
      </c>
      <c r="S626" t="inlineStr">
        <is>
          <t>#N/A N/A</t>
        </is>
      </c>
    </row>
    <row r="627">
      <c r="A627">
        <f>_xll.BFieldInfo($B$627)</f>
        <v/>
      </c>
      <c r="B627" t="inlineStr">
        <is>
          <t>CF_DEPR_AMORT</t>
        </is>
      </c>
      <c r="C627" t="n">
        <v>13.442</v>
      </c>
      <c r="D627" t="n">
        <v>12.656</v>
      </c>
      <c r="E627" t="n">
        <v>6.802</v>
      </c>
      <c r="F627" t="n">
        <v>6.435</v>
      </c>
      <c r="G627" t="n">
        <v>6.568</v>
      </c>
      <c r="H627" t="n">
        <v>4.511</v>
      </c>
      <c r="I627" t="n">
        <v>4.221</v>
      </c>
      <c r="J627" t="n">
        <v>3.919</v>
      </c>
      <c r="K627" t="n">
        <v>3.928</v>
      </c>
      <c r="L627" t="n">
        <v>2.714</v>
      </c>
      <c r="M627" t="n">
        <v>1.771</v>
      </c>
      <c r="N627" t="n">
        <v>1.349</v>
      </c>
      <c r="O627" t="n">
        <v>1.126</v>
      </c>
      <c r="P627" t="n">
        <v>1.156</v>
      </c>
      <c r="Q627" t="n">
        <v>1.468</v>
      </c>
      <c r="R627" t="inlineStr">
        <is>
          <t>#N/A N/A</t>
        </is>
      </c>
      <c r="S627" t="inlineStr">
        <is>
          <t>#N/A N/A</t>
        </is>
      </c>
    </row>
    <row r="628">
      <c r="A628">
        <f>_xll.BFieldInfo($B$628)</f>
        <v/>
      </c>
      <c r="B628" t="inlineStr">
        <is>
          <t>CF_NET_INC</t>
        </is>
      </c>
      <c r="C628" t="n">
        <v>74.119</v>
      </c>
      <c r="D628" t="n">
        <v>80.604</v>
      </c>
      <c r="E628" t="n">
        <v>78.595</v>
      </c>
      <c r="F628" t="n">
        <v>76.45699999999999</v>
      </c>
      <c r="G628" t="n">
        <v>77.669</v>
      </c>
      <c r="H628" t="n">
        <v>75.06399999999999</v>
      </c>
      <c r="I628" t="n">
        <v>69.428</v>
      </c>
      <c r="J628" t="n">
        <v>71.861</v>
      </c>
      <c r="K628" t="n">
        <v>71.846</v>
      </c>
      <c r="L628" t="n">
        <v>75.376</v>
      </c>
      <c r="M628" t="n">
        <v>69.639</v>
      </c>
      <c r="N628" t="n">
        <v>75.158</v>
      </c>
      <c r="O628" t="n">
        <v>64.69199999999999</v>
      </c>
      <c r="P628" t="n">
        <v>45.185</v>
      </c>
      <c r="Q628" t="n">
        <v>87.69199999999999</v>
      </c>
      <c r="R628" t="inlineStr">
        <is>
          <t>#N/A N/A</t>
        </is>
      </c>
      <c r="S628" t="inlineStr">
        <is>
          <t>#N/A N/A</t>
        </is>
      </c>
    </row>
    <row r="629">
      <c r="A629">
        <f>_xll.BFieldInfo($B$629)</f>
        <v/>
      </c>
      <c r="B629" t="inlineStr">
        <is>
          <t>CF_CASH_FROM_OPER</t>
        </is>
      </c>
      <c r="C629" t="n">
        <v>117.966</v>
      </c>
      <c r="D629" t="n">
        <v>167.717</v>
      </c>
      <c r="E629" t="n">
        <v>84.67400000000001</v>
      </c>
      <c r="F629" t="n">
        <v>140.192</v>
      </c>
      <c r="G629" t="n">
        <v>83.69199999999999</v>
      </c>
      <c r="H629" t="n">
        <v>170.842</v>
      </c>
      <c r="I629" t="n">
        <v>92.44499999999999</v>
      </c>
      <c r="J629" t="n">
        <v>110.607</v>
      </c>
      <c r="K629" t="n">
        <v>79.06999999999999</v>
      </c>
      <c r="L629" t="n">
        <v>128.139</v>
      </c>
      <c r="M629" t="n">
        <v>73.714</v>
      </c>
      <c r="N629" t="n">
        <v>113.772</v>
      </c>
      <c r="O629" t="n">
        <v>64.61199999999999</v>
      </c>
      <c r="P629" t="n">
        <v>78.376</v>
      </c>
      <c r="Q629" t="n">
        <v>57.411</v>
      </c>
      <c r="R629" t="inlineStr">
        <is>
          <t>#N/A N/A</t>
        </is>
      </c>
      <c r="S629" t="inlineStr">
        <is>
          <t>#N/A N/A</t>
        </is>
      </c>
    </row>
    <row r="631">
      <c r="A631" t="inlineStr">
        <is>
          <t>ALLN SW Equity</t>
        </is>
      </c>
      <c r="B631" t="inlineStr">
        <is>
          <t>Dates</t>
        </is>
      </c>
      <c r="C631" s="3">
        <f>_xll.BDH($A$631,$B$632:$B$640,$B$1,$B$2,"Dir=H","Per=M","Days=A","Dts=S","Sort=R","cols=17;rows=10")</f>
        <v/>
      </c>
      <c r="D631" s="3" t="n">
        <v>43830</v>
      </c>
      <c r="E631" s="3" t="n">
        <v>43646</v>
      </c>
      <c r="F631" s="3" t="n">
        <v>43465</v>
      </c>
      <c r="G631" s="3" t="n">
        <v>43281</v>
      </c>
      <c r="H631" s="3" t="n">
        <v>43100</v>
      </c>
      <c r="I631" s="3" t="n">
        <v>42916</v>
      </c>
      <c r="J631" s="3" t="n">
        <v>42735</v>
      </c>
      <c r="K631" s="3" t="n">
        <v>42551</v>
      </c>
      <c r="L631" s="3" t="n">
        <v>42369</v>
      </c>
      <c r="M631" s="3" t="n">
        <v>42185</v>
      </c>
      <c r="N631" s="3" t="n">
        <v>42004</v>
      </c>
      <c r="O631" s="3" t="n">
        <v>41820</v>
      </c>
      <c r="P631" s="3" t="n">
        <v>41639</v>
      </c>
      <c r="Q631" s="3" t="n">
        <v>41455</v>
      </c>
      <c r="R631" s="3" t="n">
        <v>41274</v>
      </c>
      <c r="S631" s="3" t="n">
        <v>41090</v>
      </c>
    </row>
    <row r="632">
      <c r="A632">
        <f>_xll.BFieldInfo($B$632)</f>
        <v/>
      </c>
      <c r="B632" t="inlineStr">
        <is>
          <t>TOTAL_EQUITY</t>
        </is>
      </c>
      <c r="C632" t="n">
        <v>2332.1</v>
      </c>
      <c r="D632" t="n">
        <v>2368.5</v>
      </c>
      <c r="E632" t="n">
        <v>2207.8</v>
      </c>
      <c r="F632" t="n">
        <v>2218.8</v>
      </c>
      <c r="G632" t="n">
        <v>2125.5</v>
      </c>
      <c r="H632" t="n">
        <v>2150.7</v>
      </c>
      <c r="I632" t="n">
        <v>2074</v>
      </c>
      <c r="J632" t="n">
        <v>2086.8</v>
      </c>
      <c r="K632" t="n">
        <v>1963.4</v>
      </c>
      <c r="L632" t="n">
        <v>1994.1</v>
      </c>
      <c r="M632" t="n">
        <v>1922</v>
      </c>
      <c r="N632" t="n">
        <v>1954</v>
      </c>
      <c r="O632" t="n">
        <v>1931.1</v>
      </c>
      <c r="P632" t="n">
        <v>1969.3</v>
      </c>
      <c r="Q632" t="n">
        <v>1906.1</v>
      </c>
      <c r="R632" t="n">
        <v>1907.3</v>
      </c>
      <c r="S632" t="n">
        <v>1866.1</v>
      </c>
    </row>
    <row r="633">
      <c r="A633">
        <f>_xll.BFieldInfo($B$633)</f>
        <v/>
      </c>
      <c r="B633" t="inlineStr">
        <is>
          <t>BS_TOT_ASSET</t>
        </is>
      </c>
      <c r="C633" t="n">
        <v>4823.7</v>
      </c>
      <c r="D633" t="n">
        <v>4793.2</v>
      </c>
      <c r="E633" t="n">
        <v>4689.9</v>
      </c>
      <c r="F633" t="n">
        <v>4609.5</v>
      </c>
      <c r="G633" t="n">
        <v>4360.8</v>
      </c>
      <c r="H633" t="n">
        <v>4359.6</v>
      </c>
      <c r="I633" t="n">
        <v>3998.2</v>
      </c>
      <c r="J633" t="n">
        <v>3992.9</v>
      </c>
      <c r="K633" t="n">
        <v>3935.3</v>
      </c>
      <c r="L633" t="n">
        <v>4136</v>
      </c>
      <c r="M633" t="n">
        <v>4060.4</v>
      </c>
      <c r="N633" t="n">
        <v>4108.2</v>
      </c>
      <c r="O633" t="n">
        <v>4110.6</v>
      </c>
      <c r="P633" t="n">
        <v>3994.7</v>
      </c>
      <c r="Q633" t="n">
        <v>4163.2</v>
      </c>
      <c r="R633" t="n">
        <v>3928.4</v>
      </c>
      <c r="S633" t="n">
        <v>3786.9</v>
      </c>
    </row>
    <row r="634">
      <c r="A634">
        <f>_xll.BFieldInfo($B$634)</f>
        <v/>
      </c>
      <c r="B634" t="inlineStr">
        <is>
          <t>TOT_DEBT_TO_TOT_EQY</t>
        </is>
      </c>
      <c r="C634" t="n">
        <v>89.2843</v>
      </c>
      <c r="D634" t="n">
        <v>86.0925</v>
      </c>
      <c r="E634" t="n">
        <v>97.8984</v>
      </c>
      <c r="F634" t="n">
        <v>93.3793</v>
      </c>
      <c r="G634" t="n">
        <v>87.3112</v>
      </c>
      <c r="H634" t="n">
        <v>88.9478</v>
      </c>
      <c r="I634" t="n">
        <v>78.8139</v>
      </c>
      <c r="J634" t="n">
        <v>76.706</v>
      </c>
      <c r="K634" t="n">
        <v>81.858</v>
      </c>
      <c r="L634" t="n">
        <v>89.143</v>
      </c>
      <c r="M634" t="n">
        <v>91.2955</v>
      </c>
      <c r="N634" t="n">
        <v>89.5752</v>
      </c>
      <c r="O634" t="n">
        <v>90.161</v>
      </c>
      <c r="P634" t="n">
        <v>82.0291</v>
      </c>
      <c r="Q634" t="n">
        <v>92.6237</v>
      </c>
      <c r="R634" t="n">
        <v>81.9798</v>
      </c>
      <c r="S634" t="n">
        <v>77.33240000000001</v>
      </c>
    </row>
    <row r="635">
      <c r="A635">
        <f>_xll.BFieldInfo($B$635)</f>
        <v/>
      </c>
      <c r="B635" t="inlineStr">
        <is>
          <t>SALES_REV_TURN</t>
        </is>
      </c>
      <c r="C635" t="n">
        <v>248.8</v>
      </c>
      <c r="D635" t="n">
        <v>260.1</v>
      </c>
      <c r="E635" t="n">
        <v>272.3</v>
      </c>
      <c r="F635" t="n">
        <v>276.2</v>
      </c>
      <c r="G635" t="n">
        <v>270</v>
      </c>
      <c r="H635" t="n">
        <v>295.2</v>
      </c>
      <c r="I635" t="n">
        <v>320.2</v>
      </c>
      <c r="J635" t="n">
        <v>350.7</v>
      </c>
      <c r="K635" t="n">
        <v>474.7</v>
      </c>
      <c r="L635" t="n">
        <v>427.8</v>
      </c>
      <c r="M635" t="n">
        <v>347.4</v>
      </c>
      <c r="N635" t="n">
        <v>381.3</v>
      </c>
      <c r="O635" t="n">
        <v>543.6</v>
      </c>
      <c r="P635" t="n">
        <v>602.6</v>
      </c>
      <c r="Q635" t="n">
        <v>468.5</v>
      </c>
      <c r="R635" t="n">
        <v>409.2</v>
      </c>
      <c r="S635" t="n">
        <v>422.6</v>
      </c>
    </row>
    <row r="636">
      <c r="A636">
        <f>_xll.BFieldInfo($B$636)</f>
        <v/>
      </c>
      <c r="B636" t="inlineStr">
        <is>
          <t>IS_EPS</t>
        </is>
      </c>
      <c r="C636" t="n">
        <v>5.43</v>
      </c>
      <c r="D636" t="n">
        <v>9.4198</v>
      </c>
      <c r="E636" t="n">
        <v>5.61</v>
      </c>
      <c r="F636" t="n">
        <v>5.7087</v>
      </c>
      <c r="G636" t="n">
        <v>4.42</v>
      </c>
      <c r="H636" t="n">
        <v>3.9691</v>
      </c>
      <c r="I636" t="n">
        <v>4.14</v>
      </c>
      <c r="J636" t="n">
        <v>6.5162</v>
      </c>
      <c r="K636" t="n">
        <v>4.38</v>
      </c>
      <c r="L636" t="n">
        <v>3.44</v>
      </c>
      <c r="M636" t="n">
        <v>4.22</v>
      </c>
      <c r="N636" t="n">
        <v>2.46</v>
      </c>
      <c r="O636" t="n">
        <v>4.09</v>
      </c>
      <c r="P636" t="n">
        <v>3.94</v>
      </c>
      <c r="Q636" t="n">
        <v>3.72</v>
      </c>
      <c r="R636" t="n">
        <v>2.15</v>
      </c>
      <c r="S636" t="n">
        <v>4.36</v>
      </c>
    </row>
    <row r="637">
      <c r="A637">
        <f>_xll.BFieldInfo($B$637)</f>
        <v/>
      </c>
      <c r="B637" t="inlineStr">
        <is>
          <t>CF_DVD_PAID</t>
        </is>
      </c>
      <c r="C637" t="n">
        <v>-107.3</v>
      </c>
      <c r="D637" t="n">
        <v>0</v>
      </c>
      <c r="E637" t="n">
        <v>-103.3</v>
      </c>
      <c r="F637" t="n">
        <v>-99.3</v>
      </c>
      <c r="G637" t="n">
        <v>0</v>
      </c>
      <c r="H637" t="n">
        <v>-0.1</v>
      </c>
      <c r="I637" t="n">
        <v>-91.59999999999999</v>
      </c>
      <c r="J637" t="n">
        <v>0</v>
      </c>
      <c r="K637" t="n">
        <v>-91.59999999999999</v>
      </c>
      <c r="L637" t="n">
        <v>0</v>
      </c>
      <c r="M637" t="n">
        <v>-87.5</v>
      </c>
      <c r="N637" t="n">
        <v>0</v>
      </c>
      <c r="O637" t="n">
        <v>-87.59999999999999</v>
      </c>
      <c r="P637" t="n">
        <v>0</v>
      </c>
      <c r="Q637" t="n">
        <v>-87.59999999999999</v>
      </c>
      <c r="R637" t="n">
        <v>0</v>
      </c>
      <c r="S637" t="n">
        <v>-75</v>
      </c>
    </row>
    <row r="638">
      <c r="A638">
        <f>_xll.BFieldInfo($B$638)</f>
        <v/>
      </c>
      <c r="B638" t="inlineStr">
        <is>
          <t>CF_DEPR_AMORT</t>
        </is>
      </c>
      <c r="C638" t="n">
        <v>0.1</v>
      </c>
      <c r="D638" t="n">
        <v>3.5</v>
      </c>
      <c r="E638" t="n">
        <v>0.2</v>
      </c>
      <c r="F638" t="n">
        <v>0.2</v>
      </c>
      <c r="G638" t="n">
        <v>0.1</v>
      </c>
      <c r="H638" t="n">
        <v>0.1</v>
      </c>
      <c r="I638" t="n">
        <v>0.2</v>
      </c>
      <c r="J638" t="n">
        <v>0.1</v>
      </c>
      <c r="K638" t="n">
        <v>0.3</v>
      </c>
      <c r="L638" t="n">
        <v>1.1</v>
      </c>
      <c r="M638" t="n">
        <v>1.2</v>
      </c>
      <c r="N638" t="n">
        <v>1.3</v>
      </c>
      <c r="O638" t="n">
        <v>1.3</v>
      </c>
      <c r="P638" t="n">
        <v>1.4</v>
      </c>
      <c r="Q638" t="n">
        <v>1.4</v>
      </c>
      <c r="R638" t="n">
        <v>1.5</v>
      </c>
      <c r="S638" t="n">
        <v>1</v>
      </c>
    </row>
    <row r="639">
      <c r="A639">
        <f>_xll.BFieldInfo($B$639)</f>
        <v/>
      </c>
      <c r="B639" t="inlineStr">
        <is>
          <t>CF_NET_INC</t>
        </is>
      </c>
      <c r="C639" t="n">
        <v>86.40000000000001</v>
      </c>
      <c r="D639" t="n">
        <v>149.7</v>
      </c>
      <c r="E639" t="n">
        <v>89.2</v>
      </c>
      <c r="F639" t="n">
        <v>90.7</v>
      </c>
      <c r="G639" t="n">
        <v>70.3</v>
      </c>
      <c r="H639" t="n">
        <v>63.2</v>
      </c>
      <c r="I639" t="n">
        <v>66</v>
      </c>
      <c r="J639" t="n">
        <v>103.8</v>
      </c>
      <c r="K639" t="n">
        <v>69.8</v>
      </c>
      <c r="L639" t="n">
        <v>54.7</v>
      </c>
      <c r="M639" t="n">
        <v>67.2</v>
      </c>
      <c r="N639" t="n">
        <v>39.2</v>
      </c>
      <c r="O639" t="n">
        <v>65.2</v>
      </c>
      <c r="P639" t="n">
        <v>62.6</v>
      </c>
      <c r="Q639" t="n">
        <v>59.2</v>
      </c>
      <c r="R639" t="n">
        <v>33.3</v>
      </c>
      <c r="S639" t="n">
        <v>64.2</v>
      </c>
    </row>
    <row r="640">
      <c r="A640">
        <f>_xll.BFieldInfo($B$640)</f>
        <v/>
      </c>
      <c r="B640" t="inlineStr">
        <is>
          <t>CF_CASH_FROM_OPER</t>
        </is>
      </c>
      <c r="C640" t="n">
        <v>68.2</v>
      </c>
      <c r="D640" t="n">
        <v>135.6</v>
      </c>
      <c r="E640" t="n">
        <v>61.5</v>
      </c>
      <c r="F640" t="n">
        <v>18.9</v>
      </c>
      <c r="G640" t="n">
        <v>63.7</v>
      </c>
      <c r="H640" t="n">
        <v>75.8</v>
      </c>
      <c r="I640" t="n">
        <v>96.40000000000001</v>
      </c>
      <c r="J640" t="n">
        <v>65.3</v>
      </c>
      <c r="K640" t="n">
        <v>181.4</v>
      </c>
      <c r="L640" t="n">
        <v>19.7</v>
      </c>
      <c r="M640" t="n">
        <v>14</v>
      </c>
      <c r="N640" t="n">
        <v>37.9</v>
      </c>
      <c r="O640" t="n">
        <v>120.6</v>
      </c>
      <c r="P640" t="n">
        <v>69.5</v>
      </c>
      <c r="Q640" t="n">
        <v>88.09999999999999</v>
      </c>
      <c r="R640" t="n">
        <v>7.1</v>
      </c>
      <c r="S640" t="n">
        <v>65.09999999999999</v>
      </c>
    </row>
    <row r="642">
      <c r="A642" t="inlineStr">
        <is>
          <t>VZN SW Equity</t>
        </is>
      </c>
      <c r="B642" t="inlineStr">
        <is>
          <t>Dates</t>
        </is>
      </c>
      <c r="C642" s="3">
        <f>_xll.BDH($A$642,$B$643:$B$651,$B$1,$B$2,"Dir=H","Per=M","Days=A","Dts=S","Sort=R","cols=17;rows=10")</f>
        <v/>
      </c>
      <c r="D642" s="3" t="n">
        <v>43830</v>
      </c>
      <c r="E642" s="3" t="n">
        <v>43646</v>
      </c>
      <c r="F642" s="3" t="n">
        <v>43465</v>
      </c>
      <c r="G642" s="3" t="n">
        <v>43281</v>
      </c>
      <c r="H642" s="3" t="n">
        <v>43100</v>
      </c>
      <c r="I642" s="3" t="n">
        <v>42916</v>
      </c>
      <c r="J642" s="3" t="n">
        <v>42735</v>
      </c>
      <c r="K642" s="3" t="n">
        <v>42551</v>
      </c>
      <c r="L642" s="3" t="n">
        <v>42369</v>
      </c>
      <c r="M642" s="3" t="n">
        <v>42185</v>
      </c>
      <c r="N642" s="3" t="n">
        <v>42004</v>
      </c>
      <c r="O642" s="3" t="n">
        <v>41820</v>
      </c>
      <c r="P642" s="3" t="n">
        <v>41639</v>
      </c>
      <c r="Q642" s="3" t="n">
        <v>41455</v>
      </c>
      <c r="R642" s="3" t="n">
        <v>41274</v>
      </c>
      <c r="S642" s="3" t="n">
        <v>41090</v>
      </c>
    </row>
    <row r="643">
      <c r="A643">
        <f>_xll.BFieldInfo($B$643)</f>
        <v/>
      </c>
      <c r="B643" t="inlineStr">
        <is>
          <t>TOTAL_EQUITY</t>
        </is>
      </c>
      <c r="C643" t="n">
        <v>560.924</v>
      </c>
      <c r="D643" t="n">
        <v>549.774</v>
      </c>
      <c r="E643" t="n">
        <v>510.966</v>
      </c>
      <c r="F643" t="n">
        <v>512.266</v>
      </c>
      <c r="G643" t="n">
        <v>467.452</v>
      </c>
      <c r="H643" t="n">
        <v>459.47</v>
      </c>
      <c r="I643" t="n">
        <v>420.379</v>
      </c>
      <c r="J643" t="n">
        <v>420.056</v>
      </c>
      <c r="K643" t="n">
        <v>383.644</v>
      </c>
      <c r="L643" t="n">
        <v>377.172</v>
      </c>
      <c r="M643" t="n">
        <v>337.525</v>
      </c>
      <c r="N643" t="n">
        <v>318.885</v>
      </c>
      <c r="O643" t="n">
        <v>281.181</v>
      </c>
      <c r="P643" t="n">
        <v>277.966</v>
      </c>
      <c r="Q643" t="n">
        <v>245.137</v>
      </c>
      <c r="R643" t="n">
        <v>233.562</v>
      </c>
      <c r="S643" t="n">
        <v>202.563</v>
      </c>
    </row>
    <row r="644">
      <c r="A644">
        <f>_xll.BFieldInfo($B$644)</f>
        <v/>
      </c>
      <c r="B644" t="inlineStr">
        <is>
          <t>BS_TOT_ASSET</t>
        </is>
      </c>
      <c r="C644" t="n">
        <v>4591.066</v>
      </c>
      <c r="D644" t="n">
        <v>4056.231</v>
      </c>
      <c r="E644" t="n">
        <v>3470.104</v>
      </c>
      <c r="F644" t="n">
        <v>3087.945</v>
      </c>
      <c r="G644" t="n">
        <v>2969.931</v>
      </c>
      <c r="H644" t="n">
        <v>2703.475</v>
      </c>
      <c r="I644" t="n">
        <v>2320.945</v>
      </c>
      <c r="J644" t="n">
        <v>2434.598</v>
      </c>
      <c r="K644" t="n">
        <v>2332.821</v>
      </c>
      <c r="L644" t="n">
        <v>2007.704</v>
      </c>
      <c r="M644" t="n">
        <v>1968.222</v>
      </c>
      <c r="N644" t="n">
        <v>1928.847</v>
      </c>
      <c r="O644" t="n">
        <v>1445.854</v>
      </c>
      <c r="P644" t="n">
        <v>1460.931</v>
      </c>
      <c r="Q644" t="n">
        <v>1174.548</v>
      </c>
      <c r="R644" t="n">
        <v>1038.398</v>
      </c>
      <c r="S644" t="n">
        <v>1039.67</v>
      </c>
    </row>
    <row r="645">
      <c r="A645">
        <f>_xll.BFieldInfo($B$645)</f>
        <v/>
      </c>
      <c r="B645" t="inlineStr">
        <is>
          <t>TOT_DEBT_TO_TOT_EQY</t>
        </is>
      </c>
      <c r="C645" t="n">
        <v>143.572</v>
      </c>
      <c r="D645" t="n">
        <v>97.923</v>
      </c>
      <c r="E645" t="n">
        <v>66.517</v>
      </c>
      <c r="F645" t="n">
        <v>44.1975</v>
      </c>
      <c r="G645" t="n">
        <v>36.6647</v>
      </c>
      <c r="H645" t="n">
        <v>30.0862</v>
      </c>
      <c r="I645" t="n">
        <v>30.2475</v>
      </c>
      <c r="J645" t="n">
        <v>28.2727</v>
      </c>
      <c r="K645" t="n">
        <v>30.7871</v>
      </c>
      <c r="L645" t="n">
        <v>30.24</v>
      </c>
      <c r="M645" t="n">
        <v>34.6259</v>
      </c>
      <c r="N645" t="n">
        <v>33.318</v>
      </c>
      <c r="O645" t="n">
        <v>35.3047</v>
      </c>
      <c r="P645" t="n">
        <v>26.9709</v>
      </c>
      <c r="Q645" t="n">
        <v>28.256</v>
      </c>
      <c r="R645" t="n">
        <v>12.7893</v>
      </c>
      <c r="S645" t="n">
        <v>2.1865</v>
      </c>
    </row>
    <row r="646">
      <c r="A646">
        <f>_xll.BFieldInfo($B$646)</f>
        <v/>
      </c>
      <c r="B646" t="inlineStr">
        <is>
          <t>SALES_REV_TURN</t>
        </is>
      </c>
      <c r="C646" t="n">
        <v>157.491</v>
      </c>
      <c r="D646" t="n">
        <v>155.662</v>
      </c>
      <c r="E646" t="n">
        <v>146.129</v>
      </c>
      <c r="F646" t="n">
        <v>142.894</v>
      </c>
      <c r="G646" t="n">
        <v>141.376</v>
      </c>
      <c r="H646" t="n">
        <v>132.518</v>
      </c>
      <c r="I646" t="n">
        <v>127.805</v>
      </c>
      <c r="J646" t="n">
        <v>122.208</v>
      </c>
      <c r="K646" t="n">
        <v>113.827</v>
      </c>
      <c r="L646" t="n">
        <v>114.045</v>
      </c>
      <c r="M646" t="n">
        <v>112.434</v>
      </c>
      <c r="N646" t="n">
        <v>102.229</v>
      </c>
      <c r="O646" t="n">
        <v>94.896</v>
      </c>
      <c r="P646" t="n">
        <v>86.783</v>
      </c>
      <c r="Q646" t="n">
        <v>84.599</v>
      </c>
      <c r="R646" t="n">
        <v>81.98699999999999</v>
      </c>
      <c r="S646" t="n">
        <v>71.624</v>
      </c>
    </row>
    <row r="647">
      <c r="A647">
        <f>_xll.BFieldInfo($B$647)</f>
        <v/>
      </c>
      <c r="B647" t="inlineStr">
        <is>
          <t>IS_EPS</t>
        </is>
      </c>
      <c r="C647" t="n">
        <v>1.43</v>
      </c>
      <c r="D647" t="n">
        <v>1.3583</v>
      </c>
      <c r="E647" t="n">
        <v>1.23</v>
      </c>
      <c r="F647" t="n">
        <v>1.2479</v>
      </c>
      <c r="G647" t="n">
        <v>1.222</v>
      </c>
      <c r="H647" t="n">
        <v>1.0731</v>
      </c>
      <c r="I647" t="n">
        <v>1.11</v>
      </c>
      <c r="J647" t="n">
        <v>1.0956</v>
      </c>
      <c r="K647" t="n">
        <v>1.016</v>
      </c>
      <c r="L647" t="n">
        <v>1.0437</v>
      </c>
      <c r="M647" t="n">
        <v>1.084</v>
      </c>
      <c r="N647" t="n">
        <v>0.952</v>
      </c>
      <c r="O647" t="n">
        <v>0.832</v>
      </c>
      <c r="P647" t="n">
        <v>0.766</v>
      </c>
      <c r="Q647" t="n">
        <v>0.758</v>
      </c>
      <c r="R647" t="n">
        <v>0.778</v>
      </c>
      <c r="S647" t="n">
        <v>0.606</v>
      </c>
    </row>
    <row r="648">
      <c r="A648">
        <f>_xll.BFieldInfo($B$648)</f>
        <v/>
      </c>
      <c r="B648" t="inlineStr">
        <is>
          <t>CF_DVD_PAID</t>
        </is>
      </c>
      <c r="C648" t="n">
        <v>-40.235</v>
      </c>
      <c r="D648" t="n">
        <v>0</v>
      </c>
      <c r="E648" t="n">
        <v>-38.761</v>
      </c>
      <c r="F648" t="n">
        <v>0</v>
      </c>
      <c r="G648" t="n">
        <v>-34.519</v>
      </c>
      <c r="H648" t="n">
        <v>0</v>
      </c>
      <c r="I648" t="n">
        <v>-33.376</v>
      </c>
      <c r="J648" t="n">
        <v>0</v>
      </c>
      <c r="K648" t="n">
        <v>-33.431</v>
      </c>
      <c r="L648" t="n">
        <v>0</v>
      </c>
      <c r="M648" t="n">
        <v>-27.756</v>
      </c>
      <c r="N648" t="n">
        <v>0</v>
      </c>
      <c r="O648" t="n">
        <v>-23.686</v>
      </c>
      <c r="P648" t="n">
        <v>0</v>
      </c>
      <c r="Q648" t="n">
        <v>-20.846</v>
      </c>
      <c r="R648" t="n">
        <v>0</v>
      </c>
      <c r="S648" t="n">
        <v>-18.874</v>
      </c>
    </row>
    <row r="649">
      <c r="A649">
        <f>_xll.BFieldInfo($B$649)</f>
        <v/>
      </c>
      <c r="B649" t="inlineStr">
        <is>
          <t>CF_DEPR_AMORT</t>
        </is>
      </c>
      <c r="C649" t="n">
        <v>8.821999999999999</v>
      </c>
      <c r="D649" t="n">
        <v>8.722</v>
      </c>
      <c r="E649" t="n">
        <v>8.906000000000001</v>
      </c>
      <c r="F649" t="n">
        <v>5.425</v>
      </c>
      <c r="G649" t="n">
        <v>4.995</v>
      </c>
      <c r="H649" t="n">
        <v>4.359</v>
      </c>
      <c r="I649" t="n">
        <v>4.079</v>
      </c>
      <c r="J649" t="n">
        <v>3.668</v>
      </c>
      <c r="K649" t="n">
        <v>3.152</v>
      </c>
      <c r="L649" t="n">
        <v>2.995</v>
      </c>
      <c r="M649" t="n">
        <v>2.867</v>
      </c>
      <c r="N649" t="n">
        <v>2.621</v>
      </c>
      <c r="O649" t="n">
        <v>2.439</v>
      </c>
      <c r="P649" t="n">
        <v>2.119</v>
      </c>
      <c r="Q649" t="n">
        <v>1.939</v>
      </c>
      <c r="R649" t="n">
        <v>1.692</v>
      </c>
      <c r="S649" t="n">
        <v>1.682</v>
      </c>
    </row>
    <row r="650">
      <c r="A650">
        <f>_xll.BFieldInfo($B$650)</f>
        <v/>
      </c>
      <c r="B650" t="inlineStr">
        <is>
          <t>CF_NET_INC</t>
        </is>
      </c>
      <c r="C650" t="n">
        <v>56.348</v>
      </c>
      <c r="D650" t="n">
        <v>53.504</v>
      </c>
      <c r="E650" t="n">
        <v>48.653</v>
      </c>
      <c r="F650" t="n">
        <v>49.488</v>
      </c>
      <c r="G650" t="n">
        <v>48.649</v>
      </c>
      <c r="H650" t="n">
        <v>42.619</v>
      </c>
      <c r="I650" t="n">
        <v>44.135</v>
      </c>
      <c r="J650" t="n">
        <v>43.682</v>
      </c>
      <c r="K650" t="n">
        <v>40.41</v>
      </c>
      <c r="L650" t="n">
        <v>41.407</v>
      </c>
      <c r="M650" t="n">
        <v>42.87</v>
      </c>
      <c r="N650" t="n">
        <v>37.54</v>
      </c>
      <c r="O650" t="n">
        <v>32.887</v>
      </c>
      <c r="P650" t="n">
        <v>30.229</v>
      </c>
      <c r="Q650" t="n">
        <v>29.777</v>
      </c>
      <c r="R650" t="n">
        <v>30.52</v>
      </c>
      <c r="S650" t="n">
        <v>23.782</v>
      </c>
    </row>
    <row r="651">
      <c r="A651">
        <f>_xll.BFieldInfo($B$651)</f>
        <v/>
      </c>
      <c r="B651" t="inlineStr">
        <is>
          <t>CF_CASH_FROM_OPER</t>
        </is>
      </c>
      <c r="C651" t="n">
        <v>129.418</v>
      </c>
      <c r="D651" t="n">
        <v>35.728</v>
      </c>
      <c r="E651" t="n">
        <v>-135.946</v>
      </c>
      <c r="F651" t="n">
        <v>-82.95</v>
      </c>
      <c r="G651" t="n">
        <v>-104.394</v>
      </c>
      <c r="H651" t="n">
        <v>-81.825</v>
      </c>
      <c r="I651" t="n">
        <v>-28.001</v>
      </c>
      <c r="J651" t="n">
        <v>115.46</v>
      </c>
      <c r="K651" t="n">
        <v>19.784</v>
      </c>
      <c r="L651" t="n">
        <v>160.558</v>
      </c>
      <c r="M651" t="n">
        <v>167.12</v>
      </c>
      <c r="N651" t="n">
        <v>-10.58</v>
      </c>
      <c r="O651" t="n">
        <v>-80.968</v>
      </c>
      <c r="P651" t="n">
        <v>-27.885</v>
      </c>
      <c r="Q651" t="n">
        <v>21.422</v>
      </c>
      <c r="R651" t="n">
        <v>94.248</v>
      </c>
      <c r="S651" t="n">
        <v>-36.165</v>
      </c>
    </row>
    <row r="653">
      <c r="A653" t="inlineStr">
        <is>
          <t>ALSN SW Equity</t>
        </is>
      </c>
      <c r="B653" t="inlineStr">
        <is>
          <t>Dates</t>
        </is>
      </c>
      <c r="C653" s="3">
        <f>_xll.BDH($A$653,$B$654:$B$662,$B$1,$B$2,"Dir=H","Per=M","Days=A","Dts=S","Sort=R","cols=17;rows=10")</f>
        <v/>
      </c>
      <c r="D653" s="3" t="n">
        <v>43830</v>
      </c>
      <c r="E653" s="3" t="n">
        <v>43646</v>
      </c>
      <c r="F653" s="3" t="n">
        <v>43465</v>
      </c>
      <c r="G653" s="3" t="n">
        <v>43281</v>
      </c>
      <c r="H653" s="3" t="n">
        <v>43100</v>
      </c>
      <c r="I653" s="3" t="n">
        <v>42916</v>
      </c>
      <c r="J653" s="3" t="n">
        <v>42735</v>
      </c>
      <c r="K653" s="3" t="n">
        <v>42551</v>
      </c>
      <c r="L653" s="3" t="n">
        <v>42369</v>
      </c>
      <c r="M653" s="3" t="n">
        <v>42185</v>
      </c>
      <c r="N653" s="3" t="n">
        <v>42004</v>
      </c>
      <c r="O653" s="3" t="n">
        <v>41820</v>
      </c>
      <c r="P653" s="3" t="n">
        <v>41639</v>
      </c>
      <c r="Q653" s="3" t="n">
        <v>41455</v>
      </c>
      <c r="R653" s="3" t="n">
        <v>41274</v>
      </c>
      <c r="S653" s="3" t="n">
        <v>41090</v>
      </c>
    </row>
    <row r="654">
      <c r="A654">
        <f>_xll.BFieldInfo($B$654)</f>
        <v/>
      </c>
      <c r="B654" t="inlineStr">
        <is>
          <t>TOTAL_EQUITY</t>
        </is>
      </c>
      <c r="C654" t="n">
        <v>733.4640000000001</v>
      </c>
      <c r="D654" t="n">
        <v>732.263</v>
      </c>
      <c r="E654" t="n">
        <v>663.087</v>
      </c>
      <c r="F654" t="n">
        <v>675.729</v>
      </c>
      <c r="G654" t="n">
        <v>619.17</v>
      </c>
      <c r="H654" t="n">
        <v>623.295</v>
      </c>
      <c r="I654" t="n">
        <v>571.543</v>
      </c>
      <c r="J654" t="n">
        <v>565.181</v>
      </c>
      <c r="K654" t="n">
        <v>493.437</v>
      </c>
      <c r="L654" t="n">
        <v>492.814</v>
      </c>
      <c r="M654" t="n">
        <v>459.207</v>
      </c>
      <c r="N654" t="n">
        <v>453.951</v>
      </c>
      <c r="O654" t="n">
        <v>422.853</v>
      </c>
      <c r="P654" t="n">
        <v>421.276</v>
      </c>
      <c r="Q654" t="n">
        <v>389.289</v>
      </c>
      <c r="R654" t="n">
        <v>388.788</v>
      </c>
      <c r="S654" t="n">
        <v>364.213</v>
      </c>
    </row>
    <row r="655">
      <c r="A655">
        <f>_xll.BFieldInfo($B$655)</f>
        <v/>
      </c>
      <c r="B655" t="inlineStr">
        <is>
          <t>BS_TOT_ASSET</t>
        </is>
      </c>
      <c r="C655" t="n">
        <v>2740.253</v>
      </c>
      <c r="D655" t="n">
        <v>2823.632</v>
      </c>
      <c r="E655" t="n">
        <v>2155.374</v>
      </c>
      <c r="F655" t="n">
        <v>2382.261</v>
      </c>
      <c r="G655" t="n">
        <v>2000.846</v>
      </c>
      <c r="H655" t="n">
        <v>2158.504</v>
      </c>
      <c r="I655" t="n">
        <v>1916.3</v>
      </c>
      <c r="J655" t="n">
        <v>1895.103</v>
      </c>
      <c r="K655" t="n">
        <v>1624.254</v>
      </c>
      <c r="L655" t="n">
        <v>1759.757</v>
      </c>
      <c r="M655" t="n">
        <v>1707.108</v>
      </c>
      <c r="N655" t="n">
        <v>1711.816</v>
      </c>
      <c r="O655" t="n">
        <v>1481.117</v>
      </c>
      <c r="P655" t="n">
        <v>1492.762</v>
      </c>
      <c r="Q655" t="n">
        <v>1192.58</v>
      </c>
      <c r="R655" t="n">
        <v>1335.989</v>
      </c>
      <c r="S655" t="n">
        <v>1151.626</v>
      </c>
    </row>
    <row r="656">
      <c r="A656">
        <f>_xll.BFieldInfo($B$656)</f>
        <v/>
      </c>
      <c r="B656" t="inlineStr">
        <is>
          <t>TOT_DEBT_TO_TOT_EQY</t>
        </is>
      </c>
      <c r="C656" t="n">
        <v>64.12730000000001</v>
      </c>
      <c r="D656" t="n">
        <v>67.9091</v>
      </c>
      <c r="E656" t="n">
        <v>78.67489999999999</v>
      </c>
      <c r="F656" t="n">
        <v>51.476</v>
      </c>
      <c r="G656" t="n">
        <v>57.6477</v>
      </c>
      <c r="H656" t="n">
        <v>58.6034</v>
      </c>
      <c r="I656" t="n">
        <v>43.184</v>
      </c>
      <c r="J656" t="n">
        <v>38.3474</v>
      </c>
      <c r="K656" t="n">
        <v>50.6227</v>
      </c>
      <c r="L656" t="n">
        <v>46.8008</v>
      </c>
      <c r="M656" t="n">
        <v>55.4221</v>
      </c>
      <c r="N656" t="n">
        <v>43.0251</v>
      </c>
      <c r="O656" t="n">
        <v>54.0654</v>
      </c>
      <c r="P656" t="n">
        <v>27.6448</v>
      </c>
      <c r="Q656" t="n">
        <v>31.752</v>
      </c>
      <c r="R656" t="n">
        <v>29.9554</v>
      </c>
      <c r="S656" t="n">
        <v>40.9458</v>
      </c>
    </row>
    <row r="657">
      <c r="A657">
        <f>_xll.BFieldInfo($B$657)</f>
        <v/>
      </c>
      <c r="B657" t="inlineStr">
        <is>
          <t>SALES_REV_TURN</t>
        </is>
      </c>
      <c r="C657" t="n">
        <v>5397.569</v>
      </c>
      <c r="D657" t="n">
        <v>5921.838</v>
      </c>
      <c r="E657" t="n">
        <v>4770.831</v>
      </c>
      <c r="F657" t="n">
        <v>4994.695</v>
      </c>
      <c r="G657" t="n">
        <v>4181.015</v>
      </c>
      <c r="H657" t="n">
        <v>4760.572</v>
      </c>
      <c r="I657" t="n">
        <v>4130.116</v>
      </c>
      <c r="J657" t="n">
        <v>4213.112</v>
      </c>
      <c r="K657" t="n">
        <v>3771.037</v>
      </c>
      <c r="L657" t="n">
        <v>4121.807</v>
      </c>
      <c r="M657" t="n">
        <v>3670.276</v>
      </c>
      <c r="N657" t="n">
        <v>3958.331</v>
      </c>
      <c r="O657" t="n">
        <v>3279.446</v>
      </c>
      <c r="P657" t="n">
        <v>3492.321</v>
      </c>
      <c r="Q657" t="n">
        <v>3040.256</v>
      </c>
      <c r="R657" t="n">
        <v>3428.428</v>
      </c>
      <c r="S657" t="n">
        <v>2868.54</v>
      </c>
    </row>
    <row r="658">
      <c r="A658">
        <f>_xll.BFieldInfo($B$658)</f>
        <v/>
      </c>
      <c r="B658" t="inlineStr">
        <is>
          <t>IS_EPS</t>
        </is>
      </c>
      <c r="C658" t="n">
        <v>3.5</v>
      </c>
      <c r="D658" t="n">
        <v>5.1618</v>
      </c>
      <c r="E658" t="n">
        <v>2.64</v>
      </c>
      <c r="F658" t="n">
        <v>4.2186</v>
      </c>
      <c r="G658" t="n">
        <v>2.11</v>
      </c>
      <c r="H658" t="n">
        <v>4.3467</v>
      </c>
      <c r="I658" t="n">
        <v>2.89</v>
      </c>
      <c r="J658" t="n">
        <v>4.3271</v>
      </c>
      <c r="K658" t="n">
        <v>2.19</v>
      </c>
      <c r="L658" t="n">
        <v>3.0078</v>
      </c>
      <c r="M658" t="n">
        <v>1.92</v>
      </c>
      <c r="N658" t="n">
        <v>3.11</v>
      </c>
      <c r="O658" t="n">
        <v>1.64</v>
      </c>
      <c r="P658" t="n">
        <v>2.64</v>
      </c>
      <c r="Q658" t="n">
        <v>1.27</v>
      </c>
      <c r="R658" t="n">
        <v>2</v>
      </c>
      <c r="S658" t="n">
        <v>1.55</v>
      </c>
    </row>
    <row r="659">
      <c r="A659">
        <f>_xll.BFieldInfo($B$659)</f>
        <v/>
      </c>
      <c r="B659" t="inlineStr">
        <is>
          <t>CF_DVD_PAID</t>
        </is>
      </c>
      <c r="C659" t="n">
        <v>-39.338</v>
      </c>
      <c r="D659" t="n">
        <v>0</v>
      </c>
      <c r="E659" t="n">
        <v>-34.334</v>
      </c>
      <c r="F659" t="n">
        <v>-30.67</v>
      </c>
      <c r="G659" t="n">
        <v>0</v>
      </c>
      <c r="H659" t="n">
        <v>0</v>
      </c>
      <c r="I659" t="n">
        <v>-26.949</v>
      </c>
      <c r="J659" t="n">
        <v>0</v>
      </c>
      <c r="K659" t="n">
        <v>-22.335</v>
      </c>
      <c r="L659" t="n">
        <v>0</v>
      </c>
      <c r="M659" t="n">
        <v>-19.294</v>
      </c>
      <c r="N659" t="n">
        <v>0</v>
      </c>
      <c r="O659" t="n">
        <v>-14.747</v>
      </c>
      <c r="P659" t="n">
        <v>0</v>
      </c>
      <c r="Q659" t="n">
        <v>-12.461</v>
      </c>
      <c r="R659" t="n">
        <v>0</v>
      </c>
      <c r="S659" t="n">
        <v>-7.439</v>
      </c>
    </row>
    <row r="660">
      <c r="A660">
        <f>_xll.BFieldInfo($B$660)</f>
        <v/>
      </c>
      <c r="B660" t="inlineStr">
        <is>
          <t>CF_DEPR_AMORT</t>
        </is>
      </c>
      <c r="C660" t="n">
        <v>20.264</v>
      </c>
      <c r="D660" t="n">
        <v>20.349</v>
      </c>
      <c r="E660" t="n">
        <v>18.481</v>
      </c>
      <c r="F660" t="n">
        <v>8.362</v>
      </c>
      <c r="G660" t="n">
        <v>7.6</v>
      </c>
      <c r="H660" t="n">
        <v>8.198</v>
      </c>
      <c r="I660" t="n">
        <v>8.122</v>
      </c>
      <c r="J660" t="n">
        <v>8.209</v>
      </c>
      <c r="K660" t="n">
        <v>9.307</v>
      </c>
      <c r="L660" t="n">
        <v>14.925</v>
      </c>
      <c r="M660" t="n">
        <v>15.158</v>
      </c>
      <c r="N660" t="n">
        <v>14.488</v>
      </c>
      <c r="O660" t="n">
        <v>13.404</v>
      </c>
      <c r="P660" t="n">
        <v>13.214</v>
      </c>
      <c r="Q660" t="n">
        <v>12.939</v>
      </c>
      <c r="R660" t="n">
        <v>13.425</v>
      </c>
      <c r="S660" t="n">
        <v>12.464</v>
      </c>
    </row>
    <row r="661">
      <c r="A661">
        <f>_xll.BFieldInfo($B$661)</f>
        <v/>
      </c>
      <c r="B661" t="inlineStr">
        <is>
          <t>CF_NET_INC</t>
        </is>
      </c>
      <c r="C661" t="n">
        <v>44.846</v>
      </c>
      <c r="D661" t="n">
        <v>66.107</v>
      </c>
      <c r="E661" t="n">
        <v>33.884</v>
      </c>
      <c r="F661" t="n">
        <v>54.076</v>
      </c>
      <c r="G661" t="n">
        <v>27.057</v>
      </c>
      <c r="H661" t="n">
        <v>55.606</v>
      </c>
      <c r="I661" t="n">
        <v>37.024</v>
      </c>
      <c r="J661" t="n">
        <v>55.356</v>
      </c>
      <c r="K661" t="n">
        <v>28.026</v>
      </c>
      <c r="L661" t="n">
        <v>38.463</v>
      </c>
      <c r="M661" t="n">
        <v>24.68</v>
      </c>
      <c r="N661" t="n">
        <v>40.08</v>
      </c>
      <c r="O661" t="n">
        <v>21.335</v>
      </c>
      <c r="P661" t="n">
        <v>33.921</v>
      </c>
      <c r="Q661" t="n">
        <v>16.507</v>
      </c>
      <c r="R661" t="n">
        <v>25.791</v>
      </c>
      <c r="S661" t="n">
        <v>19.833</v>
      </c>
    </row>
    <row r="662">
      <c r="A662">
        <f>_xll.BFieldInfo($B$662)</f>
        <v/>
      </c>
      <c r="B662" t="inlineStr">
        <is>
          <t>CF_CASH_FROM_OPER</t>
        </is>
      </c>
      <c r="C662" t="n">
        <v>83.717</v>
      </c>
      <c r="D662" t="n">
        <v>291.53</v>
      </c>
      <c r="E662" t="n">
        <v>20.578</v>
      </c>
      <c r="F662" t="n">
        <v>52.55</v>
      </c>
      <c r="G662" t="n">
        <v>35.528</v>
      </c>
      <c r="H662" t="n">
        <v>92.747</v>
      </c>
      <c r="I662" t="n">
        <v>2.134</v>
      </c>
      <c r="J662" t="n">
        <v>79.19</v>
      </c>
      <c r="K662" t="n">
        <v>11.231</v>
      </c>
      <c r="L662" t="n">
        <v>40.324</v>
      </c>
      <c r="M662" t="n">
        <v>-0.376</v>
      </c>
      <c r="N662" t="n">
        <v>100.444</v>
      </c>
      <c r="O662" t="n">
        <v>-44.01</v>
      </c>
      <c r="P662" t="n">
        <v>30.691</v>
      </c>
      <c r="Q662" t="n">
        <v>30.361</v>
      </c>
      <c r="R662" t="n">
        <v>38.234</v>
      </c>
      <c r="S662" t="n">
        <v>-7.98</v>
      </c>
    </row>
    <row r="664">
      <c r="A664" t="inlineStr">
        <is>
          <t>IWG LN Equity</t>
        </is>
      </c>
      <c r="B664" t="inlineStr">
        <is>
          <t>Dates</t>
        </is>
      </c>
      <c r="C664" s="3">
        <f>_xll.BDH($A$664,$B$665:$B$673,$B$1,$B$2,"Dir=H","Per=M","Days=A","Dts=S","Sort=R","cols=17;rows=10")</f>
        <v/>
      </c>
      <c r="D664" s="3" t="n">
        <v>43830</v>
      </c>
      <c r="E664" s="3" t="n">
        <v>43646</v>
      </c>
      <c r="F664" s="3" t="n">
        <v>43465</v>
      </c>
      <c r="G664" s="3" t="n">
        <v>43281</v>
      </c>
      <c r="H664" s="3" t="n">
        <v>43100</v>
      </c>
      <c r="I664" s="3" t="n">
        <v>42916</v>
      </c>
      <c r="J664" s="3" t="n">
        <v>42735</v>
      </c>
      <c r="K664" s="3" t="n">
        <v>42551</v>
      </c>
      <c r="L664" s="3" t="n">
        <v>42369</v>
      </c>
      <c r="M664" s="3" t="n">
        <v>42185</v>
      </c>
      <c r="N664" s="3" t="n">
        <v>42004</v>
      </c>
      <c r="O664" s="3" t="n">
        <v>41820</v>
      </c>
      <c r="P664" s="3" t="n">
        <v>41639</v>
      </c>
      <c r="Q664" s="3" t="n">
        <v>41455</v>
      </c>
      <c r="R664" s="3" t="n">
        <v>41274</v>
      </c>
      <c r="S664" s="3" t="n">
        <v>41090</v>
      </c>
    </row>
    <row r="665">
      <c r="A665">
        <f>_xll.BFieldInfo($B$665)</f>
        <v/>
      </c>
      <c r="B665" t="inlineStr">
        <is>
          <t>TOTAL_EQUITY</t>
        </is>
      </c>
      <c r="C665" t="n">
        <v>950.1</v>
      </c>
      <c r="D665" t="n">
        <v>880.5</v>
      </c>
      <c r="E665" t="n">
        <v>794.7</v>
      </c>
      <c r="F665" t="n">
        <v>751.2</v>
      </c>
      <c r="G665" t="n">
        <v>737.9</v>
      </c>
      <c r="H665" t="n">
        <v>727.7</v>
      </c>
      <c r="I665" t="n">
        <v>723.6</v>
      </c>
      <c r="J665" t="n">
        <v>742</v>
      </c>
      <c r="K665" t="n">
        <v>678.5</v>
      </c>
      <c r="L665" t="n">
        <v>583.7</v>
      </c>
      <c r="M665" t="n">
        <v>537.6</v>
      </c>
      <c r="N665" t="n">
        <v>537.4</v>
      </c>
      <c r="O665" t="n">
        <v>499.1</v>
      </c>
      <c r="P665" t="n">
        <v>514.2</v>
      </c>
      <c r="Q665" t="n">
        <v>521.6</v>
      </c>
      <c r="R665" t="n">
        <v>527.4</v>
      </c>
      <c r="S665" t="n">
        <v>505.9</v>
      </c>
    </row>
    <row r="666">
      <c r="A666">
        <f>_xll.BFieldInfo($B$666)</f>
        <v/>
      </c>
      <c r="B666" t="inlineStr">
        <is>
          <t>BS_TOT_ASSET</t>
        </is>
      </c>
      <c r="C666" t="n">
        <v>9741.299999999999</v>
      </c>
      <c r="D666" t="n">
        <v>8953.299999999999</v>
      </c>
      <c r="E666" t="n">
        <v>8731.200000000001</v>
      </c>
      <c r="F666" t="n">
        <v>3421.2</v>
      </c>
      <c r="G666" t="n">
        <v>3031.5</v>
      </c>
      <c r="H666" t="n">
        <v>2860</v>
      </c>
      <c r="I666" t="n">
        <v>2845.5</v>
      </c>
      <c r="J666" t="n">
        <v>2661.1</v>
      </c>
      <c r="K666" t="n">
        <v>2569.8</v>
      </c>
      <c r="L666" t="n">
        <v>2327.6</v>
      </c>
      <c r="M666" t="n">
        <v>2073.6</v>
      </c>
      <c r="N666" t="n">
        <v>1946.7</v>
      </c>
      <c r="O666" t="n">
        <v>1777.5</v>
      </c>
      <c r="P666" t="n">
        <v>1642.3</v>
      </c>
      <c r="Q666" t="n">
        <v>1570.5</v>
      </c>
      <c r="R666" t="n">
        <v>1301.5</v>
      </c>
      <c r="S666" t="n">
        <v>1245.1</v>
      </c>
    </row>
    <row r="667">
      <c r="A667">
        <f>_xll.BFieldInfo($B$667)</f>
        <v/>
      </c>
      <c r="B667" t="inlineStr">
        <is>
          <t>TOT_DEBT_TO_TOT_EQY</t>
        </is>
      </c>
      <c r="C667" t="n">
        <v>782.0861</v>
      </c>
      <c r="D667" t="n">
        <v>784.4066</v>
      </c>
      <c r="E667" t="n">
        <v>787.8696</v>
      </c>
      <c r="F667" t="n">
        <v>70.52719999999999</v>
      </c>
      <c r="G667" t="n">
        <v>58.5445</v>
      </c>
      <c r="H667" t="n">
        <v>48.2891</v>
      </c>
      <c r="I667" t="n">
        <v>54.1874</v>
      </c>
      <c r="J667" t="n">
        <v>27.1429</v>
      </c>
      <c r="K667" t="n">
        <v>36.6102</v>
      </c>
      <c r="L667" t="n">
        <v>43.6012</v>
      </c>
      <c r="M667" t="n">
        <v>40.2344</v>
      </c>
      <c r="N667" t="n">
        <v>39.2259</v>
      </c>
      <c r="O667" t="n">
        <v>46.7842</v>
      </c>
      <c r="P667" t="n">
        <v>27.5963</v>
      </c>
      <c r="Q667" t="n">
        <v>16.8328</v>
      </c>
      <c r="R667" t="n">
        <v>2.3322</v>
      </c>
      <c r="S667" t="n">
        <v>1.6209</v>
      </c>
    </row>
    <row r="668">
      <c r="A668">
        <f>_xll.BFieldInfo($B$668)</f>
        <v/>
      </c>
      <c r="B668" t="inlineStr">
        <is>
          <t>SALES_REV_TURN</t>
        </is>
      </c>
      <c r="C668" t="n">
        <v>1322.7</v>
      </c>
      <c r="D668" t="n">
        <v>1350.6</v>
      </c>
      <c r="E668" t="n">
        <v>1276.3</v>
      </c>
      <c r="F668" t="n">
        <v>1242.8</v>
      </c>
      <c r="G668" t="n">
        <v>1159.3</v>
      </c>
      <c r="H668" t="n">
        <v>1182.6</v>
      </c>
      <c r="I668" t="n">
        <v>1169.7</v>
      </c>
      <c r="J668" t="n">
        <v>1155.8</v>
      </c>
      <c r="K668" t="n">
        <v>1077.6</v>
      </c>
      <c r="L668" t="n">
        <v>990</v>
      </c>
      <c r="M668" t="n">
        <v>937</v>
      </c>
      <c r="N668" t="n">
        <v>871.4</v>
      </c>
      <c r="O668" t="n">
        <v>804.7</v>
      </c>
      <c r="P668" t="n">
        <v>788.8</v>
      </c>
      <c r="Q668" t="n">
        <v>744.7</v>
      </c>
      <c r="R668" t="n">
        <v>635.5</v>
      </c>
      <c r="S668" t="n">
        <v>608.6</v>
      </c>
    </row>
    <row r="669">
      <c r="A669">
        <f>_xll.BFieldInfo($B$669)</f>
        <v/>
      </c>
      <c r="B669" t="inlineStr">
        <is>
          <t>IS_EPS</t>
        </is>
      </c>
      <c r="C669" t="n">
        <v>-0.265</v>
      </c>
      <c r="D669" t="n">
        <v>0.1694</v>
      </c>
      <c r="E669" t="n">
        <v>0.335</v>
      </c>
      <c r="F669" t="n">
        <v>0.06900000000000001</v>
      </c>
      <c r="G669" t="n">
        <v>0.048</v>
      </c>
      <c r="H669" t="n">
        <v>0.0556</v>
      </c>
      <c r="I669" t="n">
        <v>0.06900000000000001</v>
      </c>
      <c r="J669" t="n">
        <v>0.0769</v>
      </c>
      <c r="K669" t="n">
        <v>0.073</v>
      </c>
      <c r="L669" t="n">
        <v>0.057</v>
      </c>
      <c r="M669" t="n">
        <v>0.07199999999999999</v>
      </c>
      <c r="N669" t="n">
        <v>0.048</v>
      </c>
      <c r="O669" t="n">
        <v>0.026</v>
      </c>
      <c r="P669" t="n">
        <v>0.0431</v>
      </c>
      <c r="Q669" t="n">
        <v>0.028</v>
      </c>
      <c r="R669" t="n">
        <v>0.046</v>
      </c>
      <c r="S669" t="n">
        <v>0.029</v>
      </c>
    </row>
    <row r="670">
      <c r="A670">
        <f>_xll.BFieldInfo($B$670)</f>
        <v/>
      </c>
      <c r="B670" t="inlineStr">
        <is>
          <t>CF_DVD_PAID</t>
        </is>
      </c>
      <c r="C670" t="n">
        <v>0</v>
      </c>
      <c r="D670" t="n">
        <v>-19.3</v>
      </c>
      <c r="E670" t="n">
        <v>-38.9</v>
      </c>
      <c r="F670" t="n">
        <v>-17.7</v>
      </c>
      <c r="G670" t="n">
        <v>-36</v>
      </c>
      <c r="H670" t="n">
        <v>-16</v>
      </c>
      <c r="I670" t="n">
        <v>-32.5</v>
      </c>
      <c r="J670" t="n">
        <v>-14.4</v>
      </c>
      <c r="K670" t="n">
        <v>-28.9</v>
      </c>
      <c r="L670" t="n">
        <v>-13</v>
      </c>
      <c r="M670" t="n">
        <v>-25.8</v>
      </c>
      <c r="N670" t="n">
        <v>-11.7</v>
      </c>
      <c r="O670" t="n">
        <v>-23.7</v>
      </c>
      <c r="P670" t="n">
        <v>-10.3</v>
      </c>
      <c r="Q670" t="n">
        <v>-20.8</v>
      </c>
      <c r="R670" t="n">
        <v>-9.4</v>
      </c>
      <c r="S670" t="n">
        <v>-18.8</v>
      </c>
    </row>
    <row r="671">
      <c r="A671">
        <f>_xll.BFieldInfo($B$671)</f>
        <v/>
      </c>
      <c r="B671" t="inlineStr">
        <is>
          <t>CF_DEPR_AMORT</t>
        </is>
      </c>
      <c r="C671" t="n">
        <v>654.1</v>
      </c>
      <c r="D671" t="n">
        <v>566</v>
      </c>
      <c r="E671" t="n">
        <v>555.8</v>
      </c>
      <c r="F671" t="n">
        <v>123.9</v>
      </c>
      <c r="G671" t="n">
        <v>110.9</v>
      </c>
      <c r="H671" t="n">
        <v>109.5</v>
      </c>
      <c r="I671" t="n">
        <v>103.5</v>
      </c>
      <c r="J671" t="n">
        <v>105.9</v>
      </c>
      <c r="K671" t="n">
        <v>88.59999999999999</v>
      </c>
      <c r="L671" t="n">
        <v>73.90000000000001</v>
      </c>
      <c r="M671" t="n">
        <v>71.3</v>
      </c>
      <c r="N671" t="n">
        <v>64</v>
      </c>
      <c r="O671" t="n">
        <v>56.5</v>
      </c>
      <c r="P671" t="n">
        <v>52.2</v>
      </c>
      <c r="Q671" t="n">
        <v>45.3</v>
      </c>
      <c r="R671" t="n">
        <v>36.8</v>
      </c>
      <c r="S671" t="n">
        <v>32.3</v>
      </c>
    </row>
    <row r="672">
      <c r="A672">
        <f>_xll.BFieldInfo($B$672)</f>
        <v/>
      </c>
      <c r="B672" t="inlineStr">
        <is>
          <t>CF_NET_INC</t>
        </is>
      </c>
      <c r="C672" t="n">
        <v>-237.8</v>
      </c>
      <c r="D672" t="n">
        <v>150.8</v>
      </c>
      <c r="E672" t="n">
        <v>299.8</v>
      </c>
      <c r="F672" t="n">
        <v>62.3</v>
      </c>
      <c r="G672" t="n">
        <v>43.4</v>
      </c>
      <c r="H672" t="n">
        <v>50.7</v>
      </c>
      <c r="I672" t="n">
        <v>63.3</v>
      </c>
      <c r="J672" t="n">
        <v>71.40000000000001</v>
      </c>
      <c r="K672" t="n">
        <v>67.40000000000001</v>
      </c>
      <c r="L672" t="n">
        <v>52.7</v>
      </c>
      <c r="M672" t="n">
        <v>67.2</v>
      </c>
      <c r="N672" t="n">
        <v>45.1</v>
      </c>
      <c r="O672" t="n">
        <v>24.8</v>
      </c>
      <c r="P672" t="n">
        <v>40.7</v>
      </c>
      <c r="Q672" t="n">
        <v>26.2</v>
      </c>
      <c r="R672" t="n">
        <v>43.8</v>
      </c>
      <c r="S672" t="n">
        <v>27.1</v>
      </c>
    </row>
    <row r="673">
      <c r="A673">
        <f>_xll.BFieldInfo($B$673)</f>
        <v/>
      </c>
      <c r="B673" t="inlineStr">
        <is>
          <t>CF_CASH_FROM_OPER</t>
        </is>
      </c>
      <c r="C673" t="n">
        <v>755.9</v>
      </c>
      <c r="D673" t="n">
        <v>505.4</v>
      </c>
      <c r="E673" t="n">
        <v>704.5</v>
      </c>
      <c r="F673" t="n">
        <v>324.1</v>
      </c>
      <c r="G673" t="n">
        <v>187.1</v>
      </c>
      <c r="H673" t="n">
        <v>228.6</v>
      </c>
      <c r="I673" t="n">
        <v>162.9</v>
      </c>
      <c r="J673" t="n">
        <v>236.7</v>
      </c>
      <c r="K673" t="n">
        <v>197.2</v>
      </c>
      <c r="L673" t="n">
        <v>210.4</v>
      </c>
      <c r="M673" t="n">
        <v>128.5</v>
      </c>
      <c r="N673" t="n">
        <v>179.8</v>
      </c>
      <c r="O673" t="n">
        <v>88.8</v>
      </c>
      <c r="P673" t="n">
        <v>149.4</v>
      </c>
      <c r="Q673" t="n">
        <v>83</v>
      </c>
      <c r="R673" t="n">
        <v>105.6</v>
      </c>
      <c r="S673" t="n">
        <v>76.8</v>
      </c>
    </row>
    <row r="675">
      <c r="A675" t="inlineStr">
        <is>
          <t>SUN SW Equity</t>
        </is>
      </c>
      <c r="B675" t="inlineStr">
        <is>
          <t>Dates</t>
        </is>
      </c>
      <c r="C675" s="3">
        <f>_xll.BDH($A$675,$B$676:$B$684,$B$1,$B$2,"Dir=H","Per=M","Days=A","Dts=S","Sort=R","cols=17;rows=10")</f>
        <v/>
      </c>
      <c r="D675" s="3" t="n">
        <v>43830</v>
      </c>
      <c r="E675" s="3" t="n">
        <v>43646</v>
      </c>
      <c r="F675" s="3" t="n">
        <v>43465</v>
      </c>
      <c r="G675" s="3" t="n">
        <v>43281</v>
      </c>
      <c r="H675" s="3" t="n">
        <v>43100</v>
      </c>
      <c r="I675" s="3" t="n">
        <v>42916</v>
      </c>
      <c r="J675" s="3" t="n">
        <v>42735</v>
      </c>
      <c r="K675" s="3" t="n">
        <v>42551</v>
      </c>
      <c r="L675" s="3" t="n">
        <v>42369</v>
      </c>
      <c r="M675" s="3" t="n">
        <v>42185</v>
      </c>
      <c r="N675" s="3" t="n">
        <v>42004</v>
      </c>
      <c r="O675" s="3" t="n">
        <v>41820</v>
      </c>
      <c r="P675" s="3" t="n">
        <v>41639</v>
      </c>
      <c r="Q675" s="3" t="n">
        <v>41455</v>
      </c>
      <c r="R675" s="3" t="n">
        <v>41274</v>
      </c>
      <c r="S675" s="3" t="n">
        <v>41090</v>
      </c>
    </row>
    <row r="676">
      <c r="A676">
        <f>_xll.BFieldInfo($B$676)</f>
        <v/>
      </c>
      <c r="B676" t="inlineStr">
        <is>
          <t>TOTAL_EQUITY</t>
        </is>
      </c>
      <c r="C676" t="n">
        <v>1352.4</v>
      </c>
      <c r="D676" t="n">
        <v>1593.9</v>
      </c>
      <c r="E676" t="n">
        <v>1576.9</v>
      </c>
      <c r="F676" t="n">
        <v>1641</v>
      </c>
      <c r="G676" t="n">
        <v>1047.1</v>
      </c>
      <c r="H676" t="n">
        <v>1702.4</v>
      </c>
      <c r="I676" t="n">
        <v>1496.1</v>
      </c>
      <c r="J676" t="n">
        <v>1591</v>
      </c>
      <c r="K676" t="n">
        <v>1553.4</v>
      </c>
      <c r="L676" t="n">
        <v>2234.2</v>
      </c>
      <c r="M676" t="n">
        <v>2181.1</v>
      </c>
      <c r="N676" t="n">
        <v>2442</v>
      </c>
      <c r="O676" t="n">
        <v>2743.8</v>
      </c>
      <c r="P676" t="n">
        <v>2340.7</v>
      </c>
      <c r="Q676" t="n">
        <v>2253</v>
      </c>
      <c r="R676" t="n">
        <v>2223.4</v>
      </c>
      <c r="S676" t="n">
        <v>2077.1</v>
      </c>
    </row>
    <row r="677">
      <c r="A677">
        <f>_xll.BFieldInfo($B$677)</f>
        <v/>
      </c>
      <c r="B677" t="inlineStr">
        <is>
          <t>BS_TOT_ASSET</t>
        </is>
      </c>
      <c r="C677" t="n">
        <v>4760.6</v>
      </c>
      <c r="D677" t="n">
        <v>5109.5</v>
      </c>
      <c r="E677" t="n">
        <v>5030.7</v>
      </c>
      <c r="F677" t="n">
        <v>4898.3</v>
      </c>
      <c r="G677" t="n">
        <v>4309.1</v>
      </c>
      <c r="H677" t="n">
        <v>4117.3</v>
      </c>
      <c r="I677" t="n">
        <v>3783.6</v>
      </c>
      <c r="J677" t="n">
        <v>3735.9</v>
      </c>
      <c r="K677" t="n">
        <v>3630.3</v>
      </c>
      <c r="L677" t="n">
        <v>4254.8</v>
      </c>
      <c r="M677" t="n">
        <v>4195.1</v>
      </c>
      <c r="N677" t="n">
        <v>4653</v>
      </c>
      <c r="O677" t="n">
        <v>4756.3</v>
      </c>
      <c r="P677" t="n">
        <v>4543.9</v>
      </c>
      <c r="Q677" t="n">
        <v>4600.4</v>
      </c>
      <c r="R677" t="n">
        <v>4609.5</v>
      </c>
      <c r="S677" t="n">
        <v>4633.7</v>
      </c>
    </row>
    <row r="678">
      <c r="A678">
        <f>_xll.BFieldInfo($B$678)</f>
        <v/>
      </c>
      <c r="B678" t="inlineStr">
        <is>
          <t>TOT_DEBT_TO_TOT_EQY</t>
        </is>
      </c>
      <c r="C678" t="n">
        <v>106.2334</v>
      </c>
      <c r="D678" t="n">
        <v>90.3382</v>
      </c>
      <c r="E678" t="n">
        <v>90.2911</v>
      </c>
      <c r="F678" t="n">
        <v>81.31019999999999</v>
      </c>
      <c r="G678" t="n">
        <v>84.1371</v>
      </c>
      <c r="H678" t="n">
        <v>41.929</v>
      </c>
      <c r="I678" t="n">
        <v>40.6189</v>
      </c>
      <c r="J678" t="n">
        <v>29.252</v>
      </c>
      <c r="K678" t="n">
        <v>32.8891</v>
      </c>
      <c r="L678" t="n">
        <v>23.3462</v>
      </c>
      <c r="M678" t="n">
        <v>24.2813</v>
      </c>
      <c r="N678" t="n">
        <v>21.6216</v>
      </c>
      <c r="O678" t="n">
        <v>20.0306</v>
      </c>
      <c r="P678" t="n">
        <v>24.4585</v>
      </c>
      <c r="Q678" t="n">
        <v>27.9538</v>
      </c>
      <c r="R678" t="n">
        <v>27.3905</v>
      </c>
      <c r="S678" t="n">
        <v>35.1644</v>
      </c>
    </row>
    <row r="679">
      <c r="A679">
        <f>_xll.BFieldInfo($B$679)</f>
        <v/>
      </c>
      <c r="B679" t="inlineStr">
        <is>
          <t>SALES_REV_TURN</t>
        </is>
      </c>
      <c r="C679" t="n">
        <v>1598.5</v>
      </c>
      <c r="D679" t="n">
        <v>1954.7</v>
      </c>
      <c r="E679" t="n">
        <v>1773.8</v>
      </c>
      <c r="F679" t="n">
        <v>1760.7</v>
      </c>
      <c r="G679" t="n">
        <v>1591.4</v>
      </c>
      <c r="H679" t="n">
        <v>1620.5</v>
      </c>
      <c r="I679" t="n">
        <v>1428.5</v>
      </c>
      <c r="J679" t="n">
        <v>1495.8</v>
      </c>
      <c r="K679" t="n">
        <v>1380.9</v>
      </c>
      <c r="L679" t="n">
        <v>1577.8</v>
      </c>
      <c r="M679" t="n">
        <v>1393.2</v>
      </c>
      <c r="N679" t="n">
        <v>1720.4</v>
      </c>
      <c r="O679" t="n">
        <v>1491.7</v>
      </c>
      <c r="P679" t="n">
        <v>1551.6</v>
      </c>
      <c r="Q679" t="n">
        <v>1551.6</v>
      </c>
      <c r="R679" t="n">
        <v>1922.7</v>
      </c>
      <c r="S679" t="n">
        <v>1922.7</v>
      </c>
    </row>
    <row r="680">
      <c r="A680">
        <f>_xll.BFieldInfo($B$680)</f>
        <v/>
      </c>
      <c r="B680" t="inlineStr">
        <is>
          <t>IS_EPS</t>
        </is>
      </c>
      <c r="C680" t="n">
        <v>0.45</v>
      </c>
      <c r="D680" t="n">
        <v>2.6035</v>
      </c>
      <c r="E680" t="n">
        <v>1.92</v>
      </c>
      <c r="F680" t="n">
        <v>1.5496</v>
      </c>
      <c r="G680" t="n">
        <v>1.81</v>
      </c>
      <c r="H680" t="n">
        <v>1.359</v>
      </c>
      <c r="I680" t="n">
        <v>1.08</v>
      </c>
      <c r="J680" t="n">
        <v>0.2518</v>
      </c>
      <c r="K680" t="n">
        <v>1.48</v>
      </c>
      <c r="L680" t="n">
        <v>1.3827</v>
      </c>
      <c r="M680" t="n">
        <v>0.79</v>
      </c>
      <c r="N680" t="n">
        <v>-6.1257</v>
      </c>
      <c r="O680" t="n">
        <v>14.23</v>
      </c>
      <c r="P680" t="n">
        <v>2.92</v>
      </c>
      <c r="Q680" t="n">
        <v>2.92</v>
      </c>
      <c r="R680" t="n">
        <v>3.81</v>
      </c>
      <c r="S680" t="n">
        <v>3.81</v>
      </c>
    </row>
    <row r="681">
      <c r="A681">
        <f>_xll.BFieldInfo($B$681)</f>
        <v/>
      </c>
      <c r="B681" t="inlineStr">
        <is>
          <t>CF_DVD_PAID</t>
        </is>
      </c>
      <c r="C681" t="n">
        <v>-92.59999999999999</v>
      </c>
      <c r="D681" t="n">
        <v>-3.7</v>
      </c>
      <c r="E681" t="n">
        <v>-77.5</v>
      </c>
      <c r="F681" t="n">
        <v>0</v>
      </c>
      <c r="G681" t="n">
        <v>-43.1</v>
      </c>
      <c r="H681" t="n">
        <v>0</v>
      </c>
      <c r="I681" t="n">
        <v>-119.4</v>
      </c>
      <c r="J681" t="n">
        <v>0</v>
      </c>
      <c r="K681" t="n">
        <v>-617.5</v>
      </c>
      <c r="L681" t="n">
        <v>0</v>
      </c>
      <c r="M681" t="n">
        <v>-119.2</v>
      </c>
      <c r="N681" t="n">
        <v>0</v>
      </c>
      <c r="O681" t="n">
        <v>-108.9</v>
      </c>
      <c r="P681" t="n">
        <v>-108.7</v>
      </c>
      <c r="Q681" t="n">
        <v>-108.7</v>
      </c>
      <c r="R681" t="n">
        <v>-102.2</v>
      </c>
      <c r="S681" t="n">
        <v>-102.2</v>
      </c>
    </row>
    <row r="682">
      <c r="A682">
        <f>_xll.BFieldInfo($B$682)</f>
        <v/>
      </c>
      <c r="B682" t="inlineStr">
        <is>
          <t>CF_DEPR_AMORT</t>
        </is>
      </c>
      <c r="C682" t="n">
        <v>83.09999999999999</v>
      </c>
      <c r="D682" t="n">
        <v>89.09999999999999</v>
      </c>
      <c r="E682" t="n">
        <v>82.40000000000001</v>
      </c>
      <c r="F682" t="n">
        <v>74.5</v>
      </c>
      <c r="G682" t="n">
        <v>70.59999999999999</v>
      </c>
      <c r="H682" t="n">
        <v>67</v>
      </c>
      <c r="I682" t="n">
        <v>73.90000000000001</v>
      </c>
      <c r="J682" t="n">
        <v>73.09999999999999</v>
      </c>
      <c r="K682" t="n">
        <v>62.1</v>
      </c>
      <c r="L682" t="n">
        <v>72.5</v>
      </c>
      <c r="M682" t="n">
        <v>56.9</v>
      </c>
      <c r="N682" t="n">
        <v>405.4</v>
      </c>
      <c r="O682" t="n">
        <v>57.8</v>
      </c>
      <c r="P682" t="n">
        <v>68.8</v>
      </c>
      <c r="Q682" t="n">
        <v>68.8</v>
      </c>
      <c r="R682" t="n">
        <v>63.6</v>
      </c>
      <c r="S682" t="n">
        <v>63.6</v>
      </c>
    </row>
    <row r="683">
      <c r="A683">
        <f>_xll.BFieldInfo($B$683)</f>
        <v/>
      </c>
      <c r="B683" t="inlineStr">
        <is>
          <t>CF_NET_INC</t>
        </is>
      </c>
      <c r="C683" t="n">
        <v>15.4</v>
      </c>
      <c r="D683" t="n">
        <v>88.90000000000001</v>
      </c>
      <c r="E683" t="n">
        <v>65.09999999999999</v>
      </c>
      <c r="F683" t="n">
        <v>49.4</v>
      </c>
      <c r="G683" t="n">
        <v>57.9</v>
      </c>
      <c r="H683" t="n">
        <v>46.3</v>
      </c>
      <c r="I683" t="n">
        <v>36.9</v>
      </c>
      <c r="J683" t="n">
        <v>8.6</v>
      </c>
      <c r="K683" t="n">
        <v>50.4</v>
      </c>
      <c r="L683" t="n">
        <v>47.1</v>
      </c>
      <c r="M683" t="n">
        <v>26.8</v>
      </c>
      <c r="N683" t="n">
        <v>-208.5</v>
      </c>
      <c r="O683" t="n">
        <v>483.5</v>
      </c>
      <c r="P683" t="n">
        <v>99.5</v>
      </c>
      <c r="Q683" t="n">
        <v>99.5</v>
      </c>
      <c r="R683" t="n">
        <v>129.4</v>
      </c>
      <c r="S683" t="n">
        <v>129.4</v>
      </c>
    </row>
    <row r="684">
      <c r="A684">
        <f>_xll.BFieldInfo($B$684)</f>
        <v/>
      </c>
      <c r="B684" t="inlineStr">
        <is>
          <t>CF_CASH_FROM_OPER</t>
        </is>
      </c>
      <c r="C684" t="n">
        <v>91.8</v>
      </c>
      <c r="D684" t="n">
        <v>276.7</v>
      </c>
      <c r="E684" t="n">
        <v>43.1</v>
      </c>
      <c r="F684" t="n">
        <v>257.8</v>
      </c>
      <c r="G684" t="n">
        <v>3</v>
      </c>
      <c r="H684" t="n">
        <v>174.2</v>
      </c>
      <c r="I684" t="n">
        <v>9.5</v>
      </c>
      <c r="J684" t="n">
        <v>226.8</v>
      </c>
      <c r="K684" t="n">
        <v>36.4</v>
      </c>
      <c r="L684" t="n">
        <v>158.7</v>
      </c>
      <c r="M684" t="n">
        <v>64.09999999999999</v>
      </c>
      <c r="N684" t="n">
        <v>171.6</v>
      </c>
      <c r="O684" t="n">
        <v>9.6</v>
      </c>
      <c r="P684" t="n">
        <v>97.7</v>
      </c>
      <c r="Q684" t="n">
        <v>97.7</v>
      </c>
      <c r="R684" t="n">
        <v>170.9</v>
      </c>
      <c r="S684" t="n">
        <v>170.9</v>
      </c>
    </row>
    <row r="686">
      <c r="A686" t="inlineStr">
        <is>
          <t>OERL SW Equity</t>
        </is>
      </c>
      <c r="B686" t="inlineStr">
        <is>
          <t>Dates</t>
        </is>
      </c>
      <c r="C686" s="3">
        <f>_xll.BDH($A$686,$B$687:$B$695,$B$1,$B$2,"Dir=H","Per=M","Days=A","Dts=S","Sort=R","cols=17;rows=10")</f>
        <v/>
      </c>
      <c r="D686" s="3" t="n">
        <v>43830</v>
      </c>
      <c r="E686" s="3" t="n">
        <v>43646</v>
      </c>
      <c r="F686" s="3" t="n">
        <v>43465</v>
      </c>
      <c r="G686" s="3" t="n">
        <v>43281</v>
      </c>
      <c r="H686" s="3" t="n">
        <v>43100</v>
      </c>
      <c r="I686" s="3" t="n">
        <v>42916</v>
      </c>
      <c r="J686" s="3" t="n">
        <v>42735</v>
      </c>
      <c r="K686" s="3" t="n">
        <v>42551</v>
      </c>
      <c r="L686" s="3" t="n">
        <v>42369</v>
      </c>
      <c r="M686" s="3" t="n">
        <v>42185</v>
      </c>
      <c r="N686" s="3" t="n">
        <v>42004</v>
      </c>
      <c r="O686" s="3" t="n">
        <v>41820</v>
      </c>
      <c r="P686" s="3" t="n">
        <v>41639</v>
      </c>
      <c r="Q686" s="3" t="n">
        <v>41455</v>
      </c>
      <c r="R686" s="3" t="n">
        <v>41274</v>
      </c>
      <c r="S686" s="3" t="n">
        <v>41090</v>
      </c>
    </row>
    <row r="687">
      <c r="A687">
        <f>_xll.BFieldInfo($B$687)</f>
        <v/>
      </c>
      <c r="B687" t="inlineStr">
        <is>
          <t>TOTAL_EQUITY</t>
        </is>
      </c>
      <c r="C687" t="n">
        <v>1328</v>
      </c>
      <c r="D687" t="n">
        <v>1769</v>
      </c>
      <c r="E687" t="n">
        <v>1812</v>
      </c>
      <c r="F687" t="n">
        <v>2021</v>
      </c>
      <c r="G687" t="n">
        <v>1963</v>
      </c>
      <c r="H687" t="n">
        <v>1989</v>
      </c>
      <c r="I687" t="n">
        <v>1794</v>
      </c>
      <c r="J687" t="n">
        <v>1840</v>
      </c>
      <c r="K687" t="n">
        <v>1434</v>
      </c>
      <c r="L687" t="n">
        <v>1572</v>
      </c>
      <c r="M687" t="n">
        <v>2002</v>
      </c>
      <c r="N687" t="n">
        <v>2201</v>
      </c>
      <c r="O687" t="n">
        <v>2142</v>
      </c>
      <c r="P687" t="n">
        <v>2084</v>
      </c>
      <c r="Q687" t="n">
        <v>1991</v>
      </c>
      <c r="R687" t="n">
        <v>1884</v>
      </c>
      <c r="S687" t="n">
        <v>1614</v>
      </c>
    </row>
    <row r="688">
      <c r="A688">
        <f>_xll.BFieldInfo($B$688)</f>
        <v/>
      </c>
      <c r="B688" t="inlineStr">
        <is>
          <t>BS_TOT_ASSET</t>
        </is>
      </c>
      <c r="C688" t="n">
        <v>3612</v>
      </c>
      <c r="D688" t="n">
        <v>3647</v>
      </c>
      <c r="E688" t="n">
        <v>3779</v>
      </c>
      <c r="F688" t="n">
        <v>4545</v>
      </c>
      <c r="G688" t="n">
        <v>4498</v>
      </c>
      <c r="H688" t="n">
        <v>4363</v>
      </c>
      <c r="I688" t="n">
        <v>3897</v>
      </c>
      <c r="J688" t="n">
        <v>3825</v>
      </c>
      <c r="K688" t="n">
        <v>4066</v>
      </c>
      <c r="L688" t="n">
        <v>4097</v>
      </c>
      <c r="M688" t="n">
        <v>4430</v>
      </c>
      <c r="N688" t="n">
        <v>4966</v>
      </c>
      <c r="O688" t="n">
        <v>4956</v>
      </c>
      <c r="P688" t="n">
        <v>4094</v>
      </c>
      <c r="Q688" t="n">
        <v>4438</v>
      </c>
      <c r="R688" t="n">
        <v>4158</v>
      </c>
      <c r="S688" t="n">
        <v>4460</v>
      </c>
    </row>
    <row r="689">
      <c r="A689">
        <f>_xll.BFieldInfo($B$689)</f>
        <v/>
      </c>
      <c r="B689" t="inlineStr">
        <is>
          <t>TOT_DEBT_TO_TOT_EQY</t>
        </is>
      </c>
      <c r="C689" t="n">
        <v>59.7139</v>
      </c>
      <c r="D689" t="n">
        <v>20.5201</v>
      </c>
      <c r="E689" t="n">
        <v>21.0265</v>
      </c>
      <c r="F689" t="n">
        <v>24.5918</v>
      </c>
      <c r="G689" t="n">
        <v>24.758</v>
      </c>
      <c r="H689" t="n">
        <v>23.4289</v>
      </c>
      <c r="I689" t="n">
        <v>26.2542</v>
      </c>
      <c r="J689" t="n">
        <v>25.4348</v>
      </c>
      <c r="K689" t="n">
        <v>53.2078</v>
      </c>
      <c r="L689" t="n">
        <v>48.6005</v>
      </c>
      <c r="M689" t="n">
        <v>38.4615</v>
      </c>
      <c r="N689" t="n">
        <v>34.8478</v>
      </c>
      <c r="O689" t="n">
        <v>37.7218</v>
      </c>
      <c r="P689" t="n">
        <v>14.5873</v>
      </c>
      <c r="Q689" t="n">
        <v>15.5198</v>
      </c>
      <c r="R689" t="n">
        <v>16.242</v>
      </c>
      <c r="S689" t="n">
        <v>43.0607</v>
      </c>
    </row>
    <row r="690">
      <c r="A690">
        <f>_xll.BFieldInfo($B$690)</f>
        <v/>
      </c>
      <c r="B690" t="inlineStr">
        <is>
          <t>SALES_REV_TURN</t>
        </is>
      </c>
      <c r="C690" t="n">
        <v>1039</v>
      </c>
      <c r="D690" t="n">
        <v>1268</v>
      </c>
      <c r="E690" t="n">
        <v>1325</v>
      </c>
      <c r="F690" t="n">
        <v>1340</v>
      </c>
      <c r="G690" t="n">
        <v>1269</v>
      </c>
      <c r="H690" t="n">
        <v>1152</v>
      </c>
      <c r="I690" t="n">
        <v>916</v>
      </c>
      <c r="J690" t="n">
        <v>1162</v>
      </c>
      <c r="K690" t="n">
        <v>1169</v>
      </c>
      <c r="L690" t="n">
        <v>1291</v>
      </c>
      <c r="M690" t="n">
        <v>1380</v>
      </c>
      <c r="N690" t="n">
        <v>1333</v>
      </c>
      <c r="O690" t="n">
        <v>1492</v>
      </c>
      <c r="P690" t="n">
        <v>1327</v>
      </c>
      <c r="Q690" t="n">
        <v>1443</v>
      </c>
      <c r="R690" t="n">
        <v>1428</v>
      </c>
      <c r="S690" t="n">
        <v>1478</v>
      </c>
    </row>
    <row r="691">
      <c r="A691">
        <f>_xll.BFieldInfo($B$691)</f>
        <v/>
      </c>
      <c r="B691" t="inlineStr">
        <is>
          <t>IS_EPS</t>
        </is>
      </c>
      <c r="C691" t="n">
        <v>-0.1</v>
      </c>
      <c r="D691" t="n">
        <v>0.0919</v>
      </c>
      <c r="E691" t="n">
        <v>-0.31</v>
      </c>
      <c r="F691" t="n">
        <v>0.3832</v>
      </c>
      <c r="G691" t="n">
        <v>0.32</v>
      </c>
      <c r="H691" t="n">
        <v>0.2979</v>
      </c>
      <c r="I691" t="n">
        <v>0.14</v>
      </c>
      <c r="J691" t="n">
        <v>1.0501</v>
      </c>
      <c r="K691" t="n">
        <v>0.12</v>
      </c>
      <c r="L691" t="n">
        <v>-1.5173</v>
      </c>
      <c r="M691" t="n">
        <v>0.25</v>
      </c>
      <c r="N691" t="n">
        <v>0.2283</v>
      </c>
      <c r="O691" t="n">
        <v>0.36</v>
      </c>
      <c r="P691" t="n">
        <v>0.1598</v>
      </c>
      <c r="Q691" t="n">
        <v>0.44</v>
      </c>
      <c r="R691" t="n">
        <v>0.8295</v>
      </c>
      <c r="S691" t="n">
        <v>0.34</v>
      </c>
    </row>
    <row r="692">
      <c r="A692">
        <f>_xll.BFieldInfo($B$692)</f>
        <v/>
      </c>
      <c r="B692" t="inlineStr">
        <is>
          <t>CF_DVD_PAID</t>
        </is>
      </c>
      <c r="C692" t="n">
        <v>-330</v>
      </c>
      <c r="D692" t="n">
        <v>-2</v>
      </c>
      <c r="E692" t="n">
        <v>-341</v>
      </c>
      <c r="F692" t="n">
        <v>-1</v>
      </c>
      <c r="G692" t="n">
        <v>-117</v>
      </c>
      <c r="H692" t="n">
        <v>-1</v>
      </c>
      <c r="I692" t="n">
        <v>-103</v>
      </c>
      <c r="J692" t="n">
        <v>-1</v>
      </c>
      <c r="K692" t="n">
        <v>-103</v>
      </c>
      <c r="L692" t="n">
        <v>-2</v>
      </c>
      <c r="M692" t="n">
        <v>-103</v>
      </c>
      <c r="N692" t="n">
        <v>-3</v>
      </c>
      <c r="O692" t="n">
        <v>-91</v>
      </c>
      <c r="P692" t="n">
        <v>-2</v>
      </c>
      <c r="Q692" t="n">
        <v>-84</v>
      </c>
      <c r="R692" t="n">
        <v>-1</v>
      </c>
      <c r="S692" t="n">
        <v>-66</v>
      </c>
    </row>
    <row r="693">
      <c r="A693">
        <f>_xll.BFieldInfo($B$693)</f>
        <v/>
      </c>
      <c r="B693" t="inlineStr">
        <is>
          <t>CF_DEPR_AMORT</t>
        </is>
      </c>
      <c r="C693" t="n">
        <v>102</v>
      </c>
      <c r="D693" t="n">
        <v>102</v>
      </c>
      <c r="E693" t="n">
        <v>100</v>
      </c>
      <c r="F693" t="n">
        <v>81</v>
      </c>
      <c r="G693" t="n">
        <v>104</v>
      </c>
      <c r="H693" t="n">
        <v>97</v>
      </c>
      <c r="I693" t="n">
        <v>94</v>
      </c>
      <c r="J693" t="n">
        <v>86</v>
      </c>
      <c r="K693" t="n">
        <v>89</v>
      </c>
      <c r="L693" t="n">
        <v>89</v>
      </c>
      <c r="M693" t="n">
        <v>91</v>
      </c>
      <c r="N693" t="n">
        <v>97</v>
      </c>
      <c r="O693" t="n">
        <v>71</v>
      </c>
      <c r="P693" t="n">
        <v>61</v>
      </c>
      <c r="Q693" t="n">
        <v>65</v>
      </c>
      <c r="R693" t="n">
        <v>71</v>
      </c>
      <c r="S693" t="n">
        <v>80</v>
      </c>
    </row>
    <row r="694">
      <c r="A694">
        <f>_xll.BFieldInfo($B$694)</f>
        <v/>
      </c>
      <c r="B694" t="inlineStr">
        <is>
          <t>CF_NET_INC</t>
        </is>
      </c>
      <c r="C694" t="n">
        <v>-33</v>
      </c>
      <c r="D694" t="n">
        <v>31</v>
      </c>
      <c r="E694" t="n">
        <v>-101</v>
      </c>
      <c r="F694" t="n">
        <v>130</v>
      </c>
      <c r="G694" t="n">
        <v>110</v>
      </c>
      <c r="H694" t="n">
        <v>101</v>
      </c>
      <c r="I694" t="n">
        <v>47</v>
      </c>
      <c r="J694" t="n">
        <v>345</v>
      </c>
      <c r="K694" t="n">
        <v>42</v>
      </c>
      <c r="L694" t="n">
        <v>-507</v>
      </c>
      <c r="M694" t="n">
        <v>86</v>
      </c>
      <c r="N694" t="n">
        <v>77</v>
      </c>
      <c r="O694" t="n">
        <v>121</v>
      </c>
      <c r="P694" t="n">
        <v>53</v>
      </c>
      <c r="Q694" t="n">
        <v>145</v>
      </c>
      <c r="R694" t="n">
        <v>267</v>
      </c>
      <c r="S694" t="n">
        <v>110</v>
      </c>
    </row>
    <row r="695">
      <c r="A695">
        <f>_xll.BFieldInfo($B$695)</f>
        <v/>
      </c>
      <c r="B695" t="inlineStr">
        <is>
          <t>CF_CASH_FROM_OPER</t>
        </is>
      </c>
      <c r="C695" t="n">
        <v>-11</v>
      </c>
      <c r="D695" t="n">
        <v>157</v>
      </c>
      <c r="E695" t="n">
        <v>-15</v>
      </c>
      <c r="F695" t="n">
        <v>303</v>
      </c>
      <c r="G695" t="n">
        <v>188</v>
      </c>
      <c r="H695" t="n">
        <v>362</v>
      </c>
      <c r="I695" t="n">
        <v>104</v>
      </c>
      <c r="J695" t="n">
        <v>158</v>
      </c>
      <c r="K695" t="n">
        <v>104</v>
      </c>
      <c r="L695" t="n">
        <v>159</v>
      </c>
      <c r="M695" t="n">
        <v>95</v>
      </c>
      <c r="N695" t="n">
        <v>152</v>
      </c>
      <c r="O695" t="n">
        <v>79</v>
      </c>
      <c r="P695" t="n">
        <v>179</v>
      </c>
      <c r="Q695" t="n">
        <v>160</v>
      </c>
      <c r="R695" t="n">
        <v>355</v>
      </c>
      <c r="S695" t="n">
        <v>102</v>
      </c>
    </row>
    <row r="697">
      <c r="A697" t="inlineStr">
        <is>
          <t>FORN SW Equity</t>
        </is>
      </c>
      <c r="B697" t="inlineStr">
        <is>
          <t>Dates</t>
        </is>
      </c>
      <c r="C697" s="3">
        <f>_xll.BDH($A$697,$B$698:$B$706,$B$1,$B$2,"Dir=H","Per=M","Days=A","Dts=S","Sort=R","cols=17;rows=10")</f>
        <v/>
      </c>
      <c r="D697" s="3" t="n">
        <v>43830</v>
      </c>
      <c r="E697" s="3" t="n">
        <v>43646</v>
      </c>
      <c r="F697" s="3" t="n">
        <v>43465</v>
      </c>
      <c r="G697" s="3" t="n">
        <v>43281</v>
      </c>
      <c r="H697" s="3" t="n">
        <v>43100</v>
      </c>
      <c r="I697" s="3" t="n">
        <v>42916</v>
      </c>
      <c r="J697" s="3" t="n">
        <v>42735</v>
      </c>
      <c r="K697" s="3" t="n">
        <v>42551</v>
      </c>
      <c r="L697" s="3" t="n">
        <v>42369</v>
      </c>
      <c r="M697" s="3" t="n">
        <v>42185</v>
      </c>
      <c r="N697" s="3" t="n">
        <v>42004</v>
      </c>
      <c r="O697" s="3" t="n">
        <v>41820</v>
      </c>
      <c r="P697" s="3" t="n">
        <v>41639</v>
      </c>
      <c r="Q697" s="3" t="n">
        <v>41455</v>
      </c>
      <c r="R697" s="3" t="n">
        <v>41274</v>
      </c>
      <c r="S697" s="3" t="n">
        <v>41090</v>
      </c>
    </row>
    <row r="698">
      <c r="A698">
        <f>_xll.BFieldInfo($B$698)</f>
        <v/>
      </c>
      <c r="B698" t="inlineStr">
        <is>
          <t>TOTAL_EQUITY</t>
        </is>
      </c>
      <c r="C698" t="n">
        <v>640.8</v>
      </c>
      <c r="D698" t="n">
        <v>676.6</v>
      </c>
      <c r="E698" t="n">
        <v>610</v>
      </c>
      <c r="F698" t="n">
        <v>591.6</v>
      </c>
      <c r="G698" t="n">
        <v>648.1</v>
      </c>
      <c r="H698" t="n">
        <v>661.2</v>
      </c>
      <c r="I698" t="n">
        <v>564.7</v>
      </c>
      <c r="J698" t="n">
        <v>621.4</v>
      </c>
      <c r="K698" t="n">
        <v>542.9</v>
      </c>
      <c r="L698" t="n">
        <v>559.2</v>
      </c>
      <c r="M698" t="n">
        <v>688.3</v>
      </c>
      <c r="N698" t="n">
        <v>738.8</v>
      </c>
      <c r="O698" t="n">
        <v>798.2</v>
      </c>
      <c r="P698" t="n">
        <v>786.8</v>
      </c>
      <c r="Q698" t="n">
        <v>854.9</v>
      </c>
      <c r="R698" t="n">
        <v>729.2</v>
      </c>
      <c r="S698" t="n">
        <v>888.5</v>
      </c>
    </row>
    <row r="699">
      <c r="A699">
        <f>_xll.BFieldInfo($B$699)</f>
        <v/>
      </c>
      <c r="B699" t="inlineStr">
        <is>
          <t>BS_TOT_ASSET</t>
        </is>
      </c>
      <c r="C699" t="n">
        <v>1055</v>
      </c>
      <c r="D699" t="n">
        <v>1097.4</v>
      </c>
      <c r="E699" t="n">
        <v>1045.9</v>
      </c>
      <c r="F699" t="n">
        <v>980</v>
      </c>
      <c r="G699" t="n">
        <v>1059.4</v>
      </c>
      <c r="H699" t="n">
        <v>1067.5</v>
      </c>
      <c r="I699" t="n">
        <v>1002.3</v>
      </c>
      <c r="J699" t="n">
        <v>989.3</v>
      </c>
      <c r="K699" t="n">
        <v>923</v>
      </c>
      <c r="L699" t="n">
        <v>912.1</v>
      </c>
      <c r="M699" t="n">
        <v>1014.2</v>
      </c>
      <c r="N699" t="n">
        <v>1095.6</v>
      </c>
      <c r="O699" t="n">
        <v>1133</v>
      </c>
      <c r="P699" t="n">
        <v>1127</v>
      </c>
      <c r="Q699" t="n">
        <v>1360.2</v>
      </c>
      <c r="R699" t="n">
        <v>1213.3</v>
      </c>
      <c r="S699" t="n">
        <v>1486</v>
      </c>
    </row>
    <row r="700">
      <c r="A700">
        <f>_xll.BFieldInfo($B$700)</f>
        <v/>
      </c>
      <c r="B700" t="inlineStr">
        <is>
          <t>TOT_DEBT_TO_TOT_EQY</t>
        </is>
      </c>
      <c r="C700" t="n">
        <v>5.6804</v>
      </c>
      <c r="D700" t="n">
        <v>5.9415</v>
      </c>
      <c r="E700" t="n">
        <v>6.8197</v>
      </c>
      <c r="F700" t="n">
        <v>0.0169</v>
      </c>
      <c r="G700" t="n">
        <v>0.0309</v>
      </c>
      <c r="H700" t="n">
        <v>0.0605</v>
      </c>
      <c r="I700" t="n">
        <v>0.0531</v>
      </c>
      <c r="J700" t="n">
        <v>0.0805</v>
      </c>
      <c r="K700" t="n">
        <v>0.1474</v>
      </c>
      <c r="L700" t="n">
        <v>0.1788</v>
      </c>
      <c r="M700" t="n">
        <v>0.2179</v>
      </c>
      <c r="N700" t="n">
        <v>0.2707</v>
      </c>
      <c r="O700" t="n">
        <v>0.2756</v>
      </c>
      <c r="P700" t="n">
        <v>0.2415</v>
      </c>
      <c r="Q700" t="n">
        <v>15.6977</v>
      </c>
      <c r="R700" t="n">
        <v>18.5272</v>
      </c>
      <c r="S700" t="n">
        <v>20.6303</v>
      </c>
    </row>
    <row r="701">
      <c r="A701">
        <f>_xll.BFieldInfo($B$701)</f>
        <v/>
      </c>
      <c r="B701" t="inlineStr">
        <is>
          <t>SALES_REV_TURN</t>
        </is>
      </c>
      <c r="C701" t="n">
        <v>542.3</v>
      </c>
      <c r="D701" t="n">
        <v>632.8</v>
      </c>
      <c r="E701" t="n">
        <v>649.4</v>
      </c>
      <c r="F701" t="n">
        <v>658.2</v>
      </c>
      <c r="G701" t="n">
        <v>668.8</v>
      </c>
      <c r="H701" t="n">
        <v>640.1</v>
      </c>
      <c r="I701" t="n">
        <v>606.3</v>
      </c>
      <c r="J701" t="n">
        <v>594.6</v>
      </c>
      <c r="K701" t="n">
        <v>590.9</v>
      </c>
      <c r="L701" t="n">
        <v>584.3</v>
      </c>
      <c r="M701" t="n">
        <v>554.8</v>
      </c>
      <c r="N701" t="n">
        <v>623.8</v>
      </c>
      <c r="O701" t="n">
        <v>603</v>
      </c>
      <c r="P701" t="n">
        <v>607.2</v>
      </c>
      <c r="Q701" t="n">
        <v>592.5</v>
      </c>
      <c r="R701" t="n">
        <v>598</v>
      </c>
      <c r="S701" t="n">
        <v>603.1</v>
      </c>
    </row>
    <row r="702">
      <c r="A702">
        <f>_xll.BFieldInfo($B$702)</f>
        <v/>
      </c>
      <c r="B702" t="inlineStr">
        <is>
          <t>IS_EPS</t>
        </is>
      </c>
      <c r="C702" t="n">
        <v>19.84</v>
      </c>
      <c r="D702" t="n">
        <v>48.1472</v>
      </c>
      <c r="E702" t="n">
        <v>38.19</v>
      </c>
      <c r="F702" t="n">
        <v>48.2126</v>
      </c>
      <c r="G702" t="n">
        <v>34.49</v>
      </c>
      <c r="H702" t="n">
        <v>38.7021</v>
      </c>
      <c r="I702" t="n">
        <v>-16.91</v>
      </c>
      <c r="J702" t="n">
        <v>44.3583</v>
      </c>
      <c r="K702" t="n">
        <v>30.28</v>
      </c>
      <c r="L702" t="n">
        <v>37.56</v>
      </c>
      <c r="M702" t="n">
        <v>24.24</v>
      </c>
      <c r="N702" t="n">
        <v>35.748</v>
      </c>
      <c r="O702" t="n">
        <v>26.47</v>
      </c>
      <c r="P702" t="n">
        <v>34.138</v>
      </c>
      <c r="Q702" t="n">
        <v>23.19</v>
      </c>
      <c r="R702" t="n">
        <v>45.46</v>
      </c>
      <c r="S702" t="n">
        <v>50.73</v>
      </c>
    </row>
    <row r="703">
      <c r="A703">
        <f>_xll.BFieldInfo($B$703)</f>
        <v/>
      </c>
      <c r="B703" t="inlineStr">
        <is>
          <t>CF_DVD_PAID</t>
        </is>
      </c>
      <c r="C703" t="n">
        <v>-36.8</v>
      </c>
      <c r="D703" t="n">
        <v>0</v>
      </c>
      <c r="E703" t="n">
        <v>-33.7</v>
      </c>
      <c r="F703" t="n">
        <v>0</v>
      </c>
      <c r="G703" t="n">
        <v>-32.4</v>
      </c>
      <c r="H703" t="n">
        <v>0</v>
      </c>
      <c r="I703" t="n">
        <v>-32.5</v>
      </c>
      <c r="J703" t="n">
        <v>0</v>
      </c>
      <c r="K703" t="n">
        <v>-29.1</v>
      </c>
      <c r="L703" t="n">
        <v>0</v>
      </c>
      <c r="M703" t="n">
        <v>-30.3</v>
      </c>
      <c r="N703" t="inlineStr">
        <is>
          <t>#N/A N/A</t>
        </is>
      </c>
      <c r="O703" t="inlineStr">
        <is>
          <t>#N/A N/A</t>
        </is>
      </c>
      <c r="P703" t="inlineStr">
        <is>
          <t>#N/A N/A</t>
        </is>
      </c>
      <c r="Q703" t="inlineStr">
        <is>
          <t>#N/A N/A</t>
        </is>
      </c>
      <c r="R703" t="inlineStr">
        <is>
          <t>#N/A N/A</t>
        </is>
      </c>
      <c r="S703" t="inlineStr">
        <is>
          <t>#N/A N/A</t>
        </is>
      </c>
    </row>
    <row r="704">
      <c r="A704">
        <f>_xll.BFieldInfo($B$704)</f>
        <v/>
      </c>
      <c r="B704" t="inlineStr">
        <is>
          <t>CF_DEPR_AMORT</t>
        </is>
      </c>
      <c r="C704" t="n">
        <v>27.3</v>
      </c>
      <c r="D704" t="n">
        <v>28.7</v>
      </c>
      <c r="E704" t="n">
        <v>28.8</v>
      </c>
      <c r="F704" t="n">
        <v>21.6</v>
      </c>
      <c r="G704" t="n">
        <v>19.9</v>
      </c>
      <c r="H704" t="n">
        <v>19.3</v>
      </c>
      <c r="I704" t="n">
        <v>18.4</v>
      </c>
      <c r="J704" t="n">
        <v>17.4</v>
      </c>
      <c r="K704" t="n">
        <v>18.4</v>
      </c>
      <c r="L704" t="n">
        <v>16.4</v>
      </c>
      <c r="M704" t="n">
        <v>15.7</v>
      </c>
      <c r="N704" t="inlineStr">
        <is>
          <t>#N/A N/A</t>
        </is>
      </c>
      <c r="O704" t="inlineStr">
        <is>
          <t>#N/A N/A</t>
        </is>
      </c>
      <c r="P704" t="inlineStr">
        <is>
          <t>#N/A N/A</t>
        </is>
      </c>
      <c r="Q704" t="inlineStr">
        <is>
          <t>#N/A N/A</t>
        </is>
      </c>
      <c r="R704" t="inlineStr">
        <is>
          <t>#N/A N/A</t>
        </is>
      </c>
      <c r="S704" t="inlineStr">
        <is>
          <t>#N/A N/A</t>
        </is>
      </c>
    </row>
    <row r="705">
      <c r="A705">
        <f>_xll.BFieldInfo($B$705)</f>
        <v/>
      </c>
      <c r="B705" t="inlineStr">
        <is>
          <t>CF_NET_INC</t>
        </is>
      </c>
      <c r="C705" t="n">
        <v>31.7</v>
      </c>
      <c r="D705" t="n">
        <v>77.09999999999999</v>
      </c>
      <c r="E705" t="n">
        <v>61.2</v>
      </c>
      <c r="F705" t="n">
        <v>78.90000000000001</v>
      </c>
      <c r="G705" t="n">
        <v>58.7</v>
      </c>
      <c r="H705" t="n">
        <v>67.59999999999999</v>
      </c>
      <c r="I705" t="n">
        <v>-28.9</v>
      </c>
      <c r="J705" t="n">
        <v>75.90000000000001</v>
      </c>
      <c r="K705" t="n">
        <v>51.7</v>
      </c>
      <c r="L705" t="n">
        <v>69.90000000000001</v>
      </c>
      <c r="M705" t="n">
        <v>45.8</v>
      </c>
      <c r="N705" t="n">
        <v>69.8</v>
      </c>
      <c r="O705" t="n">
        <v>53.8</v>
      </c>
      <c r="P705" t="n">
        <v>70.7</v>
      </c>
      <c r="Q705" t="n">
        <v>47.8</v>
      </c>
      <c r="R705" t="n">
        <v>97.5</v>
      </c>
      <c r="S705" t="n">
        <v>115.8</v>
      </c>
    </row>
    <row r="706">
      <c r="A706">
        <f>_xll.BFieldInfo($B$706)</f>
        <v/>
      </c>
      <c r="B706" t="inlineStr">
        <is>
          <t>CF_CASH_FROM_OPER</t>
        </is>
      </c>
      <c r="C706" t="n">
        <v>40.9</v>
      </c>
      <c r="D706" t="n">
        <v>159.8</v>
      </c>
      <c r="E706" t="n">
        <v>25.1</v>
      </c>
      <c r="F706" t="n">
        <v>170.4</v>
      </c>
      <c r="G706" t="n">
        <v>1.6</v>
      </c>
      <c r="H706" t="n">
        <v>78</v>
      </c>
      <c r="I706" t="n">
        <v>1.7</v>
      </c>
      <c r="J706" t="n">
        <v>149.8</v>
      </c>
      <c r="K706" t="n">
        <v>17.2</v>
      </c>
      <c r="L706" t="n">
        <v>157.3</v>
      </c>
      <c r="M706" t="n">
        <v>-15.9</v>
      </c>
      <c r="N706" t="n">
        <v>146</v>
      </c>
      <c r="O706" t="n">
        <v>1.7</v>
      </c>
      <c r="P706" t="n">
        <v>124.8</v>
      </c>
      <c r="Q706" t="n">
        <v>-2.2</v>
      </c>
      <c r="R706" t="n">
        <v>93.3</v>
      </c>
      <c r="S706" t="n">
        <v>4.2</v>
      </c>
    </row>
    <row r="708">
      <c r="A708" t="inlineStr">
        <is>
          <t>ROSE SW Equity</t>
        </is>
      </c>
      <c r="B708" t="inlineStr">
        <is>
          <t>Dates</t>
        </is>
      </c>
      <c r="C708" s="3">
        <f>_xll.BDH($A$708,$B$709:$B$717,$B$1,$B$2,"Dir=H","Per=M","Days=A","Dts=S","Sort=R","cols=17;rows=10")</f>
        <v/>
      </c>
      <c r="D708" s="3" t="n">
        <v>43830</v>
      </c>
      <c r="E708" s="3" t="n">
        <v>43646</v>
      </c>
      <c r="F708" s="3" t="n">
        <v>43465</v>
      </c>
      <c r="G708" s="3" t="n">
        <v>43281</v>
      </c>
      <c r="H708" s="3" t="n">
        <v>43100</v>
      </c>
      <c r="I708" s="3" t="n">
        <v>42916</v>
      </c>
      <c r="J708" s="3" t="n">
        <v>42735</v>
      </c>
      <c r="K708" s="3" t="n">
        <v>42551</v>
      </c>
      <c r="L708" s="3" t="n">
        <v>42369</v>
      </c>
      <c r="M708" s="3" t="n">
        <v>42185</v>
      </c>
      <c r="N708" s="3" t="n">
        <v>42004</v>
      </c>
      <c r="O708" s="3" t="n">
        <v>41820</v>
      </c>
      <c r="P708" s="3" t="n">
        <v>41639</v>
      </c>
      <c r="Q708" s="3" t="n">
        <v>41455</v>
      </c>
      <c r="R708" s="3" t="n">
        <v>41274</v>
      </c>
      <c r="S708" s="3" t="n">
        <v>41090</v>
      </c>
    </row>
    <row r="709">
      <c r="A709">
        <f>_xll.BFieldInfo($B$709)</f>
        <v/>
      </c>
      <c r="B709" t="inlineStr">
        <is>
          <t>TOTAL_EQUITY</t>
        </is>
      </c>
      <c r="C709" t="n">
        <v>359.406</v>
      </c>
      <c r="D709" t="n">
        <v>405.542</v>
      </c>
      <c r="E709" t="n">
        <v>445.281</v>
      </c>
      <c r="F709" t="n">
        <v>443.606</v>
      </c>
      <c r="G709" t="n">
        <v>277.765</v>
      </c>
      <c r="H709" t="n">
        <v>294.223</v>
      </c>
      <c r="I709" t="n">
        <v>88.482</v>
      </c>
      <c r="J709" t="inlineStr">
        <is>
          <t>#N/A N/A</t>
        </is>
      </c>
      <c r="K709" t="inlineStr">
        <is>
          <t>#N/A N/A</t>
        </is>
      </c>
      <c r="L709" t="inlineStr">
        <is>
          <t>#N/A N/A</t>
        </is>
      </c>
      <c r="M709" t="inlineStr">
        <is>
          <t>#N/A N/A</t>
        </is>
      </c>
      <c r="N709" t="inlineStr">
        <is>
          <t>#N/A N/A</t>
        </is>
      </c>
      <c r="O709" t="inlineStr">
        <is>
          <t>#N/A N/A</t>
        </is>
      </c>
      <c r="P709" t="inlineStr">
        <is>
          <t>#N/A N/A</t>
        </is>
      </c>
      <c r="Q709" t="inlineStr">
        <is>
          <t>#N/A N/A</t>
        </is>
      </c>
      <c r="R709" t="inlineStr">
        <is>
          <t>#N/A N/A</t>
        </is>
      </c>
      <c r="S709" t="inlineStr">
        <is>
          <t>#N/A N/A</t>
        </is>
      </c>
    </row>
    <row r="710">
      <c r="A710">
        <f>_xll.BFieldInfo($B$710)</f>
        <v/>
      </c>
      <c r="B710" t="inlineStr">
        <is>
          <t>BS_TOT_ASSET</t>
        </is>
      </c>
      <c r="C710" t="n">
        <v>1081.63</v>
      </c>
      <c r="D710" t="n">
        <v>991.725</v>
      </c>
      <c r="E710" t="n">
        <v>815.467</v>
      </c>
      <c r="F710" t="n">
        <v>726.52</v>
      </c>
      <c r="G710" t="n">
        <v>450.448</v>
      </c>
      <c r="H710" t="n">
        <v>461.768</v>
      </c>
      <c r="I710" t="n">
        <v>259.729</v>
      </c>
      <c r="J710" t="inlineStr">
        <is>
          <t>#N/A N/A</t>
        </is>
      </c>
      <c r="K710" t="inlineStr">
        <is>
          <t>#N/A N/A</t>
        </is>
      </c>
      <c r="L710" t="inlineStr">
        <is>
          <t>#N/A N/A</t>
        </is>
      </c>
      <c r="M710" t="inlineStr">
        <is>
          <t>#N/A N/A</t>
        </is>
      </c>
      <c r="N710" t="inlineStr">
        <is>
          <t>#N/A N/A</t>
        </is>
      </c>
      <c r="O710" t="inlineStr">
        <is>
          <t>#N/A N/A</t>
        </is>
      </c>
      <c r="P710" t="inlineStr">
        <is>
          <t>#N/A N/A</t>
        </is>
      </c>
      <c r="Q710" t="inlineStr">
        <is>
          <t>#N/A N/A</t>
        </is>
      </c>
      <c r="R710" t="inlineStr">
        <is>
          <t>#N/A N/A</t>
        </is>
      </c>
      <c r="S710" t="inlineStr">
        <is>
          <t>#N/A N/A</t>
        </is>
      </c>
    </row>
    <row r="711">
      <c r="A711">
        <f>_xll.BFieldInfo($B$711)</f>
        <v/>
      </c>
      <c r="B711" t="inlineStr">
        <is>
          <t>TOT_DEBT_TO_TOT_EQY</t>
        </is>
      </c>
      <c r="C711" t="n">
        <v>154.69</v>
      </c>
      <c r="D711" t="n">
        <v>107.9052</v>
      </c>
      <c r="E711" t="n">
        <v>39.5739</v>
      </c>
      <c r="F711" t="n">
        <v>33.4218</v>
      </c>
      <c r="G711" t="n">
        <v>15.0937</v>
      </c>
      <c r="H711" t="n">
        <v>4.5017</v>
      </c>
      <c r="I711" t="n">
        <v>74.1925</v>
      </c>
      <c r="J711" t="inlineStr">
        <is>
          <t>#N/A N/A</t>
        </is>
      </c>
      <c r="K711" t="inlineStr">
        <is>
          <t>#N/A N/A</t>
        </is>
      </c>
      <c r="L711" t="inlineStr">
        <is>
          <t>#N/A N/A</t>
        </is>
      </c>
      <c r="M711" t="inlineStr">
        <is>
          <t>#N/A N/A</t>
        </is>
      </c>
      <c r="N711" t="inlineStr">
        <is>
          <t>#N/A N/A</t>
        </is>
      </c>
      <c r="O711" t="inlineStr">
        <is>
          <t>#N/A N/A</t>
        </is>
      </c>
      <c r="P711" t="inlineStr">
        <is>
          <t>#N/A N/A</t>
        </is>
      </c>
      <c r="Q711" t="inlineStr">
        <is>
          <t>#N/A N/A</t>
        </is>
      </c>
      <c r="R711" t="inlineStr">
        <is>
          <t>#N/A N/A</t>
        </is>
      </c>
      <c r="S711" t="inlineStr">
        <is>
          <t>#N/A N/A</t>
        </is>
      </c>
    </row>
    <row r="712">
      <c r="A712">
        <f>_xll.BFieldInfo($B$712)</f>
        <v/>
      </c>
      <c r="B712" t="inlineStr">
        <is>
          <t>SALES_REV_TURN</t>
        </is>
      </c>
      <c r="C712" t="n">
        <v>697.997</v>
      </c>
      <c r="D712" t="n">
        <v>687.179</v>
      </c>
      <c r="E712" t="n">
        <v>668.36</v>
      </c>
      <c r="F712" t="n">
        <v>604.402</v>
      </c>
      <c r="G712" t="n">
        <v>602.706</v>
      </c>
      <c r="H712" t="n">
        <v>517.158</v>
      </c>
      <c r="I712" t="n">
        <v>465.763</v>
      </c>
      <c r="J712" t="inlineStr">
        <is>
          <t>#N/A N/A</t>
        </is>
      </c>
      <c r="K712" t="inlineStr">
        <is>
          <t>#N/A N/A</t>
        </is>
      </c>
      <c r="L712" t="inlineStr">
        <is>
          <t>#N/A N/A</t>
        </is>
      </c>
      <c r="M712" t="inlineStr">
        <is>
          <t>#N/A N/A</t>
        </is>
      </c>
      <c r="N712" t="inlineStr">
        <is>
          <t>#N/A N/A</t>
        </is>
      </c>
      <c r="O712" t="inlineStr">
        <is>
          <t>#N/A N/A</t>
        </is>
      </c>
      <c r="P712" t="inlineStr">
        <is>
          <t>#N/A N/A</t>
        </is>
      </c>
      <c r="Q712" t="inlineStr">
        <is>
          <t>#N/A N/A</t>
        </is>
      </c>
      <c r="R712" t="inlineStr">
        <is>
          <t>#N/A N/A</t>
        </is>
      </c>
      <c r="S712" t="inlineStr">
        <is>
          <t>#N/A N/A</t>
        </is>
      </c>
    </row>
    <row r="713">
      <c r="A713">
        <f>_xll.BFieldInfo($B$713)</f>
        <v/>
      </c>
      <c r="B713" t="inlineStr">
        <is>
          <t>IS_EPS</t>
        </is>
      </c>
      <c r="C713" t="n">
        <v>-6.03</v>
      </c>
      <c r="D713" t="n">
        <v>-4.0768</v>
      </c>
      <c r="E713" t="n">
        <v>-1.97</v>
      </c>
      <c r="F713" t="n">
        <v>-3.2967</v>
      </c>
      <c r="G713" t="n">
        <v>-2.83</v>
      </c>
      <c r="H713" t="n">
        <v>-2.9568</v>
      </c>
      <c r="I713" t="n">
        <v>-4.21</v>
      </c>
      <c r="J713" t="inlineStr">
        <is>
          <t>#N/A N/A</t>
        </is>
      </c>
      <c r="K713" t="inlineStr">
        <is>
          <t>#N/A N/A</t>
        </is>
      </c>
      <c r="L713" t="inlineStr">
        <is>
          <t>#N/A N/A</t>
        </is>
      </c>
      <c r="M713" t="inlineStr">
        <is>
          <t>#N/A N/A</t>
        </is>
      </c>
      <c r="N713" t="inlineStr">
        <is>
          <t>#N/A N/A</t>
        </is>
      </c>
      <c r="O713" t="inlineStr">
        <is>
          <t>#N/A N/A</t>
        </is>
      </c>
      <c r="P713" t="inlineStr">
        <is>
          <t>#N/A N/A</t>
        </is>
      </c>
      <c r="Q713" t="inlineStr">
        <is>
          <t>#N/A N/A</t>
        </is>
      </c>
      <c r="R713" t="inlineStr">
        <is>
          <t>#N/A N/A</t>
        </is>
      </c>
      <c r="S713" t="inlineStr">
        <is>
          <t>#N/A N/A</t>
        </is>
      </c>
    </row>
    <row r="714">
      <c r="A714">
        <f>_xll.BFieldInfo($B$714)</f>
        <v/>
      </c>
      <c r="B714" t="inlineStr">
        <is>
          <t>CF_DVD_PAID</t>
        </is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inlineStr">
        <is>
          <t>#N/A N/A</t>
        </is>
      </c>
      <c r="K714" t="inlineStr">
        <is>
          <t>#N/A N/A</t>
        </is>
      </c>
      <c r="L714" t="inlineStr">
        <is>
          <t>#N/A N/A</t>
        </is>
      </c>
      <c r="M714" t="inlineStr">
        <is>
          <t>#N/A N/A</t>
        </is>
      </c>
      <c r="N714" t="inlineStr">
        <is>
          <t>#N/A N/A</t>
        </is>
      </c>
      <c r="O714" t="inlineStr">
        <is>
          <t>#N/A N/A</t>
        </is>
      </c>
      <c r="P714" t="inlineStr">
        <is>
          <t>#N/A N/A</t>
        </is>
      </c>
      <c r="Q714" t="inlineStr">
        <is>
          <t>#N/A N/A</t>
        </is>
      </c>
      <c r="R714" t="inlineStr">
        <is>
          <t>#N/A N/A</t>
        </is>
      </c>
      <c r="S714" t="inlineStr">
        <is>
          <t>#N/A N/A</t>
        </is>
      </c>
    </row>
    <row r="715">
      <c r="A715">
        <f>_xll.BFieldInfo($B$715)</f>
        <v/>
      </c>
      <c r="B715" t="inlineStr">
        <is>
          <t>CF_DEPR_AMORT</t>
        </is>
      </c>
      <c r="C715" t="n">
        <v>17.515</v>
      </c>
      <c r="D715" t="n">
        <v>17.235</v>
      </c>
      <c r="E715" t="n">
        <v>14.628</v>
      </c>
      <c r="F715" t="n">
        <v>11.113</v>
      </c>
      <c r="G715" t="n">
        <v>7.749</v>
      </c>
      <c r="H715" t="n">
        <v>11.714</v>
      </c>
      <c r="I715" t="n">
        <v>5.406</v>
      </c>
      <c r="J715" t="inlineStr">
        <is>
          <t>#N/A N/A</t>
        </is>
      </c>
      <c r="K715" t="inlineStr">
        <is>
          <t>#N/A N/A</t>
        </is>
      </c>
      <c r="L715" t="inlineStr">
        <is>
          <t>#N/A N/A</t>
        </is>
      </c>
      <c r="M715" t="inlineStr">
        <is>
          <t>#N/A N/A</t>
        </is>
      </c>
      <c r="N715" t="inlineStr">
        <is>
          <t>#N/A N/A</t>
        </is>
      </c>
      <c r="O715" t="inlineStr">
        <is>
          <t>#N/A N/A</t>
        </is>
      </c>
      <c r="P715" t="inlineStr">
        <is>
          <t>#N/A N/A</t>
        </is>
      </c>
      <c r="Q715" t="inlineStr">
        <is>
          <t>#N/A N/A</t>
        </is>
      </c>
      <c r="R715" t="inlineStr">
        <is>
          <t>#N/A N/A</t>
        </is>
      </c>
      <c r="S715" t="inlineStr">
        <is>
          <t>#N/A N/A</t>
        </is>
      </c>
    </row>
    <row r="716">
      <c r="A716">
        <f>_xll.BFieldInfo($B$716)</f>
        <v/>
      </c>
      <c r="B716" t="inlineStr">
        <is>
          <t>CF_NET_INC</t>
        </is>
      </c>
      <c r="C716" t="n">
        <v>-52.388</v>
      </c>
      <c r="D716" t="n">
        <v>-35.257</v>
      </c>
      <c r="E716" t="n">
        <v>-17.101</v>
      </c>
      <c r="F716" t="n">
        <v>-21.458</v>
      </c>
      <c r="G716" t="n">
        <v>-17.513</v>
      </c>
      <c r="H716" t="n">
        <v>-18.16</v>
      </c>
      <c r="I716" t="n">
        <v>-18.078</v>
      </c>
      <c r="J716" t="inlineStr">
        <is>
          <t>#N/A N/A</t>
        </is>
      </c>
      <c r="K716" t="inlineStr">
        <is>
          <t>#N/A N/A</t>
        </is>
      </c>
      <c r="L716" t="inlineStr">
        <is>
          <t>#N/A N/A</t>
        </is>
      </c>
      <c r="M716" t="inlineStr">
        <is>
          <t>#N/A N/A</t>
        </is>
      </c>
      <c r="N716" t="inlineStr">
        <is>
          <t>#N/A N/A</t>
        </is>
      </c>
      <c r="O716" t="inlineStr">
        <is>
          <t>#N/A N/A</t>
        </is>
      </c>
      <c r="P716" t="inlineStr">
        <is>
          <t>#N/A N/A</t>
        </is>
      </c>
      <c r="Q716" t="inlineStr">
        <is>
          <t>#N/A N/A</t>
        </is>
      </c>
      <c r="R716" t="inlineStr">
        <is>
          <t>#N/A N/A</t>
        </is>
      </c>
      <c r="S716" t="inlineStr">
        <is>
          <t>#N/A N/A</t>
        </is>
      </c>
    </row>
    <row r="717">
      <c r="A717">
        <f>_xll.BFieldInfo($B$717)</f>
        <v/>
      </c>
      <c r="B717" t="inlineStr">
        <is>
          <t>CF_CASH_FROM_OPER</t>
        </is>
      </c>
      <c r="C717" t="n">
        <v>-41.122</v>
      </c>
      <c r="D717" t="n">
        <v>-67.271</v>
      </c>
      <c r="E717" t="n">
        <v>-15.3</v>
      </c>
      <c r="F717" t="n">
        <v>-19.825</v>
      </c>
      <c r="G717" t="n">
        <v>-13.402</v>
      </c>
      <c r="H717" t="n">
        <v>-17.085</v>
      </c>
      <c r="I717" t="n">
        <v>-5.142</v>
      </c>
      <c r="J717" t="inlineStr">
        <is>
          <t>#N/A N/A</t>
        </is>
      </c>
      <c r="K717" t="inlineStr">
        <is>
          <t>#N/A N/A</t>
        </is>
      </c>
      <c r="L717" t="inlineStr">
        <is>
          <t>#N/A N/A</t>
        </is>
      </c>
      <c r="M717" t="inlineStr">
        <is>
          <t>#N/A N/A</t>
        </is>
      </c>
      <c r="N717" t="inlineStr">
        <is>
          <t>#N/A N/A</t>
        </is>
      </c>
      <c r="O717" t="inlineStr">
        <is>
          <t>#N/A N/A</t>
        </is>
      </c>
      <c r="P717" t="inlineStr">
        <is>
          <t>#N/A N/A</t>
        </is>
      </c>
      <c r="Q717" t="inlineStr">
        <is>
          <t>#N/A N/A</t>
        </is>
      </c>
      <c r="R717" t="inlineStr">
        <is>
          <t>#N/A N/A</t>
        </is>
      </c>
      <c r="S717" t="inlineStr">
        <is>
          <t>#N/A N/A</t>
        </is>
      </c>
    </row>
    <row r="719">
      <c r="A719" t="inlineStr">
        <is>
          <t>DOKA SW Equity</t>
        </is>
      </c>
      <c r="B719" t="inlineStr">
        <is>
          <t>Dates</t>
        </is>
      </c>
      <c r="C719" s="3">
        <f>_xll.BDH($A$719,$B$720:$B$728,$B$1,$B$2,"Dir=H","Per=M","Days=A","Dts=S","Sort=R","cols=17;rows=10")</f>
        <v/>
      </c>
      <c r="D719" s="3" t="n">
        <v>43830</v>
      </c>
      <c r="E719" s="3" t="n">
        <v>43646</v>
      </c>
      <c r="F719" s="3" t="n">
        <v>43465</v>
      </c>
      <c r="G719" s="3" t="n">
        <v>43281</v>
      </c>
      <c r="H719" s="3" t="n">
        <v>43100</v>
      </c>
      <c r="I719" s="3" t="n">
        <v>42916</v>
      </c>
      <c r="J719" s="3" t="n">
        <v>42735</v>
      </c>
      <c r="K719" s="3" t="n">
        <v>42551</v>
      </c>
      <c r="L719" s="3" t="n">
        <v>42369</v>
      </c>
      <c r="M719" s="3" t="n">
        <v>42185</v>
      </c>
      <c r="N719" s="3" t="n">
        <v>42004</v>
      </c>
      <c r="O719" s="3" t="n">
        <v>41820</v>
      </c>
      <c r="P719" s="3" t="n">
        <v>41639</v>
      </c>
      <c r="Q719" s="3" t="n">
        <v>41455</v>
      </c>
      <c r="R719" s="3" t="n">
        <v>41274</v>
      </c>
      <c r="S719" s="3" t="n">
        <v>41090</v>
      </c>
    </row>
    <row r="720">
      <c r="A720">
        <f>_xll.BFieldInfo($B$720)</f>
        <v/>
      </c>
      <c r="B720" t="inlineStr">
        <is>
          <t>TOTAL_EQUITY</t>
        </is>
      </c>
      <c r="C720" t="n">
        <v>141.3</v>
      </c>
      <c r="D720" t="n">
        <v>110.4</v>
      </c>
      <c r="E720" t="n">
        <v>258.5</v>
      </c>
      <c r="F720" t="n">
        <v>140.7</v>
      </c>
      <c r="G720" t="n">
        <v>187</v>
      </c>
      <c r="H720" t="n">
        <v>114.5</v>
      </c>
      <c r="I720" t="n">
        <v>183.1</v>
      </c>
      <c r="J720" t="n">
        <v>574.2</v>
      </c>
      <c r="K720" t="n">
        <v>680.5</v>
      </c>
      <c r="L720" t="n">
        <v>621.6</v>
      </c>
      <c r="M720" t="n">
        <v>442.1</v>
      </c>
      <c r="N720" t="n">
        <v>248.7</v>
      </c>
      <c r="O720" t="n">
        <v>323.3</v>
      </c>
      <c r="P720" t="n">
        <v>289.7</v>
      </c>
      <c r="Q720" t="n">
        <v>583.8</v>
      </c>
      <c r="R720" t="n">
        <v>518.6</v>
      </c>
      <c r="S720" t="n">
        <v>553.1</v>
      </c>
    </row>
    <row r="721">
      <c r="A721">
        <f>_xll.BFieldInfo($B$721)</f>
        <v/>
      </c>
      <c r="B721" t="inlineStr">
        <is>
          <t>BS_TOT_ASSET</t>
        </is>
      </c>
      <c r="C721" t="n">
        <v>1808.6</v>
      </c>
      <c r="D721" t="n">
        <v>1878.2</v>
      </c>
      <c r="E721" t="n">
        <v>1909</v>
      </c>
      <c r="F721" t="n">
        <v>1921.8</v>
      </c>
      <c r="G721" t="n">
        <v>1982.3</v>
      </c>
      <c r="H721" t="n">
        <v>1989.6</v>
      </c>
      <c r="I721" t="n">
        <v>1909</v>
      </c>
      <c r="J721" t="n">
        <v>1592.4</v>
      </c>
      <c r="K721" t="n">
        <v>1579.3</v>
      </c>
      <c r="L721" t="n">
        <v>1518.4</v>
      </c>
      <c r="M721" t="n">
        <v>734.3</v>
      </c>
      <c r="N721" t="n">
        <v>682.6</v>
      </c>
      <c r="O721" t="n">
        <v>650.9</v>
      </c>
      <c r="P721" t="n">
        <v>630.4</v>
      </c>
      <c r="Q721" t="n">
        <v>964.2</v>
      </c>
      <c r="R721" t="n">
        <v>934.2</v>
      </c>
      <c r="S721" t="n">
        <v>954.7</v>
      </c>
    </row>
    <row r="722">
      <c r="A722">
        <f>_xll.BFieldInfo($B$722)</f>
        <v/>
      </c>
      <c r="B722" t="inlineStr">
        <is>
          <t>TOT_DEBT_TO_TOT_EQY</t>
        </is>
      </c>
      <c r="C722" t="n">
        <v>580.5379</v>
      </c>
      <c r="D722" t="n">
        <v>842.7536</v>
      </c>
      <c r="E722" t="n">
        <v>296.6344</v>
      </c>
      <c r="F722" t="n">
        <v>635.3945</v>
      </c>
      <c r="G722" t="n">
        <v>450.107</v>
      </c>
      <c r="H722" t="n">
        <v>845.2402</v>
      </c>
      <c r="I722" t="n">
        <v>445.6035</v>
      </c>
      <c r="J722" t="n">
        <v>33.7339</v>
      </c>
      <c r="K722" t="n">
        <v>7.8913</v>
      </c>
      <c r="L722" t="n">
        <v>23.6808</v>
      </c>
      <c r="M722" t="n">
        <v>4.8179</v>
      </c>
      <c r="N722" t="n">
        <v>59.5899</v>
      </c>
      <c r="O722" t="n">
        <v>13.9499</v>
      </c>
      <c r="P722" t="n">
        <v>27.028</v>
      </c>
      <c r="Q722" t="n">
        <v>14.7653</v>
      </c>
      <c r="R722" t="n">
        <v>23.9877</v>
      </c>
      <c r="S722" t="n">
        <v>20.593</v>
      </c>
    </row>
    <row r="723">
      <c r="A723">
        <f>_xll.BFieldInfo($B$723)</f>
        <v/>
      </c>
      <c r="B723" t="inlineStr">
        <is>
          <t>SALES_REV_TURN</t>
        </is>
      </c>
      <c r="C723" t="n">
        <v>1154.1</v>
      </c>
      <c r="D723" t="n">
        <v>1385.7</v>
      </c>
      <c r="E723" t="n">
        <v>1421.8</v>
      </c>
      <c r="F723" t="n">
        <v>1396.5</v>
      </c>
      <c r="G723" t="n">
        <v>1440.4</v>
      </c>
      <c r="H723" t="n">
        <v>1400.6</v>
      </c>
      <c r="I723" t="n">
        <v>1346.4</v>
      </c>
      <c r="J723" t="n">
        <v>1173.7</v>
      </c>
      <c r="K723" t="n">
        <v>1168.3</v>
      </c>
      <c r="L723" t="n">
        <v>947.6</v>
      </c>
      <c r="M723" t="n">
        <v>533.8</v>
      </c>
      <c r="N723" t="n">
        <v>551.4</v>
      </c>
      <c r="O723" t="n">
        <v>522.6</v>
      </c>
      <c r="P723" t="n">
        <v>480.9</v>
      </c>
      <c r="Q723" t="n">
        <v>498.6</v>
      </c>
      <c r="R723" t="n">
        <v>465.7</v>
      </c>
      <c r="S723" t="n">
        <v>482.7</v>
      </c>
    </row>
    <row r="724">
      <c r="A724">
        <f>_xll.BFieldInfo($B$724)</f>
        <v/>
      </c>
      <c r="B724" t="inlineStr">
        <is>
          <t>IS_EPS</t>
        </is>
      </c>
      <c r="C724" t="n">
        <v>5.6616</v>
      </c>
      <c r="D724" t="n">
        <v>14.6506</v>
      </c>
      <c r="E724" t="n">
        <v>15.7028</v>
      </c>
      <c r="F724" t="n">
        <v>15.8</v>
      </c>
      <c r="G724" t="n">
        <v>15.5902</v>
      </c>
      <c r="H724" t="n">
        <v>14</v>
      </c>
      <c r="I724" t="n">
        <v>15.9496</v>
      </c>
      <c r="J724" t="n">
        <v>11.8</v>
      </c>
      <c r="K724" t="n">
        <v>5.5665</v>
      </c>
      <c r="L724" t="n">
        <v>7.3</v>
      </c>
      <c r="M724" t="n">
        <v>12.5534</v>
      </c>
      <c r="N724" t="n">
        <v>13.1</v>
      </c>
      <c r="O724" t="n">
        <v>12.3985</v>
      </c>
      <c r="P724" t="n">
        <v>11.6</v>
      </c>
      <c r="Q724" t="n">
        <v>11.4027</v>
      </c>
      <c r="R724" t="n">
        <v>11</v>
      </c>
      <c r="S724" t="n">
        <v>11.7464</v>
      </c>
    </row>
    <row r="725">
      <c r="A725">
        <f>_xll.BFieldInfo($B$725)</f>
        <v/>
      </c>
      <c r="B725" t="inlineStr">
        <is>
          <t>CF_DVD_PAID</t>
        </is>
      </c>
      <c r="C725" t="n">
        <v>0</v>
      </c>
      <c r="D725" t="n">
        <v>-66.5</v>
      </c>
      <c r="E725" t="n">
        <v>0</v>
      </c>
      <c r="F725" t="n">
        <v>-62.2</v>
      </c>
      <c r="G725" t="n">
        <v>0</v>
      </c>
      <c r="H725" t="n">
        <v>-58.6</v>
      </c>
      <c r="I725" t="n">
        <v>0</v>
      </c>
      <c r="J725" t="n">
        <v>-50.4</v>
      </c>
      <c r="K725" t="n">
        <v>0</v>
      </c>
      <c r="L725" t="n">
        <v>-240.7</v>
      </c>
      <c r="M725" t="n">
        <v>0</v>
      </c>
      <c r="N725" t="n">
        <v>-41.8</v>
      </c>
      <c r="O725" t="n">
        <v>0</v>
      </c>
      <c r="P725" t="n">
        <v>-41.9</v>
      </c>
      <c r="Q725" t="n">
        <v>0</v>
      </c>
      <c r="R725" t="n">
        <v>-34.2</v>
      </c>
      <c r="S725" t="n">
        <v>0</v>
      </c>
    </row>
    <row r="726">
      <c r="A726">
        <f>_xll.BFieldInfo($B$726)</f>
        <v/>
      </c>
      <c r="B726" t="inlineStr">
        <is>
          <t>CF_DEPR_AMORT</t>
        </is>
      </c>
      <c r="C726" t="n">
        <v>35.8</v>
      </c>
      <c r="D726" t="n">
        <v>36</v>
      </c>
      <c r="E726" t="n">
        <v>38.1</v>
      </c>
      <c r="F726" t="n">
        <v>34.9</v>
      </c>
      <c r="G726" t="n">
        <v>33.9</v>
      </c>
      <c r="H726" t="n">
        <v>32.8</v>
      </c>
      <c r="I726" t="n">
        <v>32.6</v>
      </c>
      <c r="J726" t="n">
        <v>27.7</v>
      </c>
      <c r="K726" t="n">
        <v>26.4</v>
      </c>
      <c r="L726" t="n">
        <v>23.4</v>
      </c>
      <c r="M726" t="n">
        <v>12.6</v>
      </c>
      <c r="N726" t="n">
        <v>12.6</v>
      </c>
      <c r="O726" t="n">
        <v>12.1</v>
      </c>
      <c r="P726" t="n">
        <v>11.8</v>
      </c>
      <c r="Q726" t="n">
        <v>15.9</v>
      </c>
      <c r="R726" t="n">
        <v>15.5</v>
      </c>
      <c r="S726" t="n">
        <v>15.8</v>
      </c>
    </row>
    <row r="727">
      <c r="A727">
        <f>_xll.BFieldInfo($B$727)</f>
        <v/>
      </c>
      <c r="B727" t="inlineStr">
        <is>
          <t>CF_NET_INC</t>
        </is>
      </c>
      <c r="C727" t="n">
        <v>23.3</v>
      </c>
      <c r="D727" t="n">
        <v>61.3</v>
      </c>
      <c r="E727" t="n">
        <v>65.7</v>
      </c>
      <c r="F727" t="n">
        <v>66.09999999999999</v>
      </c>
      <c r="G727" t="n">
        <v>65.09999999999999</v>
      </c>
      <c r="H727" t="n">
        <v>58.7</v>
      </c>
      <c r="I727" t="n">
        <v>66.8</v>
      </c>
      <c r="J727" t="n">
        <v>49.6</v>
      </c>
      <c r="K727" t="n">
        <v>23.3</v>
      </c>
      <c r="L727" t="n">
        <v>30.6</v>
      </c>
      <c r="M727" t="n">
        <v>48.5</v>
      </c>
      <c r="N727" t="n">
        <v>49.9</v>
      </c>
      <c r="O727" t="n">
        <v>47.2</v>
      </c>
      <c r="P727" t="n">
        <v>44</v>
      </c>
      <c r="Q727" t="n">
        <v>43.5</v>
      </c>
      <c r="R727" t="n">
        <v>41.7</v>
      </c>
      <c r="S727" t="n">
        <v>44.4</v>
      </c>
    </row>
    <row r="728">
      <c r="A728">
        <f>_xll.BFieldInfo($B$728)</f>
        <v/>
      </c>
      <c r="B728" t="inlineStr">
        <is>
          <t>CF_CASH_FROM_OPER</t>
        </is>
      </c>
      <c r="C728" t="n">
        <v>194.8</v>
      </c>
      <c r="D728" t="n">
        <v>139.1</v>
      </c>
      <c r="E728" t="n">
        <v>176.2</v>
      </c>
      <c r="F728" t="n">
        <v>104.5</v>
      </c>
      <c r="G728" t="n">
        <v>176.3</v>
      </c>
      <c r="H728" t="n">
        <v>92.59999999999999</v>
      </c>
      <c r="I728" t="n">
        <v>171.5</v>
      </c>
      <c r="J728" t="n">
        <v>93.8</v>
      </c>
      <c r="K728" t="n">
        <v>151.4</v>
      </c>
      <c r="L728" t="n">
        <v>103.9</v>
      </c>
      <c r="M728" t="n">
        <v>71.3</v>
      </c>
      <c r="N728" t="n">
        <v>33</v>
      </c>
      <c r="O728" t="n">
        <v>62.4</v>
      </c>
      <c r="P728" t="n">
        <v>42.6</v>
      </c>
      <c r="Q728" t="n">
        <v>58.2</v>
      </c>
      <c r="R728" t="n">
        <v>52</v>
      </c>
      <c r="S728" t="n">
        <v>95.90000000000001</v>
      </c>
    </row>
    <row r="730">
      <c r="A730" t="inlineStr">
        <is>
          <t>LEHN SW Equity</t>
        </is>
      </c>
      <c r="B730" t="inlineStr">
        <is>
          <t>Dates</t>
        </is>
      </c>
      <c r="C730" s="3">
        <f>_xll.BDH($A$730,$B$731:$B$739,$B$1,$B$2,"Dir=H","Per=M","Days=A","Dts=S","Sort=R","cols=16;rows=10")</f>
        <v/>
      </c>
      <c r="D730" s="3" t="n">
        <v>43738</v>
      </c>
      <c r="E730" s="3" t="n">
        <v>43555</v>
      </c>
      <c r="F730" s="3" t="n">
        <v>43373</v>
      </c>
      <c r="G730" s="3" t="n">
        <v>43190</v>
      </c>
      <c r="H730" s="3" t="n">
        <v>43008</v>
      </c>
      <c r="I730" s="3" t="n">
        <v>42825</v>
      </c>
      <c r="J730" s="3" t="n">
        <v>42643</v>
      </c>
      <c r="K730" s="3" t="n">
        <v>42460</v>
      </c>
      <c r="L730" s="3" t="n">
        <v>42277</v>
      </c>
      <c r="M730" s="3" t="n">
        <v>42094</v>
      </c>
      <c r="N730" s="3" t="n">
        <v>41912</v>
      </c>
      <c r="O730" s="3" t="n">
        <v>41729</v>
      </c>
      <c r="P730" s="3" t="n">
        <v>41547</v>
      </c>
      <c r="Q730" s="3" t="n">
        <v>41364</v>
      </c>
      <c r="R730" s="3" t="n">
        <v>41182</v>
      </c>
    </row>
    <row r="731">
      <c r="A731">
        <f>_xll.BFieldInfo($B$731)</f>
        <v/>
      </c>
      <c r="B731" t="inlineStr">
        <is>
          <t>TOTAL_EQUITY</t>
        </is>
      </c>
      <c r="C731" t="n">
        <v>117.363</v>
      </c>
      <c r="D731" t="n">
        <v>80.41800000000001</v>
      </c>
      <c r="E731" t="n">
        <v>113.125</v>
      </c>
      <c r="F731" t="n">
        <v>89.268</v>
      </c>
      <c r="G731" t="n">
        <v>111.577</v>
      </c>
      <c r="H731" t="n">
        <v>78.733</v>
      </c>
      <c r="I731" t="n">
        <v>90.48</v>
      </c>
      <c r="J731" t="n">
        <v>65.761</v>
      </c>
      <c r="K731" t="n">
        <v>85.89400000000001</v>
      </c>
      <c r="L731" t="n">
        <v>62.635</v>
      </c>
      <c r="M731" t="n">
        <v>91.943</v>
      </c>
      <c r="N731" t="n">
        <v>73.813</v>
      </c>
      <c r="O731" t="n">
        <v>94.20399999999999</v>
      </c>
      <c r="P731" t="n">
        <v>72.108</v>
      </c>
      <c r="Q731" t="n">
        <v>84.04900000000001</v>
      </c>
      <c r="R731" t="n">
        <v>74.255</v>
      </c>
    </row>
    <row r="732">
      <c r="A732">
        <f>_xll.BFieldInfo($B$732)</f>
        <v/>
      </c>
      <c r="B732" t="inlineStr">
        <is>
          <t>BS_TOT_ASSET</t>
        </is>
      </c>
      <c r="C732" t="n">
        <v>230.313</v>
      </c>
      <c r="D732" t="n">
        <v>192.153</v>
      </c>
      <c r="E732" t="n">
        <v>187.113</v>
      </c>
      <c r="F732" t="n">
        <v>192.897</v>
      </c>
      <c r="G732" t="n">
        <v>185.844</v>
      </c>
      <c r="H732" t="n">
        <v>170.776</v>
      </c>
      <c r="I732" t="n">
        <v>148.983</v>
      </c>
      <c r="J732" t="n">
        <v>152.582</v>
      </c>
      <c r="K732" t="n">
        <v>140.178</v>
      </c>
      <c r="L732" t="n">
        <v>156.756</v>
      </c>
      <c r="M732" t="n">
        <v>141.613</v>
      </c>
      <c r="N732" t="n">
        <v>140.189</v>
      </c>
      <c r="O732" t="n">
        <v>144.675</v>
      </c>
      <c r="P732" t="n">
        <v>125.804</v>
      </c>
      <c r="Q732" t="n">
        <v>135.884</v>
      </c>
      <c r="R732" t="n">
        <v>134.608</v>
      </c>
    </row>
    <row r="733">
      <c r="A733">
        <f>_xll.BFieldInfo($B$733)</f>
        <v/>
      </c>
      <c r="B733" t="inlineStr">
        <is>
          <t>TOT_DEBT_TO_TOT_EQY</t>
        </is>
      </c>
      <c r="C733" t="n">
        <v>12.9027</v>
      </c>
      <c r="D733" t="n">
        <v>60.5088</v>
      </c>
      <c r="E733" t="n">
        <v>7.0718</v>
      </c>
      <c r="F733" t="n">
        <v>44.8089</v>
      </c>
      <c r="G733" t="n">
        <v>4.4812</v>
      </c>
      <c r="H733" t="n">
        <v>43.1839</v>
      </c>
      <c r="I733" t="n">
        <v>0</v>
      </c>
      <c r="J733" t="n">
        <v>42.6164</v>
      </c>
      <c r="K733" t="n">
        <v>0.0279</v>
      </c>
      <c r="L733" t="n">
        <v>63.9499</v>
      </c>
      <c r="M733" t="n">
        <v>0</v>
      </c>
      <c r="N733" t="n">
        <v>16.2573</v>
      </c>
      <c r="O733" t="n">
        <v>0</v>
      </c>
      <c r="P733" t="n">
        <v>12.4813</v>
      </c>
      <c r="Q733" t="n">
        <v>0</v>
      </c>
      <c r="R733" t="n">
        <v>6.778</v>
      </c>
    </row>
    <row r="734">
      <c r="A734">
        <f>_xll.BFieldInfo($B$734)</f>
        <v/>
      </c>
      <c r="B734" t="inlineStr">
        <is>
          <t>SALES_REV_TURN</t>
        </is>
      </c>
      <c r="C734" t="n">
        <v>148.888</v>
      </c>
      <c r="D734" t="n">
        <v>159.054</v>
      </c>
      <c r="E734" t="n">
        <v>152.609</v>
      </c>
      <c r="F734" t="n">
        <v>168.982</v>
      </c>
      <c r="G734" t="n">
        <v>149.046</v>
      </c>
      <c r="H734" t="n">
        <v>152.197</v>
      </c>
      <c r="I734" t="n">
        <v>131.899</v>
      </c>
      <c r="J734" t="n">
        <v>132.62</v>
      </c>
      <c r="K734" t="n">
        <v>129.887</v>
      </c>
      <c r="L734" t="n">
        <v>131.567</v>
      </c>
      <c r="M734" t="n">
        <v>126.26</v>
      </c>
      <c r="N734" t="n">
        <v>131.497</v>
      </c>
      <c r="O734" t="n">
        <v>118.741</v>
      </c>
      <c r="P734" t="n">
        <v>126.897</v>
      </c>
      <c r="Q734" t="n">
        <v>110.758</v>
      </c>
      <c r="R734" t="n">
        <v>124.195</v>
      </c>
    </row>
    <row r="735">
      <c r="A735">
        <f>_xll.BFieldInfo($B$735)</f>
        <v/>
      </c>
      <c r="B735" t="inlineStr">
        <is>
          <t>IS_EPS</t>
        </is>
      </c>
      <c r="C735" t="n">
        <v>31.2686</v>
      </c>
      <c r="D735" t="n">
        <v>22.02</v>
      </c>
      <c r="E735" t="n">
        <v>21.9987</v>
      </c>
      <c r="F735" t="n">
        <v>23.99</v>
      </c>
      <c r="G735" t="n">
        <v>24.5322</v>
      </c>
      <c r="H735" t="n">
        <v>23.23</v>
      </c>
      <c r="I735" t="n">
        <v>19.6968</v>
      </c>
      <c r="J735" t="n">
        <v>19.41</v>
      </c>
      <c r="K735" t="n">
        <v>20.7822</v>
      </c>
      <c r="L735" t="n">
        <v>17.3842</v>
      </c>
      <c r="M735" t="n">
        <v>18.99</v>
      </c>
      <c r="N735" t="n">
        <v>18.87</v>
      </c>
      <c r="O735" t="n">
        <v>18.53</v>
      </c>
      <c r="P735" t="n">
        <v>21.56</v>
      </c>
      <c r="Q735" t="n">
        <v>10.53</v>
      </c>
      <c r="R735" t="n">
        <v>17.97</v>
      </c>
    </row>
    <row r="736">
      <c r="A736">
        <f>_xll.BFieldInfo($B$736)</f>
        <v/>
      </c>
      <c r="B736" t="inlineStr">
        <is>
          <t>CF_DVD_PAID</t>
        </is>
      </c>
      <c r="C736" t="n">
        <v>0</v>
      </c>
      <c r="D736" t="n">
        <v>-47.855</v>
      </c>
      <c r="E736" t="n">
        <v>0</v>
      </c>
      <c r="F736" t="n">
        <v>-45.561</v>
      </c>
      <c r="G736" t="n">
        <v>0</v>
      </c>
      <c r="H736" t="n">
        <v>-39.889</v>
      </c>
      <c r="I736" t="n">
        <v>0</v>
      </c>
      <c r="J736" t="n">
        <v>-39.879</v>
      </c>
      <c r="K736" t="n">
        <v>0</v>
      </c>
      <c r="L736" t="n">
        <v>-45.547</v>
      </c>
      <c r="M736" t="n">
        <v>0</v>
      </c>
      <c r="N736" t="n">
        <v>-45.568</v>
      </c>
      <c r="O736" t="n">
        <v>0</v>
      </c>
      <c r="P736" t="n">
        <v>-34.157</v>
      </c>
      <c r="Q736" t="n">
        <v>0</v>
      </c>
      <c r="R736" t="n">
        <v>-28.374</v>
      </c>
    </row>
    <row r="737">
      <c r="A737">
        <f>_xll.BFieldInfo($B$737)</f>
        <v/>
      </c>
      <c r="B737" t="inlineStr">
        <is>
          <t>CF_DEPR_AMORT</t>
        </is>
      </c>
      <c r="C737" t="inlineStr">
        <is>
          <t>#N/A N/A</t>
        </is>
      </c>
      <c r="D737" t="inlineStr">
        <is>
          <t>#N/A N/A</t>
        </is>
      </c>
      <c r="E737" t="inlineStr">
        <is>
          <t>#N/A N/A</t>
        </is>
      </c>
      <c r="F737" t="inlineStr">
        <is>
          <t>#N/A N/A</t>
        </is>
      </c>
      <c r="G737" t="inlineStr">
        <is>
          <t>#N/A N/A</t>
        </is>
      </c>
      <c r="H737" t="inlineStr">
        <is>
          <t>#N/A N/A</t>
        </is>
      </c>
      <c r="I737" t="inlineStr">
        <is>
          <t>#N/A N/A</t>
        </is>
      </c>
      <c r="J737" t="inlineStr">
        <is>
          <t>#N/A N/A</t>
        </is>
      </c>
      <c r="K737" t="inlineStr">
        <is>
          <t>#N/A N/A</t>
        </is>
      </c>
      <c r="L737" t="inlineStr">
        <is>
          <t>#N/A N/A</t>
        </is>
      </c>
      <c r="M737" t="inlineStr">
        <is>
          <t>#N/A N/A</t>
        </is>
      </c>
      <c r="N737" t="inlineStr">
        <is>
          <t>#N/A N/A</t>
        </is>
      </c>
      <c r="O737" t="inlineStr">
        <is>
          <t>#N/A N/A</t>
        </is>
      </c>
      <c r="P737" t="inlineStr">
        <is>
          <t>#N/A N/A</t>
        </is>
      </c>
      <c r="Q737" t="inlineStr">
        <is>
          <t>#N/A N/A</t>
        </is>
      </c>
      <c r="R737" t="inlineStr">
        <is>
          <t>#N/A N/A</t>
        </is>
      </c>
    </row>
    <row r="738">
      <c r="A738">
        <f>_xll.BFieldInfo($B$738)</f>
        <v/>
      </c>
      <c r="B738" t="inlineStr">
        <is>
          <t>CF_NET_INC</t>
        </is>
      </c>
      <c r="C738" t="n">
        <v>35.603</v>
      </c>
      <c r="D738" t="n">
        <v>25.09</v>
      </c>
      <c r="E738" t="n">
        <v>25.048</v>
      </c>
      <c r="F738" t="n">
        <v>27.329</v>
      </c>
      <c r="G738" t="n">
        <v>27.957</v>
      </c>
      <c r="H738" t="n">
        <v>26.472</v>
      </c>
      <c r="I738" t="n">
        <v>22.444</v>
      </c>
      <c r="J738" t="n">
        <v>22.122</v>
      </c>
      <c r="K738" t="n">
        <v>23.669</v>
      </c>
      <c r="L738" t="n">
        <v>19.818</v>
      </c>
      <c r="M738" t="n">
        <v>21.641</v>
      </c>
      <c r="N738" t="n">
        <v>21.491</v>
      </c>
      <c r="O738" t="n">
        <v>21.099</v>
      </c>
      <c r="P738" t="n">
        <v>24.542</v>
      </c>
      <c r="Q738" t="n">
        <v>11.979</v>
      </c>
      <c r="R738" t="n">
        <v>20.421</v>
      </c>
    </row>
    <row r="739">
      <c r="A739">
        <f>_xll.BFieldInfo($B$739)</f>
        <v/>
      </c>
      <c r="B739" t="inlineStr">
        <is>
          <t>CF_CASH_FROM_OPER</t>
        </is>
      </c>
      <c r="C739" t="n">
        <v>43.675</v>
      </c>
      <c r="D739" t="n">
        <v>29.946</v>
      </c>
      <c r="E739" t="n">
        <v>31.142</v>
      </c>
      <c r="F739" t="n">
        <v>22.408</v>
      </c>
      <c r="G739" t="n">
        <v>39.603</v>
      </c>
      <c r="H739" t="n">
        <v>14.523</v>
      </c>
      <c r="I739" t="n">
        <v>29.946</v>
      </c>
      <c r="J739" t="n">
        <v>22.879</v>
      </c>
      <c r="K739" t="n">
        <v>44.976</v>
      </c>
      <c r="L739" t="n">
        <v>0.597</v>
      </c>
      <c r="M739" t="n">
        <v>25.043</v>
      </c>
      <c r="N739" t="n">
        <v>25.188</v>
      </c>
      <c r="O739" t="n">
        <v>25.057</v>
      </c>
      <c r="P739" t="n">
        <v>15.54</v>
      </c>
      <c r="Q739" t="n">
        <v>23.152</v>
      </c>
      <c r="R739" t="n">
        <v>23.039</v>
      </c>
    </row>
    <row r="741">
      <c r="A741" t="inlineStr">
        <is>
          <t>SWTQ SW Equity</t>
        </is>
      </c>
      <c r="B741" t="inlineStr">
        <is>
          <t>Dates</t>
        </is>
      </c>
      <c r="C741" s="3">
        <f>_xll.BDH($A$741,$B$742:$B$750,$B$1,$B$2,"Dir=H","Per=M","Days=A","Dts=S","Sort=R","cols=17;rows=10")</f>
        <v/>
      </c>
      <c r="D741" s="3" t="n">
        <v>43830</v>
      </c>
      <c r="E741" s="3" t="n">
        <v>43646</v>
      </c>
      <c r="F741" s="3" t="n">
        <v>43465</v>
      </c>
      <c r="G741" s="3" t="n">
        <v>43281</v>
      </c>
      <c r="H741" s="3" t="n">
        <v>43100</v>
      </c>
      <c r="I741" s="3" t="n">
        <v>42916</v>
      </c>
      <c r="J741" s="3" t="n">
        <v>42735</v>
      </c>
      <c r="K741" s="3" t="n">
        <v>42551</v>
      </c>
      <c r="L741" s="3" t="n">
        <v>42369</v>
      </c>
      <c r="M741" s="3" t="n">
        <v>42185</v>
      </c>
      <c r="N741" s="3" t="n">
        <v>42004</v>
      </c>
      <c r="O741" s="3" t="n">
        <v>41820</v>
      </c>
      <c r="P741" s="3" t="n">
        <v>41639</v>
      </c>
      <c r="Q741" s="3" t="n">
        <v>41455</v>
      </c>
      <c r="R741" s="3" t="n">
        <v>41274</v>
      </c>
      <c r="S741" s="3" t="n">
        <v>41090</v>
      </c>
    </row>
    <row r="742">
      <c r="A742">
        <f>_xll.BFieldInfo($B$742)</f>
        <v/>
      </c>
      <c r="B742" t="inlineStr">
        <is>
          <t>TOTAL_EQUITY</t>
        </is>
      </c>
      <c r="C742" t="n">
        <v>682.2</v>
      </c>
      <c r="D742" t="n">
        <v>731.939</v>
      </c>
      <c r="E742" t="n">
        <v>710.5</v>
      </c>
      <c r="F742" t="n">
        <v>751.881</v>
      </c>
      <c r="G742" t="n">
        <v>741.3</v>
      </c>
      <c r="H742" t="n">
        <v>781.013</v>
      </c>
      <c r="I742" t="n">
        <v>719.7</v>
      </c>
      <c r="J742" t="n">
        <v>659.318</v>
      </c>
      <c r="K742" t="n">
        <v>584.7</v>
      </c>
      <c r="L742" t="n">
        <v>624.886</v>
      </c>
      <c r="M742" t="n">
        <v>569.4</v>
      </c>
      <c r="N742" t="n">
        <v>636.211</v>
      </c>
      <c r="O742" t="n">
        <v>598.9</v>
      </c>
      <c r="P742" t="n">
        <v>648.4059999999999</v>
      </c>
      <c r="Q742" t="n">
        <v>632</v>
      </c>
      <c r="R742" t="n">
        <v>667.205</v>
      </c>
      <c r="S742" t="n">
        <v>635.7</v>
      </c>
    </row>
    <row r="743">
      <c r="A743">
        <f>_xll.BFieldInfo($B$743)</f>
        <v/>
      </c>
      <c r="B743" t="inlineStr">
        <is>
          <t>BS_TOT_ASSET</t>
        </is>
      </c>
      <c r="C743" t="n">
        <v>1044.1</v>
      </c>
      <c r="D743" t="n">
        <v>1050.451</v>
      </c>
      <c r="E743" t="n">
        <v>1063.1</v>
      </c>
      <c r="F743" t="n">
        <v>1036.816</v>
      </c>
      <c r="G743" t="n">
        <v>1022.4</v>
      </c>
      <c r="H743" t="n">
        <v>1051.006</v>
      </c>
      <c r="I743" t="n">
        <v>981.1</v>
      </c>
      <c r="J743" t="n">
        <v>943.7329999999999</v>
      </c>
      <c r="K743" t="n">
        <v>912.9</v>
      </c>
      <c r="L743" t="n">
        <v>925.336</v>
      </c>
      <c r="M743" t="n">
        <v>882.2</v>
      </c>
      <c r="N743" t="n">
        <v>889.665</v>
      </c>
      <c r="O743" t="n">
        <v>827.1</v>
      </c>
      <c r="P743" t="n">
        <v>853.438</v>
      </c>
      <c r="Q743" t="n">
        <v>856.7</v>
      </c>
      <c r="R743" t="n">
        <v>884.095</v>
      </c>
      <c r="S743" t="n">
        <v>876.6</v>
      </c>
    </row>
    <row r="744">
      <c r="A744">
        <f>_xll.BFieldInfo($B$744)</f>
        <v/>
      </c>
      <c r="B744" t="inlineStr">
        <is>
          <t>TOT_DEBT_TO_TOT_EQY</t>
        </is>
      </c>
      <c r="C744" t="n">
        <v>7.6077</v>
      </c>
      <c r="D744" t="n">
        <v>4.1074</v>
      </c>
      <c r="E744" t="n">
        <v>7.0936</v>
      </c>
      <c r="F744" t="n">
        <v>0.2911</v>
      </c>
      <c r="G744" t="n">
        <v>0.4182</v>
      </c>
      <c r="H744" t="n">
        <v>0.4732</v>
      </c>
      <c r="I744" t="n">
        <v>0.528</v>
      </c>
      <c r="J744" t="n">
        <v>0.6793</v>
      </c>
      <c r="K744" t="n">
        <v>0.9064</v>
      </c>
      <c r="L744" t="n">
        <v>1.1813</v>
      </c>
      <c r="M744" t="n">
        <v>1.2645</v>
      </c>
      <c r="N744" t="n">
        <v>1.0181</v>
      </c>
      <c r="O744" t="n">
        <v>0.8182</v>
      </c>
      <c r="P744" t="n">
        <v>0.8377</v>
      </c>
      <c r="Q744" t="n">
        <v>0.981</v>
      </c>
      <c r="R744" t="n">
        <v>0.8375</v>
      </c>
      <c r="S744" t="n">
        <v>0.9124</v>
      </c>
    </row>
    <row r="745">
      <c r="A745">
        <f>_xll.BFieldInfo($B$745)</f>
        <v/>
      </c>
      <c r="B745" t="inlineStr">
        <is>
          <t>SALES_REV_TURN</t>
        </is>
      </c>
      <c r="C745" t="n">
        <v>559.5</v>
      </c>
      <c r="D745" t="n">
        <v>565.902</v>
      </c>
      <c r="E745" t="n">
        <v>613.7</v>
      </c>
      <c r="F745" t="n">
        <v>507.09</v>
      </c>
      <c r="G745" t="n">
        <v>540.3</v>
      </c>
      <c r="H745" t="n">
        <v>494.628</v>
      </c>
      <c r="I745" t="n">
        <v>485.6</v>
      </c>
      <c r="J745" t="n">
        <v>502.056</v>
      </c>
      <c r="K745" t="n">
        <v>462.5</v>
      </c>
      <c r="L745" t="n">
        <v>484.398</v>
      </c>
      <c r="M745" t="n">
        <v>431</v>
      </c>
      <c r="N745" t="n">
        <v>390.09</v>
      </c>
      <c r="O745" t="n">
        <v>375.5</v>
      </c>
      <c r="P745" t="n">
        <v>347.282</v>
      </c>
      <c r="Q745" t="n">
        <v>338.9</v>
      </c>
      <c r="R745" t="n">
        <v>333.523</v>
      </c>
      <c r="S745" t="n">
        <v>340</v>
      </c>
    </row>
    <row r="746">
      <c r="A746">
        <f>_xll.BFieldInfo($B$746)</f>
        <v/>
      </c>
      <c r="B746" t="inlineStr">
        <is>
          <t>IS_EPS</t>
        </is>
      </c>
      <c r="C746" t="n">
        <v>24.68</v>
      </c>
      <c r="D746" t="n">
        <v>19.8447</v>
      </c>
      <c r="E746" t="n">
        <v>23.14</v>
      </c>
      <c r="F746" t="n">
        <v>19.042</v>
      </c>
      <c r="G746" t="n">
        <v>23.02</v>
      </c>
      <c r="H746" t="n">
        <v>29.6521</v>
      </c>
      <c r="I746" t="n">
        <v>90.51000000000001</v>
      </c>
      <c r="J746" t="n">
        <v>25.2346</v>
      </c>
      <c r="K746" t="n">
        <v>24.13</v>
      </c>
      <c r="L746" t="n">
        <v>21.95</v>
      </c>
      <c r="M746" t="n">
        <v>13.05</v>
      </c>
      <c r="N746" t="n">
        <v>17.26</v>
      </c>
      <c r="O746" t="n">
        <v>14.58</v>
      </c>
      <c r="P746" t="n">
        <v>9.06</v>
      </c>
      <c r="Q746" t="n">
        <v>12.08</v>
      </c>
      <c r="R746" t="n">
        <v>25.1332</v>
      </c>
      <c r="S746" t="n">
        <v>17.8</v>
      </c>
    </row>
    <row r="747">
      <c r="A747">
        <f>_xll.BFieldInfo($B$747)</f>
        <v/>
      </c>
      <c r="B747" t="inlineStr">
        <is>
          <t>CF_DVD_PAID</t>
        </is>
      </c>
      <c r="C747" t="n">
        <v>-57.3</v>
      </c>
      <c r="D747" t="n">
        <v>-57.3</v>
      </c>
      <c r="E747" t="n">
        <v>-57.3</v>
      </c>
      <c r="F747" t="n">
        <v>-0.023</v>
      </c>
      <c r="G747" t="n">
        <v>-64.40000000000001</v>
      </c>
      <c r="H747" t="n">
        <v>0</v>
      </c>
      <c r="I747" t="n">
        <v>-57.3</v>
      </c>
      <c r="J747" t="n">
        <v>0</v>
      </c>
      <c r="K747" t="n">
        <v>-57.3</v>
      </c>
      <c r="L747" t="n">
        <v>-0.056</v>
      </c>
      <c r="M747" t="n">
        <v>-57.2</v>
      </c>
      <c r="N747" t="n">
        <v>-0.04</v>
      </c>
      <c r="O747" t="n">
        <v>-57.2</v>
      </c>
      <c r="P747" t="n">
        <v>0</v>
      </c>
      <c r="Q747" t="n">
        <v>-17.5</v>
      </c>
      <c r="R747" t="n">
        <v>0</v>
      </c>
      <c r="S747" t="n">
        <v>0</v>
      </c>
    </row>
    <row r="748">
      <c r="A748">
        <f>_xll.BFieldInfo($B$748)</f>
        <v/>
      </c>
      <c r="B748" t="inlineStr">
        <is>
          <t>CF_DEPR_AMORT</t>
        </is>
      </c>
      <c r="C748" t="n">
        <v>18.6</v>
      </c>
      <c r="D748" t="n">
        <v>19.323</v>
      </c>
      <c r="E748" t="n">
        <v>18.6</v>
      </c>
      <c r="F748" t="n">
        <v>14.641</v>
      </c>
      <c r="G748" t="n">
        <v>14.1</v>
      </c>
      <c r="H748" t="n">
        <v>13.043</v>
      </c>
      <c r="I748" t="n">
        <v>14.3</v>
      </c>
      <c r="J748" t="n">
        <v>13.994</v>
      </c>
      <c r="K748" t="n">
        <v>13.3</v>
      </c>
      <c r="L748" t="n">
        <v>13.878</v>
      </c>
      <c r="M748" t="n">
        <v>12.3</v>
      </c>
      <c r="N748" t="n">
        <v>13.109</v>
      </c>
      <c r="O748" t="n">
        <v>11.6</v>
      </c>
      <c r="P748" t="n">
        <v>10.684</v>
      </c>
      <c r="Q748" t="n">
        <v>12.6</v>
      </c>
      <c r="R748" t="n">
        <v>13.175</v>
      </c>
      <c r="S748" t="n">
        <v>14.7</v>
      </c>
    </row>
    <row r="749">
      <c r="A749">
        <f>_xll.BFieldInfo($B$749)</f>
        <v/>
      </c>
      <c r="B749" t="inlineStr">
        <is>
          <t>CF_NET_INC</t>
        </is>
      </c>
      <c r="C749" t="n">
        <v>35.3</v>
      </c>
      <c r="D749" t="n">
        <v>28.41</v>
      </c>
      <c r="E749" t="n">
        <v>33.1</v>
      </c>
      <c r="F749" t="n">
        <v>27.269</v>
      </c>
      <c r="G749" t="n">
        <v>33</v>
      </c>
      <c r="H749" t="n">
        <v>42.451</v>
      </c>
      <c r="I749" t="n">
        <v>129.5</v>
      </c>
      <c r="J749" t="n">
        <v>36.136</v>
      </c>
      <c r="K749" t="n">
        <v>34.5</v>
      </c>
      <c r="L749" t="n">
        <v>31.38</v>
      </c>
      <c r="M749" t="n">
        <v>18.7</v>
      </c>
      <c r="N749" t="n">
        <v>24.691</v>
      </c>
      <c r="O749" t="n">
        <v>20.8</v>
      </c>
      <c r="P749" t="n">
        <v>12.907</v>
      </c>
      <c r="Q749" t="n">
        <v>17.3</v>
      </c>
      <c r="R749" t="n">
        <v>36.233</v>
      </c>
      <c r="S749" t="n">
        <v>24.6</v>
      </c>
    </row>
    <row r="750">
      <c r="A750">
        <f>_xll.BFieldInfo($B$750)</f>
        <v/>
      </c>
      <c r="B750" t="inlineStr">
        <is>
          <t>CF_CASH_FROM_OPER</t>
        </is>
      </c>
      <c r="C750" t="n">
        <v>55.5</v>
      </c>
      <c r="D750" t="n">
        <v>69.08799999999999</v>
      </c>
      <c r="E750" t="n">
        <v>33.4</v>
      </c>
      <c r="F750" t="n">
        <v>19.2469</v>
      </c>
      <c r="G750" t="n">
        <v>22.4</v>
      </c>
      <c r="H750" t="n">
        <v>32.598</v>
      </c>
      <c r="I750" t="n">
        <v>26.3</v>
      </c>
      <c r="J750" t="n">
        <v>65.944</v>
      </c>
      <c r="K750" t="n">
        <v>32.1</v>
      </c>
      <c r="L750" t="n">
        <v>57.007</v>
      </c>
      <c r="M750" t="n">
        <v>8.9</v>
      </c>
      <c r="N750" t="n">
        <v>42.265</v>
      </c>
      <c r="O750" t="n">
        <v>1.7</v>
      </c>
      <c r="P750" t="n">
        <v>32.619</v>
      </c>
      <c r="Q750" t="n">
        <v>6.5</v>
      </c>
      <c r="R750" t="n">
        <v>58.346</v>
      </c>
      <c r="S750" t="n">
        <v>22.9</v>
      </c>
    </row>
    <row r="752">
      <c r="A752" t="inlineStr">
        <is>
          <t>INRN SW Equity</t>
        </is>
      </c>
      <c r="B752" t="inlineStr">
        <is>
          <t>Dates</t>
        </is>
      </c>
      <c r="C752" s="3">
        <f>_xll.BDH($A$752,$B$753:$B$761,$B$1,$B$2,"Dir=H","Per=M","Days=A","Dts=S","Sort=R","cols=17;rows=10")</f>
        <v/>
      </c>
      <c r="D752" s="3" t="n">
        <v>43830</v>
      </c>
      <c r="E752" s="3" t="n">
        <v>43646</v>
      </c>
      <c r="F752" s="3" t="n">
        <v>43465</v>
      </c>
      <c r="G752" s="3" t="n">
        <v>43281</v>
      </c>
      <c r="H752" s="3" t="n">
        <v>43100</v>
      </c>
      <c r="I752" s="3" t="n">
        <v>42916</v>
      </c>
      <c r="J752" s="3" t="n">
        <v>42735</v>
      </c>
      <c r="K752" s="3" t="n">
        <v>42551</v>
      </c>
      <c r="L752" s="3" t="n">
        <v>42369</v>
      </c>
      <c r="M752" s="3" t="n">
        <v>42185</v>
      </c>
      <c r="N752" s="3" t="n">
        <v>42004</v>
      </c>
      <c r="O752" s="3" t="n">
        <v>41820</v>
      </c>
      <c r="P752" s="3" t="n">
        <v>41639</v>
      </c>
      <c r="Q752" s="3" t="n">
        <v>41455</v>
      </c>
      <c r="R752" s="3" t="n">
        <v>41274</v>
      </c>
      <c r="S752" s="3" t="n">
        <v>41090</v>
      </c>
    </row>
    <row r="753">
      <c r="A753">
        <f>_xll.BFieldInfo($B$753)</f>
        <v/>
      </c>
      <c r="B753" t="inlineStr">
        <is>
          <t>TOTAL_EQUITY</t>
        </is>
      </c>
      <c r="C753" t="n">
        <v>298.68</v>
      </c>
      <c r="D753" t="n">
        <v>304.02</v>
      </c>
      <c r="E753" t="n">
        <v>281.756</v>
      </c>
      <c r="F753" t="n">
        <v>284.84</v>
      </c>
      <c r="G753" t="n">
        <v>260.147</v>
      </c>
      <c r="H753" t="n">
        <v>261.68</v>
      </c>
      <c r="I753" t="n">
        <v>231.195</v>
      </c>
      <c r="J753" t="n">
        <v>233.085</v>
      </c>
      <c r="K753" t="n">
        <v>213.294</v>
      </c>
      <c r="L753" t="n">
        <v>207.646</v>
      </c>
      <c r="M753" t="n">
        <v>192.287</v>
      </c>
      <c r="N753" t="n">
        <v>200.33</v>
      </c>
      <c r="O753" t="n">
        <v>186.07</v>
      </c>
      <c r="P753" t="n">
        <v>187.245</v>
      </c>
      <c r="Q753" t="n">
        <v>170.974</v>
      </c>
      <c r="R753" t="n">
        <v>157.637</v>
      </c>
      <c r="S753" t="n">
        <v>147.812</v>
      </c>
    </row>
    <row r="754">
      <c r="A754">
        <f>_xll.BFieldInfo($B$754)</f>
        <v/>
      </c>
      <c r="B754" t="inlineStr">
        <is>
          <t>BS_TOT_ASSET</t>
        </is>
      </c>
      <c r="C754" t="n">
        <v>438.602</v>
      </c>
      <c r="D754" t="n">
        <v>435.063</v>
      </c>
      <c r="E754" t="n">
        <v>453.055</v>
      </c>
      <c r="F754" t="n">
        <v>417.642</v>
      </c>
      <c r="G754" t="n">
        <v>397.722</v>
      </c>
      <c r="H754" t="n">
        <v>355.339</v>
      </c>
      <c r="I754" t="n">
        <v>332.862</v>
      </c>
      <c r="J754" t="n">
        <v>324.815</v>
      </c>
      <c r="K754" t="n">
        <v>322.689</v>
      </c>
      <c r="L754" t="n">
        <v>292.955</v>
      </c>
      <c r="M754" t="n">
        <v>282.258</v>
      </c>
      <c r="N754" t="n">
        <v>278.157</v>
      </c>
      <c r="O754" t="n">
        <v>265.523</v>
      </c>
      <c r="P754" t="n">
        <v>258.225</v>
      </c>
      <c r="Q754" t="n">
        <v>248.714</v>
      </c>
      <c r="R754" t="n">
        <v>227.592</v>
      </c>
      <c r="S754" t="n">
        <v>240.44</v>
      </c>
    </row>
    <row r="755">
      <c r="A755">
        <f>_xll.BFieldInfo($B$755)</f>
        <v/>
      </c>
      <c r="B755" t="inlineStr">
        <is>
          <t>TOT_DEBT_TO_TOT_EQY</t>
        </is>
      </c>
      <c r="C755" t="n">
        <v>2.4826</v>
      </c>
      <c r="D755" t="n">
        <v>2.2647</v>
      </c>
      <c r="E755" t="n">
        <v>2.2225</v>
      </c>
      <c r="F755" t="n">
        <v>0.0049</v>
      </c>
      <c r="G755" t="n">
        <v>6.5409</v>
      </c>
      <c r="H755" t="n">
        <v>0.081</v>
      </c>
      <c r="I755" t="n">
        <v>0.0164</v>
      </c>
      <c r="J755" t="n">
        <v>0.1214</v>
      </c>
      <c r="K755" t="n">
        <v>0.0994</v>
      </c>
      <c r="L755" t="n">
        <v>0.1464</v>
      </c>
      <c r="M755" t="n">
        <v>2.6247</v>
      </c>
      <c r="N755" t="n">
        <v>0.2346</v>
      </c>
      <c r="O755" t="n">
        <v>2.9435</v>
      </c>
      <c r="P755" t="n">
        <v>0.306</v>
      </c>
      <c r="Q755" t="n">
        <v>3.1046</v>
      </c>
      <c r="R755" t="n">
        <v>3.4389</v>
      </c>
      <c r="S755" t="n">
        <v>12.8954</v>
      </c>
    </row>
    <row r="756">
      <c r="A756">
        <f>_xll.BFieldInfo($B$756)</f>
        <v/>
      </c>
      <c r="B756" t="inlineStr">
        <is>
          <t>SALES_REV_TURN</t>
        </is>
      </c>
      <c r="C756" t="n">
        <v>233.158</v>
      </c>
      <c r="D756" t="n">
        <v>298.82</v>
      </c>
      <c r="E756" t="n">
        <v>260.844</v>
      </c>
      <c r="F756" t="n">
        <v>319.117</v>
      </c>
      <c r="G756" t="n">
        <v>240.734</v>
      </c>
      <c r="H756" t="n">
        <v>247.406</v>
      </c>
      <c r="I756" t="n">
        <v>203.276</v>
      </c>
      <c r="J756" t="n">
        <v>214.337</v>
      </c>
      <c r="K756" t="n">
        <v>187.123</v>
      </c>
      <c r="L756" t="n">
        <v>189.4</v>
      </c>
      <c r="M756" t="n">
        <v>171.338</v>
      </c>
      <c r="N756" t="n">
        <v>178.238</v>
      </c>
      <c r="O756" t="n">
        <v>157.068</v>
      </c>
      <c r="P756" t="n">
        <v>167.196</v>
      </c>
      <c r="Q756" t="n">
        <v>149.138</v>
      </c>
      <c r="R756" t="n">
        <v>159.713</v>
      </c>
      <c r="S756" t="n">
        <v>147.442</v>
      </c>
    </row>
    <row r="757">
      <c r="A757">
        <f>_xll.BFieldInfo($B$757)</f>
        <v/>
      </c>
      <c r="B757" t="inlineStr">
        <is>
          <t>IS_EPS</t>
        </is>
      </c>
      <c r="C757" t="n">
        <v>28.23</v>
      </c>
      <c r="D757" t="n">
        <v>39.9072</v>
      </c>
      <c r="E757" t="n">
        <v>26.9918</v>
      </c>
      <c r="F757" t="n">
        <v>39.5296</v>
      </c>
      <c r="G757" t="n">
        <v>21.87</v>
      </c>
      <c r="H757" t="n">
        <v>28.0275</v>
      </c>
      <c r="I757" t="n">
        <v>17.94</v>
      </c>
      <c r="J757" t="n">
        <v>23.9992</v>
      </c>
      <c r="K757" t="n">
        <v>18.54</v>
      </c>
      <c r="L757" t="n">
        <v>19.4581</v>
      </c>
      <c r="M757" t="n">
        <v>15.05</v>
      </c>
      <c r="N757" t="n">
        <v>14.191</v>
      </c>
      <c r="O757" t="n">
        <v>8.27</v>
      </c>
      <c r="P757" t="n">
        <v>12.09</v>
      </c>
      <c r="Q757" t="n">
        <v>12.95</v>
      </c>
      <c r="R757" t="n">
        <v>12.37</v>
      </c>
      <c r="S757" t="n">
        <v>11.85</v>
      </c>
    </row>
    <row r="758">
      <c r="A758">
        <f>_xll.BFieldInfo($B$758)</f>
        <v/>
      </c>
      <c r="B758" t="inlineStr">
        <is>
          <t>CF_DVD_PAID</t>
        </is>
      </c>
      <c r="C758" t="n">
        <v>-18.835</v>
      </c>
      <c r="D758" t="n">
        <v>0</v>
      </c>
      <c r="E758" t="n">
        <v>-18.51</v>
      </c>
      <c r="F758" t="n">
        <v>0</v>
      </c>
      <c r="G758" t="n">
        <v>-13.977</v>
      </c>
      <c r="H758" t="n">
        <v>0</v>
      </c>
      <c r="I758" t="n">
        <v>-13.619</v>
      </c>
      <c r="J758" t="n">
        <v>0</v>
      </c>
      <c r="K758" t="n">
        <v>-10.231</v>
      </c>
      <c r="L758" t="n">
        <v>0</v>
      </c>
      <c r="M758" t="n">
        <v>0</v>
      </c>
      <c r="N758" t="n">
        <v>-7.494</v>
      </c>
      <c r="O758" t="n">
        <v>-7.494</v>
      </c>
      <c r="P758" t="n">
        <v>0</v>
      </c>
      <c r="Q758" t="n">
        <v>-6.52</v>
      </c>
      <c r="R758" t="n">
        <v>0</v>
      </c>
      <c r="S758" t="n">
        <v>-5.594</v>
      </c>
    </row>
    <row r="759">
      <c r="A759">
        <f>_xll.BFieldInfo($B$759)</f>
        <v/>
      </c>
      <c r="B759" t="inlineStr">
        <is>
          <t>CF_DEPR_AMORT</t>
        </is>
      </c>
      <c r="C759" t="n">
        <v>11.264</v>
      </c>
      <c r="D759" t="n">
        <v>11.452</v>
      </c>
      <c r="E759" t="n">
        <v>12.334</v>
      </c>
      <c r="F759" t="n">
        <v>13.586</v>
      </c>
      <c r="G759" t="n">
        <v>10.255</v>
      </c>
      <c r="H759" t="n">
        <v>9.786</v>
      </c>
      <c r="I759" t="n">
        <v>9.135</v>
      </c>
      <c r="J759" t="n">
        <v>8.868</v>
      </c>
      <c r="K759" t="n">
        <v>8.939</v>
      </c>
      <c r="L759" t="n">
        <v>9.442</v>
      </c>
      <c r="M759" t="n">
        <v>8.984999999999999</v>
      </c>
      <c r="N759" t="n">
        <v>9.272</v>
      </c>
      <c r="O759" t="n">
        <v>9.452</v>
      </c>
      <c r="P759" t="n">
        <v>9.82</v>
      </c>
      <c r="Q759" t="n">
        <v>8.368</v>
      </c>
      <c r="R759" t="n">
        <v>8.335000000000001</v>
      </c>
      <c r="S759" t="n">
        <v>7.958</v>
      </c>
    </row>
    <row r="760">
      <c r="A760">
        <f>_xll.BFieldInfo($B$760)</f>
        <v/>
      </c>
      <c r="B760" t="inlineStr">
        <is>
          <t>CF_NET_INC</t>
        </is>
      </c>
      <c r="C760" t="n">
        <v>23.77</v>
      </c>
      <c r="D760" t="n">
        <v>32.983</v>
      </c>
      <c r="E760" t="n">
        <v>23.051</v>
      </c>
      <c r="F760" t="n">
        <v>33.237</v>
      </c>
      <c r="G760" t="n">
        <v>18.563</v>
      </c>
      <c r="H760" t="n">
        <v>23.779</v>
      </c>
      <c r="I760" t="n">
        <v>15.275</v>
      </c>
      <c r="J760" t="n">
        <v>20.45</v>
      </c>
      <c r="K760" t="n">
        <v>15.765</v>
      </c>
      <c r="L760" t="n">
        <v>16.526</v>
      </c>
      <c r="M760" t="n">
        <v>12.777</v>
      </c>
      <c r="N760" t="n">
        <v>12.038</v>
      </c>
      <c r="O760" t="n">
        <v>7.03</v>
      </c>
      <c r="P760" t="n">
        <v>9.997999999999999</v>
      </c>
      <c r="Q760" t="n">
        <v>10.546</v>
      </c>
      <c r="R760" t="n">
        <v>9.887</v>
      </c>
      <c r="S760" t="n">
        <v>9.487</v>
      </c>
    </row>
    <row r="761">
      <c r="A761">
        <f>_xll.BFieldInfo($B$761)</f>
        <v/>
      </c>
      <c r="B761" t="inlineStr">
        <is>
          <t>CF_CASH_FROM_OPER</t>
        </is>
      </c>
      <c r="C761" t="n">
        <v>45.758</v>
      </c>
      <c r="D761" t="n">
        <v>59.225</v>
      </c>
      <c r="E761" t="n">
        <v>40.561</v>
      </c>
      <c r="F761" t="n">
        <v>36.402</v>
      </c>
      <c r="G761" t="n">
        <v>31.357</v>
      </c>
      <c r="H761" t="n">
        <v>28.674</v>
      </c>
      <c r="I761" t="n">
        <v>17.698</v>
      </c>
      <c r="J761" t="n">
        <v>22.661</v>
      </c>
      <c r="K761" t="n">
        <v>14.273</v>
      </c>
      <c r="L761" t="n">
        <v>28.662</v>
      </c>
      <c r="M761" t="n">
        <v>11.57</v>
      </c>
      <c r="N761" t="n">
        <v>22.782</v>
      </c>
      <c r="O761" t="n">
        <v>5.039</v>
      </c>
      <c r="P761" t="n">
        <v>26.689</v>
      </c>
      <c r="Q761" t="n">
        <v>17.542</v>
      </c>
      <c r="R761" t="n">
        <v>19.918</v>
      </c>
      <c r="S761" t="n">
        <v>18.084</v>
      </c>
    </row>
    <row r="763">
      <c r="A763" t="inlineStr">
        <is>
          <t>MOBN SW Equity</t>
        </is>
      </c>
      <c r="B763" t="inlineStr">
        <is>
          <t>Dates</t>
        </is>
      </c>
      <c r="C763" s="3">
        <f>_xll.BDH($A$763,$B$764:$B$772,$B$1,$B$2,"Dir=H","Per=M","Days=A","Dts=S","Sort=R","cols=17;rows=10")</f>
        <v/>
      </c>
      <c r="D763" s="3" t="n">
        <v>43830</v>
      </c>
      <c r="E763" s="3" t="n">
        <v>43646</v>
      </c>
      <c r="F763" s="3" t="n">
        <v>43465</v>
      </c>
      <c r="G763" s="3" t="n">
        <v>43281</v>
      </c>
      <c r="H763" s="3" t="n">
        <v>43100</v>
      </c>
      <c r="I763" s="3" t="n">
        <v>42916</v>
      </c>
      <c r="J763" s="3" t="n">
        <v>42735</v>
      </c>
      <c r="K763" s="3" t="n">
        <v>42551</v>
      </c>
      <c r="L763" s="3" t="n">
        <v>42369</v>
      </c>
      <c r="M763" s="3" t="n">
        <v>42185</v>
      </c>
      <c r="N763" s="3" t="n">
        <v>42004</v>
      </c>
      <c r="O763" s="3" t="n">
        <v>41820</v>
      </c>
      <c r="P763" s="3" t="n">
        <v>41639</v>
      </c>
      <c r="Q763" s="3" t="n">
        <v>41455</v>
      </c>
      <c r="R763" s="3" t="n">
        <v>41274</v>
      </c>
      <c r="S763" s="3" t="n">
        <v>41090</v>
      </c>
    </row>
    <row r="764">
      <c r="A764">
        <f>_xll.BFieldInfo($B$764)</f>
        <v/>
      </c>
      <c r="B764" t="inlineStr">
        <is>
          <t>TOTAL_EQUITY</t>
        </is>
      </c>
      <c r="C764" t="n">
        <v>1569.956</v>
      </c>
      <c r="D764" t="n">
        <v>1532.256</v>
      </c>
      <c r="E764" t="n">
        <v>1473.38</v>
      </c>
      <c r="F764" t="n">
        <v>1513.51</v>
      </c>
      <c r="G764" t="n">
        <v>1379.823</v>
      </c>
      <c r="H764" t="n">
        <v>1399.107</v>
      </c>
      <c r="I764" t="n">
        <v>1369.573</v>
      </c>
      <c r="J764" t="n">
        <v>1366.268</v>
      </c>
      <c r="K764" t="n">
        <v>1273.468</v>
      </c>
      <c r="L764" t="n">
        <v>1264.691</v>
      </c>
      <c r="M764" t="n">
        <v>1197.863</v>
      </c>
      <c r="N764" t="n">
        <v>1222.52</v>
      </c>
      <c r="O764" t="n">
        <v>1191.401</v>
      </c>
      <c r="P764" t="n">
        <v>1241.069</v>
      </c>
      <c r="Q764" t="n">
        <v>1196.289</v>
      </c>
      <c r="R764" t="n">
        <v>1200.979</v>
      </c>
      <c r="S764" t="n">
        <v>1159.127</v>
      </c>
    </row>
    <row r="765">
      <c r="A765">
        <f>_xll.BFieldInfo($B$765)</f>
        <v/>
      </c>
      <c r="B765" t="inlineStr">
        <is>
          <t>BS_TOT_ASSET</t>
        </is>
      </c>
      <c r="C765" t="n">
        <v>3709.163</v>
      </c>
      <c r="D765" t="n">
        <v>3450.775</v>
      </c>
      <c r="E765" t="n">
        <v>3345.192</v>
      </c>
      <c r="F765" t="n">
        <v>3365.174</v>
      </c>
      <c r="G765" t="n">
        <v>3160.764</v>
      </c>
      <c r="H765" t="n">
        <v>3195.695</v>
      </c>
      <c r="I765" t="n">
        <v>3202.986</v>
      </c>
      <c r="J765" t="n">
        <v>3031.688</v>
      </c>
      <c r="K765" t="n">
        <v>2937.763</v>
      </c>
      <c r="L765" t="n">
        <v>2952.878</v>
      </c>
      <c r="M765" t="n">
        <v>2717.89</v>
      </c>
      <c r="N765" t="n">
        <v>2767.751</v>
      </c>
      <c r="O765" t="n">
        <v>2704.884</v>
      </c>
      <c r="P765" t="n">
        <v>2708.466</v>
      </c>
      <c r="Q765" t="n">
        <v>2588.038</v>
      </c>
      <c r="R765" t="n">
        <v>2518.994</v>
      </c>
      <c r="S765" t="n">
        <v>2463.39</v>
      </c>
    </row>
    <row r="766">
      <c r="A766">
        <f>_xll.BFieldInfo($B$766)</f>
        <v/>
      </c>
      <c r="B766" t="inlineStr">
        <is>
          <t>TOT_DEBT_TO_TOT_EQY</t>
        </is>
      </c>
      <c r="C766" t="n">
        <v>115.5293</v>
      </c>
      <c r="D766" t="n">
        <v>104.3286</v>
      </c>
      <c r="E766" t="n">
        <v>104.8041</v>
      </c>
      <c r="F766" t="n">
        <v>101.7957</v>
      </c>
      <c r="G766" t="n">
        <v>109.2813</v>
      </c>
      <c r="H766" t="n">
        <v>108.1281</v>
      </c>
      <c r="I766" t="n">
        <v>112.6607</v>
      </c>
      <c r="J766" t="n">
        <v>98.7655</v>
      </c>
      <c r="K766" t="n">
        <v>106.753</v>
      </c>
      <c r="L766" t="n">
        <v>108.0625</v>
      </c>
      <c r="M766" t="n">
        <v>105.1772</v>
      </c>
      <c r="N766" t="n">
        <v>105.7388</v>
      </c>
      <c r="O766" t="n">
        <v>106.6073</v>
      </c>
      <c r="P766" t="n">
        <v>100.0041</v>
      </c>
      <c r="Q766" t="n">
        <v>94.4122</v>
      </c>
      <c r="R766" t="n">
        <v>88.5034</v>
      </c>
      <c r="S766" t="n">
        <v>89.2548</v>
      </c>
    </row>
    <row r="767">
      <c r="A767">
        <f>_xll.BFieldInfo($B$767)</f>
        <v/>
      </c>
      <c r="B767" t="inlineStr">
        <is>
          <t>SALES_REV_TURN</t>
        </is>
      </c>
      <c r="C767" t="n">
        <v>91.699</v>
      </c>
      <c r="D767" t="n">
        <v>99.477</v>
      </c>
      <c r="E767" t="n">
        <v>100.168</v>
      </c>
      <c r="F767" t="n">
        <v>95.657</v>
      </c>
      <c r="G767" t="n">
        <v>91.477</v>
      </c>
      <c r="H767" t="n">
        <v>169.867</v>
      </c>
      <c r="I767" t="n">
        <v>151.386</v>
      </c>
      <c r="J767" t="n">
        <v>154.922</v>
      </c>
      <c r="K767" t="n">
        <v>120.101</v>
      </c>
      <c r="L767" t="n">
        <v>127.324</v>
      </c>
      <c r="M767" t="n">
        <v>74.148</v>
      </c>
      <c r="N767" t="n">
        <v>207.267</v>
      </c>
      <c r="O767" t="n">
        <v>63.847</v>
      </c>
      <c r="P767" t="n">
        <v>223.37</v>
      </c>
      <c r="Q767" t="n">
        <v>93.801</v>
      </c>
      <c r="R767" t="n">
        <v>130.369</v>
      </c>
      <c r="S767" t="n">
        <v>121.179</v>
      </c>
    </row>
    <row r="768">
      <c r="A768">
        <f>_xll.BFieldInfo($B$768)</f>
        <v/>
      </c>
      <c r="B768" t="inlineStr">
        <is>
          <t>IS_EPS</t>
        </is>
      </c>
      <c r="C768" t="n">
        <v>6.32</v>
      </c>
      <c r="D768" t="n">
        <v>9.0297</v>
      </c>
      <c r="E768" t="n">
        <v>6.61</v>
      </c>
      <c r="F768" t="n">
        <v>8.1746</v>
      </c>
      <c r="G768" t="n">
        <v>6.04</v>
      </c>
      <c r="H768" t="n">
        <v>4.7082</v>
      </c>
      <c r="I768" t="n">
        <v>10.03</v>
      </c>
      <c r="J768" t="n">
        <v>11.1332</v>
      </c>
      <c r="K768" t="n">
        <v>14.39</v>
      </c>
      <c r="L768" t="n">
        <v>11</v>
      </c>
      <c r="M768" t="n">
        <v>5.72</v>
      </c>
      <c r="N768" t="n">
        <v>6.83</v>
      </c>
      <c r="O768" t="n">
        <v>3.17</v>
      </c>
      <c r="P768" t="n">
        <v>6.48</v>
      </c>
      <c r="Q768" t="n">
        <v>6.66</v>
      </c>
      <c r="R768" t="n">
        <v>5.92</v>
      </c>
      <c r="S768" t="n">
        <v>6.41</v>
      </c>
    </row>
    <row r="769">
      <c r="A769">
        <f>_xll.BFieldInfo($B$769)</f>
        <v/>
      </c>
      <c r="B769" t="inlineStr">
        <is>
          <t>CF_DVD_PAID</t>
        </is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inlineStr">
        <is>
          <t>#N/A N/A</t>
        </is>
      </c>
      <c r="R769" t="inlineStr">
        <is>
          <t>#N/A N/A</t>
        </is>
      </c>
      <c r="S769" t="inlineStr">
        <is>
          <t>#N/A N/A</t>
        </is>
      </c>
    </row>
    <row r="770">
      <c r="A770">
        <f>_xll.BFieldInfo($B$770)</f>
        <v/>
      </c>
      <c r="B770" t="inlineStr">
        <is>
          <t>CF_DEPR_AMORT</t>
        </is>
      </c>
      <c r="C770" t="n">
        <v>2.954</v>
      </c>
      <c r="D770" t="n">
        <v>2.759</v>
      </c>
      <c r="E770" t="n">
        <v>2.498</v>
      </c>
      <c r="F770" t="n">
        <v>2.714</v>
      </c>
      <c r="G770" t="n">
        <v>1.773</v>
      </c>
      <c r="H770" t="n">
        <v>1.61</v>
      </c>
      <c r="I770" t="n">
        <v>1.71</v>
      </c>
      <c r="J770" t="n">
        <v>3.89</v>
      </c>
      <c r="K770" t="n">
        <v>1.708</v>
      </c>
      <c r="L770" t="n">
        <v>1.608</v>
      </c>
      <c r="M770" t="n">
        <v>1.505</v>
      </c>
      <c r="N770" t="n">
        <v>1.527</v>
      </c>
      <c r="O770" t="n">
        <v>1.279</v>
      </c>
      <c r="P770" t="n">
        <v>1.21</v>
      </c>
      <c r="Q770" t="n">
        <v>1.119</v>
      </c>
      <c r="R770" t="n">
        <v>1.639</v>
      </c>
      <c r="S770" t="n">
        <v>0.645</v>
      </c>
    </row>
    <row r="771">
      <c r="A771">
        <f>_xll.BFieldInfo($B$771)</f>
        <v/>
      </c>
      <c r="B771" t="inlineStr">
        <is>
          <t>CF_NET_INC</t>
        </is>
      </c>
      <c r="C771" t="n">
        <v>41.706</v>
      </c>
      <c r="D771" t="n">
        <v>59.578</v>
      </c>
      <c r="E771" t="n">
        <v>43.583</v>
      </c>
      <c r="F771" t="n">
        <v>53.064</v>
      </c>
      <c r="G771" t="n">
        <v>37.559</v>
      </c>
      <c r="H771" t="n">
        <v>29.274</v>
      </c>
      <c r="I771" t="n">
        <v>62.376</v>
      </c>
      <c r="J771" t="n">
        <v>69.202</v>
      </c>
      <c r="K771" t="n">
        <v>89.45399999999999</v>
      </c>
      <c r="L771" t="n">
        <v>68.377</v>
      </c>
      <c r="M771" t="n">
        <v>35.56</v>
      </c>
      <c r="N771" t="n">
        <v>42.448</v>
      </c>
      <c r="O771" t="n">
        <v>19.703</v>
      </c>
      <c r="P771" t="n">
        <v>40.218</v>
      </c>
      <c r="Q771" t="n">
        <v>41.362</v>
      </c>
      <c r="R771" t="n">
        <v>36.715</v>
      </c>
      <c r="S771" t="n">
        <v>39.608</v>
      </c>
    </row>
    <row r="772">
      <c r="A772">
        <f>_xll.BFieldInfo($B$772)</f>
        <v/>
      </c>
      <c r="B772" t="inlineStr">
        <is>
          <t>CF_CASH_FROM_OPER</t>
        </is>
      </c>
      <c r="C772" t="n">
        <v>13.979</v>
      </c>
      <c r="D772" t="n">
        <v>-23.525</v>
      </c>
      <c r="E772" t="n">
        <v>6.947</v>
      </c>
      <c r="F772" t="n">
        <v>27.19</v>
      </c>
      <c r="G772" t="n">
        <v>44.407</v>
      </c>
      <c r="H772" t="n">
        <v>35.417</v>
      </c>
      <c r="I772" t="n">
        <v>11.606</v>
      </c>
      <c r="J772" t="n">
        <v>66.94199999999999</v>
      </c>
      <c r="K772" t="n">
        <v>-19.36</v>
      </c>
      <c r="L772" t="n">
        <v>29.44</v>
      </c>
      <c r="M772" t="n">
        <v>-1.573</v>
      </c>
      <c r="N772" t="n">
        <v>136.162</v>
      </c>
      <c r="O772" t="n">
        <v>38.311</v>
      </c>
      <c r="P772" t="n">
        <v>56.476</v>
      </c>
      <c r="Q772" t="n">
        <v>20.496</v>
      </c>
      <c r="R772" t="n">
        <v>4.081</v>
      </c>
      <c r="S772" t="n">
        <v>16.721</v>
      </c>
    </row>
    <row r="774">
      <c r="A774" t="inlineStr">
        <is>
          <t>CKWN SW Equity</t>
        </is>
      </c>
      <c r="B774" t="inlineStr">
        <is>
          <t>Dates</t>
        </is>
      </c>
      <c r="C774" s="3">
        <f>_xll.BDH($A$774,$B$775:$B$783,$B$1,$B$2,"Dir=H","Per=M","Days=A","Dts=S","Sort=R","cols=8;rows=10")</f>
        <v/>
      </c>
      <c r="D774" s="3" t="n">
        <v>43373</v>
      </c>
      <c r="E774" s="3" t="n">
        <v>43008</v>
      </c>
      <c r="F774" s="3" t="n">
        <v>42643</v>
      </c>
      <c r="G774" s="3" t="n">
        <v>42277</v>
      </c>
      <c r="H774" s="3" t="n">
        <v>41912</v>
      </c>
      <c r="I774" s="3" t="n">
        <v>41547</v>
      </c>
      <c r="J774" s="3" t="n">
        <v>41182</v>
      </c>
    </row>
    <row r="775">
      <c r="A775">
        <f>_xll.BFieldInfo($B$775)</f>
        <v/>
      </c>
      <c r="B775" t="inlineStr">
        <is>
          <t>TOTAL_EQUITY</t>
        </is>
      </c>
      <c r="C775" t="n">
        <v>1628.3</v>
      </c>
      <c r="D775" t="n">
        <v>1566.6</v>
      </c>
      <c r="E775" t="n">
        <v>1472.1</v>
      </c>
      <c r="F775" t="n">
        <v>1354.5</v>
      </c>
      <c r="G775" t="n">
        <v>1439.8</v>
      </c>
      <c r="H775" t="n">
        <v>1480.7</v>
      </c>
      <c r="I775" t="n">
        <v>1492.9</v>
      </c>
      <c r="J775" t="n">
        <v>1398.8</v>
      </c>
    </row>
    <row r="776">
      <c r="A776">
        <f>_xll.BFieldInfo($B$776)</f>
        <v/>
      </c>
      <c r="B776" t="inlineStr">
        <is>
          <t>BS_TOT_ASSET</t>
        </is>
      </c>
      <c r="C776" t="n">
        <v>2398.1</v>
      </c>
      <c r="D776" t="n">
        <v>2440.7</v>
      </c>
      <c r="E776" t="n">
        <v>2291.1</v>
      </c>
      <c r="F776" t="n">
        <v>2182.8</v>
      </c>
      <c r="G776" t="n">
        <v>2103.8</v>
      </c>
      <c r="H776" t="n">
        <v>2056.6</v>
      </c>
      <c r="I776" t="n">
        <v>2074.7</v>
      </c>
      <c r="J776" t="n">
        <v>1967.5</v>
      </c>
    </row>
    <row r="777">
      <c r="A777">
        <f>_xll.BFieldInfo($B$777)</f>
        <v/>
      </c>
      <c r="B777" t="inlineStr">
        <is>
          <t>TOT_DEBT_TO_TOT_EQY</t>
        </is>
      </c>
      <c r="C777" t="n">
        <v>1.609</v>
      </c>
      <c r="D777" t="n">
        <v>1.9852</v>
      </c>
      <c r="E777" t="n">
        <v>2.4251</v>
      </c>
      <c r="F777" t="n">
        <v>1.9121</v>
      </c>
      <c r="G777" t="n">
        <v>1.785</v>
      </c>
      <c r="H777" t="n">
        <v>1.7492</v>
      </c>
      <c r="I777" t="n">
        <v>9.283899999999999</v>
      </c>
      <c r="J777" t="n">
        <v>9.6797</v>
      </c>
    </row>
    <row r="778">
      <c r="A778">
        <f>_xll.BFieldInfo($B$778)</f>
        <v/>
      </c>
      <c r="B778" t="inlineStr">
        <is>
          <t>SALES_REV_TURN</t>
        </is>
      </c>
      <c r="C778" t="n">
        <v>740.5</v>
      </c>
      <c r="D778" t="n">
        <v>823.7</v>
      </c>
      <c r="E778" t="n">
        <v>796.9</v>
      </c>
      <c r="F778" t="n">
        <v>806.6</v>
      </c>
      <c r="G778" t="n">
        <v>808.5</v>
      </c>
      <c r="H778" t="n">
        <v>813.8</v>
      </c>
      <c r="I778" t="n">
        <v>847.4</v>
      </c>
      <c r="J778" t="n">
        <v>900.2</v>
      </c>
    </row>
    <row r="779">
      <c r="A779">
        <f>_xll.BFieldInfo($B$779)</f>
        <v/>
      </c>
      <c r="B779" t="inlineStr">
        <is>
          <t>IS_EPS</t>
        </is>
      </c>
      <c r="C779" t="n">
        <v>25.39</v>
      </c>
      <c r="D779" t="n">
        <v>12.72</v>
      </c>
      <c r="E779" t="n">
        <v>10.46</v>
      </c>
      <c r="F779" t="n">
        <v>-12.52</v>
      </c>
      <c r="G779" t="n">
        <v>12.19</v>
      </c>
      <c r="H779" t="n">
        <v>9.029999999999999</v>
      </c>
      <c r="I779" t="n">
        <v>21.39</v>
      </c>
      <c r="J779" t="n">
        <v>17.16</v>
      </c>
    </row>
    <row r="780">
      <c r="A780">
        <f>_xll.BFieldInfo($B$780)</f>
        <v/>
      </c>
      <c r="B780" t="inlineStr">
        <is>
          <t>CF_DVD_PAID</t>
        </is>
      </c>
      <c r="C780" t="n">
        <v>-36.5</v>
      </c>
      <c r="D780" t="n">
        <v>-18.7</v>
      </c>
      <c r="E780" t="n">
        <v>-12.5</v>
      </c>
      <c r="F780" t="n">
        <v>-18.4</v>
      </c>
      <c r="G780" t="n">
        <v>-18.4</v>
      </c>
      <c r="H780" t="n">
        <v>-27.2</v>
      </c>
      <c r="I780" t="n">
        <v>-27.3</v>
      </c>
      <c r="J780" t="n">
        <v>-27.3</v>
      </c>
    </row>
    <row r="781">
      <c r="A781">
        <f>_xll.BFieldInfo($B$781)</f>
        <v/>
      </c>
      <c r="B781" t="inlineStr">
        <is>
          <t>CF_DEPR_AMORT</t>
        </is>
      </c>
      <c r="C781" t="n">
        <v>54.7</v>
      </c>
      <c r="D781" t="n">
        <v>59.4</v>
      </c>
      <c r="E781" t="n">
        <v>56.1</v>
      </c>
      <c r="F781" t="n">
        <v>59.4</v>
      </c>
      <c r="G781" t="n">
        <v>78.59999999999999</v>
      </c>
      <c r="H781" t="n">
        <v>60.5</v>
      </c>
      <c r="I781" t="n">
        <v>61.5</v>
      </c>
      <c r="J781" t="n">
        <v>62.7</v>
      </c>
    </row>
    <row r="782">
      <c r="A782">
        <f>_xll.BFieldInfo($B$782)</f>
        <v/>
      </c>
      <c r="B782" t="inlineStr">
        <is>
          <t>CF_NET_INC</t>
        </is>
      </c>
      <c r="C782" t="n">
        <v>149.3</v>
      </c>
      <c r="D782" t="n">
        <v>74.8</v>
      </c>
      <c r="E782" t="n">
        <v>61.5</v>
      </c>
      <c r="F782" t="n">
        <v>-73.59999999999999</v>
      </c>
      <c r="G782" t="n">
        <v>71.7</v>
      </c>
      <c r="H782" t="n">
        <v>53.1</v>
      </c>
      <c r="I782" t="n">
        <v>125.7</v>
      </c>
      <c r="J782" t="n">
        <v>100.9</v>
      </c>
    </row>
    <row r="783">
      <c r="A783">
        <f>_xll.BFieldInfo($B$783)</f>
        <v/>
      </c>
      <c r="B783" t="inlineStr">
        <is>
          <t>CF_CASH_FROM_OPER</t>
        </is>
      </c>
      <c r="C783" t="n">
        <v>90.09999999999999</v>
      </c>
      <c r="D783" t="n">
        <v>145.8</v>
      </c>
      <c r="E783" t="n">
        <v>138.7</v>
      </c>
      <c r="F783" t="n">
        <v>99.2</v>
      </c>
      <c r="G783" t="n">
        <v>176.7</v>
      </c>
      <c r="H783" t="n">
        <v>173.6</v>
      </c>
      <c r="I783" t="n">
        <v>193.7</v>
      </c>
      <c r="J783" t="n">
        <v>177.8</v>
      </c>
    </row>
    <row r="785">
      <c r="A785" t="inlineStr">
        <is>
          <t>DUFN SW Equity</t>
        </is>
      </c>
      <c r="B785" t="inlineStr">
        <is>
          <t>Dates</t>
        </is>
      </c>
      <c r="C785" s="3">
        <f>_xll.BDH($A$785,$B$786:$B$794,$B$1,$B$2,"Dir=H","Per=M","Days=A","Dts=S","Sort=R","cols=33;rows=10")</f>
        <v/>
      </c>
      <c r="D785" s="3" t="n">
        <v>43921</v>
      </c>
      <c r="E785" s="3" t="n">
        <v>43830</v>
      </c>
      <c r="F785" s="3" t="n">
        <v>43738</v>
      </c>
      <c r="G785" s="3" t="n">
        <v>43646</v>
      </c>
      <c r="H785" s="3" t="n">
        <v>43555</v>
      </c>
      <c r="I785" s="3" t="n">
        <v>43465</v>
      </c>
      <c r="J785" s="3" t="n">
        <v>43373</v>
      </c>
      <c r="K785" s="3" t="n">
        <v>43281</v>
      </c>
      <c r="L785" s="3" t="n">
        <v>43190</v>
      </c>
      <c r="M785" s="3" t="n">
        <v>43100</v>
      </c>
      <c r="N785" s="3" t="n">
        <v>43008</v>
      </c>
      <c r="O785" s="3" t="n">
        <v>42916</v>
      </c>
      <c r="P785" s="3" t="n">
        <v>42825</v>
      </c>
      <c r="Q785" s="3" t="n">
        <v>42735</v>
      </c>
      <c r="R785" s="3" t="n">
        <v>42643</v>
      </c>
      <c r="S785" s="3" t="n">
        <v>42551</v>
      </c>
      <c r="T785" s="3" t="n">
        <v>42460</v>
      </c>
      <c r="U785" s="3" t="n">
        <v>42369</v>
      </c>
      <c r="V785" s="3" t="n">
        <v>42277</v>
      </c>
      <c r="W785" s="3" t="n">
        <v>42185</v>
      </c>
      <c r="X785" s="3" t="n">
        <v>42094</v>
      </c>
      <c r="Y785" s="3" t="n">
        <v>42004</v>
      </c>
      <c r="Z785" s="3" t="n">
        <v>41912</v>
      </c>
      <c r="AA785" s="3" t="n">
        <v>41820</v>
      </c>
      <c r="AB785" s="3" t="n">
        <v>41729</v>
      </c>
      <c r="AC785" s="3" t="n">
        <v>41639</v>
      </c>
      <c r="AD785" s="3" t="n">
        <v>41547</v>
      </c>
      <c r="AE785" s="3" t="n">
        <v>41455</v>
      </c>
      <c r="AF785" s="3" t="n">
        <v>41364</v>
      </c>
      <c r="AG785" s="3" t="n">
        <v>41274</v>
      </c>
      <c r="AH785" s="3" t="n">
        <v>41182</v>
      </c>
      <c r="AI785" s="3" t="n">
        <v>41090</v>
      </c>
    </row>
    <row r="786">
      <c r="A786">
        <f>_xll.BFieldInfo($B$786)</f>
        <v/>
      </c>
      <c r="B786" t="inlineStr">
        <is>
          <t>TOTAL_EQUITY</t>
        </is>
      </c>
      <c r="C786" t="n">
        <v>3108</v>
      </c>
      <c r="D786" t="n">
        <v>3108</v>
      </c>
      <c r="E786" t="n">
        <v>3108</v>
      </c>
      <c r="F786" t="n">
        <v>3189.1</v>
      </c>
      <c r="G786" t="n">
        <v>3018.2</v>
      </c>
      <c r="H786" t="n">
        <v>3313.6</v>
      </c>
      <c r="I786" t="n">
        <v>3341.7</v>
      </c>
      <c r="J786" t="n">
        <v>3506.9</v>
      </c>
      <c r="K786" t="n">
        <v>3648.3</v>
      </c>
      <c r="L786" t="n">
        <v>3828.9</v>
      </c>
      <c r="M786" t="n">
        <v>3356.2</v>
      </c>
      <c r="N786" t="n">
        <v>3355.6</v>
      </c>
      <c r="O786" t="n">
        <v>3148.9</v>
      </c>
      <c r="P786" t="n">
        <v>3188.5</v>
      </c>
      <c r="Q786" t="n">
        <v>3270.6</v>
      </c>
      <c r="R786" t="n">
        <v>3162.2</v>
      </c>
      <c r="S786" t="n">
        <v>3133.3</v>
      </c>
      <c r="T786" t="n">
        <v>3150</v>
      </c>
      <c r="U786" t="n">
        <v>3338.8</v>
      </c>
      <c r="V786" t="n">
        <v>3294.7</v>
      </c>
      <c r="W786" t="n">
        <v>4315.2</v>
      </c>
      <c r="X786" t="n">
        <v>2322.7</v>
      </c>
      <c r="Y786" t="n">
        <v>2453.1</v>
      </c>
      <c r="Z786" t="n">
        <v>2459.2</v>
      </c>
      <c r="AA786" t="n">
        <v>1589.1</v>
      </c>
      <c r="AB786" t="n">
        <v>1308.1</v>
      </c>
      <c r="AC786" t="n">
        <v>1267.4</v>
      </c>
      <c r="AD786" t="n">
        <v>1470.7</v>
      </c>
      <c r="AE786" t="n">
        <v>1448.9</v>
      </c>
      <c r="AF786" t="n">
        <v>1408.6</v>
      </c>
      <c r="AG786" t="n">
        <v>1351.5</v>
      </c>
      <c r="AH786" t="n">
        <v>1124</v>
      </c>
      <c r="AI786" t="n">
        <v>1075.5</v>
      </c>
    </row>
    <row r="787">
      <c r="A787">
        <f>_xll.BFieldInfo($B$787)</f>
        <v/>
      </c>
      <c r="B787" t="inlineStr">
        <is>
          <t>BS_TOT_ASSET</t>
        </is>
      </c>
      <c r="C787" t="n">
        <v>13358.9</v>
      </c>
      <c r="D787" t="n">
        <v>13358.9</v>
      </c>
      <c r="E787" t="n">
        <v>13358.9</v>
      </c>
      <c r="F787" t="n">
        <v>13506.2</v>
      </c>
      <c r="G787" t="n">
        <v>13543.3</v>
      </c>
      <c r="H787" t="n">
        <v>13895.5</v>
      </c>
      <c r="I787" t="n">
        <v>9390.6</v>
      </c>
      <c r="J787" t="n">
        <v>9605.6</v>
      </c>
      <c r="K787" t="n">
        <v>9777.799999999999</v>
      </c>
      <c r="L787" t="n">
        <v>9754.200000000001</v>
      </c>
      <c r="M787" t="n">
        <v>9990.799999999999</v>
      </c>
      <c r="N787" t="n">
        <v>9981.9</v>
      </c>
      <c r="O787" t="n">
        <v>9819.4</v>
      </c>
      <c r="P787" t="n">
        <v>9997.4</v>
      </c>
      <c r="Q787" t="n">
        <v>9919.799999999999</v>
      </c>
      <c r="R787" t="n">
        <v>10242.4</v>
      </c>
      <c r="S787" t="n">
        <v>10156.7</v>
      </c>
      <c r="T787" t="n">
        <v>10034.2</v>
      </c>
      <c r="U787" t="n">
        <v>10342.5</v>
      </c>
      <c r="V787" t="n">
        <v>11554.5</v>
      </c>
      <c r="W787" t="n">
        <v>8551.4</v>
      </c>
      <c r="X787" t="n">
        <v>6569.9</v>
      </c>
      <c r="Y787" t="n">
        <v>7156.9</v>
      </c>
      <c r="Z787" t="n">
        <v>7264.2</v>
      </c>
      <c r="AA787" t="n">
        <v>4597.2</v>
      </c>
      <c r="AB787" t="n">
        <v>4337</v>
      </c>
      <c r="AC787" t="n">
        <v>4238.4</v>
      </c>
      <c r="AD787" t="n">
        <v>4332.9</v>
      </c>
      <c r="AE787" t="n">
        <v>4458.5</v>
      </c>
      <c r="AF787" t="n">
        <v>3690.6</v>
      </c>
      <c r="AG787" t="n">
        <v>3526.3</v>
      </c>
      <c r="AH787" t="n">
        <v>3360.7</v>
      </c>
      <c r="AI787" t="n">
        <v>3379.8</v>
      </c>
    </row>
    <row r="788">
      <c r="A788">
        <f>_xll.BFieldInfo($B$788)</f>
        <v/>
      </c>
      <c r="B788" t="inlineStr">
        <is>
          <t>TOT_DEBT_TO_TOT_EQY</t>
        </is>
      </c>
      <c r="C788" t="n">
        <v>259.334</v>
      </c>
      <c r="D788" t="n">
        <v>259.334</v>
      </c>
      <c r="E788" t="n">
        <v>259.334</v>
      </c>
      <c r="F788" t="n">
        <v>252.0554</v>
      </c>
      <c r="G788" t="n">
        <v>276.6417</v>
      </c>
      <c r="H788" t="n">
        <v>259.6602</v>
      </c>
      <c r="I788" t="n">
        <v>114.4418</v>
      </c>
      <c r="J788" t="n">
        <v>103.0283</v>
      </c>
      <c r="K788" t="n">
        <v>100.455</v>
      </c>
      <c r="L788" t="n">
        <v>95.547</v>
      </c>
      <c r="M788" t="n">
        <v>126.6879</v>
      </c>
      <c r="N788" t="n">
        <v>117.5915</v>
      </c>
      <c r="O788" t="n">
        <v>129.4166</v>
      </c>
      <c r="P788" t="n">
        <v>136.1487</v>
      </c>
      <c r="Q788" t="n">
        <v>128.4535</v>
      </c>
      <c r="R788" t="n">
        <v>138.5965</v>
      </c>
      <c r="S788" t="n">
        <v>139.2781</v>
      </c>
      <c r="T788" t="n">
        <v>138.2413</v>
      </c>
      <c r="U788" t="n">
        <v>131.4963</v>
      </c>
      <c r="V788" t="n">
        <v>132.9104</v>
      </c>
      <c r="W788" t="n">
        <v>63.8742</v>
      </c>
      <c r="X788" t="n">
        <v>121.0445</v>
      </c>
      <c r="Y788" t="n">
        <v>116.8888</v>
      </c>
      <c r="Z788" t="n">
        <v>121.1451</v>
      </c>
      <c r="AA788" t="n">
        <v>125.763</v>
      </c>
      <c r="AB788" t="n">
        <v>154.9958</v>
      </c>
      <c r="AC788" t="n">
        <v>157.7876</v>
      </c>
      <c r="AD788" t="n">
        <v>120.9016</v>
      </c>
      <c r="AE788" t="n">
        <v>130.7268</v>
      </c>
      <c r="AF788" t="n">
        <v>101.9168</v>
      </c>
      <c r="AG788" t="n">
        <v>102.5009</v>
      </c>
      <c r="AH788" t="n">
        <v>129.5819</v>
      </c>
      <c r="AI788" t="n">
        <v>141.6179</v>
      </c>
    </row>
    <row r="789">
      <c r="A789">
        <f>_xll.BFieldInfo($B$789)</f>
        <v/>
      </c>
      <c r="B789" t="inlineStr">
        <is>
          <t>SALES_REV_TURN</t>
        </is>
      </c>
      <c r="C789" t="n">
        <v>92.59999999999999</v>
      </c>
      <c r="D789" t="n">
        <v>1438.7</v>
      </c>
      <c r="E789" t="n">
        <v>2166.6</v>
      </c>
      <c r="F789" t="n">
        <v>2501.9</v>
      </c>
      <c r="G789" t="n">
        <v>2298.2</v>
      </c>
      <c r="H789" t="n">
        <v>1882.6</v>
      </c>
      <c r="I789" t="n">
        <v>2124.2</v>
      </c>
      <c r="J789" t="n">
        <v>2463.6</v>
      </c>
      <c r="K789" t="n">
        <v>2277.1</v>
      </c>
      <c r="L789" t="n">
        <v>1820</v>
      </c>
      <c r="M789" t="n">
        <v>2106.9</v>
      </c>
      <c r="N789" t="n">
        <v>2449.2</v>
      </c>
      <c r="O789" t="n">
        <v>2114.5</v>
      </c>
      <c r="P789" t="n">
        <v>1706.8</v>
      </c>
      <c r="Q789" t="n">
        <v>1951.9</v>
      </c>
      <c r="R789" t="n">
        <v>2266.3</v>
      </c>
      <c r="S789" t="n">
        <v>1980.7</v>
      </c>
      <c r="T789" t="n">
        <v>1630.2</v>
      </c>
      <c r="U789" t="n">
        <v>1923</v>
      </c>
      <c r="V789" t="n">
        <v>1987.1</v>
      </c>
      <c r="W789" t="n">
        <v>1210.3</v>
      </c>
      <c r="X789" t="n">
        <v>1018.9</v>
      </c>
      <c r="Y789" t="n">
        <v>1265.7</v>
      </c>
      <c r="Z789" t="n">
        <v>1223</v>
      </c>
      <c r="AA789" t="n">
        <v>932.9</v>
      </c>
      <c r="AB789" t="n">
        <v>775</v>
      </c>
      <c r="AC789" t="n">
        <v>883</v>
      </c>
      <c r="AD789" t="n">
        <v>1021.3</v>
      </c>
      <c r="AE789" t="n">
        <v>931</v>
      </c>
      <c r="AF789" t="n">
        <v>736.4</v>
      </c>
      <c r="AG789" t="n">
        <v>789.7</v>
      </c>
      <c r="AH789" t="n">
        <v>846.5</v>
      </c>
      <c r="AI789" t="n">
        <v>793.5</v>
      </c>
    </row>
    <row r="790">
      <c r="A790">
        <f>_xll.BFieldInfo($B$790)</f>
        <v/>
      </c>
      <c r="B790" t="inlineStr">
        <is>
          <t>IS_EPS</t>
        </is>
      </c>
      <c r="C790" t="n">
        <v>-0.9234</v>
      </c>
      <c r="D790" t="n">
        <v>-0.9234</v>
      </c>
      <c r="E790" t="n">
        <v>-0.9234</v>
      </c>
      <c r="F790" t="n">
        <v>2.74</v>
      </c>
      <c r="G790" t="n">
        <v>-0.05</v>
      </c>
      <c r="H790" t="n">
        <v>-2.1</v>
      </c>
      <c r="I790" t="n">
        <v>-0.3149</v>
      </c>
      <c r="J790" t="n">
        <v>1.88</v>
      </c>
      <c r="K790" t="n">
        <v>0.71</v>
      </c>
      <c r="L790" t="n">
        <v>-0.89</v>
      </c>
      <c r="M790" t="n">
        <v>-0.5187</v>
      </c>
      <c r="N790" t="n">
        <v>2.03</v>
      </c>
      <c r="O790" t="n">
        <v>0.67</v>
      </c>
      <c r="P790" t="n">
        <v>-1.13</v>
      </c>
      <c r="Q790" t="n">
        <v>0.0428</v>
      </c>
      <c r="R790" t="n">
        <v>1.4</v>
      </c>
      <c r="S790" t="n">
        <v>0.2</v>
      </c>
      <c r="T790" t="n">
        <v>-1.59</v>
      </c>
      <c r="U790" t="n">
        <v>-0.752</v>
      </c>
      <c r="V790" t="n">
        <v>-0.23</v>
      </c>
      <c r="W790" t="n">
        <v>-0.4233</v>
      </c>
      <c r="X790" t="n">
        <v>-0.2451</v>
      </c>
      <c r="Y790" t="n">
        <v>-0.1176</v>
      </c>
      <c r="Z790" t="n">
        <v>0.7824</v>
      </c>
      <c r="AA790" t="n">
        <v>0.7843</v>
      </c>
      <c r="AB790" t="n">
        <v>0.0882</v>
      </c>
      <c r="AC790" t="n">
        <v>0.647</v>
      </c>
      <c r="AD790" t="n">
        <v>1.4607</v>
      </c>
      <c r="AE790" t="n">
        <v>0.6666</v>
      </c>
      <c r="AF790" t="n">
        <v>0.2941</v>
      </c>
      <c r="AG790" t="n">
        <v>0.2157</v>
      </c>
      <c r="AH790" t="n">
        <v>1.9607</v>
      </c>
      <c r="AI790" t="n">
        <v>1.3529</v>
      </c>
    </row>
    <row r="791">
      <c r="A791">
        <f>_xll.BFieldInfo($B$791)</f>
        <v/>
      </c>
      <c r="B791" t="inlineStr">
        <is>
          <t>CF_DVD_PAID</t>
        </is>
      </c>
      <c r="C791" t="n">
        <v>-0.1</v>
      </c>
      <c r="D791" t="n">
        <v>-0.1</v>
      </c>
      <c r="E791" t="n">
        <v>-0.1</v>
      </c>
      <c r="F791" t="n">
        <v>0</v>
      </c>
      <c r="G791" t="n">
        <v>-199.7</v>
      </c>
      <c r="H791" t="n">
        <v>0</v>
      </c>
      <c r="I791" t="n">
        <v>0</v>
      </c>
      <c r="J791" t="n">
        <v>0</v>
      </c>
      <c r="K791" t="n">
        <v>-198.7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I791" t="n">
        <v>0</v>
      </c>
    </row>
    <row r="792">
      <c r="A792">
        <f>_xll.BFieldInfo($B$792)</f>
        <v/>
      </c>
      <c r="B792" t="inlineStr">
        <is>
          <t>CF_DEPR_AMORT</t>
        </is>
      </c>
      <c r="C792" t="n">
        <v>538.3</v>
      </c>
      <c r="D792" t="n">
        <v>538.3</v>
      </c>
      <c r="E792" t="n">
        <v>538.3</v>
      </c>
      <c r="F792" t="n">
        <v>428.5</v>
      </c>
      <c r="G792" t="n">
        <v>432.1</v>
      </c>
      <c r="H792" t="n">
        <v>426.3</v>
      </c>
      <c r="I792" t="n">
        <v>152.5</v>
      </c>
      <c r="J792" t="n">
        <v>143.2</v>
      </c>
      <c r="K792" t="n">
        <v>142.7</v>
      </c>
      <c r="L792" t="n">
        <v>133.5</v>
      </c>
      <c r="M792" t="n">
        <v>193.8</v>
      </c>
      <c r="N792" t="n">
        <v>128.8</v>
      </c>
      <c r="O792" t="n">
        <v>130.7</v>
      </c>
      <c r="P792" t="n">
        <v>129.5</v>
      </c>
      <c r="Q792" t="n">
        <v>141.8</v>
      </c>
      <c r="R792" t="n">
        <v>129.2</v>
      </c>
      <c r="S792" t="n">
        <v>136.9</v>
      </c>
      <c r="T792" t="n">
        <v>137.5</v>
      </c>
      <c r="U792" t="n">
        <v>139.9</v>
      </c>
      <c r="V792" t="n">
        <v>134.9</v>
      </c>
      <c r="W792" t="n">
        <v>86.2</v>
      </c>
      <c r="X792" t="n">
        <v>83.8</v>
      </c>
      <c r="Y792" t="n">
        <v>82.8</v>
      </c>
      <c r="Z792" t="n">
        <v>64.8</v>
      </c>
      <c r="AA792" t="n">
        <v>51.1</v>
      </c>
      <c r="AB792" t="n">
        <v>50.2</v>
      </c>
      <c r="AC792" t="n">
        <v>53.6</v>
      </c>
      <c r="AD792" t="n">
        <v>50.1</v>
      </c>
      <c r="AE792" t="n">
        <v>47.7</v>
      </c>
      <c r="AF792" t="n">
        <v>41.5</v>
      </c>
      <c r="AG792" t="n">
        <v>44</v>
      </c>
      <c r="AH792" t="n">
        <v>42.1</v>
      </c>
      <c r="AI792" t="n">
        <v>42.1</v>
      </c>
    </row>
    <row r="793">
      <c r="A793">
        <f>_xll.BFieldInfo($B$793)</f>
        <v/>
      </c>
      <c r="B793" t="inlineStr">
        <is>
          <t>CF_NET_INC</t>
        </is>
      </c>
      <c r="C793" t="n">
        <v>-46.4</v>
      </c>
      <c r="D793" t="n">
        <v>-46.4</v>
      </c>
      <c r="E793" t="n">
        <v>-46.4</v>
      </c>
      <c r="F793" t="n">
        <v>136.7</v>
      </c>
      <c r="G793" t="n">
        <v>-2.7</v>
      </c>
      <c r="H793" t="n">
        <v>-104.6</v>
      </c>
      <c r="I793" t="n">
        <v>-15.7</v>
      </c>
      <c r="J793" t="n">
        <v>97.09999999999999</v>
      </c>
      <c r="K793" t="n">
        <v>37.9</v>
      </c>
      <c r="L793" t="n">
        <v>-47.5</v>
      </c>
      <c r="M793" t="n">
        <v>-27.9</v>
      </c>
      <c r="N793" t="n">
        <v>109.6</v>
      </c>
      <c r="O793" t="n">
        <v>35.9</v>
      </c>
      <c r="P793" t="n">
        <v>-60.8</v>
      </c>
      <c r="Q793" t="n">
        <v>2.3</v>
      </c>
      <c r="R793" t="n">
        <v>75.2</v>
      </c>
      <c r="S793" t="n">
        <v>10.6</v>
      </c>
      <c r="T793" t="n">
        <v>-85.59999999999999</v>
      </c>
      <c r="U793" t="n">
        <v>-42</v>
      </c>
      <c r="V793" t="n">
        <v>-12.3</v>
      </c>
      <c r="W793" t="n">
        <v>-16</v>
      </c>
      <c r="X793" t="n">
        <v>-9</v>
      </c>
      <c r="Y793" t="n">
        <v>-4.2</v>
      </c>
      <c r="Z793" t="n">
        <v>28.3</v>
      </c>
      <c r="AA793" t="n">
        <v>24.7</v>
      </c>
      <c r="AB793" t="n">
        <v>2.8</v>
      </c>
      <c r="AC793" t="n">
        <v>20</v>
      </c>
      <c r="AD793" t="n">
        <v>44.1</v>
      </c>
      <c r="AE793" t="n">
        <v>20.1</v>
      </c>
      <c r="AF793" t="n">
        <v>8.800000000000001</v>
      </c>
      <c r="AG793" t="n">
        <v>6.7</v>
      </c>
      <c r="AH793" t="n">
        <v>53.7</v>
      </c>
      <c r="AI793" t="n">
        <v>37.1</v>
      </c>
    </row>
    <row r="794">
      <c r="A794">
        <f>_xll.BFieldInfo($B$794)</f>
        <v/>
      </c>
      <c r="B794" t="inlineStr">
        <is>
          <t>CF_CASH_FROM_OPER</t>
        </is>
      </c>
      <c r="C794" t="n">
        <v>454.4</v>
      </c>
      <c r="D794" t="n">
        <v>454.4</v>
      </c>
      <c r="E794" t="n">
        <v>454.4</v>
      </c>
      <c r="F794" t="n">
        <v>682.4</v>
      </c>
      <c r="G794" t="n">
        <v>671.3</v>
      </c>
      <c r="H794" t="n">
        <v>219.6</v>
      </c>
      <c r="I794" t="n">
        <v>27.6</v>
      </c>
      <c r="J794" t="n">
        <v>299.1</v>
      </c>
      <c r="K794" t="n">
        <v>394.8</v>
      </c>
      <c r="L794" t="n">
        <v>-25.7</v>
      </c>
      <c r="M794" t="n">
        <v>1.3</v>
      </c>
      <c r="N794" t="n">
        <v>333.8</v>
      </c>
      <c r="O794" t="n">
        <v>232.2</v>
      </c>
      <c r="P794" t="n">
        <v>-43.2</v>
      </c>
      <c r="Q794" t="n">
        <v>-38.7</v>
      </c>
      <c r="R794" t="n">
        <v>316.2</v>
      </c>
      <c r="S794" t="n">
        <v>168.5</v>
      </c>
      <c r="T794" t="n">
        <v>59</v>
      </c>
      <c r="U794" t="n">
        <v>17.5</v>
      </c>
      <c r="V794" t="n">
        <v>193.7</v>
      </c>
      <c r="W794" t="n">
        <v>93.2</v>
      </c>
      <c r="X794" t="n">
        <v>-13.4</v>
      </c>
      <c r="Y794" t="n">
        <v>-48.6</v>
      </c>
      <c r="Z794" t="n">
        <v>227</v>
      </c>
      <c r="AA794" t="n">
        <v>55.8</v>
      </c>
      <c r="AB794" t="n">
        <v>54.4</v>
      </c>
      <c r="AC794" t="n">
        <v>58.1</v>
      </c>
      <c r="AD794" t="n">
        <v>87.59999999999999</v>
      </c>
      <c r="AE794" t="n">
        <v>124.1</v>
      </c>
      <c r="AF794" t="n">
        <v>75.3</v>
      </c>
      <c r="AG794" t="n">
        <v>86.09999999999999</v>
      </c>
      <c r="AH794" t="n">
        <v>96.59999999999999</v>
      </c>
      <c r="AI794" t="n">
        <v>99.8</v>
      </c>
    </row>
    <row r="796">
      <c r="A796" t="inlineStr">
        <is>
          <t>EFGN SW Equity</t>
        </is>
      </c>
      <c r="B796" t="inlineStr">
        <is>
          <t>Dates</t>
        </is>
      </c>
      <c r="C796" s="3">
        <f>_xll.BDH($A$796,$B$797:$B$805,$B$1,$B$2,"Dir=H","Per=M","Days=A","Dts=S","Sort=R","cols=17;rows=10")</f>
        <v/>
      </c>
      <c r="D796" s="3" t="n">
        <v>43830</v>
      </c>
      <c r="E796" s="3" t="n">
        <v>43646</v>
      </c>
      <c r="F796" s="3" t="n">
        <v>43465</v>
      </c>
      <c r="G796" s="3" t="n">
        <v>43281</v>
      </c>
      <c r="H796" s="3" t="n">
        <v>43100</v>
      </c>
      <c r="I796" s="3" t="n">
        <v>42916</v>
      </c>
      <c r="J796" s="3" t="n">
        <v>42735</v>
      </c>
      <c r="K796" s="3" t="n">
        <v>42551</v>
      </c>
      <c r="L796" s="3" t="n">
        <v>42369</v>
      </c>
      <c r="M796" s="3" t="n">
        <v>42185</v>
      </c>
      <c r="N796" s="3" t="n">
        <v>42004</v>
      </c>
      <c r="O796" s="3" t="n">
        <v>41820</v>
      </c>
      <c r="P796" s="3" t="n">
        <v>41639</v>
      </c>
      <c r="Q796" s="3" t="n">
        <v>41455</v>
      </c>
      <c r="R796" s="3" t="n">
        <v>41274</v>
      </c>
      <c r="S796" s="3" t="n">
        <v>41090</v>
      </c>
    </row>
    <row r="797">
      <c r="A797">
        <f>_xll.BFieldInfo($B$797)</f>
        <v/>
      </c>
      <c r="B797" t="inlineStr">
        <is>
          <t>TOTAL_EQUITY</t>
        </is>
      </c>
      <c r="C797" t="n">
        <v>1695.1</v>
      </c>
      <c r="D797" t="n">
        <v>1780.8</v>
      </c>
      <c r="E797" t="n">
        <v>1649.9</v>
      </c>
      <c r="F797" t="n">
        <v>1656.1</v>
      </c>
      <c r="G797" t="n">
        <v>1707.5</v>
      </c>
      <c r="H797" t="n">
        <v>1727</v>
      </c>
      <c r="I797" t="n">
        <v>2125.8</v>
      </c>
      <c r="J797" t="n">
        <v>2124.1</v>
      </c>
      <c r="K797" t="n">
        <v>1344</v>
      </c>
      <c r="L797" t="n">
        <v>1129</v>
      </c>
      <c r="M797" t="n">
        <v>1132.1</v>
      </c>
      <c r="N797" t="n">
        <v>1175.1</v>
      </c>
      <c r="O797" t="n">
        <v>1114.5</v>
      </c>
      <c r="P797" t="n">
        <v>1106.5</v>
      </c>
      <c r="Q797" t="n">
        <v>1067.6</v>
      </c>
      <c r="R797" t="n">
        <v>1276.3</v>
      </c>
      <c r="S797" t="n">
        <v>1120.9</v>
      </c>
    </row>
    <row r="798">
      <c r="A798">
        <f>_xll.BFieldInfo($B$798)</f>
        <v/>
      </c>
      <c r="B798" t="inlineStr">
        <is>
          <t>BS_TOT_ASSET</t>
        </is>
      </c>
      <c r="C798" t="n">
        <v>42300.7</v>
      </c>
      <c r="D798" t="n">
        <v>40984.8</v>
      </c>
      <c r="E798" t="n">
        <v>41216.3</v>
      </c>
      <c r="F798" t="n">
        <v>40160.5</v>
      </c>
      <c r="G798" t="n">
        <v>41518.3</v>
      </c>
      <c r="H798" t="n">
        <v>41612.7</v>
      </c>
      <c r="I798" t="n">
        <v>42022.3</v>
      </c>
      <c r="J798" t="n">
        <v>42186.2</v>
      </c>
      <c r="K798" t="n">
        <v>26977.7</v>
      </c>
      <c r="L798" t="n">
        <v>26796.4</v>
      </c>
      <c r="M798" t="n">
        <v>24699.7</v>
      </c>
      <c r="N798" t="n">
        <v>25344.1</v>
      </c>
      <c r="O798" t="n">
        <v>22633.2</v>
      </c>
      <c r="P798" t="n">
        <v>21698.6</v>
      </c>
      <c r="Q798" t="n">
        <v>22142</v>
      </c>
      <c r="R798" t="n">
        <v>23605</v>
      </c>
      <c r="S798" t="n">
        <v>22604</v>
      </c>
    </row>
    <row r="799">
      <c r="A799">
        <f>_xll.BFieldInfo($B$799)</f>
        <v/>
      </c>
      <c r="B799" t="inlineStr">
        <is>
          <t>TOT_DEBT_TO_TOT_EQY</t>
        </is>
      </c>
      <c r="C799" t="n">
        <v>59.9847</v>
      </c>
      <c r="D799" t="n">
        <v>44.188</v>
      </c>
      <c r="E799" t="n">
        <v>54.27</v>
      </c>
      <c r="F799" t="n">
        <v>42.2317</v>
      </c>
      <c r="G799" t="n">
        <v>50.2313</v>
      </c>
      <c r="H799" t="n">
        <v>64.52809999999999</v>
      </c>
      <c r="I799" t="n">
        <v>117.5699</v>
      </c>
      <c r="J799" t="n">
        <v>48.364</v>
      </c>
      <c r="K799" t="n">
        <v>73.0655</v>
      </c>
      <c r="L799" t="n">
        <v>100.7972</v>
      </c>
      <c r="M799" t="n">
        <v>106.0949</v>
      </c>
      <c r="N799" t="n">
        <v>95.60039999999999</v>
      </c>
      <c r="O799" t="n">
        <v>89.6904</v>
      </c>
      <c r="P799" t="n">
        <v>48.3687</v>
      </c>
      <c r="Q799" t="n">
        <v>50.3653</v>
      </c>
      <c r="R799" t="n">
        <v>73.8306</v>
      </c>
      <c r="S799" t="n">
        <v>103.3901</v>
      </c>
    </row>
    <row r="800">
      <c r="A800">
        <f>_xll.BFieldInfo($B$800)</f>
        <v/>
      </c>
      <c r="B800" t="inlineStr">
        <is>
          <t>SALES_REV_TURN</t>
        </is>
      </c>
      <c r="C800" t="n">
        <v>744.2</v>
      </c>
      <c r="D800" t="n">
        <v>886.6</v>
      </c>
      <c r="E800" t="n">
        <v>794.2</v>
      </c>
      <c r="F800" t="n">
        <v>766.8</v>
      </c>
      <c r="G800" t="n">
        <v>783</v>
      </c>
      <c r="H800" t="n">
        <v>697.9</v>
      </c>
      <c r="I800" t="n">
        <v>813.9</v>
      </c>
      <c r="J800" t="n">
        <v>563.9</v>
      </c>
      <c r="K800" t="n">
        <v>482.6</v>
      </c>
      <c r="L800" t="n">
        <v>482.1</v>
      </c>
      <c r="M800" t="n">
        <v>504.5</v>
      </c>
      <c r="N800" t="n">
        <v>540.4</v>
      </c>
      <c r="O800" t="n">
        <v>486.2</v>
      </c>
      <c r="P800" t="n">
        <v>472.2</v>
      </c>
      <c r="Q800" t="n">
        <v>483.8</v>
      </c>
      <c r="R800" t="n">
        <v>385.9</v>
      </c>
      <c r="S800" t="n">
        <v>616.3</v>
      </c>
    </row>
    <row r="801">
      <c r="A801">
        <f>_xll.BFieldInfo($B$801)</f>
        <v/>
      </c>
      <c r="B801" t="inlineStr">
        <is>
          <t>IS_EPS</t>
        </is>
      </c>
      <c r="C801" t="n">
        <v>0.12</v>
      </c>
      <c r="D801" t="n">
        <v>0.2126</v>
      </c>
      <c r="E801" t="n">
        <v>0.11</v>
      </c>
      <c r="F801" t="n">
        <v>0.0823</v>
      </c>
      <c r="G801" t="n">
        <v>0.16</v>
      </c>
      <c r="H801" t="n">
        <v>-0.2725</v>
      </c>
      <c r="I801" t="n">
        <v>0.22</v>
      </c>
      <c r="J801" t="n">
        <v>0.8747</v>
      </c>
      <c r="K801" t="n">
        <v>0.13</v>
      </c>
      <c r="L801" t="n">
        <v>0.059</v>
      </c>
      <c r="M801" t="n">
        <v>0.32</v>
      </c>
      <c r="N801" t="n">
        <v>0.45</v>
      </c>
      <c r="O801" t="n">
        <v>-0.04</v>
      </c>
      <c r="P801" t="n">
        <v>0.18</v>
      </c>
      <c r="Q801" t="n">
        <v>0.57</v>
      </c>
      <c r="R801" t="n">
        <v>0.38</v>
      </c>
      <c r="S801" t="n">
        <v>0.36</v>
      </c>
    </row>
    <row r="802">
      <c r="A802">
        <f>_xll.BFieldInfo($B$802)</f>
        <v/>
      </c>
      <c r="B802" t="inlineStr">
        <is>
          <t>CF_DVD_PAID</t>
        </is>
      </c>
      <c r="C802" t="n">
        <v>0</v>
      </c>
      <c r="D802" t="n">
        <v>-88.90000000000001</v>
      </c>
      <c r="E802" t="n">
        <v>0</v>
      </c>
      <c r="F802" t="inlineStr">
        <is>
          <t>#N/A N/A</t>
        </is>
      </c>
      <c r="G802" t="inlineStr">
        <is>
          <t>#N/A N/A</t>
        </is>
      </c>
      <c r="H802" t="inlineStr">
        <is>
          <t>#N/A N/A</t>
        </is>
      </c>
      <c r="I802" t="inlineStr">
        <is>
          <t>#N/A N/A</t>
        </is>
      </c>
      <c r="J802" t="inlineStr">
        <is>
          <t>#N/A N/A</t>
        </is>
      </c>
      <c r="K802" t="inlineStr">
        <is>
          <t>#N/A N/A</t>
        </is>
      </c>
      <c r="L802" t="inlineStr">
        <is>
          <t>#N/A N/A</t>
        </is>
      </c>
      <c r="M802" t="inlineStr">
        <is>
          <t>#N/A N/A</t>
        </is>
      </c>
      <c r="N802" t="inlineStr">
        <is>
          <t>#N/A N/A</t>
        </is>
      </c>
      <c r="O802" t="inlineStr">
        <is>
          <t>#N/A N/A</t>
        </is>
      </c>
      <c r="P802" t="inlineStr">
        <is>
          <t>#N/A N/A</t>
        </is>
      </c>
      <c r="Q802" t="inlineStr">
        <is>
          <t>#N/A N/A</t>
        </is>
      </c>
      <c r="R802" t="inlineStr">
        <is>
          <t>#N/A N/A</t>
        </is>
      </c>
      <c r="S802" t="inlineStr">
        <is>
          <t>#N/A N/A</t>
        </is>
      </c>
    </row>
    <row r="803">
      <c r="A803">
        <f>_xll.BFieldInfo($B$803)</f>
        <v/>
      </c>
      <c r="B803" t="inlineStr">
        <is>
          <t>CF_DEPR_AMORT</t>
        </is>
      </c>
      <c r="C803" t="n">
        <v>41.7</v>
      </c>
      <c r="D803" t="n">
        <v>0.3</v>
      </c>
      <c r="E803" t="n">
        <v>40.7</v>
      </c>
      <c r="F803" t="n">
        <v>21.7</v>
      </c>
      <c r="G803" t="n">
        <v>20.7</v>
      </c>
      <c r="H803" t="n">
        <v>21.6</v>
      </c>
      <c r="I803" t="n">
        <v>18.2</v>
      </c>
      <c r="J803" t="n">
        <v>9.300000000000001</v>
      </c>
      <c r="K803" t="n">
        <v>6.6</v>
      </c>
      <c r="L803" t="n">
        <v>7.4</v>
      </c>
      <c r="M803" t="n">
        <v>6.7</v>
      </c>
      <c r="N803" t="n">
        <v>7.6</v>
      </c>
      <c r="O803" t="n">
        <v>7.2</v>
      </c>
      <c r="P803" t="n">
        <v>7.4</v>
      </c>
      <c r="Q803" t="n">
        <v>8.199999999999999</v>
      </c>
      <c r="R803" t="n">
        <v>4</v>
      </c>
      <c r="S803" t="n">
        <v>13.7</v>
      </c>
    </row>
    <row r="804">
      <c r="A804">
        <f>_xll.BFieldInfo($B$804)</f>
        <v/>
      </c>
      <c r="B804" t="inlineStr">
        <is>
          <t>CF_NET_INC</t>
        </is>
      </c>
      <c r="C804" t="n">
        <v>34.8</v>
      </c>
      <c r="D804" t="n">
        <v>62.7</v>
      </c>
      <c r="E804" t="n">
        <v>31.5</v>
      </c>
      <c r="F804" t="n">
        <v>23.9</v>
      </c>
      <c r="G804" t="n">
        <v>46.4</v>
      </c>
      <c r="H804" t="n">
        <v>-79</v>
      </c>
      <c r="I804" t="n">
        <v>63.6</v>
      </c>
      <c r="J804" t="n">
        <v>203</v>
      </c>
      <c r="K804" t="n">
        <v>22.3</v>
      </c>
      <c r="L804" t="n">
        <v>9.1</v>
      </c>
      <c r="M804" t="n">
        <v>48</v>
      </c>
      <c r="N804" t="n">
        <v>67.40000000000001</v>
      </c>
      <c r="O804" t="n">
        <v>-6</v>
      </c>
      <c r="P804" t="n">
        <v>27.3</v>
      </c>
      <c r="Q804" t="n">
        <v>84.5</v>
      </c>
      <c r="R804" t="n">
        <v>58</v>
      </c>
      <c r="S804" t="n">
        <v>53.2</v>
      </c>
    </row>
    <row r="805">
      <c r="A805">
        <f>_xll.BFieldInfo($B$805)</f>
        <v/>
      </c>
      <c r="B805" t="inlineStr">
        <is>
          <t>CF_CASH_FROM_OPER</t>
        </is>
      </c>
      <c r="C805" t="n">
        <v>1197.6</v>
      </c>
      <c r="D805" t="n">
        <v>-472.8</v>
      </c>
      <c r="E805" t="n">
        <v>1754.3</v>
      </c>
      <c r="F805" t="n">
        <v>1918.4</v>
      </c>
      <c r="G805" t="n">
        <v>-515</v>
      </c>
      <c r="H805" t="n">
        <v>90.90000000000001</v>
      </c>
      <c r="I805" t="n">
        <v>1172.3</v>
      </c>
      <c r="J805" t="n">
        <v>-712.7</v>
      </c>
      <c r="K805" t="n">
        <v>-75.8</v>
      </c>
      <c r="L805" t="n">
        <v>-984</v>
      </c>
      <c r="M805" t="n">
        <v>708.2</v>
      </c>
      <c r="N805" t="n">
        <v>1719.3</v>
      </c>
      <c r="O805" t="n">
        <v>-969.8</v>
      </c>
      <c r="P805" t="n">
        <v>678.6</v>
      </c>
      <c r="Q805" t="n">
        <v>-195.2</v>
      </c>
      <c r="R805" t="n">
        <v>-187</v>
      </c>
      <c r="S805" t="n">
        <v>291.5</v>
      </c>
    </row>
    <row r="807">
      <c r="A807" t="inlineStr">
        <is>
          <t>LAND SW Equity</t>
        </is>
      </c>
      <c r="B807" t="inlineStr">
        <is>
          <t>Dates</t>
        </is>
      </c>
      <c r="C807" s="3">
        <f>_xll.BDH($A$807,$B$808:$B$816,$B$1,$B$2,"Dir=H","Per=M","Days=A","Dts=S","Sort=R","cols=16;rows=10")</f>
        <v/>
      </c>
      <c r="D807" s="3" t="n">
        <v>43738</v>
      </c>
      <c r="E807" s="3" t="n">
        <v>43555</v>
      </c>
      <c r="F807" s="3" t="n">
        <v>43373</v>
      </c>
      <c r="G807" s="3" t="n">
        <v>43190</v>
      </c>
      <c r="H807" s="3" t="n">
        <v>43008</v>
      </c>
      <c r="I807" s="3" t="n">
        <v>42825</v>
      </c>
      <c r="J807" s="3" t="n">
        <v>42643</v>
      </c>
      <c r="K807" s="3" t="n">
        <v>42460</v>
      </c>
      <c r="L807" s="3" t="n">
        <v>42277</v>
      </c>
      <c r="M807" s="3" t="n">
        <v>42094</v>
      </c>
      <c r="N807" s="3" t="n">
        <v>41912</v>
      </c>
      <c r="O807" s="3" t="n">
        <v>41729</v>
      </c>
      <c r="P807" s="3" t="n">
        <v>41547</v>
      </c>
      <c r="Q807" s="3" t="n">
        <v>41364</v>
      </c>
      <c r="R807" s="3" t="n">
        <v>41182</v>
      </c>
    </row>
    <row r="808">
      <c r="A808">
        <f>_xll.BFieldInfo($B$808)</f>
        <v/>
      </c>
      <c r="B808" t="inlineStr">
        <is>
          <t>TOTAL_EQUITY</t>
        </is>
      </c>
      <c r="C808" t="n">
        <v>1797.645</v>
      </c>
      <c r="D808" t="n">
        <v>1762.967</v>
      </c>
      <c r="E808" t="n">
        <v>1833.375</v>
      </c>
      <c r="F808" t="n">
        <v>1790.996</v>
      </c>
      <c r="G808" t="n">
        <v>1808.021</v>
      </c>
      <c r="H808" t="n">
        <v>1754.382</v>
      </c>
      <c r="I808" t="n">
        <v>1732.639</v>
      </c>
      <c r="J808" t="inlineStr">
        <is>
          <t>#N/A N/A</t>
        </is>
      </c>
      <c r="K808" t="inlineStr">
        <is>
          <t>#N/A N/A</t>
        </is>
      </c>
      <c r="L808" t="inlineStr">
        <is>
          <t>#N/A N/A</t>
        </is>
      </c>
      <c r="M808" t="inlineStr">
        <is>
          <t>#N/A N/A</t>
        </is>
      </c>
      <c r="N808" t="inlineStr">
        <is>
          <t>#N/A N/A</t>
        </is>
      </c>
      <c r="O808" t="inlineStr">
        <is>
          <t>#N/A N/A</t>
        </is>
      </c>
      <c r="P808" t="inlineStr">
        <is>
          <t>#N/A N/A</t>
        </is>
      </c>
      <c r="Q808" t="inlineStr">
        <is>
          <t>#N/A N/A</t>
        </is>
      </c>
      <c r="R808" t="inlineStr">
        <is>
          <t>#N/A N/A</t>
        </is>
      </c>
    </row>
    <row r="809">
      <c r="A809">
        <f>_xll.BFieldInfo($B$809)</f>
        <v/>
      </c>
      <c r="B809" t="inlineStr">
        <is>
          <t>BS_TOT_ASSET</t>
        </is>
      </c>
      <c r="C809" t="n">
        <v>2784.272</v>
      </c>
      <c r="D809" t="n">
        <v>2536.915</v>
      </c>
      <c r="E809" t="n">
        <v>2551.94</v>
      </c>
      <c r="F809" t="n">
        <v>2519.089</v>
      </c>
      <c r="G809" t="n">
        <v>2550.681</v>
      </c>
      <c r="H809" t="n">
        <v>2595.681</v>
      </c>
      <c r="I809" t="n">
        <v>2625.439</v>
      </c>
      <c r="J809" t="inlineStr">
        <is>
          <t>#N/A N/A</t>
        </is>
      </c>
      <c r="K809" t="inlineStr">
        <is>
          <t>#N/A N/A</t>
        </is>
      </c>
      <c r="L809" t="inlineStr">
        <is>
          <t>#N/A N/A</t>
        </is>
      </c>
      <c r="M809" t="inlineStr">
        <is>
          <t>#N/A N/A</t>
        </is>
      </c>
      <c r="N809" t="inlineStr">
        <is>
          <t>#N/A N/A</t>
        </is>
      </c>
      <c r="O809" t="inlineStr">
        <is>
          <t>#N/A N/A</t>
        </is>
      </c>
      <c r="P809" t="inlineStr">
        <is>
          <t>#N/A N/A</t>
        </is>
      </c>
      <c r="Q809" t="inlineStr">
        <is>
          <t>#N/A N/A</t>
        </is>
      </c>
      <c r="R809" t="inlineStr">
        <is>
          <t>#N/A N/A</t>
        </is>
      </c>
    </row>
    <row r="810">
      <c r="A810">
        <f>_xll.BFieldInfo($B$810)</f>
        <v/>
      </c>
      <c r="B810" t="inlineStr">
        <is>
          <t>TOT_DEBT_TO_TOT_EQY</t>
        </is>
      </c>
      <c r="C810" t="n">
        <v>23.6345</v>
      </c>
      <c r="D810" t="n">
        <v>10.3266</v>
      </c>
      <c r="E810" t="n">
        <v>4.945</v>
      </c>
      <c r="F810" t="n">
        <v>8.7311</v>
      </c>
      <c r="G810" t="n">
        <v>7.872</v>
      </c>
      <c r="H810" t="n">
        <v>12.9822</v>
      </c>
      <c r="I810" t="n">
        <v>13.1528</v>
      </c>
      <c r="J810" t="inlineStr">
        <is>
          <t>#N/A N/A</t>
        </is>
      </c>
      <c r="K810" t="inlineStr">
        <is>
          <t>#N/A N/A</t>
        </is>
      </c>
      <c r="L810" t="inlineStr">
        <is>
          <t>#N/A N/A</t>
        </is>
      </c>
      <c r="M810" t="inlineStr">
        <is>
          <t>#N/A N/A</t>
        </is>
      </c>
      <c r="N810" t="inlineStr">
        <is>
          <t>#N/A N/A</t>
        </is>
      </c>
      <c r="O810" t="inlineStr">
        <is>
          <t>#N/A N/A</t>
        </is>
      </c>
      <c r="P810" t="inlineStr">
        <is>
          <t>#N/A N/A</t>
        </is>
      </c>
      <c r="Q810" t="inlineStr">
        <is>
          <t>#N/A N/A</t>
        </is>
      </c>
      <c r="R810" t="inlineStr">
        <is>
          <t>#N/A N/A</t>
        </is>
      </c>
    </row>
    <row r="811">
      <c r="A811">
        <f>_xll.BFieldInfo($B$811)</f>
        <v/>
      </c>
      <c r="B811" t="inlineStr">
        <is>
          <t>SALES_REV_TURN</t>
        </is>
      </c>
      <c r="C811" t="n">
        <v>836.244</v>
      </c>
      <c r="D811" t="n">
        <v>862.755</v>
      </c>
      <c r="E811" t="n">
        <v>912.249</v>
      </c>
      <c r="F811" t="n">
        <v>852.91</v>
      </c>
      <c r="G811" t="n">
        <v>872.175</v>
      </c>
      <c r="H811" t="n">
        <v>865.639</v>
      </c>
      <c r="I811" t="n">
        <v>871.771</v>
      </c>
      <c r="J811" t="n">
        <v>787.4640000000001</v>
      </c>
      <c r="K811" t="inlineStr">
        <is>
          <t>#N/A N/A</t>
        </is>
      </c>
      <c r="L811" t="inlineStr">
        <is>
          <t>#N/A N/A</t>
        </is>
      </c>
      <c r="M811" t="inlineStr">
        <is>
          <t>#N/A N/A</t>
        </is>
      </c>
      <c r="N811" t="inlineStr">
        <is>
          <t>#N/A N/A</t>
        </is>
      </c>
      <c r="O811" t="inlineStr">
        <is>
          <t>#N/A N/A</t>
        </is>
      </c>
      <c r="P811" t="inlineStr">
        <is>
          <t>#N/A N/A</t>
        </is>
      </c>
      <c r="Q811" t="inlineStr">
        <is>
          <t>#N/A N/A</t>
        </is>
      </c>
      <c r="R811" t="inlineStr">
        <is>
          <t>#N/A N/A</t>
        </is>
      </c>
    </row>
    <row r="812">
      <c r="A812">
        <f>_xll.BFieldInfo($B$812)</f>
        <v/>
      </c>
      <c r="B812" t="inlineStr">
        <is>
          <t>IS_EPS</t>
        </is>
      </c>
      <c r="C812" t="n">
        <v>1.4441</v>
      </c>
      <c r="D812" t="n">
        <v>2.45</v>
      </c>
      <c r="E812" t="n">
        <v>2.1389</v>
      </c>
      <c r="F812" t="n">
        <v>2.01</v>
      </c>
      <c r="G812" t="n">
        <v>1.3995</v>
      </c>
      <c r="H812" t="n">
        <v>0.17</v>
      </c>
      <c r="I812" t="n">
        <v>-1.6803</v>
      </c>
      <c r="J812" t="n">
        <v>-0.44</v>
      </c>
      <c r="K812" t="inlineStr">
        <is>
          <t>#N/A N/A</t>
        </is>
      </c>
      <c r="L812" t="inlineStr">
        <is>
          <t>#N/A N/A</t>
        </is>
      </c>
      <c r="M812" t="inlineStr">
        <is>
          <t>#N/A N/A</t>
        </is>
      </c>
      <c r="N812" t="inlineStr">
        <is>
          <t>#N/A N/A</t>
        </is>
      </c>
      <c r="O812" t="inlineStr">
        <is>
          <t>#N/A N/A</t>
        </is>
      </c>
      <c r="P812" t="inlineStr">
        <is>
          <t>#N/A N/A</t>
        </is>
      </c>
      <c r="Q812" t="inlineStr">
        <is>
          <t>#N/A N/A</t>
        </is>
      </c>
      <c r="R812" t="inlineStr">
        <is>
          <t>#N/A N/A</t>
        </is>
      </c>
    </row>
    <row r="813">
      <c r="A813">
        <f>_xll.BFieldInfo($B$813)</f>
        <v/>
      </c>
      <c r="B813" t="inlineStr">
        <is>
          <t>CF_DVD_PAID</t>
        </is>
      </c>
      <c r="C813" t="n">
        <v>0</v>
      </c>
      <c r="D813" t="n">
        <v>-93.968</v>
      </c>
      <c r="E813" t="n">
        <v>0</v>
      </c>
      <c r="F813" t="n">
        <v>-68.383</v>
      </c>
      <c r="G813" t="n">
        <v>0</v>
      </c>
      <c r="H813" t="n">
        <v>0</v>
      </c>
      <c r="I813" t="inlineStr">
        <is>
          <t>#N/A N/A</t>
        </is>
      </c>
      <c r="J813" t="inlineStr">
        <is>
          <t>#N/A N/A</t>
        </is>
      </c>
      <c r="K813" t="inlineStr">
        <is>
          <t>#N/A N/A</t>
        </is>
      </c>
      <c r="L813" t="inlineStr">
        <is>
          <t>#N/A N/A</t>
        </is>
      </c>
      <c r="M813" t="inlineStr">
        <is>
          <t>#N/A N/A</t>
        </is>
      </c>
      <c r="N813" t="inlineStr">
        <is>
          <t>#N/A N/A</t>
        </is>
      </c>
      <c r="O813" t="inlineStr">
        <is>
          <t>#N/A N/A</t>
        </is>
      </c>
      <c r="P813" t="inlineStr">
        <is>
          <t>#N/A N/A</t>
        </is>
      </c>
      <c r="Q813" t="inlineStr">
        <is>
          <t>#N/A N/A</t>
        </is>
      </c>
      <c r="R813" t="inlineStr">
        <is>
          <t>#N/A N/A</t>
        </is>
      </c>
    </row>
    <row r="814">
      <c r="A814">
        <f>_xll.BFieldInfo($B$814)</f>
        <v/>
      </c>
      <c r="B814" t="inlineStr">
        <is>
          <t>CF_DEPR_AMORT</t>
        </is>
      </c>
      <c r="C814" t="n">
        <v>43.024</v>
      </c>
      <c r="D814" t="n">
        <v>43.333</v>
      </c>
      <c r="E814" t="n">
        <v>45.535</v>
      </c>
      <c r="F814" t="n">
        <v>47.28</v>
      </c>
      <c r="G814" t="n">
        <v>48.717</v>
      </c>
      <c r="H814" t="n">
        <v>48.629</v>
      </c>
      <c r="I814" t="n">
        <v>48.347</v>
      </c>
      <c r="J814" t="n">
        <v>47.827</v>
      </c>
      <c r="K814" t="inlineStr">
        <is>
          <t>#N/A N/A</t>
        </is>
      </c>
      <c r="L814" t="inlineStr">
        <is>
          <t>#N/A N/A</t>
        </is>
      </c>
      <c r="M814" t="inlineStr">
        <is>
          <t>#N/A N/A</t>
        </is>
      </c>
      <c r="N814" t="inlineStr">
        <is>
          <t>#N/A N/A</t>
        </is>
      </c>
      <c r="O814" t="inlineStr">
        <is>
          <t>#N/A N/A</t>
        </is>
      </c>
      <c r="P814" t="inlineStr">
        <is>
          <t>#N/A N/A</t>
        </is>
      </c>
      <c r="Q814" t="inlineStr">
        <is>
          <t>#N/A N/A</t>
        </is>
      </c>
      <c r="R814" t="inlineStr">
        <is>
          <t>#N/A N/A</t>
        </is>
      </c>
    </row>
    <row r="815">
      <c r="A815">
        <f>_xll.BFieldInfo($B$815)</f>
        <v/>
      </c>
      <c r="B815" t="inlineStr">
        <is>
          <t>CF_NET_INC</t>
        </is>
      </c>
      <c r="C815" t="n">
        <v>41.946</v>
      </c>
      <c r="D815" t="n">
        <v>71.80200000000001</v>
      </c>
      <c r="E815" t="n">
        <v>63.036</v>
      </c>
      <c r="F815" t="n">
        <v>59.209</v>
      </c>
      <c r="G815" t="n">
        <v>41.299</v>
      </c>
      <c r="H815" t="n">
        <v>5.072</v>
      </c>
      <c r="I815" t="n">
        <v>-49.585</v>
      </c>
      <c r="J815" t="n">
        <v>-12.985</v>
      </c>
      <c r="K815" t="inlineStr">
        <is>
          <t>#N/A N/A</t>
        </is>
      </c>
      <c r="L815" t="inlineStr">
        <is>
          <t>#N/A N/A</t>
        </is>
      </c>
      <c r="M815" t="inlineStr">
        <is>
          <t>#N/A N/A</t>
        </is>
      </c>
      <c r="N815" t="inlineStr">
        <is>
          <t>#N/A N/A</t>
        </is>
      </c>
      <c r="O815" t="inlineStr">
        <is>
          <t>#N/A N/A</t>
        </is>
      </c>
      <c r="P815" t="inlineStr">
        <is>
          <t>#N/A N/A</t>
        </is>
      </c>
      <c r="Q815" t="inlineStr">
        <is>
          <t>#N/A N/A</t>
        </is>
      </c>
      <c r="R815" t="inlineStr">
        <is>
          <t>#N/A N/A</t>
        </is>
      </c>
    </row>
    <row r="816">
      <c r="A816">
        <f>_xll.BFieldInfo($B$816)</f>
        <v/>
      </c>
      <c r="B816" t="inlineStr">
        <is>
          <t>CF_CASH_FROM_OPER</t>
        </is>
      </c>
      <c r="C816" t="n">
        <v>103.227</v>
      </c>
      <c r="D816" t="n">
        <v>45.708</v>
      </c>
      <c r="E816" t="n">
        <v>117.504</v>
      </c>
      <c r="F816" t="n">
        <v>30.871</v>
      </c>
      <c r="G816" t="n">
        <v>85.613</v>
      </c>
      <c r="H816" t="n">
        <v>39.093</v>
      </c>
      <c r="I816" t="n">
        <v>97.47</v>
      </c>
      <c r="J816" t="n">
        <v>-2.381</v>
      </c>
      <c r="K816" t="inlineStr">
        <is>
          <t>#N/A N/A</t>
        </is>
      </c>
      <c r="L816" t="inlineStr">
        <is>
          <t>#N/A N/A</t>
        </is>
      </c>
      <c r="M816" t="inlineStr">
        <is>
          <t>#N/A N/A</t>
        </is>
      </c>
      <c r="N816" t="inlineStr">
        <is>
          <t>#N/A N/A</t>
        </is>
      </c>
      <c r="O816" t="inlineStr">
        <is>
          <t>#N/A N/A</t>
        </is>
      </c>
      <c r="P816" t="inlineStr">
        <is>
          <t>#N/A N/A</t>
        </is>
      </c>
      <c r="Q816" t="inlineStr">
        <is>
          <t>#N/A N/A</t>
        </is>
      </c>
      <c r="R816" t="inlineStr">
        <is>
          <t>#N/A N/A</t>
        </is>
      </c>
    </row>
    <row r="818">
      <c r="A818" t="inlineStr">
        <is>
          <t>HUBN SW Equity</t>
        </is>
      </c>
      <c r="B818" t="inlineStr">
        <is>
          <t>Dates</t>
        </is>
      </c>
      <c r="C818" s="3">
        <f>_xll.BDH($A$818,$B$819:$B$827,$B$1,$B$2,"Dir=H","Per=M","Days=A","Dts=S","Sort=R","cols=17;rows=10")</f>
        <v/>
      </c>
      <c r="D818" s="3" t="n">
        <v>43830</v>
      </c>
      <c r="E818" s="3" t="n">
        <v>43646</v>
      </c>
      <c r="F818" s="3" t="n">
        <v>43465</v>
      </c>
      <c r="G818" s="3" t="n">
        <v>43281</v>
      </c>
      <c r="H818" s="3" t="n">
        <v>43100</v>
      </c>
      <c r="I818" s="3" t="n">
        <v>42916</v>
      </c>
      <c r="J818" s="3" t="n">
        <v>42735</v>
      </c>
      <c r="K818" s="3" t="n">
        <v>42551</v>
      </c>
      <c r="L818" s="3" t="n">
        <v>42369</v>
      </c>
      <c r="M818" s="3" t="n">
        <v>42185</v>
      </c>
      <c r="N818" s="3" t="n">
        <v>42004</v>
      </c>
      <c r="O818" s="3" t="n">
        <v>41820</v>
      </c>
      <c r="P818" s="3" t="n">
        <v>41639</v>
      </c>
      <c r="Q818" s="3" t="n">
        <v>41455</v>
      </c>
      <c r="R818" s="3" t="n">
        <v>41274</v>
      </c>
      <c r="S818" s="3" t="n">
        <v>41090</v>
      </c>
    </row>
    <row r="819">
      <c r="A819">
        <f>_xll.BFieldInfo($B$819)</f>
        <v/>
      </c>
      <c r="B819" t="inlineStr">
        <is>
          <t>TOTAL_EQUITY</t>
        </is>
      </c>
      <c r="C819" t="n">
        <v>559.018</v>
      </c>
      <c r="D819" t="n">
        <v>587.713</v>
      </c>
      <c r="E819" t="n">
        <v>604.644</v>
      </c>
      <c r="F819" t="n">
        <v>620.752</v>
      </c>
      <c r="G819" t="n">
        <v>598.673</v>
      </c>
      <c r="H819" t="n">
        <v>593.4589999999999</v>
      </c>
      <c r="I819" t="n">
        <v>565.27</v>
      </c>
      <c r="J819" t="n">
        <v>573.327</v>
      </c>
      <c r="K819" t="n">
        <v>615.396</v>
      </c>
      <c r="L819" t="n">
        <v>649.6319999999999</v>
      </c>
      <c r="M819" t="n">
        <v>602.104</v>
      </c>
      <c r="N819" t="n">
        <v>673.623</v>
      </c>
      <c r="O819" t="n">
        <v>628.165</v>
      </c>
      <c r="P819" t="n">
        <v>622.8099999999999</v>
      </c>
      <c r="Q819" t="n">
        <v>589.327</v>
      </c>
      <c r="R819" t="n">
        <v>561.447</v>
      </c>
      <c r="S819" t="n">
        <v>564.811</v>
      </c>
    </row>
    <row r="820">
      <c r="A820">
        <f>_xll.BFieldInfo($B$820)</f>
        <v/>
      </c>
      <c r="B820" t="inlineStr">
        <is>
          <t>BS_TOT_ASSET</t>
        </is>
      </c>
      <c r="C820" t="n">
        <v>732.498</v>
      </c>
      <c r="D820" t="n">
        <v>750.009</v>
      </c>
      <c r="E820" t="n">
        <v>776.489</v>
      </c>
      <c r="F820" t="n">
        <v>769.6079999999999</v>
      </c>
      <c r="G820" t="n">
        <v>771.5309999999999</v>
      </c>
      <c r="H820" t="n">
        <v>752.102</v>
      </c>
      <c r="I820" t="n">
        <v>728.874</v>
      </c>
      <c r="J820" t="n">
        <v>703.314</v>
      </c>
      <c r="K820" t="n">
        <v>775.449</v>
      </c>
      <c r="L820" t="n">
        <v>778.26</v>
      </c>
      <c r="M820" t="n">
        <v>743.3339999999999</v>
      </c>
      <c r="N820" t="n">
        <v>836.995</v>
      </c>
      <c r="O820" t="n">
        <v>802.4160000000001</v>
      </c>
      <c r="P820" t="n">
        <v>750.6900000000001</v>
      </c>
      <c r="Q820" t="n">
        <v>736.367</v>
      </c>
      <c r="R820" t="n">
        <v>705.263</v>
      </c>
      <c r="S820" t="n">
        <v>705.7190000000001</v>
      </c>
    </row>
    <row r="821">
      <c r="A821">
        <f>_xll.BFieldInfo($B$821)</f>
        <v/>
      </c>
      <c r="B821" t="inlineStr">
        <is>
          <t>TOT_DEBT_TO_TOT_EQY</t>
        </is>
      </c>
      <c r="C821" t="n">
        <v>0.1894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0.1315</v>
      </c>
    </row>
    <row r="822">
      <c r="A822">
        <f>_xll.BFieldInfo($B$822)</f>
        <v/>
      </c>
      <c r="B822" t="inlineStr">
        <is>
          <t>SALES_REV_TURN</t>
        </is>
      </c>
      <c r="C822" t="n">
        <v>376.718</v>
      </c>
      <c r="D822" t="n">
        <v>383.268</v>
      </c>
      <c r="E822" t="n">
        <v>447.342</v>
      </c>
      <c r="F822" t="n">
        <v>411.049</v>
      </c>
      <c r="G822" t="n">
        <v>473.988</v>
      </c>
      <c r="H822" t="n">
        <v>363.355</v>
      </c>
      <c r="I822" t="n">
        <v>410.682</v>
      </c>
      <c r="J822" t="n">
        <v>355.952</v>
      </c>
      <c r="K822" t="n">
        <v>381.21</v>
      </c>
      <c r="L822" t="n">
        <v>350.292</v>
      </c>
      <c r="M822" t="n">
        <v>356.057</v>
      </c>
      <c r="N822" t="n">
        <v>381.728</v>
      </c>
      <c r="O822" t="n">
        <v>366.775</v>
      </c>
      <c r="P822" t="n">
        <v>332.179</v>
      </c>
      <c r="Q822" t="n">
        <v>387.534</v>
      </c>
      <c r="R822" t="n">
        <v>383.625</v>
      </c>
      <c r="S822" t="n">
        <v>314.464</v>
      </c>
    </row>
    <row r="823">
      <c r="A823">
        <f>_xll.BFieldInfo($B$823)</f>
        <v/>
      </c>
      <c r="B823" t="inlineStr">
        <is>
          <t>IS_EPS</t>
        </is>
      </c>
      <c r="C823" t="n">
        <v>1.02</v>
      </c>
      <c r="D823" t="n">
        <v>1.3564</v>
      </c>
      <c r="E823" t="n">
        <v>1.8492</v>
      </c>
      <c r="F823" t="n">
        <v>1.5325</v>
      </c>
      <c r="G823" t="n">
        <v>1.62</v>
      </c>
      <c r="H823" t="n">
        <v>0.9357</v>
      </c>
      <c r="I823" t="n">
        <v>1.23</v>
      </c>
      <c r="J823" t="n">
        <v>1.1948</v>
      </c>
      <c r="K823" t="n">
        <v>1.69</v>
      </c>
      <c r="L823" t="n">
        <v>0.96</v>
      </c>
      <c r="M823" t="n">
        <v>0.31</v>
      </c>
      <c r="N823" t="n">
        <v>1.6</v>
      </c>
      <c r="O823" t="n">
        <v>1.45</v>
      </c>
      <c r="P823" t="n">
        <v>0.4878</v>
      </c>
      <c r="Q823" t="n">
        <v>1.18</v>
      </c>
      <c r="R823" t="n">
        <v>0.7817</v>
      </c>
      <c r="S823" t="n">
        <v>0.32</v>
      </c>
    </row>
    <row r="824">
      <c r="A824">
        <f>_xll.BFieldInfo($B$824)</f>
        <v/>
      </c>
      <c r="B824" t="inlineStr">
        <is>
          <t>CF_DVD_PAID</t>
        </is>
      </c>
      <c r="C824" t="n">
        <v>-31.157</v>
      </c>
      <c r="D824" t="n">
        <v>0</v>
      </c>
      <c r="E824" t="n">
        <v>-48.683</v>
      </c>
      <c r="F824" t="n">
        <v>0</v>
      </c>
      <c r="G824" t="n">
        <v>-21.416</v>
      </c>
      <c r="H824" t="n">
        <v>0</v>
      </c>
      <c r="I824" t="n">
        <v>-24.342</v>
      </c>
      <c r="J824" t="n">
        <v>0</v>
      </c>
      <c r="K824" t="n">
        <v>-19.473</v>
      </c>
      <c r="L824" t="n">
        <v>0</v>
      </c>
      <c r="M824" t="n">
        <v>-27.263</v>
      </c>
      <c r="N824" t="n">
        <v>0</v>
      </c>
      <c r="O824" t="n">
        <v>-15.578</v>
      </c>
      <c r="P824" t="n">
        <v>0</v>
      </c>
      <c r="Q824" t="n">
        <v>-9.737</v>
      </c>
      <c r="R824" t="n">
        <v>0</v>
      </c>
      <c r="S824" t="n">
        <v>-18.5</v>
      </c>
    </row>
    <row r="825">
      <c r="A825">
        <f>_xll.BFieldInfo($B$825)</f>
        <v/>
      </c>
      <c r="B825" t="inlineStr">
        <is>
          <t>CF_DEPR_AMORT</t>
        </is>
      </c>
      <c r="C825" t="n">
        <v>14.138</v>
      </c>
      <c r="D825" t="n">
        <v>15.754</v>
      </c>
      <c r="E825" t="n">
        <v>15.547</v>
      </c>
      <c r="F825" t="n">
        <v>17.062</v>
      </c>
      <c r="G825" t="n">
        <v>16.846</v>
      </c>
      <c r="H825" t="n">
        <v>16.894</v>
      </c>
      <c r="I825" t="n">
        <v>15.484</v>
      </c>
      <c r="J825" t="n">
        <v>13.322</v>
      </c>
      <c r="K825" t="n">
        <v>15.594</v>
      </c>
      <c r="L825" t="n">
        <v>17.204</v>
      </c>
      <c r="M825" t="n">
        <v>16.971</v>
      </c>
      <c r="N825" t="n">
        <v>15.757</v>
      </c>
      <c r="O825" t="n">
        <v>16.307</v>
      </c>
      <c r="P825" t="n">
        <v>15.09</v>
      </c>
      <c r="Q825" t="n">
        <v>17.159</v>
      </c>
      <c r="R825" t="n">
        <v>14.396</v>
      </c>
      <c r="S825" t="n">
        <v>12.717</v>
      </c>
    </row>
    <row r="826">
      <c r="A826">
        <f>_xll.BFieldInfo($B$826)</f>
        <v/>
      </c>
      <c r="B826" t="inlineStr">
        <is>
          <t>CF_NET_INC</t>
        </is>
      </c>
      <c r="C826" t="n">
        <v>19.761</v>
      </c>
      <c r="D826" t="n">
        <v>25.405</v>
      </c>
      <c r="E826" t="n">
        <v>37.354</v>
      </c>
      <c r="F826" t="n">
        <v>29.761</v>
      </c>
      <c r="G826" t="n">
        <v>31.593</v>
      </c>
      <c r="H826" t="n">
        <v>18.246</v>
      </c>
      <c r="I826" t="n">
        <v>23.9</v>
      </c>
      <c r="J826" t="n">
        <v>23.254</v>
      </c>
      <c r="K826" t="n">
        <v>32.955</v>
      </c>
      <c r="L826" t="n">
        <v>18.626</v>
      </c>
      <c r="M826" t="n">
        <v>6.083</v>
      </c>
      <c r="N826" t="n">
        <v>30.924</v>
      </c>
      <c r="O826" t="n">
        <v>28.305</v>
      </c>
      <c r="P826" t="n">
        <v>9.494999999999999</v>
      </c>
      <c r="Q826" t="n">
        <v>23.019</v>
      </c>
      <c r="R826" t="n">
        <v>15.233</v>
      </c>
      <c r="S826" t="n">
        <v>6.172</v>
      </c>
    </row>
    <row r="827">
      <c r="A827">
        <f>_xll.BFieldInfo($B$827)</f>
        <v/>
      </c>
      <c r="B827" t="inlineStr">
        <is>
          <t>CF_CASH_FROM_OPER</t>
        </is>
      </c>
      <c r="C827" t="n">
        <v>6.069</v>
      </c>
      <c r="D827" t="n">
        <v>96.13200000000001</v>
      </c>
      <c r="E827" t="n">
        <v>34.346</v>
      </c>
      <c r="F827" t="n">
        <v>65.224</v>
      </c>
      <c r="G827" t="n">
        <v>35.007</v>
      </c>
      <c r="H827" t="n">
        <v>30.262</v>
      </c>
      <c r="I827" t="n">
        <v>23.25</v>
      </c>
      <c r="J827" t="n">
        <v>45.736</v>
      </c>
      <c r="K827" t="n">
        <v>36.581</v>
      </c>
      <c r="L827" t="n">
        <v>45.674</v>
      </c>
      <c r="M827" t="n">
        <v>24.399</v>
      </c>
      <c r="N827" t="n">
        <v>53.755</v>
      </c>
      <c r="O827" t="n">
        <v>24.635</v>
      </c>
      <c r="P827" t="n">
        <v>48.498</v>
      </c>
      <c r="Q827" t="n">
        <v>67.89400000000001</v>
      </c>
      <c r="R827" t="n">
        <v>19.341</v>
      </c>
      <c r="S827" t="n">
        <v>21.185</v>
      </c>
    </row>
    <row r="829">
      <c r="A829" t="inlineStr">
        <is>
          <t>RLF SW Equity</t>
        </is>
      </c>
      <c r="B829" t="inlineStr">
        <is>
          <t>Dates</t>
        </is>
      </c>
      <c r="C829" s="3">
        <f>_xll.BDH($A$829,$B$830:$B$838,$B$1,$B$2,"Dir=H","Per=M","Days=A","Dts=S","Sort=R","cols=17;rows=10")</f>
        <v/>
      </c>
      <c r="D829" s="3" t="n">
        <v>43830</v>
      </c>
      <c r="E829" s="3" t="n">
        <v>43646</v>
      </c>
      <c r="F829" s="3" t="n">
        <v>43465</v>
      </c>
      <c r="G829" s="3" t="n">
        <v>43281</v>
      </c>
      <c r="H829" s="3" t="n">
        <v>43100</v>
      </c>
      <c r="I829" s="3" t="n">
        <v>42916</v>
      </c>
      <c r="J829" s="3" t="n">
        <v>42735</v>
      </c>
      <c r="K829" s="3" t="n">
        <v>42551</v>
      </c>
      <c r="L829" s="3" t="n">
        <v>42369</v>
      </c>
      <c r="M829" s="3" t="n">
        <v>42185</v>
      </c>
      <c r="N829" s="3" t="n">
        <v>42004</v>
      </c>
      <c r="O829" s="3" t="n">
        <v>41820</v>
      </c>
      <c r="P829" s="3" t="n">
        <v>41639</v>
      </c>
      <c r="Q829" s="3" t="n">
        <v>41455</v>
      </c>
      <c r="R829" s="3" t="n">
        <v>41274</v>
      </c>
      <c r="S829" s="3" t="n">
        <v>41090</v>
      </c>
    </row>
    <row r="830">
      <c r="A830">
        <f>_xll.BFieldInfo($B$830)</f>
        <v/>
      </c>
      <c r="B830" t="inlineStr">
        <is>
          <t>TOTAL_EQUITY</t>
        </is>
      </c>
      <c r="C830" t="n">
        <v>22.7878</v>
      </c>
      <c r="D830" t="n">
        <v>13.1758</v>
      </c>
      <c r="E830" t="n">
        <v>18.6787</v>
      </c>
      <c r="F830" t="n">
        <v>18.9098</v>
      </c>
      <c r="G830" t="n">
        <v>18.1964</v>
      </c>
      <c r="H830" t="n">
        <v>17.8946</v>
      </c>
      <c r="I830" t="n">
        <v>20.0401</v>
      </c>
      <c r="J830" t="n">
        <v>20.7263</v>
      </c>
      <c r="K830" t="n">
        <v>15.262</v>
      </c>
      <c r="L830" t="n">
        <v>-0.0488</v>
      </c>
      <c r="M830" t="n">
        <v>19.6614</v>
      </c>
      <c r="N830" t="n">
        <v>21.913</v>
      </c>
      <c r="O830" t="n">
        <v>16.17</v>
      </c>
      <c r="P830" t="n">
        <v>16.766</v>
      </c>
      <c r="Q830" t="n">
        <v>-2.7593</v>
      </c>
      <c r="R830" t="n">
        <v>-2.2257</v>
      </c>
      <c r="S830" t="n">
        <v>-1.4137</v>
      </c>
    </row>
    <row r="831">
      <c r="A831">
        <f>_xll.BFieldInfo($B$831)</f>
        <v/>
      </c>
      <c r="B831" t="inlineStr">
        <is>
          <t>BS_TOT_ASSET</t>
        </is>
      </c>
      <c r="C831" t="n">
        <v>32.2532</v>
      </c>
      <c r="D831" t="n">
        <v>18.304</v>
      </c>
      <c r="E831" t="n">
        <v>27.9734</v>
      </c>
      <c r="F831" t="n">
        <v>31.609</v>
      </c>
      <c r="G831" t="n">
        <v>30.5648</v>
      </c>
      <c r="H831" t="n">
        <v>26.4605</v>
      </c>
      <c r="I831" t="n">
        <v>28.4996</v>
      </c>
      <c r="J831" t="n">
        <v>29.2895</v>
      </c>
      <c r="K831" t="n">
        <v>21.14</v>
      </c>
      <c r="L831" t="n">
        <v>0.012</v>
      </c>
      <c r="M831" t="n">
        <v>31.5857</v>
      </c>
      <c r="N831" t="n">
        <v>34.614</v>
      </c>
      <c r="O831" t="n">
        <v>34.195</v>
      </c>
      <c r="P831" t="n">
        <v>38.165</v>
      </c>
      <c r="Q831" t="n">
        <v>1.0912</v>
      </c>
      <c r="R831" t="n">
        <v>1.0667</v>
      </c>
      <c r="S831" t="n">
        <v>1.1104</v>
      </c>
    </row>
    <row r="832">
      <c r="A832">
        <f>_xll.BFieldInfo($B$832)</f>
        <v/>
      </c>
      <c r="B832" t="inlineStr">
        <is>
          <t>TOT_DEBT_TO_TOT_EQY</t>
        </is>
      </c>
      <c r="C832" t="n">
        <v>0</v>
      </c>
      <c r="D832" t="n">
        <v>0</v>
      </c>
      <c r="E832" t="n">
        <v>0</v>
      </c>
      <c r="F832" t="n">
        <v>20.2603</v>
      </c>
      <c r="G832" t="n">
        <v>4.8961</v>
      </c>
      <c r="H832" t="n">
        <v>0</v>
      </c>
      <c r="I832" t="n">
        <v>0</v>
      </c>
      <c r="J832" t="n">
        <v>0</v>
      </c>
      <c r="K832" t="n">
        <v>20.5679</v>
      </c>
      <c r="L832" t="n">
        <v>0</v>
      </c>
      <c r="M832" t="n">
        <v>15.429</v>
      </c>
      <c r="N832" t="n">
        <v>14.804</v>
      </c>
      <c r="O832" t="n">
        <v>45.6215</v>
      </c>
      <c r="P832" t="n">
        <v>41.1428</v>
      </c>
      <c r="Q832" t="inlineStr">
        <is>
          <t>#N/A N/A</t>
        </is>
      </c>
      <c r="R832" t="inlineStr">
        <is>
          <t>#N/A N/A</t>
        </is>
      </c>
      <c r="S832" t="inlineStr">
        <is>
          <t>#N/A N/A</t>
        </is>
      </c>
    </row>
    <row r="833">
      <c r="A833">
        <f>_xll.BFieldInfo($B$833)</f>
        <v/>
      </c>
      <c r="B833" t="inlineStr">
        <is>
          <t>SALES_REV_TURN</t>
        </is>
      </c>
      <c r="C833" t="n">
        <v>0</v>
      </c>
      <c r="D833" t="n">
        <v>0</v>
      </c>
      <c r="E833" t="n">
        <v>0</v>
      </c>
      <c r="F833" t="n">
        <v>0.4956</v>
      </c>
      <c r="G833" t="n">
        <v>0</v>
      </c>
      <c r="H833" t="n">
        <v>0</v>
      </c>
      <c r="I833" t="n">
        <v>0</v>
      </c>
      <c r="J833" t="n">
        <v>0.3057</v>
      </c>
      <c r="K833" t="n">
        <v>0.3057</v>
      </c>
      <c r="L833" t="n">
        <v>0.177</v>
      </c>
      <c r="M833" t="n">
        <v>0.177</v>
      </c>
      <c r="N833" t="n">
        <v>8.231</v>
      </c>
      <c r="O833" t="n">
        <v>8.231</v>
      </c>
      <c r="P833" t="n">
        <v>7.093</v>
      </c>
      <c r="Q833" t="n">
        <v>9.81</v>
      </c>
      <c r="R833" t="n">
        <v>0</v>
      </c>
      <c r="S833" t="n">
        <v>0</v>
      </c>
    </row>
    <row r="834">
      <c r="A834">
        <f>_xll.BFieldInfo($B$834)</f>
        <v/>
      </c>
      <c r="B834" t="inlineStr">
        <is>
          <t>IS_EPS</t>
        </is>
      </c>
      <c r="C834" t="n">
        <v>0.0038</v>
      </c>
      <c r="D834" t="n">
        <v>-0.003</v>
      </c>
      <c r="E834" t="n">
        <v>0</v>
      </c>
      <c r="F834" t="n">
        <v>0</v>
      </c>
      <c r="G834" t="n">
        <v>0</v>
      </c>
      <c r="H834" t="n">
        <v>-0.0008</v>
      </c>
      <c r="I834" t="n">
        <v>-0.0009</v>
      </c>
      <c r="J834" t="n">
        <v>-0.006</v>
      </c>
      <c r="K834" t="n">
        <v>-0.0064</v>
      </c>
      <c r="L834" t="n">
        <v>0.0061</v>
      </c>
      <c r="M834" t="n">
        <v>-0.0047</v>
      </c>
      <c r="N834" t="n">
        <v>-0.004</v>
      </c>
      <c r="O834" t="n">
        <v>-0.0202</v>
      </c>
      <c r="P834" t="n">
        <v>-0.1853</v>
      </c>
      <c r="Q834" t="n">
        <v>-0.008999999999999999</v>
      </c>
      <c r="R834" t="n">
        <v>-0.0323</v>
      </c>
      <c r="S834" t="n">
        <v>-0.0415</v>
      </c>
    </row>
    <row r="835">
      <c r="A835">
        <f>_xll.BFieldInfo($B$835)</f>
        <v/>
      </c>
      <c r="B835" t="inlineStr">
        <is>
          <t>CF_DVD_PAID</t>
        </is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</row>
    <row r="836">
      <c r="A836">
        <f>_xll.BFieldInfo($B$836)</f>
        <v/>
      </c>
      <c r="B836" t="inlineStr">
        <is>
          <t>CF_DEPR_AMORT</t>
        </is>
      </c>
      <c r="C836" t="n">
        <v>0</v>
      </c>
      <c r="D836" t="n">
        <v>0.0009</v>
      </c>
      <c r="E836" t="n">
        <v>0.0009</v>
      </c>
      <c r="F836" t="n">
        <v>0.0132</v>
      </c>
      <c r="G836" t="n">
        <v>0.0017</v>
      </c>
      <c r="H836" t="n">
        <v>0.0009</v>
      </c>
      <c r="I836" t="n">
        <v>0.0019</v>
      </c>
      <c r="J836" t="n">
        <v>0.1643</v>
      </c>
      <c r="K836" t="n">
        <v>0.1643</v>
      </c>
      <c r="L836" t="n">
        <v>0.1704</v>
      </c>
      <c r="M836" t="n">
        <v>0.1704</v>
      </c>
      <c r="N836" t="n">
        <v>4.364</v>
      </c>
      <c r="O836" t="n">
        <v>4.364</v>
      </c>
      <c r="P836" t="n">
        <v>1.278</v>
      </c>
      <c r="Q836" t="n">
        <v>0.404</v>
      </c>
      <c r="R836" t="inlineStr">
        <is>
          <t>#N/A N/A</t>
        </is>
      </c>
      <c r="S836" t="inlineStr">
        <is>
          <t>#N/A N/A</t>
        </is>
      </c>
    </row>
    <row r="837">
      <c r="A837">
        <f>_xll.BFieldInfo($B$837)</f>
        <v/>
      </c>
      <c r="B837" t="inlineStr">
        <is>
          <t>CF_NET_INC</t>
        </is>
      </c>
      <c r="C837" t="n">
        <v>7.7541</v>
      </c>
      <c r="D837" t="n">
        <v>-6.3001</v>
      </c>
      <c r="E837" t="n">
        <v>-0.4923</v>
      </c>
      <c r="F837" t="n">
        <v>-0.0623</v>
      </c>
      <c r="G837" t="n">
        <v>-0.312</v>
      </c>
      <c r="H837" t="n">
        <v>-1.5858</v>
      </c>
      <c r="I837" t="n">
        <v>-0.993</v>
      </c>
      <c r="J837" t="n">
        <v>-11.2706</v>
      </c>
      <c r="K837" t="n">
        <v>-4.2125</v>
      </c>
      <c r="L837" t="n">
        <v>3.1532</v>
      </c>
      <c r="M837" t="n">
        <v>-3.2964</v>
      </c>
      <c r="N837" t="n">
        <v>-2.185</v>
      </c>
      <c r="O837" t="n">
        <v>-8.028</v>
      </c>
      <c r="P837" t="n">
        <v>-7.254</v>
      </c>
      <c r="Q837" t="n">
        <v>-2.732</v>
      </c>
      <c r="R837" t="n">
        <v>-2.7053</v>
      </c>
      <c r="S837" t="n">
        <v>-2.6728</v>
      </c>
    </row>
    <row r="838">
      <c r="A838">
        <f>_xll.BFieldInfo($B$838)</f>
        <v/>
      </c>
      <c r="B838" t="inlineStr">
        <is>
          <t>CF_CASH_FROM_OPER</t>
        </is>
      </c>
      <c r="C838" t="n">
        <v>-3.0223</v>
      </c>
      <c r="D838" t="n">
        <v>-0.24</v>
      </c>
      <c r="E838" t="n">
        <v>-0.4117</v>
      </c>
      <c r="F838" t="n">
        <v>-0.1061</v>
      </c>
      <c r="G838" t="n">
        <v>-0.4248</v>
      </c>
      <c r="H838" t="n">
        <v>-0.1998</v>
      </c>
      <c r="I838" t="n">
        <v>-0.8769</v>
      </c>
      <c r="J838" t="n">
        <v>-0.4723</v>
      </c>
      <c r="K838" t="n">
        <v>-2.1683</v>
      </c>
      <c r="L838" t="n">
        <v>1.9692</v>
      </c>
      <c r="M838" t="n">
        <v>-2.0364</v>
      </c>
      <c r="N838" t="n">
        <v>-1.17</v>
      </c>
      <c r="O838" t="n">
        <v>-6.094</v>
      </c>
      <c r="P838" t="n">
        <v>-2.83</v>
      </c>
      <c r="Q838" t="n">
        <v>-4.319</v>
      </c>
      <c r="R838" t="n">
        <v>-1.3955</v>
      </c>
      <c r="S838" t="n">
        <v>-2.475</v>
      </c>
    </row>
    <row r="840">
      <c r="A840" t="inlineStr">
        <is>
          <t>DESN SW Equity</t>
        </is>
      </c>
      <c r="B840" t="inlineStr">
        <is>
          <t>Dates</t>
        </is>
      </c>
      <c r="C840" s="3">
        <f>_xll.BDH($A$840,$B$841:$B$849,$B$1,$B$2,"Dir=H","Per=M","Days=A","Dts=S","Sort=R","cols=16;rows=10")</f>
        <v/>
      </c>
      <c r="D840" s="3" t="n">
        <v>43738</v>
      </c>
      <c r="E840" s="3" t="n">
        <v>43555</v>
      </c>
      <c r="F840" s="3" t="n">
        <v>43373</v>
      </c>
      <c r="G840" s="3" t="n">
        <v>43190</v>
      </c>
      <c r="H840" s="3" t="n">
        <v>43008</v>
      </c>
      <c r="I840" s="3" t="n">
        <v>42825</v>
      </c>
      <c r="J840" s="3" t="n">
        <v>42643</v>
      </c>
      <c r="K840" s="3" t="n">
        <v>42460</v>
      </c>
      <c r="L840" s="3" t="n">
        <v>42277</v>
      </c>
      <c r="M840" s="3" t="n">
        <v>42094</v>
      </c>
      <c r="N840" s="3" t="n">
        <v>41912</v>
      </c>
      <c r="O840" s="3" t="n">
        <v>41729</v>
      </c>
      <c r="P840" s="3" t="n">
        <v>41547</v>
      </c>
      <c r="Q840" s="3" t="n">
        <v>41364</v>
      </c>
      <c r="R840" s="3" t="n">
        <v>41182</v>
      </c>
    </row>
    <row r="841">
      <c r="A841">
        <f>_xll.BFieldInfo($B$841)</f>
        <v/>
      </c>
      <c r="B841" t="inlineStr">
        <is>
          <t>TOTAL_EQUITY</t>
        </is>
      </c>
      <c r="C841" t="n">
        <v>401.95</v>
      </c>
      <c r="D841" t="n">
        <v>384.428</v>
      </c>
      <c r="E841" t="n">
        <v>368.34</v>
      </c>
      <c r="F841" t="n">
        <v>354.104</v>
      </c>
      <c r="G841" t="n">
        <v>341.097</v>
      </c>
      <c r="H841" t="n">
        <v>321.476</v>
      </c>
      <c r="I841" t="n">
        <v>311.218</v>
      </c>
      <c r="J841" t="n">
        <v>300.245</v>
      </c>
      <c r="K841" t="n">
        <v>291.636</v>
      </c>
      <c r="L841" t="n">
        <v>285.82</v>
      </c>
      <c r="M841" t="n">
        <v>286.718</v>
      </c>
      <c r="N841" t="n">
        <v>281.934</v>
      </c>
      <c r="O841" t="n">
        <v>291.019</v>
      </c>
      <c r="P841" t="n">
        <v>289.006</v>
      </c>
      <c r="Q841" t="n">
        <v>298.623</v>
      </c>
      <c r="R841" t="n">
        <v>301.503</v>
      </c>
    </row>
    <row r="842">
      <c r="A842">
        <f>_xll.BFieldInfo($B$842)</f>
        <v/>
      </c>
      <c r="B842" t="inlineStr">
        <is>
          <t>BS_TOT_ASSET</t>
        </is>
      </c>
      <c r="C842" t="n">
        <v>489.842</v>
      </c>
      <c r="D842" t="n">
        <v>481.059</v>
      </c>
      <c r="E842" t="n">
        <v>463.091</v>
      </c>
      <c r="F842" t="n">
        <v>441.264</v>
      </c>
      <c r="G842" t="n">
        <v>425.638</v>
      </c>
      <c r="H842" t="n">
        <v>397.612</v>
      </c>
      <c r="I842" t="n">
        <v>380.513</v>
      </c>
      <c r="J842" t="n">
        <v>362.56</v>
      </c>
      <c r="K842" t="n">
        <v>341.16</v>
      </c>
      <c r="L842" t="n">
        <v>330.834</v>
      </c>
      <c r="M842" t="n">
        <v>331.979</v>
      </c>
      <c r="N842" t="n">
        <v>328.379</v>
      </c>
      <c r="O842" t="n">
        <v>331.1</v>
      </c>
      <c r="P842" t="n">
        <v>328.181</v>
      </c>
      <c r="Q842" t="n">
        <v>339.992</v>
      </c>
      <c r="R842" t="n">
        <v>345.78</v>
      </c>
    </row>
    <row r="843">
      <c r="A843">
        <f>_xll.BFieldInfo($B$843)</f>
        <v/>
      </c>
      <c r="B843" t="inlineStr">
        <is>
          <t>TOT_DEBT_TO_TOT_EQY</t>
        </is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</row>
    <row r="844">
      <c r="A844">
        <f>_xll.BFieldInfo($B$844)</f>
        <v/>
      </c>
      <c r="B844" t="inlineStr">
        <is>
          <t>SALES_REV_TURN</t>
        </is>
      </c>
      <c r="C844" t="n">
        <v>96.837</v>
      </c>
      <c r="D844" t="n">
        <v>77.93300000000001</v>
      </c>
      <c r="E844" t="n">
        <v>91.10599999999999</v>
      </c>
      <c r="F844" t="n">
        <v>56.604</v>
      </c>
      <c r="G844" t="n">
        <v>88.169</v>
      </c>
      <c r="H844" t="n">
        <v>70.062</v>
      </c>
      <c r="I844" t="n">
        <v>84.17100000000001</v>
      </c>
      <c r="J844" t="n">
        <v>67.577</v>
      </c>
      <c r="K844" t="n">
        <v>78.202</v>
      </c>
      <c r="L844" t="n">
        <v>43.231</v>
      </c>
      <c r="M844" t="n">
        <v>57.353</v>
      </c>
      <c r="N844" t="n">
        <v>39.14</v>
      </c>
      <c r="O844" t="n">
        <v>50.74</v>
      </c>
      <c r="P844" t="n">
        <v>39.187</v>
      </c>
      <c r="Q844" t="n">
        <v>46.317</v>
      </c>
      <c r="R844" t="n">
        <v>37.745</v>
      </c>
    </row>
    <row r="845">
      <c r="A845">
        <f>_xll.BFieldInfo($B$845)</f>
        <v/>
      </c>
      <c r="B845" t="inlineStr">
        <is>
          <t>IS_EPS</t>
        </is>
      </c>
      <c r="C845" t="n">
        <v>14.1499</v>
      </c>
      <c r="D845" t="n">
        <v>12.33</v>
      </c>
      <c r="E845" t="n">
        <v>11.3956</v>
      </c>
      <c r="F845" t="n">
        <v>1.6</v>
      </c>
      <c r="G845" t="n">
        <v>12.9799</v>
      </c>
      <c r="H845" t="n">
        <v>7.72</v>
      </c>
      <c r="I845" t="n">
        <v>10.1337</v>
      </c>
      <c r="J845" t="n">
        <v>7.61</v>
      </c>
      <c r="K845" t="n">
        <v>10.6405</v>
      </c>
      <c r="L845" t="n">
        <v>0.8</v>
      </c>
      <c r="M845" t="n">
        <v>3.61</v>
      </c>
      <c r="N845" t="n">
        <v>-2.54</v>
      </c>
      <c r="O845" t="n">
        <v>1.53</v>
      </c>
      <c r="P845" t="n">
        <v>-3.62</v>
      </c>
      <c r="Q845" t="n">
        <v>-1.77</v>
      </c>
      <c r="R845" t="n">
        <v>-3.99</v>
      </c>
    </row>
    <row r="846">
      <c r="A846">
        <f>_xll.BFieldInfo($B$846)</f>
        <v/>
      </c>
      <c r="B846" t="inlineStr">
        <is>
          <t>CF_DVD_PAID</t>
        </is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-4.978</v>
      </c>
      <c r="Q846" t="n">
        <v>0</v>
      </c>
      <c r="R846" t="n">
        <v>-4.971</v>
      </c>
    </row>
    <row r="847">
      <c r="A847">
        <f>_xll.BFieldInfo($B$847)</f>
        <v/>
      </c>
      <c r="B847" t="inlineStr">
        <is>
          <t>CF_DEPR_AMORT</t>
        </is>
      </c>
      <c r="C847" t="n">
        <v>9.731</v>
      </c>
      <c r="D847" t="n">
        <v>9.209</v>
      </c>
      <c r="E847" t="n">
        <v>12.289</v>
      </c>
      <c r="F847" t="n">
        <v>7.417</v>
      </c>
      <c r="G847" t="n">
        <v>7.711</v>
      </c>
      <c r="H847" t="n">
        <v>8.550000000000001</v>
      </c>
      <c r="I847" t="n">
        <v>13.034</v>
      </c>
      <c r="J847" t="n">
        <v>8.843</v>
      </c>
      <c r="K847" t="n">
        <v>8.183999999999999</v>
      </c>
      <c r="L847" t="n">
        <v>6.999</v>
      </c>
      <c r="M847" t="n">
        <v>7.304</v>
      </c>
      <c r="N847" t="n">
        <v>7.156</v>
      </c>
      <c r="O847" t="n">
        <v>7.175</v>
      </c>
      <c r="P847" t="n">
        <v>6.969</v>
      </c>
      <c r="Q847" t="n">
        <v>7.082</v>
      </c>
      <c r="R847" t="n">
        <v>7.121</v>
      </c>
    </row>
    <row r="848">
      <c r="A848">
        <f>_xll.BFieldInfo($B$848)</f>
        <v/>
      </c>
      <c r="B848" t="inlineStr">
        <is>
          <t>CF_NET_INC</t>
        </is>
      </c>
      <c r="C848" t="n">
        <v>17.721</v>
      </c>
      <c r="D848" t="n">
        <v>15.438</v>
      </c>
      <c r="E848" t="n">
        <v>14.256</v>
      </c>
      <c r="F848" t="n">
        <v>2.001</v>
      </c>
      <c r="G848" t="n">
        <v>16.227</v>
      </c>
      <c r="H848" t="n">
        <v>9.649000000000001</v>
      </c>
      <c r="I848" t="n">
        <v>12.659</v>
      </c>
      <c r="J848" t="n">
        <v>9.5</v>
      </c>
      <c r="K848" t="n">
        <v>13.274</v>
      </c>
      <c r="L848" t="n">
        <v>0.998</v>
      </c>
      <c r="M848" t="n">
        <v>4.491</v>
      </c>
      <c r="N848" t="n">
        <v>-3.162</v>
      </c>
      <c r="O848" t="n">
        <v>1.903</v>
      </c>
      <c r="P848" t="n">
        <v>-4.509</v>
      </c>
      <c r="Q848" t="n">
        <v>-2.2</v>
      </c>
      <c r="R848" t="n">
        <v>-4.955</v>
      </c>
    </row>
    <row r="849">
      <c r="A849">
        <f>_xll.BFieldInfo($B$849)</f>
        <v/>
      </c>
      <c r="B849" t="inlineStr">
        <is>
          <t>CF_CASH_FROM_OPER</t>
        </is>
      </c>
      <c r="C849" t="n">
        <v>25.628</v>
      </c>
      <c r="D849" t="n">
        <v>18.074</v>
      </c>
      <c r="E849" t="n">
        <v>13.352</v>
      </c>
      <c r="F849" t="n">
        <v>24.824</v>
      </c>
      <c r="G849" t="n">
        <v>0.141</v>
      </c>
      <c r="H849" t="n">
        <v>39.029</v>
      </c>
      <c r="I849" t="n">
        <v>0.9419999999999999</v>
      </c>
      <c r="J849" t="n">
        <v>56.079</v>
      </c>
      <c r="K849" t="n">
        <v>2.637</v>
      </c>
      <c r="L849" t="n">
        <v>3.29</v>
      </c>
      <c r="M849" t="n">
        <v>-6.218</v>
      </c>
      <c r="N849" t="n">
        <v>17.591</v>
      </c>
      <c r="O849" t="n">
        <v>0.747</v>
      </c>
      <c r="P849" t="n">
        <v>7.604</v>
      </c>
      <c r="Q849" t="n">
        <v>-8.536</v>
      </c>
      <c r="R849" t="n">
        <v>-1.664</v>
      </c>
    </row>
    <row r="851">
      <c r="A851" t="inlineStr">
        <is>
          <t>FOIB SS Equity</t>
        </is>
      </c>
      <c r="B851" t="inlineStr">
        <is>
          <t>Dates</t>
        </is>
      </c>
      <c r="C851" s="3">
        <f>_xll.BDH($A$851,$B$852:$B$860,$B$1,$B$2,"Dir=H","Per=M","Days=A","Dts=S","Sort=R","cols=31;rows=10")</f>
        <v/>
      </c>
      <c r="D851" s="3" t="n">
        <v>43921</v>
      </c>
      <c r="E851" s="3" t="n">
        <v>43830</v>
      </c>
      <c r="F851" s="3" t="n">
        <v>43738</v>
      </c>
      <c r="G851" s="3" t="n">
        <v>43646</v>
      </c>
      <c r="H851" s="3" t="n">
        <v>43555</v>
      </c>
      <c r="I851" s="3" t="n">
        <v>43465</v>
      </c>
      <c r="J851" s="3" t="n">
        <v>43373</v>
      </c>
      <c r="K851" s="3" t="n">
        <v>43281</v>
      </c>
      <c r="L851" s="3" t="n">
        <v>43190</v>
      </c>
      <c r="M851" s="3" t="n">
        <v>43100</v>
      </c>
      <c r="N851" s="3" t="n">
        <v>43008</v>
      </c>
      <c r="O851" s="3" t="n">
        <v>42916</v>
      </c>
      <c r="P851" s="3" t="n">
        <v>42825</v>
      </c>
      <c r="Q851" s="3" t="n">
        <v>42735</v>
      </c>
      <c r="R851" s="3" t="n">
        <v>42643</v>
      </c>
      <c r="S851" s="3" t="n">
        <v>42551</v>
      </c>
      <c r="T851" s="3" t="n">
        <v>42460</v>
      </c>
      <c r="U851" s="3" t="n">
        <v>42369</v>
      </c>
      <c r="V851" s="3" t="n">
        <v>42277</v>
      </c>
      <c r="W851" s="3" t="n">
        <v>42185</v>
      </c>
      <c r="X851" s="3" t="n">
        <v>42094</v>
      </c>
      <c r="Y851" s="3" t="n">
        <v>42004</v>
      </c>
      <c r="Z851" s="3" t="n">
        <v>41912</v>
      </c>
      <c r="AA851" s="3" t="n">
        <v>41820</v>
      </c>
      <c r="AB851" s="3" t="n">
        <v>41729</v>
      </c>
      <c r="AC851" s="3" t="n">
        <v>41455</v>
      </c>
      <c r="AD851" s="3" t="n">
        <v>41364</v>
      </c>
      <c r="AE851" s="3" t="n">
        <v>41274</v>
      </c>
      <c r="AF851" s="3" t="n">
        <v>41182</v>
      </c>
      <c r="AG851" s="3" t="n">
        <v>41090</v>
      </c>
    </row>
    <row r="852">
      <c r="A852">
        <f>_xll.BFieldInfo($B$852)</f>
        <v/>
      </c>
      <c r="B852" t="inlineStr">
        <is>
          <t>TOTAL_EQUITY</t>
        </is>
      </c>
      <c r="C852" t="n">
        <v>322.5</v>
      </c>
      <c r="D852" t="n">
        <v>319.1</v>
      </c>
      <c r="E852" t="n">
        <v>319.27</v>
      </c>
      <c r="F852" t="n">
        <v>317.3</v>
      </c>
      <c r="G852" t="n">
        <v>281.9</v>
      </c>
      <c r="H852" t="n">
        <v>300.8</v>
      </c>
      <c r="I852" t="n">
        <v>285.655</v>
      </c>
      <c r="J852" t="n">
        <v>276.8</v>
      </c>
      <c r="K852" t="n">
        <v>240.2</v>
      </c>
      <c r="L852" t="n">
        <v>242.3</v>
      </c>
      <c r="M852" t="n">
        <v>230.838</v>
      </c>
      <c r="N852" t="n">
        <v>222</v>
      </c>
      <c r="O852" t="n">
        <v>193.3</v>
      </c>
      <c r="P852" t="n">
        <v>202.5</v>
      </c>
      <c r="Q852" t="n">
        <v>189.262</v>
      </c>
      <c r="R852" t="n">
        <v>175.8</v>
      </c>
      <c r="S852" t="n">
        <v>153.5</v>
      </c>
      <c r="T852" t="n">
        <v>156.4</v>
      </c>
      <c r="U852" t="n">
        <v>150.041</v>
      </c>
      <c r="V852" t="n">
        <v>143.2</v>
      </c>
      <c r="W852" t="n">
        <v>126.6</v>
      </c>
      <c r="X852" t="n">
        <v>140</v>
      </c>
      <c r="Y852" t="n">
        <v>135.915</v>
      </c>
      <c r="Z852" t="n">
        <v>134</v>
      </c>
      <c r="AA852" t="n">
        <v>116.9</v>
      </c>
      <c r="AB852" t="n">
        <v>120.7</v>
      </c>
      <c r="AC852" t="n">
        <v>99.59999999999999</v>
      </c>
      <c r="AD852" t="n">
        <v>893.9</v>
      </c>
      <c r="AE852" t="inlineStr">
        <is>
          <t>#N/A N/A</t>
        </is>
      </c>
      <c r="AF852" t="inlineStr">
        <is>
          <t>#N/A N/A</t>
        </is>
      </c>
      <c r="AG852" t="inlineStr">
        <is>
          <t>#N/A N/A</t>
        </is>
      </c>
    </row>
    <row r="853">
      <c r="A853">
        <f>_xll.BFieldInfo($B$853)</f>
        <v/>
      </c>
      <c r="B853" t="inlineStr">
        <is>
          <t>BS_TOT_ASSET</t>
        </is>
      </c>
      <c r="C853" t="n">
        <v>574.8</v>
      </c>
      <c r="D853" t="n">
        <v>552.1</v>
      </c>
      <c r="E853" t="n">
        <v>554.4</v>
      </c>
      <c r="F853" t="n">
        <v>548</v>
      </c>
      <c r="G853" t="n">
        <v>487.1</v>
      </c>
      <c r="H853" t="n">
        <v>513.1</v>
      </c>
      <c r="I853" t="n">
        <v>402.651</v>
      </c>
      <c r="J853" t="n">
        <v>405</v>
      </c>
      <c r="K853" t="n">
        <v>364.4</v>
      </c>
      <c r="L853" t="n">
        <v>360.5</v>
      </c>
      <c r="M853" t="n">
        <v>371.739</v>
      </c>
      <c r="N853" t="n">
        <v>358</v>
      </c>
      <c r="O853" t="n">
        <v>313.9</v>
      </c>
      <c r="P853" t="n">
        <v>334.8</v>
      </c>
      <c r="Q853" t="n">
        <v>321.992</v>
      </c>
      <c r="R853" t="n">
        <v>307.8</v>
      </c>
      <c r="S853" t="n">
        <v>278.8</v>
      </c>
      <c r="T853" t="n">
        <v>297</v>
      </c>
      <c r="U853" t="n">
        <v>287.293</v>
      </c>
      <c r="V853" t="n">
        <v>281.9</v>
      </c>
      <c r="W853" t="n">
        <v>263.3</v>
      </c>
      <c r="X853" t="n">
        <v>285.1</v>
      </c>
      <c r="Y853" t="n">
        <v>272.868</v>
      </c>
      <c r="Z853" t="n">
        <v>212</v>
      </c>
      <c r="AA853" t="n">
        <v>181.7</v>
      </c>
      <c r="AB853" t="n">
        <v>176.6</v>
      </c>
      <c r="AC853" t="n">
        <v>127.3</v>
      </c>
      <c r="AD853" t="n">
        <v>1161.1</v>
      </c>
      <c r="AE853" t="inlineStr">
        <is>
          <t>#N/A N/A</t>
        </is>
      </c>
      <c r="AF853" t="inlineStr">
        <is>
          <t>#N/A N/A</t>
        </is>
      </c>
      <c r="AG853" t="inlineStr">
        <is>
          <t>#N/A N/A</t>
        </is>
      </c>
    </row>
    <row r="854">
      <c r="A854">
        <f>_xll.BFieldInfo($B$854)</f>
        <v/>
      </c>
      <c r="B854" t="inlineStr">
        <is>
          <t>TOT_DEBT_TO_TOT_EQY</t>
        </is>
      </c>
      <c r="C854" t="n">
        <v>46.4806</v>
      </c>
      <c r="D854" t="n">
        <v>47.5086</v>
      </c>
      <c r="E854" t="n">
        <v>46.4294</v>
      </c>
      <c r="F854" t="n">
        <v>44.8787</v>
      </c>
      <c r="G854" t="n">
        <v>43.5615</v>
      </c>
      <c r="H854" t="n">
        <v>43.9162</v>
      </c>
      <c r="I854" t="n">
        <v>8.720700000000001</v>
      </c>
      <c r="J854" t="n">
        <v>13.1142</v>
      </c>
      <c r="K854" t="n">
        <v>17.2773</v>
      </c>
      <c r="L854" t="n">
        <v>15.8894</v>
      </c>
      <c r="M854" t="n">
        <v>22.7467</v>
      </c>
      <c r="N854" t="n">
        <v>20.3153</v>
      </c>
      <c r="O854" t="n">
        <v>23.642</v>
      </c>
      <c r="P854" t="n">
        <v>26.6667</v>
      </c>
      <c r="Q854" t="n">
        <v>27.5782</v>
      </c>
      <c r="R854" t="n">
        <v>32.025</v>
      </c>
      <c r="S854" t="n">
        <v>38.6319</v>
      </c>
      <c r="T854" t="n">
        <v>39.2583</v>
      </c>
      <c r="U854" t="n">
        <v>43.1682</v>
      </c>
      <c r="V854" t="n">
        <v>45.3911</v>
      </c>
      <c r="W854" t="n">
        <v>51.7378</v>
      </c>
      <c r="X854" t="n">
        <v>41.8571</v>
      </c>
      <c r="Y854" t="n">
        <v>44.2836</v>
      </c>
      <c r="Z854" t="n">
        <v>20.4478</v>
      </c>
      <c r="AA854" t="n">
        <v>22.3268</v>
      </c>
      <c r="AB854" t="n">
        <v>21.541</v>
      </c>
      <c r="AC854" t="n">
        <v>5.1205</v>
      </c>
      <c r="AD854" t="n">
        <v>8.468500000000001</v>
      </c>
      <c r="AE854" t="inlineStr">
        <is>
          <t>#N/A N/A</t>
        </is>
      </c>
      <c r="AF854" t="inlineStr">
        <is>
          <t>#N/A N/A</t>
        </is>
      </c>
      <c r="AG854" t="inlineStr">
        <is>
          <t>#N/A N/A</t>
        </is>
      </c>
    </row>
    <row r="855">
      <c r="A855">
        <f>_xll.BFieldInfo($B$855)</f>
        <v/>
      </c>
      <c r="B855" t="inlineStr">
        <is>
          <t>SALES_REV_TURN</t>
        </is>
      </c>
      <c r="C855" t="n">
        <v>101.7</v>
      </c>
      <c r="D855" t="n">
        <v>128.1</v>
      </c>
      <c r="E855" t="n">
        <v>147.4</v>
      </c>
      <c r="F855" t="n">
        <v>191.6</v>
      </c>
      <c r="G855" t="n">
        <v>132</v>
      </c>
      <c r="H855" t="n">
        <v>136.1</v>
      </c>
      <c r="I855" t="n">
        <v>137.8</v>
      </c>
      <c r="J855" t="n">
        <v>178.9</v>
      </c>
      <c r="K855" t="n">
        <v>124.1</v>
      </c>
      <c r="L855" t="n">
        <v>131.6</v>
      </c>
      <c r="M855" t="n">
        <v>132.2</v>
      </c>
      <c r="N855" t="n">
        <v>168.2</v>
      </c>
      <c r="O855" t="n">
        <v>115.7</v>
      </c>
      <c r="P855" t="n">
        <v>123.8</v>
      </c>
      <c r="Q855" t="n">
        <v>121.5</v>
      </c>
      <c r="R855" t="n">
        <v>145.7</v>
      </c>
      <c r="S855" t="n">
        <v>110.6</v>
      </c>
      <c r="T855" t="n">
        <v>108.4</v>
      </c>
      <c r="U855" t="n">
        <v>110.5</v>
      </c>
      <c r="V855" t="n">
        <v>136.6</v>
      </c>
      <c r="W855" t="n">
        <v>102.1</v>
      </c>
      <c r="X855" t="n">
        <v>101.8</v>
      </c>
      <c r="Y855" t="n">
        <v>55.6</v>
      </c>
      <c r="Z855" t="n">
        <v>76.5</v>
      </c>
      <c r="AA855" t="n">
        <v>45.4</v>
      </c>
      <c r="AB855" t="n">
        <v>59.8</v>
      </c>
      <c r="AC855" t="n">
        <v>40.8</v>
      </c>
      <c r="AD855" t="n">
        <v>432.8</v>
      </c>
      <c r="AE855" t="inlineStr">
        <is>
          <t>#N/A N/A</t>
        </is>
      </c>
      <c r="AF855" t="inlineStr">
        <is>
          <t>#N/A N/A</t>
        </is>
      </c>
      <c r="AG855" t="inlineStr">
        <is>
          <t>#N/A N/A</t>
        </is>
      </c>
    </row>
    <row r="856">
      <c r="A856">
        <f>_xll.BFieldInfo($B$856)</f>
        <v/>
      </c>
      <c r="B856" t="inlineStr">
        <is>
          <t>IS_EPS</t>
        </is>
      </c>
      <c r="C856" t="n">
        <v>0.02</v>
      </c>
      <c r="D856" t="n">
        <v>0.33</v>
      </c>
      <c r="E856" t="n">
        <v>0.13</v>
      </c>
      <c r="F856" t="n">
        <v>1.0215</v>
      </c>
      <c r="G856" t="n">
        <v>0.5572</v>
      </c>
      <c r="H856" t="n">
        <v>1.21</v>
      </c>
      <c r="I856" t="n">
        <v>0.67</v>
      </c>
      <c r="J856" t="n">
        <v>2.65</v>
      </c>
      <c r="K856" t="n">
        <v>0.48</v>
      </c>
      <c r="L856" t="n">
        <v>1.21</v>
      </c>
      <c r="M856" t="n">
        <v>0.78</v>
      </c>
      <c r="N856" t="n">
        <v>2.27</v>
      </c>
      <c r="O856" t="n">
        <v>0.43</v>
      </c>
      <c r="P856" t="n">
        <v>1.03</v>
      </c>
      <c r="Q856" t="n">
        <v>0.9212</v>
      </c>
      <c r="R856" t="n">
        <v>1.7385</v>
      </c>
      <c r="S856" t="n">
        <v>0.3418</v>
      </c>
      <c r="T856" t="n">
        <v>0.5498</v>
      </c>
      <c r="U856" t="n">
        <v>0.4383</v>
      </c>
      <c r="V856" t="n">
        <v>1.315</v>
      </c>
      <c r="W856" t="n">
        <v>-0.1709</v>
      </c>
      <c r="X856" t="n">
        <v>0.4453</v>
      </c>
      <c r="Y856" t="n">
        <v>-0.3019</v>
      </c>
      <c r="Z856" t="n">
        <v>1.3736</v>
      </c>
      <c r="AA856" t="n">
        <v>0.0078</v>
      </c>
      <c r="AB856" t="n">
        <v>0.5434</v>
      </c>
      <c r="AC856" t="n">
        <v>0.1787</v>
      </c>
      <c r="AD856" t="n">
        <v>3.1792</v>
      </c>
      <c r="AE856" t="inlineStr">
        <is>
          <t>#N/A N/A</t>
        </is>
      </c>
      <c r="AF856" t="inlineStr">
        <is>
          <t>#N/A N/A</t>
        </is>
      </c>
      <c r="AG856" t="inlineStr">
        <is>
          <t>#N/A N/A</t>
        </is>
      </c>
    </row>
    <row r="857">
      <c r="A857">
        <f>_xll.BFieldInfo($B$857)</f>
        <v/>
      </c>
      <c r="B857" t="inlineStr">
        <is>
          <t>CF_DVD_PAID</t>
        </is>
      </c>
      <c r="C857" t="n">
        <v>0</v>
      </c>
      <c r="D857" t="n">
        <v>0</v>
      </c>
      <c r="E857" t="n">
        <v>0</v>
      </c>
      <c r="F857" t="n">
        <v>0</v>
      </c>
      <c r="G857" t="n">
        <v>-15.2</v>
      </c>
      <c r="H857" t="n">
        <v>0</v>
      </c>
      <c r="I857" t="n">
        <v>-0.013</v>
      </c>
      <c r="J857" t="n">
        <v>0</v>
      </c>
      <c r="K857" t="n">
        <v>-12.8</v>
      </c>
      <c r="L857" t="n">
        <v>0</v>
      </c>
      <c r="M857" t="n">
        <v>-0.032</v>
      </c>
      <c r="N857" t="n">
        <v>-11.1</v>
      </c>
      <c r="O857" t="n">
        <v>-11.1</v>
      </c>
      <c r="P857" t="n">
        <v>0</v>
      </c>
      <c r="Q857" t="n">
        <v>0</v>
      </c>
      <c r="R857" t="n">
        <v>0</v>
      </c>
      <c r="S857" t="n">
        <v>-7.3</v>
      </c>
      <c r="T857" t="n">
        <v>0</v>
      </c>
      <c r="U857" t="n">
        <v>-6</v>
      </c>
      <c r="V857" t="n">
        <v>-6</v>
      </c>
      <c r="W857" t="n">
        <v>-6</v>
      </c>
      <c r="X857" t="n">
        <v>0</v>
      </c>
      <c r="Y857" t="n">
        <v>-5.9</v>
      </c>
      <c r="Z857" t="n">
        <v>-5.9</v>
      </c>
      <c r="AA857" t="n">
        <v>-5.9</v>
      </c>
      <c r="AB857" t="n">
        <v>0</v>
      </c>
      <c r="AC857" t="n">
        <v>-6.2</v>
      </c>
      <c r="AD857" t="n">
        <v>0</v>
      </c>
      <c r="AE857" t="inlineStr">
        <is>
          <t>#N/A N/A</t>
        </is>
      </c>
      <c r="AF857" t="inlineStr">
        <is>
          <t>#N/A N/A</t>
        </is>
      </c>
      <c r="AG857" t="inlineStr">
        <is>
          <t>#N/A N/A</t>
        </is>
      </c>
    </row>
    <row r="858">
      <c r="A858">
        <f>_xll.BFieldInfo($B$858)</f>
        <v/>
      </c>
      <c r="B858" t="inlineStr">
        <is>
          <t>CF_DEPR_AMORT</t>
        </is>
      </c>
      <c r="C858" t="n">
        <v>11</v>
      </c>
      <c r="D858" t="n">
        <v>10.9</v>
      </c>
      <c r="E858" t="n">
        <v>11.031</v>
      </c>
      <c r="F858" t="n">
        <v>11.8</v>
      </c>
      <c r="G858" t="n">
        <v>10.9</v>
      </c>
      <c r="H858" t="n">
        <v>9.4</v>
      </c>
      <c r="I858" t="n">
        <v>4.862</v>
      </c>
      <c r="J858" t="n">
        <v>3.3</v>
      </c>
      <c r="K858" t="n">
        <v>3.1</v>
      </c>
      <c r="L858" t="n">
        <v>2.9</v>
      </c>
      <c r="M858" t="n">
        <v>3.783</v>
      </c>
      <c r="N858" t="n">
        <v>8.9</v>
      </c>
      <c r="O858" t="n">
        <v>2.7</v>
      </c>
      <c r="P858" t="n">
        <v>3.1</v>
      </c>
      <c r="Q858" t="n">
        <v>3.286</v>
      </c>
      <c r="R858" t="n">
        <v>2.6</v>
      </c>
      <c r="S858" t="n">
        <v>4.3</v>
      </c>
      <c r="T858" t="n">
        <v>2.9</v>
      </c>
      <c r="U858" t="n">
        <v>3.195</v>
      </c>
      <c r="V858" t="n">
        <v>3.8</v>
      </c>
      <c r="W858" t="n">
        <v>3</v>
      </c>
      <c r="X858" t="n">
        <v>3</v>
      </c>
      <c r="Y858" t="n">
        <v>1.577</v>
      </c>
      <c r="Z858" t="n">
        <v>1.4</v>
      </c>
      <c r="AA858" t="n">
        <v>1.5</v>
      </c>
      <c r="AB858" t="n">
        <v>1.3</v>
      </c>
      <c r="AC858" t="n">
        <v>2.1</v>
      </c>
      <c r="AD858" t="n">
        <v>8.300000000000001</v>
      </c>
      <c r="AE858" t="inlineStr">
        <is>
          <t>#N/A N/A</t>
        </is>
      </c>
      <c r="AF858" t="inlineStr">
        <is>
          <t>#N/A N/A</t>
        </is>
      </c>
      <c r="AG858" t="inlineStr">
        <is>
          <t>#N/A N/A</t>
        </is>
      </c>
    </row>
    <row r="859">
      <c r="A859">
        <f>_xll.BFieldInfo($B$859)</f>
        <v/>
      </c>
      <c r="B859" t="inlineStr">
        <is>
          <t>CF_NET_INC</t>
        </is>
      </c>
      <c r="C859" t="n">
        <v>0.3</v>
      </c>
      <c r="D859" t="n">
        <v>4.4</v>
      </c>
      <c r="E859" t="n">
        <v>1.814</v>
      </c>
      <c r="F859" t="n">
        <v>35.7</v>
      </c>
      <c r="G859" t="n">
        <v>7.5</v>
      </c>
      <c r="H859" t="n">
        <v>16.3</v>
      </c>
      <c r="I859" t="n">
        <v>8.99</v>
      </c>
      <c r="J859" t="n">
        <v>35.7</v>
      </c>
      <c r="K859" t="n">
        <v>6.4</v>
      </c>
      <c r="L859" t="n">
        <v>16.3</v>
      </c>
      <c r="M859" t="n">
        <v>10.629</v>
      </c>
      <c r="N859" t="n">
        <v>30.5</v>
      </c>
      <c r="O859" t="n">
        <v>5.6</v>
      </c>
      <c r="P859" t="n">
        <v>13.7</v>
      </c>
      <c r="Q859" t="n">
        <v>12.467</v>
      </c>
      <c r="R859" t="n">
        <v>23.4</v>
      </c>
      <c r="S859" t="n">
        <v>4.6</v>
      </c>
      <c r="T859" t="n">
        <v>7.4</v>
      </c>
      <c r="U859" t="n">
        <v>5.9</v>
      </c>
      <c r="V859" t="n">
        <v>17.7</v>
      </c>
      <c r="W859" t="n">
        <v>-2.3</v>
      </c>
      <c r="X859" t="n">
        <v>5.9</v>
      </c>
      <c r="Y859" t="n">
        <v>-4</v>
      </c>
      <c r="Z859" t="n">
        <v>18.2</v>
      </c>
      <c r="AA859" t="n">
        <v>0.1</v>
      </c>
      <c r="AB859" t="n">
        <v>7.2</v>
      </c>
      <c r="AC859" t="n">
        <v>2.3</v>
      </c>
      <c r="AD859" t="n">
        <v>42.2</v>
      </c>
      <c r="AE859" t="inlineStr">
        <is>
          <t>#N/A N/A</t>
        </is>
      </c>
      <c r="AF859" t="inlineStr">
        <is>
          <t>#N/A N/A</t>
        </is>
      </c>
      <c r="AG859" t="inlineStr">
        <is>
          <t>#N/A N/A</t>
        </is>
      </c>
    </row>
    <row r="860">
      <c r="A860">
        <f>_xll.BFieldInfo($B$860)</f>
        <v/>
      </c>
      <c r="B860" t="inlineStr">
        <is>
          <t>CF_CASH_FROM_OPER</t>
        </is>
      </c>
      <c r="C860" t="n">
        <v>29.8</v>
      </c>
      <c r="D860" t="n">
        <v>-10.8</v>
      </c>
      <c r="E860" t="n">
        <v>46.313</v>
      </c>
      <c r="F860" t="n">
        <v>23.3</v>
      </c>
      <c r="G860" t="n">
        <v>1.8</v>
      </c>
      <c r="H860" t="n">
        <v>-8.300000000000001</v>
      </c>
      <c r="I860" t="n">
        <v>38.616</v>
      </c>
      <c r="J860" t="n">
        <v>29.4</v>
      </c>
      <c r="K860" t="n">
        <v>15.7</v>
      </c>
      <c r="L860" t="n">
        <v>-2.3</v>
      </c>
      <c r="M860" t="n">
        <v>32.453</v>
      </c>
      <c r="N860" t="n">
        <v>36.1</v>
      </c>
      <c r="O860" t="n">
        <v>11.9</v>
      </c>
      <c r="P860" t="n">
        <v>-3.7</v>
      </c>
      <c r="Q860" t="n">
        <v>28.426</v>
      </c>
      <c r="R860" t="n">
        <v>26.7</v>
      </c>
      <c r="S860" t="n">
        <v>-5.7</v>
      </c>
      <c r="T860" t="n">
        <v>2.2</v>
      </c>
      <c r="U860" t="n">
        <v>16.031</v>
      </c>
      <c r="V860" t="n">
        <v>8.699999999999999</v>
      </c>
      <c r="W860" t="n">
        <v>-7</v>
      </c>
      <c r="X860" t="n">
        <v>3.4</v>
      </c>
      <c r="Y860" t="n">
        <v>-1.068</v>
      </c>
      <c r="Z860" t="n">
        <v>22.6</v>
      </c>
      <c r="AA860" t="n">
        <v>-2.5</v>
      </c>
      <c r="AB860" t="n">
        <v>0.2</v>
      </c>
      <c r="AC860" t="n">
        <v>-6.3</v>
      </c>
      <c r="AD860" t="n">
        <v>-61.4</v>
      </c>
      <c r="AE860" t="inlineStr">
        <is>
          <t>#N/A N/A</t>
        </is>
      </c>
      <c r="AF860" t="inlineStr">
        <is>
          <t>#N/A N/A</t>
        </is>
      </c>
      <c r="AG860" t="inlineStr">
        <is>
          <t>#N/A N/A</t>
        </is>
      </c>
    </row>
    <row r="862">
      <c r="A862" t="inlineStr">
        <is>
          <t>FXPO LN Equity</t>
        </is>
      </c>
      <c r="B862" t="inlineStr">
        <is>
          <t>Dates</t>
        </is>
      </c>
      <c r="C862" s="3">
        <f>_xll.BDH($A$862,$B$863:$B$871,$B$1,$B$2,"Dir=H","Per=M","Days=A","Dts=S","Sort=R","cols=17;rows=10")</f>
        <v/>
      </c>
      <c r="D862" s="3" t="n">
        <v>43830</v>
      </c>
      <c r="E862" s="3" t="n">
        <v>43646</v>
      </c>
      <c r="F862" s="3" t="n">
        <v>43465</v>
      </c>
      <c r="G862" s="3" t="n">
        <v>43281</v>
      </c>
      <c r="H862" s="3" t="n">
        <v>43100</v>
      </c>
      <c r="I862" s="3" t="n">
        <v>42916</v>
      </c>
      <c r="J862" s="3" t="n">
        <v>42735</v>
      </c>
      <c r="K862" s="3" t="n">
        <v>42551</v>
      </c>
      <c r="L862" s="3" t="n">
        <v>42369</v>
      </c>
      <c r="M862" s="3" t="n">
        <v>42185</v>
      </c>
      <c r="N862" s="3" t="n">
        <v>42004</v>
      </c>
      <c r="O862" s="3" t="n">
        <v>41820</v>
      </c>
      <c r="P862" s="3" t="n">
        <v>41639</v>
      </c>
      <c r="Q862" s="3" t="n">
        <v>41455</v>
      </c>
      <c r="R862" s="3" t="n">
        <v>41274</v>
      </c>
      <c r="S862" s="3" t="n">
        <v>41090</v>
      </c>
    </row>
    <row r="863">
      <c r="A863">
        <f>_xll.BFieldInfo($B$863)</f>
        <v/>
      </c>
      <c r="B863" t="inlineStr">
        <is>
          <t>TOTAL_EQUITY</t>
        </is>
      </c>
      <c r="C863" t="n">
        <v>1322.43</v>
      </c>
      <c r="D863" t="n">
        <v>1352.632</v>
      </c>
      <c r="E863" t="n">
        <v>1091.651</v>
      </c>
      <c r="F863" t="n">
        <v>866.897</v>
      </c>
      <c r="G863" t="n">
        <v>761.505</v>
      </c>
      <c r="H863" t="n">
        <v>615.837</v>
      </c>
      <c r="I863" t="n">
        <v>533.002</v>
      </c>
      <c r="J863" t="n">
        <v>323.288</v>
      </c>
      <c r="K863" t="n">
        <v>293.221</v>
      </c>
      <c r="L863" t="n">
        <v>243.931</v>
      </c>
      <c r="M863" t="n">
        <v>463.6</v>
      </c>
      <c r="N863" t="n">
        <v>717.601</v>
      </c>
      <c r="O863" t="n">
        <v>1169.981</v>
      </c>
      <c r="P863" t="n">
        <v>1735.042</v>
      </c>
      <c r="Q863" t="n">
        <v>1616.061</v>
      </c>
      <c r="R863" t="n">
        <v>1569.999</v>
      </c>
      <c r="S863" t="n">
        <v>1477.011</v>
      </c>
    </row>
    <row r="864">
      <c r="A864">
        <f>_xll.BFieldInfo($B$864)</f>
        <v/>
      </c>
      <c r="B864" t="inlineStr">
        <is>
          <t>BS_TOT_ASSET</t>
        </is>
      </c>
      <c r="C864" t="n">
        <v>1829.09</v>
      </c>
      <c r="D864" t="n">
        <v>1939.557</v>
      </c>
      <c r="E864" t="n">
        <v>1653.064</v>
      </c>
      <c r="F864" t="n">
        <v>1391.612</v>
      </c>
      <c r="G864" t="n">
        <v>1351.427</v>
      </c>
      <c r="H864" t="n">
        <v>1221.792</v>
      </c>
      <c r="I864" t="n">
        <v>1205.796</v>
      </c>
      <c r="J864" t="n">
        <v>1162.977</v>
      </c>
      <c r="K864" t="n">
        <v>1171.421</v>
      </c>
      <c r="L864" t="n">
        <v>1225.577</v>
      </c>
      <c r="M864" t="n">
        <v>1686.715</v>
      </c>
      <c r="N864" t="n">
        <v>2134.895</v>
      </c>
      <c r="O864" t="n">
        <v>2346.162</v>
      </c>
      <c r="P864" t="n">
        <v>2932.369</v>
      </c>
      <c r="Q864" t="n">
        <v>2793.798</v>
      </c>
      <c r="R864" t="n">
        <v>2754.368</v>
      </c>
      <c r="S864" t="n">
        <v>2612.64</v>
      </c>
    </row>
    <row r="865">
      <c r="A865">
        <f>_xll.BFieldInfo($B$865)</f>
        <v/>
      </c>
      <c r="B865" t="inlineStr">
        <is>
          <t>TOT_DEBT_TO_TOT_EQY</t>
        </is>
      </c>
      <c r="C865" t="n">
        <v>25.974</v>
      </c>
      <c r="D865" t="n">
        <v>30.4871</v>
      </c>
      <c r="E865" t="n">
        <v>34.2739</v>
      </c>
      <c r="F865" t="n">
        <v>46.3559</v>
      </c>
      <c r="G865" t="n">
        <v>59.2123</v>
      </c>
      <c r="H865" t="n">
        <v>79.84350000000001</v>
      </c>
      <c r="I865" t="n">
        <v>107.6735</v>
      </c>
      <c r="J865" t="n">
        <v>226.95</v>
      </c>
      <c r="K865" t="n">
        <v>271.8465</v>
      </c>
      <c r="L865" t="n">
        <v>370.4531</v>
      </c>
      <c r="M865" t="n">
        <v>242.2541</v>
      </c>
      <c r="N865" t="n">
        <v>181.804</v>
      </c>
      <c r="O865" t="n">
        <v>89.998</v>
      </c>
      <c r="P865" t="n">
        <v>59.3207</v>
      </c>
      <c r="Q865" t="n">
        <v>62.6681</v>
      </c>
      <c r="R865" t="n">
        <v>64.96720000000001</v>
      </c>
      <c r="S865" t="n">
        <v>65.43040000000001</v>
      </c>
    </row>
    <row r="866">
      <c r="A866">
        <f>_xll.BFieldInfo($B$866)</f>
        <v/>
      </c>
      <c r="B866" t="inlineStr">
        <is>
          <t>SALES_REV_TURN</t>
        </is>
      </c>
      <c r="C866" t="n">
        <v>775.831</v>
      </c>
      <c r="D866" t="n">
        <v>719.6130000000001</v>
      </c>
      <c r="E866" t="n">
        <v>787.111</v>
      </c>
      <c r="F866" t="n">
        <v>657.313</v>
      </c>
      <c r="G866" t="n">
        <v>616.717</v>
      </c>
      <c r="H866" t="n">
        <v>606.4450000000001</v>
      </c>
      <c r="I866" t="n">
        <v>591.049</v>
      </c>
      <c r="J866" t="n">
        <v>528.404</v>
      </c>
      <c r="K866" t="n">
        <v>457.921</v>
      </c>
      <c r="L866" t="n">
        <v>449.122</v>
      </c>
      <c r="M866" t="n">
        <v>511.881</v>
      </c>
      <c r="N866" t="n">
        <v>629.372</v>
      </c>
      <c r="O866" t="n">
        <v>758.913</v>
      </c>
      <c r="P866" t="n">
        <v>806.683</v>
      </c>
      <c r="Q866" t="n">
        <v>774.702</v>
      </c>
      <c r="R866" t="n">
        <v>692.775</v>
      </c>
      <c r="S866" t="n">
        <v>731.255</v>
      </c>
    </row>
    <row r="867">
      <c r="A867">
        <f>_xll.BFieldInfo($B$867)</f>
        <v/>
      </c>
      <c r="B867" t="inlineStr">
        <is>
          <t>IS_EPS</t>
        </is>
      </c>
      <c r="C867" t="n">
        <v>0.426</v>
      </c>
      <c r="D867" t="n">
        <v>0.2265</v>
      </c>
      <c r="E867" t="n">
        <v>0.459</v>
      </c>
      <c r="F867" t="n">
        <v>0.3103</v>
      </c>
      <c r="G867" t="n">
        <v>0.2588</v>
      </c>
      <c r="H867" t="n">
        <v>0.3037</v>
      </c>
      <c r="I867" t="n">
        <v>0.3672</v>
      </c>
      <c r="J867" t="n">
        <v>0.1883</v>
      </c>
      <c r="K867" t="n">
        <v>0.1317</v>
      </c>
      <c r="L867" t="n">
        <v>-0.1397</v>
      </c>
      <c r="M867" t="n">
        <v>0.1961</v>
      </c>
      <c r="N867" t="n">
        <v>-0.0426</v>
      </c>
      <c r="O867" t="n">
        <v>0.3472</v>
      </c>
      <c r="P867" t="n">
        <v>0.233</v>
      </c>
      <c r="Q867" t="n">
        <v>0.2146</v>
      </c>
      <c r="R867" t="n">
        <v>0.1187</v>
      </c>
      <c r="S867" t="n">
        <v>0.2501</v>
      </c>
    </row>
    <row r="868">
      <c r="A868">
        <f>_xll.BFieldInfo($B$868)</f>
        <v/>
      </c>
      <c r="B868" t="inlineStr">
        <is>
          <t>CF_DVD_PAID</t>
        </is>
      </c>
      <c r="C868" t="n">
        <v>-58.419</v>
      </c>
      <c r="D868" t="n">
        <v>-77.15900000000001</v>
      </c>
      <c r="E868" t="n">
        <v>-77.76300000000001</v>
      </c>
      <c r="F868" t="n">
        <v>-22.563</v>
      </c>
      <c r="G868" t="n">
        <v>-73.996</v>
      </c>
      <c r="H868" t="n">
        <v>-19.266</v>
      </c>
      <c r="I868" t="n">
        <v>-39.05</v>
      </c>
      <c r="J868" t="n">
        <v>0</v>
      </c>
      <c r="K868" t="n">
        <v>0</v>
      </c>
      <c r="L868" t="n">
        <v>-19.364</v>
      </c>
      <c r="M868" t="n">
        <v>-58.184</v>
      </c>
      <c r="N868" t="n">
        <v>-19.011</v>
      </c>
      <c r="O868" t="n">
        <v>-57.893</v>
      </c>
      <c r="P868" t="n">
        <v>-19.692</v>
      </c>
      <c r="Q868" t="n">
        <v>-58.19</v>
      </c>
      <c r="R868" t="n">
        <v>-19.435</v>
      </c>
      <c r="S868" t="n">
        <v>-19.34</v>
      </c>
    </row>
    <row r="869">
      <c r="A869">
        <f>_xll.BFieldInfo($B$869)</f>
        <v/>
      </c>
      <c r="B869" t="inlineStr">
        <is>
          <t>CF_DEPR_AMORT</t>
        </is>
      </c>
      <c r="C869" t="n">
        <v>51.374</v>
      </c>
      <c r="D869" t="n">
        <v>42.481</v>
      </c>
      <c r="E869" t="n">
        <v>39.649</v>
      </c>
      <c r="F869" t="n">
        <v>34.285</v>
      </c>
      <c r="G869" t="n">
        <v>27.809</v>
      </c>
      <c r="H869" t="n">
        <v>24.097</v>
      </c>
      <c r="I869" t="n">
        <v>22.295</v>
      </c>
      <c r="J869" t="n">
        <v>24.981</v>
      </c>
      <c r="K869" t="n">
        <v>25.69</v>
      </c>
      <c r="L869" t="n">
        <v>27.268</v>
      </c>
      <c r="M869" t="n">
        <v>29.328</v>
      </c>
      <c r="N869" t="n">
        <v>37.954</v>
      </c>
      <c r="O869" t="n">
        <v>44.315</v>
      </c>
      <c r="P869" t="n">
        <v>53.296</v>
      </c>
      <c r="Q869" t="n">
        <v>46.349</v>
      </c>
      <c r="R869" t="n">
        <v>30.124</v>
      </c>
      <c r="S869" t="n">
        <v>24.045</v>
      </c>
    </row>
    <row r="870">
      <c r="A870">
        <f>_xll.BFieldInfo($B$870)</f>
        <v/>
      </c>
      <c r="B870" t="inlineStr">
        <is>
          <t>CF_NET_INC</t>
        </is>
      </c>
      <c r="C870" t="n">
        <v>249.904</v>
      </c>
      <c r="D870" t="n">
        <v>132.935</v>
      </c>
      <c r="E870" t="n">
        <v>269.435</v>
      </c>
      <c r="F870" t="n">
        <v>181.95</v>
      </c>
      <c r="G870" t="n">
        <v>151.666</v>
      </c>
      <c r="H870" t="n">
        <v>177.874</v>
      </c>
      <c r="I870" t="n">
        <v>215.055</v>
      </c>
      <c r="J870" t="n">
        <v>110.232</v>
      </c>
      <c r="K870" t="n">
        <v>77.122</v>
      </c>
      <c r="L870" t="n">
        <v>-81.795</v>
      </c>
      <c r="M870" t="n">
        <v>114.832</v>
      </c>
      <c r="N870" t="n">
        <v>-24.94</v>
      </c>
      <c r="O870" t="n">
        <v>203.256</v>
      </c>
      <c r="P870" t="n">
        <v>136.362</v>
      </c>
      <c r="Q870" t="n">
        <v>125.622</v>
      </c>
      <c r="R870" t="n">
        <v>69.532</v>
      </c>
      <c r="S870" t="n">
        <v>146.28</v>
      </c>
    </row>
    <row r="871">
      <c r="A871">
        <f>_xll.BFieldInfo($B$871)</f>
        <v/>
      </c>
      <c r="B871" t="inlineStr">
        <is>
          <t>CF_CASH_FROM_OPER</t>
        </is>
      </c>
      <c r="C871" t="n">
        <v>260.248</v>
      </c>
      <c r="D871" t="n">
        <v>220.252</v>
      </c>
      <c r="E871" t="n">
        <v>257.987</v>
      </c>
      <c r="F871" t="n">
        <v>138.127</v>
      </c>
      <c r="G871" t="n">
        <v>158.562</v>
      </c>
      <c r="H871" t="n">
        <v>161.661</v>
      </c>
      <c r="I871" t="n">
        <v>197.125</v>
      </c>
      <c r="J871" t="n">
        <v>193.45</v>
      </c>
      <c r="K871" t="n">
        <v>143.012</v>
      </c>
      <c r="L871" t="n">
        <v>42.003</v>
      </c>
      <c r="M871" t="n">
        <v>89.63500000000001</v>
      </c>
      <c r="N871" t="n">
        <v>152.154</v>
      </c>
      <c r="O871" t="n">
        <v>141.425</v>
      </c>
      <c r="P871" t="n">
        <v>150.788</v>
      </c>
      <c r="Q871" t="n">
        <v>84.22799999999999</v>
      </c>
      <c r="R871" t="n">
        <v>54.864</v>
      </c>
      <c r="S871" t="n">
        <v>73.068</v>
      </c>
    </row>
    <row r="873">
      <c r="A873" t="inlineStr">
        <is>
          <t>VATN SW Equity</t>
        </is>
      </c>
      <c r="B873" t="inlineStr">
        <is>
          <t>Dates</t>
        </is>
      </c>
      <c r="C873" s="3">
        <f>_xll.BDH($A$873,$B$874:$B$882,$B$1,$B$2,"Dir=H","Per=M","Days=A","Dts=S","Sort=R","cols=33;rows=10")</f>
        <v/>
      </c>
      <c r="D873" s="3" t="n">
        <v>43921</v>
      </c>
      <c r="E873" s="3" t="n">
        <v>43830</v>
      </c>
      <c r="F873" s="3" t="n">
        <v>43738</v>
      </c>
      <c r="G873" s="3" t="n">
        <v>43646</v>
      </c>
      <c r="H873" s="3" t="n">
        <v>43555</v>
      </c>
      <c r="I873" s="3" t="n">
        <v>43465</v>
      </c>
      <c r="J873" s="3" t="n">
        <v>43373</v>
      </c>
      <c r="K873" s="3" t="n">
        <v>43281</v>
      </c>
      <c r="L873" s="3" t="n">
        <v>43190</v>
      </c>
      <c r="M873" s="3" t="n">
        <v>43100</v>
      </c>
      <c r="N873" s="3" t="n">
        <v>43008</v>
      </c>
      <c r="O873" s="3" t="n">
        <v>42916</v>
      </c>
      <c r="P873" s="3" t="n">
        <v>42825</v>
      </c>
      <c r="Q873" s="3" t="n">
        <v>42735</v>
      </c>
      <c r="R873" s="3" t="n">
        <v>42643</v>
      </c>
      <c r="S873" s="3" t="n">
        <v>42551</v>
      </c>
      <c r="T873" s="3" t="n">
        <v>42460</v>
      </c>
      <c r="U873" s="3" t="n">
        <v>42369</v>
      </c>
      <c r="V873" s="3" t="n">
        <v>42277</v>
      </c>
      <c r="W873" s="3" t="n">
        <v>42185</v>
      </c>
      <c r="X873" s="3" t="n">
        <v>42094</v>
      </c>
      <c r="Y873" s="3" t="n">
        <v>42004</v>
      </c>
      <c r="Z873" s="3" t="n">
        <v>41912</v>
      </c>
      <c r="AA873" s="3" t="n">
        <v>41820</v>
      </c>
      <c r="AB873" s="3" t="n">
        <v>41729</v>
      </c>
      <c r="AC873" s="3" t="n">
        <v>41639</v>
      </c>
      <c r="AD873" s="3" t="n">
        <v>41547</v>
      </c>
      <c r="AE873" s="3" t="n">
        <v>41455</v>
      </c>
      <c r="AF873" s="3" t="n">
        <v>41364</v>
      </c>
      <c r="AG873" s="3" t="n">
        <v>41274</v>
      </c>
      <c r="AH873" s="3" t="n">
        <v>41182</v>
      </c>
      <c r="AI873" s="3" t="n">
        <v>41090</v>
      </c>
    </row>
    <row r="874">
      <c r="A874">
        <f>_xll.BFieldInfo($B$874)</f>
        <v/>
      </c>
      <c r="B874" t="inlineStr">
        <is>
          <t>TOTAL_EQUITY</t>
        </is>
      </c>
      <c r="C874" t="n">
        <v>2343.391</v>
      </c>
      <c r="D874" t="n">
        <v>2343.391</v>
      </c>
      <c r="E874" t="n">
        <v>2318.261</v>
      </c>
      <c r="F874" t="n">
        <v>2283.684</v>
      </c>
      <c r="G874" t="n">
        <v>2258.686</v>
      </c>
      <c r="H874" t="n">
        <v>2293.691</v>
      </c>
      <c r="I874" t="n">
        <v>2266.681</v>
      </c>
      <c r="J874" t="n">
        <v>2231.542</v>
      </c>
      <c r="K874" t="n">
        <v>2206.114</v>
      </c>
      <c r="L874" t="n">
        <v>2226.794</v>
      </c>
      <c r="M874" t="n">
        <v>2202.582</v>
      </c>
      <c r="N874" t="n">
        <v>2157.35</v>
      </c>
      <c r="O874" t="n">
        <v>2119.873</v>
      </c>
      <c r="P874" t="n">
        <v>2137.811</v>
      </c>
      <c r="Q874" t="n">
        <v>2115.646</v>
      </c>
      <c r="R874" t="n">
        <v>2079.51</v>
      </c>
      <c r="S874" t="n">
        <v>2048.682</v>
      </c>
      <c r="T874" t="n">
        <v>2070.726</v>
      </c>
      <c r="U874" t="n">
        <v>2647.779</v>
      </c>
      <c r="V874" t="n">
        <v>2010.043</v>
      </c>
      <c r="W874" t="n">
        <v>1981.513</v>
      </c>
      <c r="X874" t="n">
        <v>2001.248</v>
      </c>
      <c r="Y874" t="inlineStr">
        <is>
          <t>#N/A N/A</t>
        </is>
      </c>
      <c r="Z874" t="inlineStr">
        <is>
          <t>#N/A N/A</t>
        </is>
      </c>
      <c r="AA874" t="inlineStr">
        <is>
          <t>#N/A N/A</t>
        </is>
      </c>
      <c r="AB874" t="inlineStr">
        <is>
          <t>#N/A N/A</t>
        </is>
      </c>
      <c r="AC874" t="inlineStr">
        <is>
          <t>#N/A N/A</t>
        </is>
      </c>
      <c r="AD874" t="inlineStr">
        <is>
          <t>#N/A N/A</t>
        </is>
      </c>
      <c r="AE874" t="inlineStr">
        <is>
          <t>#N/A N/A</t>
        </is>
      </c>
      <c r="AF874" t="inlineStr">
        <is>
          <t>#N/A N/A</t>
        </is>
      </c>
      <c r="AG874" t="inlineStr">
        <is>
          <t>#N/A N/A</t>
        </is>
      </c>
      <c r="AH874" t="inlineStr">
        <is>
          <t>#N/A N/A</t>
        </is>
      </c>
      <c r="AI874" t="inlineStr">
        <is>
          <t>#N/A N/A</t>
        </is>
      </c>
    </row>
    <row r="875">
      <c r="A875">
        <f>_xll.BFieldInfo($B$875)</f>
        <v/>
      </c>
      <c r="B875" t="inlineStr">
        <is>
          <t>BS_TOT_ASSET</t>
        </is>
      </c>
      <c r="C875" t="n">
        <v>31083.015</v>
      </c>
      <c r="D875" t="n">
        <v>31083.015</v>
      </c>
      <c r="E875" t="n">
        <v>29905.977</v>
      </c>
      <c r="F875" t="n">
        <v>28841.855</v>
      </c>
      <c r="G875" t="n">
        <v>28308.071</v>
      </c>
      <c r="H875" t="n">
        <v>28142.839</v>
      </c>
      <c r="I875" t="n">
        <v>27382.675</v>
      </c>
      <c r="J875" t="n">
        <v>27827.809</v>
      </c>
      <c r="K875" t="n">
        <v>27770.262</v>
      </c>
      <c r="L875" t="n">
        <v>27680.516</v>
      </c>
      <c r="M875" t="n">
        <v>27563.587</v>
      </c>
      <c r="N875" t="n">
        <v>27213.508</v>
      </c>
      <c r="O875" t="n">
        <v>26214.289</v>
      </c>
      <c r="P875" t="n">
        <v>25906.18</v>
      </c>
      <c r="Q875" t="n">
        <v>26094.545</v>
      </c>
      <c r="R875" t="n">
        <v>25846.516</v>
      </c>
      <c r="S875" t="n">
        <v>25677.191</v>
      </c>
      <c r="T875" t="n">
        <v>25782.001</v>
      </c>
      <c r="U875" t="n">
        <v>25448.559</v>
      </c>
      <c r="V875" t="n">
        <v>25607.398</v>
      </c>
      <c r="W875" t="n">
        <v>25493.022</v>
      </c>
      <c r="X875" t="n">
        <v>25397.955</v>
      </c>
      <c r="Y875" t="inlineStr">
        <is>
          <t>#N/A N/A</t>
        </is>
      </c>
      <c r="Z875" t="inlineStr">
        <is>
          <t>#N/A N/A</t>
        </is>
      </c>
      <c r="AA875" t="inlineStr">
        <is>
          <t>#N/A N/A</t>
        </is>
      </c>
      <c r="AB875" t="inlineStr">
        <is>
          <t>#N/A N/A</t>
        </is>
      </c>
      <c r="AC875" t="inlineStr">
        <is>
          <t>#N/A N/A</t>
        </is>
      </c>
      <c r="AD875" t="inlineStr">
        <is>
          <t>#N/A N/A</t>
        </is>
      </c>
      <c r="AE875" t="inlineStr">
        <is>
          <t>#N/A N/A</t>
        </is>
      </c>
      <c r="AF875" t="inlineStr">
        <is>
          <t>#N/A N/A</t>
        </is>
      </c>
      <c r="AG875" t="inlineStr">
        <is>
          <t>#N/A N/A</t>
        </is>
      </c>
      <c r="AH875" t="inlineStr">
        <is>
          <t>#N/A N/A</t>
        </is>
      </c>
      <c r="AI875" t="inlineStr">
        <is>
          <t>#N/A N/A</t>
        </is>
      </c>
    </row>
    <row r="876">
      <c r="A876">
        <f>_xll.BFieldInfo($B$876)</f>
        <v/>
      </c>
      <c r="B876" t="inlineStr">
        <is>
          <t>TOT_DEBT_TO_TOT_EQY</t>
        </is>
      </c>
      <c r="C876" t="n">
        <v>384.5854</v>
      </c>
      <c r="D876" t="n">
        <v>384.5854</v>
      </c>
      <c r="E876" t="n">
        <v>355.6847</v>
      </c>
      <c r="F876" t="n">
        <v>347.0043</v>
      </c>
      <c r="G876" t="n">
        <v>332.507</v>
      </c>
      <c r="H876" t="n">
        <v>321.8784</v>
      </c>
      <c r="I876" t="n">
        <v>299.0536</v>
      </c>
      <c r="J876" t="n">
        <v>321.0761</v>
      </c>
      <c r="K876" t="n">
        <v>322.8089</v>
      </c>
      <c r="L876" t="n">
        <v>308.2739</v>
      </c>
      <c r="M876" t="n">
        <v>301.4503</v>
      </c>
      <c r="N876" t="n">
        <v>293.3278</v>
      </c>
      <c r="O876" t="n">
        <v>290.1487</v>
      </c>
      <c r="P876" t="n">
        <v>281.2368</v>
      </c>
      <c r="Q876" t="n">
        <v>277.3497</v>
      </c>
      <c r="R876" t="n">
        <v>268.1838</v>
      </c>
      <c r="S876" t="n">
        <v>271.4761</v>
      </c>
      <c r="T876" t="n">
        <v>278.0763</v>
      </c>
      <c r="U876" t="n">
        <v>209.642</v>
      </c>
      <c r="V876" t="n">
        <v>282.5985</v>
      </c>
      <c r="W876" t="n">
        <v>286.1391</v>
      </c>
      <c r="X876" t="n">
        <v>284.0196</v>
      </c>
      <c r="Y876" t="inlineStr">
        <is>
          <t>#N/A N/A</t>
        </is>
      </c>
      <c r="Z876" t="inlineStr">
        <is>
          <t>#N/A N/A</t>
        </is>
      </c>
      <c r="AA876" t="inlineStr">
        <is>
          <t>#N/A N/A</t>
        </is>
      </c>
      <c r="AB876" t="inlineStr">
        <is>
          <t>#N/A N/A</t>
        </is>
      </c>
      <c r="AC876" t="inlineStr">
        <is>
          <t>#N/A N/A</t>
        </is>
      </c>
      <c r="AD876" t="inlineStr">
        <is>
          <t>#N/A N/A</t>
        </is>
      </c>
      <c r="AE876" t="inlineStr">
        <is>
          <t>#N/A N/A</t>
        </is>
      </c>
      <c r="AF876" t="inlineStr">
        <is>
          <t>#N/A N/A</t>
        </is>
      </c>
      <c r="AG876" t="inlineStr">
        <is>
          <t>#N/A N/A</t>
        </is>
      </c>
      <c r="AH876" t="inlineStr">
        <is>
          <t>#N/A N/A</t>
        </is>
      </c>
      <c r="AI876" t="inlineStr">
        <is>
          <t>#N/A N/A</t>
        </is>
      </c>
    </row>
    <row r="877">
      <c r="A877">
        <f>_xll.BFieldInfo($B$877)</f>
        <v/>
      </c>
      <c r="B877" t="inlineStr">
        <is>
          <t>SALES_REV_TURN</t>
        </is>
      </c>
      <c r="C877" t="n">
        <v>109.926</v>
      </c>
      <c r="D877" t="n">
        <v>109.926</v>
      </c>
      <c r="E877" t="n">
        <v>111.542</v>
      </c>
      <c r="F877" t="n">
        <v>117.252</v>
      </c>
      <c r="G877" t="n">
        <v>112.726</v>
      </c>
      <c r="H877" t="n">
        <v>112.133</v>
      </c>
      <c r="I877" t="n">
        <v>115.011</v>
      </c>
      <c r="J877" t="n">
        <v>114.829</v>
      </c>
      <c r="K877" t="n">
        <v>116.704</v>
      </c>
      <c r="L877" t="n">
        <v>115.818</v>
      </c>
      <c r="M877" t="n">
        <v>120.188</v>
      </c>
      <c r="N877" t="n">
        <v>121.254</v>
      </c>
      <c r="O877" t="n">
        <v>113.774</v>
      </c>
      <c r="P877" t="n">
        <v>115.376</v>
      </c>
      <c r="Q877" t="n">
        <v>120.11</v>
      </c>
      <c r="R877" t="n">
        <v>119.741</v>
      </c>
      <c r="S877" t="n">
        <v>129.579</v>
      </c>
      <c r="T877" t="n">
        <v>119.863</v>
      </c>
      <c r="U877" t="n">
        <v>120.491</v>
      </c>
      <c r="V877" t="n">
        <v>128.962</v>
      </c>
      <c r="W877" t="n">
        <v>132.63</v>
      </c>
      <c r="X877" t="n">
        <v>126.429</v>
      </c>
      <c r="Y877" t="inlineStr">
        <is>
          <t>#N/A N/A</t>
        </is>
      </c>
      <c r="Z877" t="inlineStr">
        <is>
          <t>#N/A N/A</t>
        </is>
      </c>
      <c r="AA877" t="inlineStr">
        <is>
          <t>#N/A N/A</t>
        </is>
      </c>
      <c r="AB877" t="inlineStr">
        <is>
          <t>#N/A N/A</t>
        </is>
      </c>
      <c r="AC877" t="inlineStr">
        <is>
          <t>#N/A N/A</t>
        </is>
      </c>
      <c r="AD877" t="inlineStr">
        <is>
          <t>#N/A N/A</t>
        </is>
      </c>
      <c r="AE877" t="inlineStr">
        <is>
          <t>#N/A N/A</t>
        </is>
      </c>
      <c r="AF877" t="inlineStr">
        <is>
          <t>#N/A N/A</t>
        </is>
      </c>
      <c r="AG877" t="inlineStr">
        <is>
          <t>#N/A N/A</t>
        </is>
      </c>
      <c r="AH877" t="inlineStr">
        <is>
          <t>#N/A N/A</t>
        </is>
      </c>
      <c r="AI877" t="inlineStr">
        <is>
          <t>#N/A N/A</t>
        </is>
      </c>
    </row>
    <row r="878">
      <c r="A878">
        <f>_xll.BFieldInfo($B$878)</f>
        <v/>
      </c>
      <c r="B878" t="inlineStr">
        <is>
          <t>IS_EPS</t>
        </is>
      </c>
      <c r="C878" t="n">
        <v>2.1505</v>
      </c>
      <c r="D878" t="n">
        <v>1.656</v>
      </c>
      <c r="E878" t="n">
        <v>2.1895</v>
      </c>
      <c r="F878" t="n">
        <v>1.5829</v>
      </c>
      <c r="G878" t="n">
        <v>2.1056</v>
      </c>
      <c r="H878" t="n">
        <v>1.7876</v>
      </c>
      <c r="I878" t="n">
        <v>2.225</v>
      </c>
      <c r="J878" t="n">
        <v>1.6101</v>
      </c>
      <c r="K878" t="n">
        <v>2.1408</v>
      </c>
      <c r="L878" t="n">
        <v>1.6434</v>
      </c>
      <c r="M878" t="n">
        <v>2.2428</v>
      </c>
      <c r="N878" t="n">
        <v>2.0011</v>
      </c>
      <c r="O878" t="n">
        <v>1.7987</v>
      </c>
      <c r="P878" t="n">
        <v>1.5053</v>
      </c>
      <c r="Q878" t="n">
        <v>2.2882</v>
      </c>
      <c r="R878" t="n">
        <v>1.8808</v>
      </c>
      <c r="S878" t="n">
        <v>1.7828</v>
      </c>
      <c r="T878" t="n">
        <v>1.4876</v>
      </c>
      <c r="U878" t="n">
        <v>2.4174</v>
      </c>
      <c r="V878" t="n">
        <v>1.8066</v>
      </c>
      <c r="W878" t="n">
        <v>1.8035</v>
      </c>
      <c r="X878" t="n">
        <v>1.2689</v>
      </c>
      <c r="Y878" t="inlineStr">
        <is>
          <t>#N/A N/A</t>
        </is>
      </c>
      <c r="Z878" t="inlineStr">
        <is>
          <t>#N/A N/A</t>
        </is>
      </c>
      <c r="AA878" t="inlineStr">
        <is>
          <t>#N/A N/A</t>
        </is>
      </c>
      <c r="AB878" t="inlineStr">
        <is>
          <t>#N/A N/A</t>
        </is>
      </c>
      <c r="AC878" t="inlineStr">
        <is>
          <t>#N/A N/A</t>
        </is>
      </c>
      <c r="AD878" t="inlineStr">
        <is>
          <t>#N/A N/A</t>
        </is>
      </c>
      <c r="AE878" t="inlineStr">
        <is>
          <t>#N/A N/A</t>
        </is>
      </c>
      <c r="AF878" t="inlineStr">
        <is>
          <t>#N/A N/A</t>
        </is>
      </c>
      <c r="AG878" t="inlineStr">
        <is>
          <t>#N/A N/A</t>
        </is>
      </c>
      <c r="AH878" t="inlineStr">
        <is>
          <t>#N/A N/A</t>
        </is>
      </c>
      <c r="AI878" t="inlineStr">
        <is>
          <t>#N/A N/A</t>
        </is>
      </c>
    </row>
    <row r="879">
      <c r="A879">
        <f>_xll.BFieldInfo($B$879)</f>
        <v/>
      </c>
      <c r="B879" t="inlineStr">
        <is>
          <t>CF_DVD_PAID</t>
        </is>
      </c>
      <c r="C879" t="inlineStr">
        <is>
          <t>#N/A N/A</t>
        </is>
      </c>
      <c r="D879" t="inlineStr">
        <is>
          <t>#N/A N/A</t>
        </is>
      </c>
      <c r="E879" t="inlineStr">
        <is>
          <t>#N/A N/A</t>
        </is>
      </c>
      <c r="F879" t="inlineStr">
        <is>
          <t>#N/A N/A</t>
        </is>
      </c>
      <c r="G879" t="inlineStr">
        <is>
          <t>#N/A N/A</t>
        </is>
      </c>
      <c r="H879" t="inlineStr">
        <is>
          <t>#N/A N/A</t>
        </is>
      </c>
      <c r="I879" t="inlineStr">
        <is>
          <t>#N/A N/A</t>
        </is>
      </c>
      <c r="J879" t="inlineStr">
        <is>
          <t>#N/A N/A</t>
        </is>
      </c>
      <c r="K879" t="inlineStr">
        <is>
          <t>#N/A N/A</t>
        </is>
      </c>
      <c r="L879" t="inlineStr">
        <is>
          <t>#N/A N/A</t>
        </is>
      </c>
      <c r="M879" t="inlineStr">
        <is>
          <t>#N/A N/A</t>
        </is>
      </c>
      <c r="N879" t="inlineStr">
        <is>
          <t>#N/A N/A</t>
        </is>
      </c>
      <c r="O879" t="inlineStr">
        <is>
          <t>#N/A N/A</t>
        </is>
      </c>
      <c r="P879" t="inlineStr">
        <is>
          <t>#N/A N/A</t>
        </is>
      </c>
      <c r="Q879" t="inlineStr">
        <is>
          <t>#N/A N/A</t>
        </is>
      </c>
      <c r="R879" t="inlineStr">
        <is>
          <t>#N/A N/A</t>
        </is>
      </c>
      <c r="S879" t="inlineStr">
        <is>
          <t>#N/A N/A</t>
        </is>
      </c>
      <c r="T879" t="inlineStr">
        <is>
          <t>#N/A N/A</t>
        </is>
      </c>
      <c r="U879" t="inlineStr">
        <is>
          <t>#N/A N/A</t>
        </is>
      </c>
      <c r="V879" t="inlineStr">
        <is>
          <t>#N/A N/A</t>
        </is>
      </c>
      <c r="W879" t="inlineStr">
        <is>
          <t>#N/A N/A</t>
        </is>
      </c>
      <c r="X879" t="inlineStr">
        <is>
          <t>#N/A N/A</t>
        </is>
      </c>
      <c r="Y879" t="inlineStr">
        <is>
          <t>#N/A N/A</t>
        </is>
      </c>
      <c r="Z879" t="inlineStr">
        <is>
          <t>#N/A N/A</t>
        </is>
      </c>
      <c r="AA879" t="inlineStr">
        <is>
          <t>#N/A N/A</t>
        </is>
      </c>
      <c r="AB879" t="inlineStr">
        <is>
          <t>#N/A N/A</t>
        </is>
      </c>
      <c r="AC879" t="inlineStr">
        <is>
          <t>#N/A N/A</t>
        </is>
      </c>
      <c r="AD879" t="inlineStr">
        <is>
          <t>#N/A N/A</t>
        </is>
      </c>
      <c r="AE879" t="inlineStr">
        <is>
          <t>#N/A N/A</t>
        </is>
      </c>
      <c r="AF879" t="inlineStr">
        <is>
          <t>#N/A N/A</t>
        </is>
      </c>
      <c r="AG879" t="inlineStr">
        <is>
          <t>#N/A N/A</t>
        </is>
      </c>
      <c r="AH879" t="inlineStr">
        <is>
          <t>#N/A N/A</t>
        </is>
      </c>
      <c r="AI879" t="inlineStr">
        <is>
          <t>#N/A N/A</t>
        </is>
      </c>
    </row>
    <row r="880">
      <c r="A880">
        <f>_xll.BFieldInfo($B$880)</f>
        <v/>
      </c>
      <c r="B880" t="inlineStr">
        <is>
          <t>CF_DEPR_AMORT</t>
        </is>
      </c>
      <c r="C880" t="n">
        <v>4.661</v>
      </c>
      <c r="D880" t="n">
        <v>4.661</v>
      </c>
      <c r="E880" t="n">
        <v>5.076</v>
      </c>
      <c r="F880" t="n">
        <v>5.522</v>
      </c>
      <c r="G880" t="n">
        <v>5.468</v>
      </c>
      <c r="H880" t="n">
        <v>5.733</v>
      </c>
      <c r="I880" t="n">
        <v>11.54</v>
      </c>
      <c r="J880" t="n">
        <v>5.527</v>
      </c>
      <c r="K880" t="n">
        <v>5.364</v>
      </c>
      <c r="L880" t="n">
        <v>5.364</v>
      </c>
      <c r="M880" t="n">
        <v>7.23</v>
      </c>
      <c r="N880" t="n">
        <v>3.574</v>
      </c>
      <c r="O880" t="n">
        <v>6.445</v>
      </c>
      <c r="P880" t="n">
        <v>5.491</v>
      </c>
      <c r="Q880" t="n">
        <v>5.687</v>
      </c>
      <c r="R880" t="n">
        <v>6.251</v>
      </c>
      <c r="S880" t="n">
        <v>7.249</v>
      </c>
      <c r="T880" t="n">
        <v>5.95</v>
      </c>
      <c r="U880" t="n">
        <v>7.455</v>
      </c>
      <c r="V880" t="n">
        <v>7.455</v>
      </c>
      <c r="W880" t="n">
        <v>7.455</v>
      </c>
      <c r="X880" t="n">
        <v>7.455</v>
      </c>
      <c r="Y880" t="inlineStr">
        <is>
          <t>#N/A N/A</t>
        </is>
      </c>
      <c r="Z880" t="inlineStr">
        <is>
          <t>#N/A N/A</t>
        </is>
      </c>
      <c r="AA880" t="inlineStr">
        <is>
          <t>#N/A N/A</t>
        </is>
      </c>
      <c r="AB880" t="inlineStr">
        <is>
          <t>#N/A N/A</t>
        </is>
      </c>
      <c r="AC880" t="inlineStr">
        <is>
          <t>#N/A N/A</t>
        </is>
      </c>
      <c r="AD880" t="inlineStr">
        <is>
          <t>#N/A N/A</t>
        </is>
      </c>
      <c r="AE880" t="inlineStr">
        <is>
          <t>#N/A N/A</t>
        </is>
      </c>
      <c r="AF880" t="inlineStr">
        <is>
          <t>#N/A N/A</t>
        </is>
      </c>
      <c r="AG880" t="inlineStr">
        <is>
          <t>#N/A N/A</t>
        </is>
      </c>
      <c r="AH880" t="inlineStr">
        <is>
          <t>#N/A N/A</t>
        </is>
      </c>
      <c r="AI880" t="inlineStr">
        <is>
          <t>#N/A N/A</t>
        </is>
      </c>
    </row>
    <row r="881">
      <c r="A881">
        <f>_xll.BFieldInfo($B$881)</f>
        <v/>
      </c>
      <c r="B881" t="inlineStr">
        <is>
          <t>CF_NET_INC</t>
        </is>
      </c>
      <c r="C881" t="n">
        <v>26.153</v>
      </c>
      <c r="D881" t="n">
        <v>26.153</v>
      </c>
      <c r="E881" t="n">
        <v>34.577</v>
      </c>
      <c r="F881" t="n">
        <v>24.998</v>
      </c>
      <c r="G881" t="n">
        <v>33.253</v>
      </c>
      <c r="H881" t="n">
        <v>28.231</v>
      </c>
      <c r="I881" t="n">
        <v>35.139</v>
      </c>
      <c r="J881" t="n">
        <v>25.428</v>
      </c>
      <c r="K881" t="n">
        <v>25.953</v>
      </c>
      <c r="L881" t="n">
        <v>25.953</v>
      </c>
      <c r="M881" t="n">
        <v>35.42</v>
      </c>
      <c r="N881" t="n">
        <v>31.603</v>
      </c>
      <c r="O881" t="n">
        <v>28.406</v>
      </c>
      <c r="P881" t="n">
        <v>23.772</v>
      </c>
      <c r="Q881" t="n">
        <v>36.136</v>
      </c>
      <c r="R881" t="n">
        <v>29.702</v>
      </c>
      <c r="S881" t="n">
        <v>28.32</v>
      </c>
      <c r="T881" t="n">
        <v>23.356</v>
      </c>
      <c r="U881" t="n">
        <v>37.328</v>
      </c>
      <c r="V881" t="n">
        <v>28.53</v>
      </c>
      <c r="W881" t="n">
        <v>28.482</v>
      </c>
      <c r="X881" t="n">
        <v>20.039</v>
      </c>
      <c r="Y881" t="inlineStr">
        <is>
          <t>#N/A N/A</t>
        </is>
      </c>
      <c r="Z881" t="inlineStr">
        <is>
          <t>#N/A N/A</t>
        </is>
      </c>
      <c r="AA881" t="inlineStr">
        <is>
          <t>#N/A N/A</t>
        </is>
      </c>
      <c r="AB881" t="inlineStr">
        <is>
          <t>#N/A N/A</t>
        </is>
      </c>
      <c r="AC881" t="inlineStr">
        <is>
          <t>#N/A N/A</t>
        </is>
      </c>
      <c r="AD881" t="inlineStr">
        <is>
          <t>#N/A N/A</t>
        </is>
      </c>
      <c r="AE881" t="inlineStr">
        <is>
          <t>#N/A N/A</t>
        </is>
      </c>
      <c r="AF881" t="inlineStr">
        <is>
          <t>#N/A N/A</t>
        </is>
      </c>
      <c r="AG881" t="inlineStr">
        <is>
          <t>#N/A N/A</t>
        </is>
      </c>
      <c r="AH881" t="inlineStr">
        <is>
          <t>#N/A N/A</t>
        </is>
      </c>
      <c r="AI881" t="inlineStr">
        <is>
          <t>#N/A N/A</t>
        </is>
      </c>
    </row>
    <row r="882">
      <c r="A882">
        <f>_xll.BFieldInfo($B$882)</f>
        <v/>
      </c>
      <c r="B882" t="inlineStr">
        <is>
          <t>CF_CASH_FROM_OPER</t>
        </is>
      </c>
      <c r="C882" t="n">
        <v>30.862</v>
      </c>
      <c r="D882" t="n">
        <v>30.862</v>
      </c>
      <c r="E882" t="n">
        <v>34.074</v>
      </c>
      <c r="F882" t="n">
        <v>34.074</v>
      </c>
      <c r="G882" t="n">
        <v>34.074</v>
      </c>
      <c r="H882" t="n">
        <v>34.074</v>
      </c>
      <c r="I882" t="n">
        <v>-124.238</v>
      </c>
      <c r="J882" t="n">
        <v>31.367</v>
      </c>
      <c r="K882" t="n">
        <v>31.367</v>
      </c>
      <c r="L882" t="n">
        <v>31.367</v>
      </c>
      <c r="M882" t="inlineStr">
        <is>
          <t>#N/A N/A</t>
        </is>
      </c>
      <c r="N882" t="inlineStr">
        <is>
          <t>#N/A N/A</t>
        </is>
      </c>
      <c r="O882" t="inlineStr">
        <is>
          <t>#N/A N/A</t>
        </is>
      </c>
      <c r="P882" t="inlineStr">
        <is>
          <t>#N/A N/A</t>
        </is>
      </c>
      <c r="Q882" t="inlineStr">
        <is>
          <t>#N/A N/A</t>
        </is>
      </c>
      <c r="R882" t="inlineStr">
        <is>
          <t>#N/A N/A</t>
        </is>
      </c>
      <c r="S882" t="inlineStr">
        <is>
          <t>#N/A N/A</t>
        </is>
      </c>
      <c r="T882" t="inlineStr">
        <is>
          <t>#N/A N/A</t>
        </is>
      </c>
      <c r="U882" t="inlineStr">
        <is>
          <t>#N/A N/A</t>
        </is>
      </c>
      <c r="V882" t="inlineStr">
        <is>
          <t>#N/A N/A</t>
        </is>
      </c>
      <c r="W882" t="inlineStr">
        <is>
          <t>#N/A N/A</t>
        </is>
      </c>
      <c r="X882" t="inlineStr">
        <is>
          <t>#N/A N/A</t>
        </is>
      </c>
      <c r="Y882" t="inlineStr">
        <is>
          <t>#N/A N/A</t>
        </is>
      </c>
      <c r="Z882" t="inlineStr">
        <is>
          <t>#N/A N/A</t>
        </is>
      </c>
      <c r="AA882" t="inlineStr">
        <is>
          <t>#N/A N/A</t>
        </is>
      </c>
      <c r="AB882" t="inlineStr">
        <is>
          <t>#N/A N/A</t>
        </is>
      </c>
      <c r="AC882" t="inlineStr">
        <is>
          <t>#N/A N/A</t>
        </is>
      </c>
      <c r="AD882" t="inlineStr">
        <is>
          <t>#N/A N/A</t>
        </is>
      </c>
      <c r="AE882" t="inlineStr">
        <is>
          <t>#N/A N/A</t>
        </is>
      </c>
      <c r="AF882" t="inlineStr">
        <is>
          <t>#N/A N/A</t>
        </is>
      </c>
      <c r="AG882" t="inlineStr">
        <is>
          <t>#N/A N/A</t>
        </is>
      </c>
      <c r="AH882" t="inlineStr">
        <is>
          <t>#N/A N/A</t>
        </is>
      </c>
      <c r="AI882" t="inlineStr">
        <is>
          <t>#N/A N/A</t>
        </is>
      </c>
    </row>
    <row r="884">
      <c r="A884" t="inlineStr">
        <is>
          <t>HREN SW Equity</t>
        </is>
      </c>
      <c r="B884" t="inlineStr">
        <is>
          <t>Dates</t>
        </is>
      </c>
      <c r="C884" s="3">
        <f>_xll.BDH($A$884,$B$885:$B$893,$B$1,$B$2,"Dir=H","Per=M","Days=A","Dts=S","Sort=R","cols=17;rows=10")</f>
        <v/>
      </c>
      <c r="D884" s="3" t="n">
        <v>43830</v>
      </c>
      <c r="E884" s="3" t="n">
        <v>43646</v>
      </c>
      <c r="F884" s="3" t="n">
        <v>43465</v>
      </c>
      <c r="G884" s="3" t="n">
        <v>43281</v>
      </c>
      <c r="H884" s="3" t="n">
        <v>43100</v>
      </c>
      <c r="I884" s="3" t="n">
        <v>42916</v>
      </c>
      <c r="J884" s="3" t="n">
        <v>42735</v>
      </c>
      <c r="K884" s="3" t="n">
        <v>42551</v>
      </c>
      <c r="L884" s="3" t="n">
        <v>42369</v>
      </c>
      <c r="M884" s="3" t="n">
        <v>42185</v>
      </c>
      <c r="N884" s="3" t="n">
        <v>42004</v>
      </c>
      <c r="O884" s="3" t="n">
        <v>41820</v>
      </c>
      <c r="P884" s="3" t="n">
        <v>41639</v>
      </c>
      <c r="Q884" s="3" t="n">
        <v>41455</v>
      </c>
      <c r="R884" s="3" t="n">
        <v>41274</v>
      </c>
      <c r="S884" s="3" t="n">
        <v>41090</v>
      </c>
    </row>
    <row r="885">
      <c r="A885">
        <f>_xll.BFieldInfo($B$885)</f>
        <v/>
      </c>
      <c r="B885" t="inlineStr">
        <is>
          <t>TOTAL_EQUITY</t>
        </is>
      </c>
      <c r="C885" t="n">
        <v>1898.449</v>
      </c>
      <c r="D885" t="n">
        <v>1902.357</v>
      </c>
      <c r="E885" t="n">
        <v>1851.349</v>
      </c>
      <c r="F885" t="n">
        <v>1884.093</v>
      </c>
      <c r="G885" t="n">
        <v>1871.286</v>
      </c>
      <c r="H885" t="n">
        <v>1850.115</v>
      </c>
      <c r="I885" t="n">
        <v>1738.233</v>
      </c>
      <c r="J885" t="n">
        <v>1708.82</v>
      </c>
      <c r="K885" t="n">
        <v>1626.179</v>
      </c>
      <c r="L885" t="n">
        <v>1669.793</v>
      </c>
      <c r="M885" t="n">
        <v>1614.851</v>
      </c>
      <c r="N885" t="n">
        <v>1752.562</v>
      </c>
      <c r="O885" t="n">
        <v>1987.558</v>
      </c>
      <c r="P885" t="n">
        <v>1985.223</v>
      </c>
      <c r="Q885" t="n">
        <v>1923.892</v>
      </c>
      <c r="R885" t="n">
        <v>1973.641</v>
      </c>
      <c r="S885" t="n">
        <v>2360.584</v>
      </c>
    </row>
    <row r="886">
      <c r="A886">
        <f>_xll.BFieldInfo($B$886)</f>
        <v/>
      </c>
      <c r="B886" t="inlineStr">
        <is>
          <t>BS_TOT_ASSET</t>
        </is>
      </c>
      <c r="C886" t="n">
        <v>2281.857</v>
      </c>
      <c r="D886" t="n">
        <v>2220.589</v>
      </c>
      <c r="E886" t="n">
        <v>2171.831</v>
      </c>
      <c r="F886" t="n">
        <v>2224.95</v>
      </c>
      <c r="G886" t="n">
        <v>2211.858</v>
      </c>
      <c r="H886" t="n">
        <v>2201.581</v>
      </c>
      <c r="I886" t="n">
        <v>2120.855</v>
      </c>
      <c r="J886" t="n">
        <v>2160.274</v>
      </c>
      <c r="K886" t="n">
        <v>2088.459</v>
      </c>
      <c r="L886" t="n">
        <v>2138.546</v>
      </c>
      <c r="M886" t="n">
        <v>2112.355</v>
      </c>
      <c r="N886" t="n">
        <v>2212.185</v>
      </c>
      <c r="O886" t="n">
        <v>2414.286</v>
      </c>
      <c r="P886" t="n">
        <v>2416.609</v>
      </c>
      <c r="Q886" t="n">
        <v>2374.846</v>
      </c>
      <c r="R886" t="n">
        <v>2436.045</v>
      </c>
      <c r="S886" t="n">
        <v>2742.431</v>
      </c>
    </row>
    <row r="887">
      <c r="A887">
        <f>_xll.BFieldInfo($B$887)</f>
        <v/>
      </c>
      <c r="B887" t="inlineStr">
        <is>
          <t>TOT_DEBT_TO_TOT_EQY</t>
        </is>
      </c>
      <c r="C887" t="n">
        <v>9.3017</v>
      </c>
      <c r="D887" t="n">
        <v>5.8498</v>
      </c>
      <c r="E887" t="n">
        <v>6.1989</v>
      </c>
      <c r="F887" t="n">
        <v>6.0064</v>
      </c>
      <c r="G887" t="n">
        <v>6.1582</v>
      </c>
      <c r="H887" t="n">
        <v>5.8439</v>
      </c>
      <c r="I887" t="n">
        <v>6.0197</v>
      </c>
      <c r="J887" t="n">
        <v>6.131</v>
      </c>
      <c r="K887" t="n">
        <v>6.4506</v>
      </c>
      <c r="L887" t="n">
        <v>6.9488</v>
      </c>
      <c r="M887" t="n">
        <v>7.1934</v>
      </c>
      <c r="N887" t="n">
        <v>6.6356</v>
      </c>
      <c r="O887" t="n">
        <v>5.8074</v>
      </c>
      <c r="P887" t="n">
        <v>5.8208</v>
      </c>
      <c r="Q887" t="n">
        <v>6.0131</v>
      </c>
      <c r="R887" t="n">
        <v>5.8682</v>
      </c>
      <c r="S887" t="n">
        <v>4.9145</v>
      </c>
    </row>
    <row r="888">
      <c r="A888">
        <f>_xll.BFieldInfo($B$888)</f>
        <v/>
      </c>
      <c r="B888" t="inlineStr">
        <is>
          <t>SALES_REV_TURN</t>
        </is>
      </c>
      <c r="C888" t="n">
        <v>323.719</v>
      </c>
      <c r="D888" t="n">
        <v>298.445</v>
      </c>
      <c r="E888" t="n">
        <v>294.875</v>
      </c>
      <c r="F888" t="n">
        <v>306.089</v>
      </c>
      <c r="G888" t="n">
        <v>291.531</v>
      </c>
      <c r="H888" t="n">
        <v>298.359</v>
      </c>
      <c r="I888" t="n">
        <v>276.937</v>
      </c>
      <c r="J888" t="n">
        <v>310.342</v>
      </c>
      <c r="K888" t="n">
        <v>291.683</v>
      </c>
      <c r="L888" t="n">
        <v>311.411</v>
      </c>
      <c r="M888" t="n">
        <v>288.553</v>
      </c>
      <c r="N888" t="n">
        <v>296.97</v>
      </c>
      <c r="O888" t="n">
        <v>285.799</v>
      </c>
      <c r="P888" t="n">
        <v>292.954</v>
      </c>
      <c r="Q888" t="n">
        <v>284.86</v>
      </c>
      <c r="R888" t="n">
        <v>290.372</v>
      </c>
      <c r="S888" t="n">
        <v>289.04</v>
      </c>
    </row>
    <row r="889">
      <c r="A889">
        <f>_xll.BFieldInfo($B$889)</f>
        <v/>
      </c>
      <c r="B889" t="inlineStr">
        <is>
          <t>IS_EPS</t>
        </is>
      </c>
      <c r="C889" t="n">
        <v>30.0954</v>
      </c>
      <c r="D889" t="n">
        <v>21.0498</v>
      </c>
      <c r="E889" t="n">
        <v>11</v>
      </c>
      <c r="F889" t="n">
        <v>22.6694</v>
      </c>
      <c r="G889" t="n">
        <v>26</v>
      </c>
      <c r="H889" t="n">
        <v>77.0339</v>
      </c>
      <c r="I889" t="n">
        <v>30</v>
      </c>
      <c r="J889" t="n">
        <v>51.5389</v>
      </c>
      <c r="K889" t="n">
        <v>50.9357</v>
      </c>
      <c r="L889" t="n">
        <v>50.2417</v>
      </c>
      <c r="M889" t="n">
        <v>-55.9907</v>
      </c>
      <c r="N889" t="n">
        <v>-190.4562</v>
      </c>
      <c r="O889" t="n">
        <v>41.1919</v>
      </c>
      <c r="P889" t="n">
        <v>12.1937</v>
      </c>
      <c r="Q889" t="n">
        <v>50.2772</v>
      </c>
      <c r="R889" t="n">
        <v>-294.8515</v>
      </c>
      <c r="S889" t="n">
        <v>37.3511</v>
      </c>
    </row>
    <row r="890">
      <c r="A890">
        <f>_xll.BFieldInfo($B$890)</f>
        <v/>
      </c>
      <c r="B890" t="inlineStr">
        <is>
          <t>CF_DVD_PAID</t>
        </is>
      </c>
      <c r="C890" t="n">
        <v>0</v>
      </c>
      <c r="D890" t="n">
        <v>-37.125</v>
      </c>
      <c r="E890" t="n">
        <v>0</v>
      </c>
      <c r="F890" t="n">
        <v>-37.125</v>
      </c>
      <c r="G890" t="n">
        <v>0</v>
      </c>
      <c r="H890" t="n">
        <v>-37.125</v>
      </c>
      <c r="I890" t="n">
        <v>-34.032</v>
      </c>
      <c r="J890" t="n">
        <v>-34.032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</row>
    <row r="891">
      <c r="A891">
        <f>_xll.BFieldInfo($B$891)</f>
        <v/>
      </c>
      <c r="B891" t="inlineStr">
        <is>
          <t>CF_DEPR_AMORT</t>
        </is>
      </c>
      <c r="C891" t="n">
        <v>34.829</v>
      </c>
      <c r="D891" t="n">
        <v>34.436</v>
      </c>
      <c r="E891" t="n">
        <v>31.634</v>
      </c>
      <c r="F891" t="n">
        <v>33.944</v>
      </c>
      <c r="G891" t="n">
        <v>29.653</v>
      </c>
      <c r="H891" t="n">
        <v>33.417</v>
      </c>
      <c r="I891" t="n">
        <v>27.062</v>
      </c>
      <c r="J891" t="n">
        <v>31.588</v>
      </c>
      <c r="K891" t="n">
        <v>26.125</v>
      </c>
      <c r="L891" t="n">
        <v>29.605</v>
      </c>
      <c r="M891" t="n">
        <v>27.409</v>
      </c>
      <c r="N891" t="n">
        <v>29.258</v>
      </c>
      <c r="O891" t="n">
        <v>26.509</v>
      </c>
      <c r="P891" t="n">
        <v>27.796</v>
      </c>
      <c r="Q891" t="n">
        <v>25.866</v>
      </c>
      <c r="R891" t="n">
        <v>27.355</v>
      </c>
      <c r="S891" t="n">
        <v>26.45</v>
      </c>
    </row>
    <row r="892">
      <c r="A892">
        <f>_xll.BFieldInfo($B$892)</f>
        <v/>
      </c>
      <c r="B892" t="inlineStr">
        <is>
          <t>CF_NET_INC</t>
        </is>
      </c>
      <c r="C892" t="n">
        <v>31.692</v>
      </c>
      <c r="D892" t="n">
        <v>21.773</v>
      </c>
      <c r="E892" t="n">
        <v>10.973</v>
      </c>
      <c r="F892" t="n">
        <v>23.378</v>
      </c>
      <c r="G892" t="n">
        <v>26.322</v>
      </c>
      <c r="H892" t="n">
        <v>79.44199999999999</v>
      </c>
      <c r="I892" t="n">
        <v>31.108</v>
      </c>
      <c r="J892" t="n">
        <v>53.15</v>
      </c>
      <c r="K892" t="n">
        <v>52.528</v>
      </c>
      <c r="L892" t="n">
        <v>51.754</v>
      </c>
      <c r="M892" t="n">
        <v>-57.478</v>
      </c>
      <c r="N892" t="n">
        <v>-195.058</v>
      </c>
      <c r="O892" t="n">
        <v>42.385</v>
      </c>
      <c r="P892" t="n">
        <v>12.54</v>
      </c>
      <c r="Q892" t="n">
        <v>51.762</v>
      </c>
      <c r="R892" t="n">
        <v>-323.586</v>
      </c>
      <c r="S892" t="n">
        <v>41.005</v>
      </c>
    </row>
    <row r="893">
      <c r="A893">
        <f>_xll.BFieldInfo($B$893)</f>
        <v/>
      </c>
      <c r="B893" t="inlineStr">
        <is>
          <t>CF_CASH_FROM_OPER</t>
        </is>
      </c>
      <c r="C893" t="n">
        <v>30.023</v>
      </c>
      <c r="D893" t="n">
        <v>127.166</v>
      </c>
      <c r="E893" t="n">
        <v>13.849</v>
      </c>
      <c r="F893" t="n">
        <v>57.082</v>
      </c>
      <c r="G893" t="n">
        <v>43.885</v>
      </c>
      <c r="H893" t="n">
        <v>93.818</v>
      </c>
      <c r="I893" t="n">
        <v>-25.24</v>
      </c>
      <c r="J893" t="n">
        <v>78.15300000000001</v>
      </c>
      <c r="K893" t="n">
        <v>37.884</v>
      </c>
      <c r="L893" t="n">
        <v>71.206</v>
      </c>
      <c r="M893" t="n">
        <v>65.009</v>
      </c>
      <c r="N893" t="n">
        <v>82.935</v>
      </c>
      <c r="O893" t="n">
        <v>92.93899999999999</v>
      </c>
      <c r="P893" t="n">
        <v>92.277</v>
      </c>
      <c r="Q893" t="n">
        <v>94.512</v>
      </c>
      <c r="R893" t="n">
        <v>84.324</v>
      </c>
      <c r="S893" t="n">
        <v>84.61799999999999</v>
      </c>
    </row>
    <row r="895">
      <c r="A895" t="inlineStr">
        <is>
          <t>ISN SW Equity</t>
        </is>
      </c>
      <c r="B895" t="inlineStr">
        <is>
          <t>Dates</t>
        </is>
      </c>
      <c r="C895" s="3">
        <f>_xll.BDH($A$895,$B$896:$B$904,$B$1,$B$2,"Dir=H","Per=M","Days=A","Dts=S","Sort=R","cols=17;rows=10")</f>
        <v/>
      </c>
      <c r="D895" s="3" t="n">
        <v>43830</v>
      </c>
      <c r="E895" s="3" t="n">
        <v>43646</v>
      </c>
      <c r="F895" s="3" t="n">
        <v>43465</v>
      </c>
      <c r="G895" s="3" t="n">
        <v>43281</v>
      </c>
      <c r="H895" s="3" t="n">
        <v>43100</v>
      </c>
      <c r="I895" s="3" t="n">
        <v>42916</v>
      </c>
      <c r="J895" s="3" t="n">
        <v>42735</v>
      </c>
      <c r="K895" s="3" t="n">
        <v>42551</v>
      </c>
      <c r="L895" s="3" t="n">
        <v>42369</v>
      </c>
      <c r="M895" s="3" t="n">
        <v>42185</v>
      </c>
      <c r="N895" s="3" t="n">
        <v>42004</v>
      </c>
      <c r="O895" s="3" t="n">
        <v>41820</v>
      </c>
      <c r="P895" s="3" t="n">
        <v>41639</v>
      </c>
      <c r="Q895" s="3" t="n">
        <v>41455</v>
      </c>
      <c r="R895" s="3" t="n">
        <v>41274</v>
      </c>
      <c r="S895" s="3" t="n">
        <v>41090</v>
      </c>
    </row>
    <row r="896">
      <c r="A896">
        <f>_xll.BFieldInfo($B$896)</f>
        <v/>
      </c>
      <c r="B896" t="inlineStr">
        <is>
          <t>TOTAL_EQUITY</t>
        </is>
      </c>
      <c r="C896" t="n">
        <v>653.13</v>
      </c>
      <c r="D896" t="n">
        <v>666.146</v>
      </c>
      <c r="E896" t="n">
        <v>634.97</v>
      </c>
      <c r="F896" t="n">
        <v>690.068</v>
      </c>
      <c r="G896" t="n">
        <v>610.481</v>
      </c>
      <c r="H896" t="n">
        <v>619.2329999999999</v>
      </c>
      <c r="I896" t="n">
        <v>584.883</v>
      </c>
      <c r="J896" t="n">
        <v>590.9059999999999</v>
      </c>
      <c r="K896" t="n">
        <v>555.5</v>
      </c>
      <c r="L896" t="n">
        <v>557.518</v>
      </c>
      <c r="M896" t="n">
        <v>530.952</v>
      </c>
      <c r="N896" t="n">
        <v>543.394</v>
      </c>
      <c r="O896" t="n">
        <v>511.56</v>
      </c>
      <c r="P896" t="n">
        <v>567.174</v>
      </c>
      <c r="Q896" t="n">
        <v>545.864</v>
      </c>
      <c r="R896" t="n">
        <v>555.102</v>
      </c>
      <c r="S896" t="n">
        <v>522.1950000000001</v>
      </c>
    </row>
    <row r="897">
      <c r="A897">
        <f>_xll.BFieldInfo($B$897)</f>
        <v/>
      </c>
      <c r="B897" t="inlineStr">
        <is>
          <t>BS_TOT_ASSET</t>
        </is>
      </c>
      <c r="C897" t="n">
        <v>1361.006</v>
      </c>
      <c r="D897" t="n">
        <v>1342.992</v>
      </c>
      <c r="E897" t="n">
        <v>1305.947</v>
      </c>
      <c r="F897" t="n">
        <v>1454.464</v>
      </c>
      <c r="G897" t="n">
        <v>1386.506</v>
      </c>
      <c r="H897" t="n">
        <v>1413.01</v>
      </c>
      <c r="I897" t="n">
        <v>1403.902</v>
      </c>
      <c r="J897" t="n">
        <v>1397.014</v>
      </c>
      <c r="K897" t="n">
        <v>1333.028</v>
      </c>
      <c r="L897" t="n">
        <v>1404.787</v>
      </c>
      <c r="M897" t="n">
        <v>1389.477</v>
      </c>
      <c r="N897" t="n">
        <v>1325.052</v>
      </c>
      <c r="O897" t="n">
        <v>1305.073</v>
      </c>
      <c r="P897" t="n">
        <v>1296.77</v>
      </c>
      <c r="Q897" t="n">
        <v>1272.049</v>
      </c>
      <c r="R897" t="n">
        <v>1266.31</v>
      </c>
      <c r="S897" t="n">
        <v>1208.009</v>
      </c>
    </row>
    <row r="898">
      <c r="A898">
        <f>_xll.BFieldInfo($B$898)</f>
        <v/>
      </c>
      <c r="B898" t="inlineStr">
        <is>
          <t>TOT_DEBT_TO_TOT_EQY</t>
        </is>
      </c>
      <c r="C898" t="n">
        <v>81.2955</v>
      </c>
      <c r="D898" t="n">
        <v>75.657</v>
      </c>
      <c r="E898" t="n">
        <v>79.9953</v>
      </c>
      <c r="F898" t="n">
        <v>85.3571</v>
      </c>
      <c r="G898" t="n">
        <v>98.1236</v>
      </c>
      <c r="H898" t="n">
        <v>98.0292</v>
      </c>
      <c r="I898" t="n">
        <v>109.6601</v>
      </c>
      <c r="J898" t="n">
        <v>104.9889</v>
      </c>
      <c r="K898" t="n">
        <v>106.5239</v>
      </c>
      <c r="L898" t="n">
        <v>118.6945</v>
      </c>
      <c r="M898" t="n">
        <v>126.9631</v>
      </c>
      <c r="N898" t="n">
        <v>108.3853</v>
      </c>
      <c r="O898" t="n">
        <v>118.9483</v>
      </c>
      <c r="P898" t="n">
        <v>95.9961</v>
      </c>
      <c r="Q898" t="n">
        <v>100.2658</v>
      </c>
      <c r="R898" t="n">
        <v>97.07389999999999</v>
      </c>
      <c r="S898" t="n">
        <v>99.2978</v>
      </c>
    </row>
    <row r="899">
      <c r="A899">
        <f>_xll.BFieldInfo($B$899)</f>
        <v/>
      </c>
      <c r="B899" t="inlineStr">
        <is>
          <t>SALES_REV_TURN</t>
        </is>
      </c>
      <c r="C899" t="n">
        <v>56.129</v>
      </c>
      <c r="D899" t="n">
        <v>44.584</v>
      </c>
      <c r="E899" t="n">
        <v>50.6</v>
      </c>
      <c r="F899" t="n">
        <v>117.949</v>
      </c>
      <c r="G899" t="n">
        <v>57.869</v>
      </c>
      <c r="H899" t="n">
        <v>56.93</v>
      </c>
      <c r="I899" t="n">
        <v>46.311</v>
      </c>
      <c r="J899" t="n">
        <v>47.43</v>
      </c>
      <c r="K899" t="n">
        <v>43.725</v>
      </c>
      <c r="L899" t="n">
        <v>44.143</v>
      </c>
      <c r="M899" t="n">
        <v>55.089</v>
      </c>
      <c r="N899" t="n">
        <v>58.602</v>
      </c>
      <c r="O899" t="n">
        <v>45.213</v>
      </c>
      <c r="P899" t="n">
        <v>51.821</v>
      </c>
      <c r="Q899" t="n">
        <v>47.426</v>
      </c>
      <c r="R899" t="n">
        <v>47.682</v>
      </c>
      <c r="S899" t="n">
        <v>47.161</v>
      </c>
    </row>
    <row r="900">
      <c r="A900">
        <f>_xll.BFieldInfo($B$900)</f>
        <v/>
      </c>
      <c r="B900" t="inlineStr">
        <is>
          <t>IS_EPS</t>
        </is>
      </c>
      <c r="C900" t="n">
        <v>18.06</v>
      </c>
      <c r="D900" t="n">
        <v>15.4861</v>
      </c>
      <c r="E900" t="n">
        <v>21.77</v>
      </c>
      <c r="F900" t="n">
        <v>43.4921</v>
      </c>
      <c r="G900" t="n">
        <v>16.35</v>
      </c>
      <c r="H900" t="n">
        <v>17.072</v>
      </c>
      <c r="I900" t="n">
        <v>14.69</v>
      </c>
      <c r="J900" t="n">
        <v>14.0446</v>
      </c>
      <c r="K900" t="n">
        <v>15.72</v>
      </c>
      <c r="L900" t="n">
        <v>13.5074</v>
      </c>
      <c r="M900" t="n">
        <v>14.6</v>
      </c>
      <c r="N900" t="n">
        <v>18.65</v>
      </c>
      <c r="O900" t="n">
        <v>11.94</v>
      </c>
      <c r="P900" t="n">
        <v>15.35</v>
      </c>
      <c r="Q900" t="n">
        <v>12.01</v>
      </c>
      <c r="R900" t="n">
        <v>14.41</v>
      </c>
      <c r="S900" t="n">
        <v>12.2</v>
      </c>
    </row>
    <row r="901">
      <c r="A901">
        <f>_xll.BFieldInfo($B$901)</f>
        <v/>
      </c>
      <c r="B901" t="inlineStr">
        <is>
          <t>CF_DVD_PAID</t>
        </is>
      </c>
      <c r="C901" t="n">
        <v>-46.96</v>
      </c>
      <c r="D901" t="n">
        <v>0</v>
      </c>
      <c r="E901" t="n">
        <v>-41.316</v>
      </c>
      <c r="F901" t="n">
        <v>0</v>
      </c>
      <c r="G901" t="n">
        <v>-43.956</v>
      </c>
      <c r="H901" t="n">
        <v>0</v>
      </c>
      <c r="I901" t="n">
        <v>-39.963</v>
      </c>
      <c r="J901" t="n">
        <v>0</v>
      </c>
      <c r="K901" t="n">
        <v>-39.954</v>
      </c>
      <c r="L901" t="n">
        <v>0</v>
      </c>
      <c r="M901" t="n">
        <v>-39.96</v>
      </c>
      <c r="N901" t="n">
        <v>0</v>
      </c>
      <c r="O901" t="n">
        <v>-39.96</v>
      </c>
      <c r="P901" t="n">
        <v>0</v>
      </c>
      <c r="Q901" t="n">
        <v>-41.95</v>
      </c>
      <c r="R901" t="n">
        <v>0</v>
      </c>
      <c r="S901" t="n">
        <v>-41.96</v>
      </c>
    </row>
    <row r="902">
      <c r="A902">
        <f>_xll.BFieldInfo($B$902)</f>
        <v/>
      </c>
      <c r="B902" t="inlineStr">
        <is>
          <t>CF_DEPR_AMORT</t>
        </is>
      </c>
      <c r="C902" t="n">
        <v>0.068</v>
      </c>
      <c r="D902" t="n">
        <v>0.07000000000000001</v>
      </c>
      <c r="E902" t="n">
        <v>0.06</v>
      </c>
      <c r="F902" t="n">
        <v>0.092</v>
      </c>
      <c r="G902" t="n">
        <v>0.081</v>
      </c>
      <c r="H902" t="n">
        <v>0.083</v>
      </c>
      <c r="I902" t="n">
        <v>0.066</v>
      </c>
      <c r="J902" t="n">
        <v>0.07199999999999999</v>
      </c>
      <c r="K902" t="n">
        <v>0.06900000000000001</v>
      </c>
      <c r="L902" t="n">
        <v>0.07000000000000001</v>
      </c>
      <c r="M902" t="n">
        <v>0.06900000000000001</v>
      </c>
      <c r="N902" t="n">
        <v>0.047</v>
      </c>
      <c r="O902" t="n">
        <v>0.042</v>
      </c>
      <c r="P902" t="n">
        <v>0.051</v>
      </c>
      <c r="Q902" t="n">
        <v>0.043</v>
      </c>
      <c r="R902" t="n">
        <v>0.074</v>
      </c>
      <c r="S902" t="n">
        <v>0.074</v>
      </c>
    </row>
    <row r="903">
      <c r="A903">
        <f>_xll.BFieldInfo($B$903)</f>
        <v/>
      </c>
      <c r="B903" t="inlineStr">
        <is>
          <t>CF_NET_INC</t>
        </is>
      </c>
      <c r="C903" t="n">
        <v>33.944</v>
      </c>
      <c r="D903" t="n">
        <v>29.106</v>
      </c>
      <c r="E903" t="n">
        <v>41.902</v>
      </c>
      <c r="F903" t="n">
        <v>86.92100000000001</v>
      </c>
      <c r="G903" t="n">
        <v>32.679</v>
      </c>
      <c r="H903" t="n">
        <v>34.129</v>
      </c>
      <c r="I903" t="n">
        <v>29.378</v>
      </c>
      <c r="J903" t="n">
        <v>28.088</v>
      </c>
      <c r="K903" t="n">
        <v>31.436</v>
      </c>
      <c r="L903" t="n">
        <v>27.015</v>
      </c>
      <c r="M903" t="n">
        <v>29.176</v>
      </c>
      <c r="N903" t="n">
        <v>37.302</v>
      </c>
      <c r="O903" t="n">
        <v>24.464</v>
      </c>
      <c r="P903" t="n">
        <v>32.218</v>
      </c>
      <c r="Q903" t="n">
        <v>25.222</v>
      </c>
      <c r="R903" t="n">
        <v>30.261</v>
      </c>
      <c r="S903" t="n">
        <v>25.605</v>
      </c>
    </row>
    <row r="904">
      <c r="A904">
        <f>_xll.BFieldInfo($B$904)</f>
        <v/>
      </c>
      <c r="B904" t="inlineStr">
        <is>
          <t>CF_CASH_FROM_OPER</t>
        </is>
      </c>
      <c r="C904" t="n">
        <v>15.549</v>
      </c>
      <c r="D904" t="n">
        <v>27.958</v>
      </c>
      <c r="E904" t="n">
        <v>8.063000000000001</v>
      </c>
      <c r="F904" t="n">
        <v>-8.384</v>
      </c>
      <c r="G904" t="n">
        <v>31.46</v>
      </c>
      <c r="H904" t="n">
        <v>28.02</v>
      </c>
      <c r="I904" t="n">
        <v>22.117</v>
      </c>
      <c r="J904" t="n">
        <v>29.981</v>
      </c>
      <c r="K904" t="n">
        <v>18.903</v>
      </c>
      <c r="L904" t="n">
        <v>25.435</v>
      </c>
      <c r="M904" t="n">
        <v>35.649</v>
      </c>
      <c r="N904" t="n">
        <v>24.185</v>
      </c>
      <c r="O904" t="n">
        <v>20.79</v>
      </c>
      <c r="P904" t="n">
        <v>27.925</v>
      </c>
      <c r="Q904" t="n">
        <v>21.881</v>
      </c>
      <c r="R904" t="n">
        <v>24.669</v>
      </c>
      <c r="S904" t="n">
        <v>15.399</v>
      </c>
    </row>
    <row r="906">
      <c r="A906" t="inlineStr">
        <is>
          <t>SQN SW Equity</t>
        </is>
      </c>
      <c r="B906" t="inlineStr">
        <is>
          <t>Dates</t>
        </is>
      </c>
      <c r="C906" s="3">
        <f>_xll.BDH($A$906,$B$907:$B$915,$B$1,$B$2,"Dir=H","Per=M","Days=A","Dts=S","Sort=R","cols=17;rows=10")</f>
        <v/>
      </c>
      <c r="D906" s="3" t="n">
        <v>43830</v>
      </c>
      <c r="E906" s="3" t="n">
        <v>43646</v>
      </c>
      <c r="F906" s="3" t="n">
        <v>43465</v>
      </c>
      <c r="G906" s="3" t="n">
        <v>43281</v>
      </c>
      <c r="H906" s="3" t="n">
        <v>43100</v>
      </c>
      <c r="I906" s="3" t="n">
        <v>42916</v>
      </c>
      <c r="J906" s="3" t="n">
        <v>42735</v>
      </c>
      <c r="K906" s="3" t="n">
        <v>42551</v>
      </c>
      <c r="L906" s="3" t="n">
        <v>42369</v>
      </c>
      <c r="M906" s="3" t="n">
        <v>42185</v>
      </c>
      <c r="N906" s="3" t="n">
        <v>42004</v>
      </c>
      <c r="O906" s="3" t="n">
        <v>41820</v>
      </c>
      <c r="P906" s="3" t="n">
        <v>41639</v>
      </c>
      <c r="Q906" s="3" t="n">
        <v>41455</v>
      </c>
      <c r="R906" s="3" t="n">
        <v>41274</v>
      </c>
      <c r="S906" s="3" t="n">
        <v>41090</v>
      </c>
    </row>
    <row r="907">
      <c r="A907">
        <f>_xll.BFieldInfo($B$907)</f>
        <v/>
      </c>
      <c r="B907" t="inlineStr">
        <is>
          <t>TOTAL_EQUITY</t>
        </is>
      </c>
      <c r="C907" t="n">
        <v>411.4116</v>
      </c>
      <c r="D907" t="n">
        <v>374.7574</v>
      </c>
      <c r="E907" t="n">
        <v>356.8909</v>
      </c>
      <c r="F907" t="n">
        <v>352.2205</v>
      </c>
      <c r="G907" t="n">
        <v>325.7397</v>
      </c>
      <c r="H907" t="n">
        <v>295.1483</v>
      </c>
      <c r="I907" t="n">
        <v>271.4619</v>
      </c>
      <c r="J907" t="n">
        <v>280.8345</v>
      </c>
      <c r="K907" t="n">
        <v>267.2186</v>
      </c>
      <c r="L907" t="n">
        <v>267.6697</v>
      </c>
      <c r="M907" t="n">
        <v>255.774</v>
      </c>
      <c r="N907" t="n">
        <v>274.3618</v>
      </c>
      <c r="O907" t="n">
        <v>271.3276</v>
      </c>
      <c r="P907" t="inlineStr">
        <is>
          <t>#N/A N/A</t>
        </is>
      </c>
      <c r="Q907" t="inlineStr">
        <is>
          <t>#N/A N/A</t>
        </is>
      </c>
      <c r="R907" t="inlineStr">
        <is>
          <t>#N/A N/A</t>
        </is>
      </c>
      <c r="S907" t="inlineStr">
        <is>
          <t>#N/A N/A</t>
        </is>
      </c>
    </row>
    <row r="908">
      <c r="A908">
        <f>_xll.BFieldInfo($B$908)</f>
        <v/>
      </c>
      <c r="B908" t="inlineStr">
        <is>
          <t>BS_TOT_ASSET</t>
        </is>
      </c>
      <c r="C908" t="n">
        <v>7028.9007</v>
      </c>
      <c r="D908" t="n">
        <v>6472.7081</v>
      </c>
      <c r="E908" t="n">
        <v>6452.2903</v>
      </c>
      <c r="F908" t="n">
        <v>5449.4882</v>
      </c>
      <c r="G908" t="n">
        <v>5312.592</v>
      </c>
      <c r="H908" t="n">
        <v>5115.7893</v>
      </c>
      <c r="I908" t="n">
        <v>4837.5517</v>
      </c>
      <c r="J908" t="n">
        <v>3966.2605</v>
      </c>
      <c r="K908" t="n">
        <v>3645.7566</v>
      </c>
      <c r="L908" t="n">
        <v>3717.8178</v>
      </c>
      <c r="M908" t="n">
        <v>3669.3819</v>
      </c>
      <c r="N908" t="n">
        <v>3705.5886</v>
      </c>
      <c r="O908" t="n">
        <v>3419.4601</v>
      </c>
      <c r="P908" t="inlineStr">
        <is>
          <t>#N/A N/A</t>
        </is>
      </c>
      <c r="Q908" t="inlineStr">
        <is>
          <t>#N/A N/A</t>
        </is>
      </c>
      <c r="R908" t="inlineStr">
        <is>
          <t>#N/A N/A</t>
        </is>
      </c>
      <c r="S908" t="inlineStr">
        <is>
          <t>#N/A N/A</t>
        </is>
      </c>
    </row>
    <row r="909">
      <c r="A909">
        <f>_xll.BFieldInfo($B$909)</f>
        <v/>
      </c>
      <c r="B909" t="inlineStr">
        <is>
          <t>TOT_DEBT_TO_TOT_EQY</t>
        </is>
      </c>
      <c r="C909" t="n">
        <v>73.1564</v>
      </c>
      <c r="D909" t="n">
        <v>34.6679</v>
      </c>
      <c r="E909" t="n">
        <v>49.2878</v>
      </c>
      <c r="F909" t="n">
        <v>59.396</v>
      </c>
      <c r="G909" t="n">
        <v>49.2095</v>
      </c>
      <c r="H909" t="n">
        <v>57.9316</v>
      </c>
      <c r="I909" t="n">
        <v>25.1166</v>
      </c>
      <c r="J909" t="n">
        <v>11.6811</v>
      </c>
      <c r="K909" t="n">
        <v>3.8858</v>
      </c>
      <c r="L909" t="n">
        <v>28.4677</v>
      </c>
      <c r="M909" t="n">
        <v>0.5799</v>
      </c>
      <c r="N909" t="n">
        <v>0.6391</v>
      </c>
      <c r="O909" t="n">
        <v>0.6407</v>
      </c>
      <c r="P909" t="inlineStr">
        <is>
          <t>#N/A N/A</t>
        </is>
      </c>
      <c r="Q909" t="inlineStr">
        <is>
          <t>#N/A N/A</t>
        </is>
      </c>
      <c r="R909" t="inlineStr">
        <is>
          <t>#N/A N/A</t>
        </is>
      </c>
      <c r="S909" t="inlineStr">
        <is>
          <t>#N/A N/A</t>
        </is>
      </c>
    </row>
    <row r="910">
      <c r="A910">
        <f>_xll.BFieldInfo($B$910)</f>
        <v/>
      </c>
      <c r="B910" t="inlineStr">
        <is>
          <t>SALES_REV_TURN</t>
        </is>
      </c>
      <c r="C910" t="n">
        <v>180.8864</v>
      </c>
      <c r="D910" t="n">
        <v>138.7995</v>
      </c>
      <c r="E910" t="n">
        <v>132.3273</v>
      </c>
      <c r="F910" t="n">
        <v>114.609</v>
      </c>
      <c r="G910" t="n">
        <v>131.4703</v>
      </c>
      <c r="H910" t="n">
        <v>116.2472</v>
      </c>
      <c r="I910" t="n">
        <v>102.1079</v>
      </c>
      <c r="J910" t="n">
        <v>86.12569999999999</v>
      </c>
      <c r="K910" t="n">
        <v>84.59180000000001</v>
      </c>
      <c r="L910" t="n">
        <v>82.6986</v>
      </c>
      <c r="M910" t="n">
        <v>82.7736</v>
      </c>
      <c r="N910" t="n">
        <v>81.1078</v>
      </c>
      <c r="O910" t="n">
        <v>76.77800000000001</v>
      </c>
      <c r="P910" t="inlineStr">
        <is>
          <t>#N/A N/A</t>
        </is>
      </c>
      <c r="Q910" t="inlineStr">
        <is>
          <t>#N/A N/A</t>
        </is>
      </c>
      <c r="R910" t="inlineStr">
        <is>
          <t>#N/A N/A</t>
        </is>
      </c>
      <c r="S910" t="inlineStr">
        <is>
          <t>#N/A N/A</t>
        </is>
      </c>
    </row>
    <row r="911">
      <c r="A911">
        <f>_xll.BFieldInfo($B$911)</f>
        <v/>
      </c>
      <c r="B911" t="inlineStr">
        <is>
          <t>IS_EPS</t>
        </is>
      </c>
      <c r="C911" t="n">
        <v>3.38</v>
      </c>
      <c r="D911" t="n">
        <v>1.5212</v>
      </c>
      <c r="E911" t="n">
        <v>1.48</v>
      </c>
      <c r="F911" t="n">
        <v>1.2703</v>
      </c>
      <c r="G911" t="n">
        <v>1.78</v>
      </c>
      <c r="H911" t="n">
        <v>1.4968</v>
      </c>
      <c r="I911" t="n">
        <v>1.24</v>
      </c>
      <c r="J911" t="n">
        <v>0.6468</v>
      </c>
      <c r="K911" t="n">
        <v>0.75</v>
      </c>
      <c r="L911" t="n">
        <v>0.8527</v>
      </c>
      <c r="M911" t="n">
        <v>-0.71</v>
      </c>
      <c r="N911" t="n">
        <v>0.8100000000000001</v>
      </c>
      <c r="O911" t="n">
        <v>0.75</v>
      </c>
      <c r="P911" t="inlineStr">
        <is>
          <t>#N/A N/A</t>
        </is>
      </c>
      <c r="Q911" t="inlineStr">
        <is>
          <t>#N/A N/A</t>
        </is>
      </c>
      <c r="R911" t="inlineStr">
        <is>
          <t>#N/A N/A</t>
        </is>
      </c>
      <c r="S911" t="inlineStr">
        <is>
          <t>#N/A N/A</t>
        </is>
      </c>
    </row>
    <row r="912">
      <c r="A912">
        <f>_xll.BFieldInfo($B$912)</f>
        <v/>
      </c>
      <c r="B912" t="inlineStr">
        <is>
          <t>CF_DVD_PAID</t>
        </is>
      </c>
      <c r="C912" t="n">
        <v>-14.899</v>
      </c>
      <c r="D912" t="n">
        <v>0</v>
      </c>
      <c r="E912" t="n">
        <v>-14.8597</v>
      </c>
      <c r="F912" t="n">
        <v>0</v>
      </c>
      <c r="G912" t="n">
        <v>-13.0855</v>
      </c>
      <c r="H912" t="n">
        <v>0</v>
      </c>
      <c r="I912" t="n">
        <v>-8.491899999999999</v>
      </c>
      <c r="J912" t="n">
        <v>0</v>
      </c>
      <c r="K912" t="n">
        <v>-8.9305</v>
      </c>
      <c r="L912" t="n">
        <v>0</v>
      </c>
      <c r="M912" t="n">
        <v>-8.9458</v>
      </c>
      <c r="N912" t="n">
        <v>0</v>
      </c>
      <c r="O912" t="n">
        <v>-8.6488</v>
      </c>
      <c r="P912" t="inlineStr">
        <is>
          <t>#N/A N/A</t>
        </is>
      </c>
      <c r="Q912" t="inlineStr">
        <is>
          <t>#N/A N/A</t>
        </is>
      </c>
      <c r="R912" t="inlineStr">
        <is>
          <t>#N/A N/A</t>
        </is>
      </c>
      <c r="S912" t="inlineStr">
        <is>
          <t>#N/A N/A</t>
        </is>
      </c>
    </row>
    <row r="913">
      <c r="A913">
        <f>_xll.BFieldInfo($B$913)</f>
        <v/>
      </c>
      <c r="B913" t="inlineStr">
        <is>
          <t>CF_DEPR_AMORT</t>
        </is>
      </c>
      <c r="C913" t="inlineStr">
        <is>
          <t>#N/A N/A</t>
        </is>
      </c>
      <c r="D913" t="inlineStr">
        <is>
          <t>#N/A N/A</t>
        </is>
      </c>
      <c r="E913" t="inlineStr">
        <is>
          <t>#N/A N/A</t>
        </is>
      </c>
      <c r="F913" t="inlineStr">
        <is>
          <t>#N/A N/A</t>
        </is>
      </c>
      <c r="G913" t="inlineStr">
        <is>
          <t>#N/A N/A</t>
        </is>
      </c>
      <c r="H913" t="inlineStr">
        <is>
          <t>#N/A N/A</t>
        </is>
      </c>
      <c r="I913" t="inlineStr">
        <is>
          <t>#N/A N/A</t>
        </is>
      </c>
      <c r="J913" t="inlineStr">
        <is>
          <t>#N/A N/A</t>
        </is>
      </c>
      <c r="K913" t="inlineStr">
        <is>
          <t>#N/A N/A</t>
        </is>
      </c>
      <c r="L913" t="inlineStr">
        <is>
          <t>#N/A N/A</t>
        </is>
      </c>
      <c r="M913" t="inlineStr">
        <is>
          <t>#N/A N/A</t>
        </is>
      </c>
      <c r="N913" t="inlineStr">
        <is>
          <t>#N/A N/A</t>
        </is>
      </c>
      <c r="O913" t="inlineStr">
        <is>
          <t>#N/A N/A</t>
        </is>
      </c>
      <c r="P913" t="inlineStr">
        <is>
          <t>#N/A N/A</t>
        </is>
      </c>
      <c r="Q913" t="inlineStr">
        <is>
          <t>#N/A N/A</t>
        </is>
      </c>
      <c r="R913" t="inlineStr">
        <is>
          <t>#N/A N/A</t>
        </is>
      </c>
      <c r="S913" t="inlineStr">
        <is>
          <t>#N/A N/A</t>
        </is>
      </c>
    </row>
    <row r="914">
      <c r="A914">
        <f>_xll.BFieldInfo($B$914)</f>
        <v/>
      </c>
      <c r="B914" t="inlineStr">
        <is>
          <t>CF_NET_INC</t>
        </is>
      </c>
      <c r="C914" t="n">
        <v>50.3866</v>
      </c>
      <c r="D914" t="n">
        <v>22.6035</v>
      </c>
      <c r="E914" t="n">
        <v>22.0502</v>
      </c>
      <c r="F914" t="n">
        <v>18.8636</v>
      </c>
      <c r="G914" t="n">
        <v>25.7396</v>
      </c>
      <c r="H914" t="n">
        <v>21.2972</v>
      </c>
      <c r="I914" t="n">
        <v>17.8877</v>
      </c>
      <c r="J914" t="n">
        <v>9.6313</v>
      </c>
      <c r="K914" t="n">
        <v>11.1212</v>
      </c>
      <c r="L914" t="n">
        <v>12.7107</v>
      </c>
      <c r="M914" t="n">
        <v>-10.6355</v>
      </c>
      <c r="N914" t="n">
        <v>12.418</v>
      </c>
      <c r="O914" t="n">
        <v>11.1033</v>
      </c>
      <c r="P914" t="inlineStr">
        <is>
          <t>#N/A N/A</t>
        </is>
      </c>
      <c r="Q914" t="inlineStr">
        <is>
          <t>#N/A N/A</t>
        </is>
      </c>
      <c r="R914" t="inlineStr">
        <is>
          <t>#N/A N/A</t>
        </is>
      </c>
      <c r="S914" t="inlineStr">
        <is>
          <t>#N/A N/A</t>
        </is>
      </c>
    </row>
    <row r="915">
      <c r="A915">
        <f>_xll.BFieldInfo($B$915)</f>
        <v/>
      </c>
      <c r="B915" t="inlineStr">
        <is>
          <t>CF_CASH_FROM_OPER</t>
        </is>
      </c>
      <c r="C915" t="n">
        <v>-59.204</v>
      </c>
      <c r="D915" t="n">
        <v>-117.2951</v>
      </c>
      <c r="E915" t="n">
        <v>160.1542</v>
      </c>
      <c r="F915" t="n">
        <v>-69.5705</v>
      </c>
      <c r="G915" t="n">
        <v>35.5625</v>
      </c>
      <c r="H915" t="n">
        <v>63.0601</v>
      </c>
      <c r="I915" t="n">
        <v>23.2996</v>
      </c>
      <c r="J915" t="n">
        <v>-17.6336</v>
      </c>
      <c r="K915" t="n">
        <v>-20.4305</v>
      </c>
      <c r="L915" t="n">
        <v>32.7929</v>
      </c>
      <c r="M915" t="n">
        <v>25.4116</v>
      </c>
      <c r="N915" t="n">
        <v>8.2034</v>
      </c>
      <c r="O915" t="n">
        <v>21.9511</v>
      </c>
      <c r="P915" t="inlineStr">
        <is>
          <t>#N/A N/A</t>
        </is>
      </c>
      <c r="Q915" t="inlineStr">
        <is>
          <t>#N/A N/A</t>
        </is>
      </c>
      <c r="R915" t="inlineStr">
        <is>
          <t>#N/A N/A</t>
        </is>
      </c>
      <c r="S915" t="inlineStr">
        <is>
          <t>#N/A N/A</t>
        </is>
      </c>
    </row>
    <row r="917">
      <c r="A917" t="inlineStr">
        <is>
          <t>GB US Equity</t>
        </is>
      </c>
      <c r="B917" t="inlineStr">
        <is>
          <t>Dates</t>
        </is>
      </c>
      <c r="C917" s="3">
        <f>_xll.BDH($A$917,$B$918:$B$926,$B$1,$B$2,"Dir=H","Per=M","Days=A","Dts=S","Sort=R","cols=8;rows=10")</f>
        <v/>
      </c>
      <c r="D917" s="3" t="n">
        <v>43555</v>
      </c>
      <c r="E917" s="3" t="n">
        <v>43190</v>
      </c>
      <c r="F917" s="3" t="n">
        <v>42825</v>
      </c>
      <c r="G917" s="3" t="n">
        <v>42460</v>
      </c>
      <c r="H917" s="3" t="n">
        <v>42094</v>
      </c>
      <c r="I917" s="3" t="n">
        <v>41729</v>
      </c>
      <c r="J917" s="3" t="n">
        <v>41364</v>
      </c>
    </row>
    <row r="918">
      <c r="A918">
        <f>_xll.BFieldInfo($B$918)</f>
        <v/>
      </c>
      <c r="B918" t="inlineStr">
        <is>
          <t>TOTAL_EQUITY</t>
        </is>
      </c>
      <c r="C918" t="n">
        <v>75.7646</v>
      </c>
      <c r="D918" t="n">
        <v>97.1661</v>
      </c>
      <c r="E918" t="n">
        <v>105.2938</v>
      </c>
      <c r="F918" t="inlineStr">
        <is>
          <t>#N/A N/A</t>
        </is>
      </c>
      <c r="G918" t="inlineStr">
        <is>
          <t>#N/A N/A</t>
        </is>
      </c>
      <c r="H918" t="inlineStr">
        <is>
          <t>#N/A N/A</t>
        </is>
      </c>
      <c r="I918" t="inlineStr">
        <is>
          <t>#N/A N/A</t>
        </is>
      </c>
      <c r="J918" t="inlineStr">
        <is>
          <t>#N/A N/A</t>
        </is>
      </c>
    </row>
    <row r="919">
      <c r="A919">
        <f>_xll.BFieldInfo($B$919)</f>
        <v/>
      </c>
      <c r="B919" t="inlineStr">
        <is>
          <t>BS_TOT_ASSET</t>
        </is>
      </c>
      <c r="C919" t="n">
        <v>1191.3128</v>
      </c>
      <c r="D919" t="n">
        <v>1339.7836</v>
      </c>
      <c r="E919" t="n">
        <v>1371.9001</v>
      </c>
      <c r="F919" t="inlineStr">
        <is>
          <t>#N/A N/A</t>
        </is>
      </c>
      <c r="G919" t="inlineStr">
        <is>
          <t>#N/A N/A</t>
        </is>
      </c>
      <c r="H919" t="inlineStr">
        <is>
          <t>#N/A N/A</t>
        </is>
      </c>
      <c r="I919" t="inlineStr">
        <is>
          <t>#N/A N/A</t>
        </is>
      </c>
      <c r="J919" t="inlineStr">
        <is>
          <t>#N/A N/A</t>
        </is>
      </c>
    </row>
    <row r="920">
      <c r="A920">
        <f>_xll.BFieldInfo($B$920)</f>
        <v/>
      </c>
      <c r="B920" t="inlineStr">
        <is>
          <t>TOT_DEBT_TO_TOT_EQY</t>
        </is>
      </c>
      <c r="C920" t="n">
        <v>933.5035</v>
      </c>
      <c r="D920" t="n">
        <v>771.135</v>
      </c>
      <c r="E920" t="n">
        <v>689.402</v>
      </c>
      <c r="F920" t="inlineStr">
        <is>
          <t>#N/A N/A</t>
        </is>
      </c>
      <c r="G920" t="inlineStr">
        <is>
          <t>#N/A N/A</t>
        </is>
      </c>
      <c r="H920" t="inlineStr">
        <is>
          <t>#N/A N/A</t>
        </is>
      </c>
      <c r="I920" t="inlineStr">
        <is>
          <t>#N/A N/A</t>
        </is>
      </c>
      <c r="J920" t="inlineStr">
        <is>
          <t>#N/A N/A</t>
        </is>
      </c>
    </row>
    <row r="921">
      <c r="A921">
        <f>_xll.BFieldInfo($B$921)</f>
        <v/>
      </c>
      <c r="B921" t="inlineStr">
        <is>
          <t>SALES_REV_TURN</t>
        </is>
      </c>
      <c r="C921" t="n">
        <v>460.9569</v>
      </c>
      <c r="D921" t="n">
        <v>473.5831</v>
      </c>
      <c r="E921" t="n">
        <v>478.6723</v>
      </c>
      <c r="F921" t="inlineStr">
        <is>
          <t>#N/A N/A</t>
        </is>
      </c>
      <c r="G921" t="inlineStr">
        <is>
          <t>#N/A N/A</t>
        </is>
      </c>
      <c r="H921" t="inlineStr">
        <is>
          <t>#N/A N/A</t>
        </is>
      </c>
      <c r="I921" t="inlineStr">
        <is>
          <t>#N/A N/A</t>
        </is>
      </c>
      <c r="J921" t="inlineStr">
        <is>
          <t>#N/A N/A</t>
        </is>
      </c>
    </row>
    <row r="922">
      <c r="A922">
        <f>_xll.BFieldInfo($B$922)</f>
        <v/>
      </c>
      <c r="B922" t="inlineStr">
        <is>
          <t>IS_EPS</t>
        </is>
      </c>
      <c r="C922" t="inlineStr">
        <is>
          <t>#N/A N/A</t>
        </is>
      </c>
      <c r="D922" t="inlineStr">
        <is>
          <t>#N/A N/A</t>
        </is>
      </c>
      <c r="E922" t="inlineStr">
        <is>
          <t>#N/A N/A</t>
        </is>
      </c>
      <c r="F922" t="inlineStr">
        <is>
          <t>#N/A N/A</t>
        </is>
      </c>
      <c r="G922" t="inlineStr">
        <is>
          <t>#N/A N/A</t>
        </is>
      </c>
      <c r="H922" t="inlineStr">
        <is>
          <t>#N/A N/A</t>
        </is>
      </c>
      <c r="I922" t="inlineStr">
        <is>
          <t>#N/A N/A</t>
        </is>
      </c>
      <c r="J922" t="inlineStr">
        <is>
          <t>#N/A N/A</t>
        </is>
      </c>
    </row>
    <row r="923">
      <c r="A923">
        <f>_xll.BFieldInfo($B$923)</f>
        <v/>
      </c>
      <c r="B923" t="inlineStr">
        <is>
          <t>CF_DVD_PAID</t>
        </is>
      </c>
      <c r="C923" t="n">
        <v>-5.3135</v>
      </c>
      <c r="D923" t="n">
        <v>-4.4508</v>
      </c>
      <c r="E923" t="n">
        <v>-3.9832</v>
      </c>
      <c r="F923" t="inlineStr">
        <is>
          <t>#N/A N/A</t>
        </is>
      </c>
      <c r="G923" t="inlineStr">
        <is>
          <t>#N/A N/A</t>
        </is>
      </c>
      <c r="H923" t="inlineStr">
        <is>
          <t>#N/A N/A</t>
        </is>
      </c>
      <c r="I923" t="inlineStr">
        <is>
          <t>#N/A N/A</t>
        </is>
      </c>
      <c r="J923" t="inlineStr">
        <is>
          <t>#N/A N/A</t>
        </is>
      </c>
    </row>
    <row r="924">
      <c r="A924">
        <f>_xll.BFieldInfo($B$924)</f>
        <v/>
      </c>
      <c r="B924" t="inlineStr">
        <is>
          <t>CF_DEPR_AMORT</t>
        </is>
      </c>
      <c r="C924" t="n">
        <v>124.5384</v>
      </c>
      <c r="D924" t="n">
        <v>120.5678</v>
      </c>
      <c r="E924" t="n">
        <v>98.49469999999999</v>
      </c>
      <c r="F924" t="inlineStr">
        <is>
          <t>#N/A N/A</t>
        </is>
      </c>
      <c r="G924" t="inlineStr">
        <is>
          <t>#N/A N/A</t>
        </is>
      </c>
      <c r="H924" t="inlineStr">
        <is>
          <t>#N/A N/A</t>
        </is>
      </c>
      <c r="I924" t="inlineStr">
        <is>
          <t>#N/A N/A</t>
        </is>
      </c>
      <c r="J924" t="inlineStr">
        <is>
          <t>#N/A N/A</t>
        </is>
      </c>
    </row>
    <row r="925">
      <c r="A925">
        <f>_xll.BFieldInfo($B$925)</f>
        <v/>
      </c>
      <c r="B925" t="inlineStr">
        <is>
          <t>CF_NET_INC</t>
        </is>
      </c>
      <c r="C925" t="n">
        <v>-3.8727</v>
      </c>
      <c r="D925" t="n">
        <v>2.695</v>
      </c>
      <c r="E925" t="n">
        <v>17.8126</v>
      </c>
      <c r="F925" t="inlineStr">
        <is>
          <t>#N/A N/A</t>
        </is>
      </c>
      <c r="G925" t="inlineStr">
        <is>
          <t>#N/A N/A</t>
        </is>
      </c>
      <c r="H925" t="inlineStr">
        <is>
          <t>#N/A N/A</t>
        </is>
      </c>
      <c r="I925" t="inlineStr">
        <is>
          <t>#N/A N/A</t>
        </is>
      </c>
      <c r="J925" t="inlineStr">
        <is>
          <t>#N/A N/A</t>
        </is>
      </c>
    </row>
    <row r="926">
      <c r="A926">
        <f>_xll.BFieldInfo($B$926)</f>
        <v/>
      </c>
      <c r="B926" t="inlineStr">
        <is>
          <t>CF_CASH_FROM_OPER</t>
        </is>
      </c>
      <c r="C926" t="n">
        <v>207.5183</v>
      </c>
      <c r="D926" t="n">
        <v>131.1277</v>
      </c>
      <c r="E926" t="n">
        <v>96.532</v>
      </c>
      <c r="F926" t="inlineStr">
        <is>
          <t>#N/A N/A</t>
        </is>
      </c>
      <c r="G926" t="inlineStr">
        <is>
          <t>#N/A N/A</t>
        </is>
      </c>
      <c r="H926" t="inlineStr">
        <is>
          <t>#N/A N/A</t>
        </is>
      </c>
      <c r="I926" t="inlineStr">
        <is>
          <t>#N/A N/A</t>
        </is>
      </c>
      <c r="J926" t="inlineStr">
        <is>
          <t>#N/A N/A</t>
        </is>
      </c>
    </row>
    <row r="928">
      <c r="A928" t="inlineStr">
        <is>
          <t>COTN SW Equity</t>
        </is>
      </c>
      <c r="B928" t="inlineStr">
        <is>
          <t>Dates</t>
        </is>
      </c>
      <c r="C928" s="3">
        <f>_xll.BDH($A$928,$B$929:$B$937,$B$1,$B$2,"Dir=H","Per=M","Days=A","Dts=S","Sort=R","cols=17;rows=10")</f>
        <v/>
      </c>
      <c r="D928" s="3" t="n">
        <v>43830</v>
      </c>
      <c r="E928" s="3" t="n">
        <v>43646</v>
      </c>
      <c r="F928" s="3" t="n">
        <v>43465</v>
      </c>
      <c r="G928" s="3" t="n">
        <v>43281</v>
      </c>
      <c r="H928" s="3" t="n">
        <v>43100</v>
      </c>
      <c r="I928" s="3" t="n">
        <v>42916</v>
      </c>
      <c r="J928" s="3" t="n">
        <v>42735</v>
      </c>
      <c r="K928" s="3" t="n">
        <v>42551</v>
      </c>
      <c r="L928" s="3" t="n">
        <v>42369</v>
      </c>
      <c r="M928" s="3" t="n">
        <v>42185</v>
      </c>
      <c r="N928" s="3" t="n">
        <v>42004</v>
      </c>
      <c r="O928" s="3" t="n">
        <v>41820</v>
      </c>
      <c r="P928" s="3" t="n">
        <v>41639</v>
      </c>
      <c r="Q928" s="3" t="n">
        <v>41455</v>
      </c>
      <c r="R928" s="3" t="n">
        <v>41274</v>
      </c>
      <c r="S928" s="3" t="n">
        <v>41090</v>
      </c>
    </row>
    <row r="929">
      <c r="A929">
        <f>_xll.BFieldInfo($B$929)</f>
        <v/>
      </c>
      <c r="B929" t="inlineStr">
        <is>
          <t>TOTAL_EQUITY</t>
        </is>
      </c>
      <c r="C929" t="n">
        <v>194.187</v>
      </c>
      <c r="D929" t="n">
        <v>195.948</v>
      </c>
      <c r="E929" t="n">
        <v>182.971</v>
      </c>
      <c r="F929" t="n">
        <v>198.292</v>
      </c>
      <c r="G929" t="n">
        <v>204.252</v>
      </c>
      <c r="H929" t="n">
        <v>201.548</v>
      </c>
      <c r="I929" t="n">
        <v>184.874</v>
      </c>
      <c r="J929" t="n">
        <v>176.345</v>
      </c>
      <c r="K929" t="n">
        <v>161.382</v>
      </c>
      <c r="L929" t="n">
        <v>162.205</v>
      </c>
      <c r="M929" t="n">
        <v>143.218</v>
      </c>
      <c r="N929" t="n">
        <v>159.769</v>
      </c>
      <c r="O929" t="n">
        <v>136.407</v>
      </c>
      <c r="P929" t="n">
        <v>137.852</v>
      </c>
      <c r="Q929" t="n">
        <v>120.803</v>
      </c>
      <c r="R929" t="n">
        <v>115.824</v>
      </c>
      <c r="S929" t="n">
        <v>116.135</v>
      </c>
    </row>
    <row r="930">
      <c r="A930">
        <f>_xll.BFieldInfo($B$930)</f>
        <v/>
      </c>
      <c r="B930" t="inlineStr">
        <is>
          <t>BS_TOT_ASSET</t>
        </is>
      </c>
      <c r="C930" t="n">
        <v>394.671</v>
      </c>
      <c r="D930" t="n">
        <v>391.71</v>
      </c>
      <c r="E930" t="n">
        <v>374.986</v>
      </c>
      <c r="F930" t="n">
        <v>380.266</v>
      </c>
      <c r="G930" t="n">
        <v>402.025</v>
      </c>
      <c r="H930" t="n">
        <v>389.789</v>
      </c>
      <c r="I930" t="n">
        <v>349.901</v>
      </c>
      <c r="J930" t="n">
        <v>344.908</v>
      </c>
      <c r="K930" t="n">
        <v>312.274</v>
      </c>
      <c r="L930" t="n">
        <v>255.642</v>
      </c>
      <c r="M930" t="n">
        <v>246.061</v>
      </c>
      <c r="N930" t="n">
        <v>245.913</v>
      </c>
      <c r="O930" t="n">
        <v>229.989</v>
      </c>
      <c r="P930" t="n">
        <v>227.833</v>
      </c>
      <c r="Q930" t="n">
        <v>207.153</v>
      </c>
      <c r="R930" t="n">
        <v>200.78</v>
      </c>
      <c r="S930" t="n">
        <v>206.225</v>
      </c>
    </row>
    <row r="931">
      <c r="A931">
        <f>_xll.BFieldInfo($B$931)</f>
        <v/>
      </c>
      <c r="B931" t="inlineStr">
        <is>
          <t>TOT_DEBT_TO_TOT_EQY</t>
        </is>
      </c>
      <c r="C931" t="n">
        <v>40.7108</v>
      </c>
      <c r="D931" t="n">
        <v>43.5228</v>
      </c>
      <c r="E931" t="n">
        <v>47.818</v>
      </c>
      <c r="F931" t="n">
        <v>41.3405</v>
      </c>
      <c r="G931" t="n">
        <v>41.414</v>
      </c>
      <c r="H931" t="n">
        <v>33.6719</v>
      </c>
      <c r="I931" t="n">
        <v>36.725</v>
      </c>
      <c r="J931" t="n">
        <v>39.9365</v>
      </c>
      <c r="K931" t="n">
        <v>43.6622</v>
      </c>
      <c r="L931" t="n">
        <v>13.5853</v>
      </c>
      <c r="M931" t="n">
        <v>27.1237</v>
      </c>
      <c r="N931" t="n">
        <v>12.8748</v>
      </c>
      <c r="O931" t="n">
        <v>23.2767</v>
      </c>
      <c r="P931" t="n">
        <v>23.1393</v>
      </c>
      <c r="Q931" t="n">
        <v>33.4346</v>
      </c>
      <c r="R931" t="n">
        <v>36.7963</v>
      </c>
      <c r="S931" t="n">
        <v>40.6165</v>
      </c>
    </row>
    <row r="932">
      <c r="A932">
        <f>_xll.BFieldInfo($B$932)</f>
        <v/>
      </c>
      <c r="B932" t="inlineStr">
        <is>
          <t>SALES_REV_TURN</t>
        </is>
      </c>
      <c r="C932" t="n">
        <v>182.309</v>
      </c>
      <c r="D932" t="n">
        <v>194.647</v>
      </c>
      <c r="E932" t="n">
        <v>176.959</v>
      </c>
      <c r="F932" t="n">
        <v>203.975</v>
      </c>
      <c r="G932" t="n">
        <v>232.381</v>
      </c>
      <c r="H932" t="n">
        <v>228.463</v>
      </c>
      <c r="I932" t="n">
        <v>214.907</v>
      </c>
      <c r="J932" t="n">
        <v>182.669</v>
      </c>
      <c r="K932" t="n">
        <v>149.768</v>
      </c>
      <c r="L932" t="n">
        <v>152.224</v>
      </c>
      <c r="M932" t="n">
        <v>130.097</v>
      </c>
      <c r="N932" t="n">
        <v>155.312</v>
      </c>
      <c r="O932" t="n">
        <v>132.583</v>
      </c>
      <c r="P932" t="n">
        <v>143.583</v>
      </c>
      <c r="Q932" t="n">
        <v>106.046</v>
      </c>
      <c r="R932" t="n">
        <v>110.319</v>
      </c>
      <c r="S932" t="n">
        <v>104.082</v>
      </c>
    </row>
    <row r="933">
      <c r="A933">
        <f>_xll.BFieldInfo($B$933)</f>
        <v/>
      </c>
      <c r="B933" t="inlineStr">
        <is>
          <t>IS_EPS</t>
        </is>
      </c>
      <c r="C933" t="n">
        <v>0.84</v>
      </c>
      <c r="D933" t="n">
        <v>1.9535</v>
      </c>
      <c r="E933" t="n">
        <v>-0.4</v>
      </c>
      <c r="F933" t="n">
        <v>-0.2742</v>
      </c>
      <c r="G933" t="n">
        <v>1.87</v>
      </c>
      <c r="H933" t="n">
        <v>2.349</v>
      </c>
      <c r="I933" t="n">
        <v>2.21</v>
      </c>
      <c r="J933" t="n">
        <v>2.4212</v>
      </c>
      <c r="K933" t="n">
        <v>1.109</v>
      </c>
      <c r="L933" t="n">
        <v>1.994</v>
      </c>
      <c r="M933" t="n">
        <v>0.217</v>
      </c>
      <c r="N933" t="n">
        <v>2.815</v>
      </c>
      <c r="O933" t="n">
        <v>0.575</v>
      </c>
      <c r="P933" t="n">
        <v>1.7485</v>
      </c>
      <c r="Q933" t="n">
        <v>0.36</v>
      </c>
      <c r="R933" t="n">
        <v>0.3958</v>
      </c>
      <c r="S933" t="n">
        <v>0.355</v>
      </c>
    </row>
    <row r="934">
      <c r="A934">
        <f>_xll.BFieldInfo($B$934)</f>
        <v/>
      </c>
      <c r="B934" t="inlineStr">
        <is>
          <t>CF_DVD_PAID</t>
        </is>
      </c>
      <c r="C934" t="inlineStr">
        <is>
          <t>#N/A N/A</t>
        </is>
      </c>
      <c r="D934" t="inlineStr">
        <is>
          <t>#N/A N/A</t>
        </is>
      </c>
      <c r="E934" t="inlineStr">
        <is>
          <t>#N/A N/A</t>
        </is>
      </c>
      <c r="F934" t="inlineStr">
        <is>
          <t>#N/A N/A</t>
        </is>
      </c>
      <c r="G934" t="inlineStr">
        <is>
          <t>#N/A N/A</t>
        </is>
      </c>
      <c r="H934" t="inlineStr">
        <is>
          <t>#N/A N/A</t>
        </is>
      </c>
      <c r="I934" t="inlineStr">
        <is>
          <t>#N/A N/A</t>
        </is>
      </c>
      <c r="J934" t="inlineStr">
        <is>
          <t>#N/A N/A</t>
        </is>
      </c>
      <c r="K934" t="inlineStr">
        <is>
          <t>#N/A N/A</t>
        </is>
      </c>
      <c r="L934" t="inlineStr">
        <is>
          <t>#N/A N/A</t>
        </is>
      </c>
      <c r="M934" t="inlineStr">
        <is>
          <t>#N/A N/A</t>
        </is>
      </c>
      <c r="N934" t="inlineStr">
        <is>
          <t>#N/A N/A</t>
        </is>
      </c>
      <c r="O934" t="inlineStr">
        <is>
          <t>#N/A N/A</t>
        </is>
      </c>
      <c r="P934" t="inlineStr">
        <is>
          <t>#N/A N/A</t>
        </is>
      </c>
      <c r="Q934" t="inlineStr">
        <is>
          <t>#N/A N/A</t>
        </is>
      </c>
      <c r="R934" t="inlineStr">
        <is>
          <t>#N/A N/A</t>
        </is>
      </c>
      <c r="S934" t="inlineStr">
        <is>
          <t>#N/A N/A</t>
        </is>
      </c>
    </row>
    <row r="935">
      <c r="A935">
        <f>_xll.BFieldInfo($B$935)</f>
        <v/>
      </c>
      <c r="B935" t="inlineStr">
        <is>
          <t>CF_DEPR_AMORT</t>
        </is>
      </c>
      <c r="C935" t="n">
        <v>9.631</v>
      </c>
      <c r="D935" t="n">
        <v>10.29</v>
      </c>
      <c r="E935" t="n">
        <v>9.744999999999999</v>
      </c>
      <c r="F935" t="n">
        <v>9.699999999999999</v>
      </c>
      <c r="G935" t="n">
        <v>14.495</v>
      </c>
      <c r="H935" t="n">
        <v>6.681</v>
      </c>
      <c r="I935" t="n">
        <v>5.784</v>
      </c>
      <c r="J935" t="n">
        <v>5.7</v>
      </c>
      <c r="K935" t="n">
        <v>5.526</v>
      </c>
      <c r="L935" t="n">
        <v>5.372</v>
      </c>
      <c r="M935" t="n">
        <v>4.858</v>
      </c>
      <c r="N935" t="n">
        <v>4.882</v>
      </c>
      <c r="O935" t="n">
        <v>5.228</v>
      </c>
      <c r="P935" t="n">
        <v>5.514</v>
      </c>
      <c r="Q935" t="n">
        <v>5.428</v>
      </c>
      <c r="R935" t="n">
        <v>6.23</v>
      </c>
      <c r="S935" t="n">
        <v>6.451</v>
      </c>
    </row>
    <row r="936">
      <c r="A936">
        <f>_xll.BFieldInfo($B$936)</f>
        <v/>
      </c>
      <c r="B936" t="inlineStr">
        <is>
          <t>CF_NET_INC</t>
        </is>
      </c>
      <c r="C936" t="n">
        <v>6.523</v>
      </c>
      <c r="D936" t="n">
        <v>15.135</v>
      </c>
      <c r="E936" t="n">
        <v>-3.108</v>
      </c>
      <c r="F936" t="n">
        <v>-2.125</v>
      </c>
      <c r="G936" t="n">
        <v>14.472</v>
      </c>
      <c r="H936" t="n">
        <v>18.247</v>
      </c>
      <c r="I936" t="n">
        <v>17.089</v>
      </c>
      <c r="J936" t="n">
        <v>18.754</v>
      </c>
      <c r="K936" t="n">
        <v>8.582000000000001</v>
      </c>
      <c r="L936" t="n">
        <v>15.43</v>
      </c>
      <c r="M936" t="n">
        <v>1.676</v>
      </c>
      <c r="N936" t="n">
        <v>21.849</v>
      </c>
      <c r="O936" t="n">
        <v>4.428</v>
      </c>
      <c r="P936" t="n">
        <v>13.408</v>
      </c>
      <c r="Q936" t="n">
        <v>2.686</v>
      </c>
      <c r="R936" t="n">
        <v>2.984</v>
      </c>
      <c r="S936" t="n">
        <v>2.696</v>
      </c>
    </row>
    <row r="937">
      <c r="A937">
        <f>_xll.BFieldInfo($B$937)</f>
        <v/>
      </c>
      <c r="B937" t="inlineStr">
        <is>
          <t>CF_CASH_FROM_OPER</t>
        </is>
      </c>
      <c r="C937" t="n">
        <v>6.313</v>
      </c>
      <c r="D937" t="n">
        <v>32.502</v>
      </c>
      <c r="E937" t="n">
        <v>14.394</v>
      </c>
      <c r="F937" t="n">
        <v>22.047</v>
      </c>
      <c r="G937" t="n">
        <v>4.204</v>
      </c>
      <c r="H937" t="n">
        <v>37.366</v>
      </c>
      <c r="I937" t="n">
        <v>-0.26</v>
      </c>
      <c r="J937" t="n">
        <v>29.885</v>
      </c>
      <c r="K937" t="n">
        <v>2.658</v>
      </c>
      <c r="L937" t="n">
        <v>29.443</v>
      </c>
      <c r="M937" t="n">
        <v>5.484</v>
      </c>
      <c r="N937" t="n">
        <v>16.591</v>
      </c>
      <c r="O937" t="n">
        <v>12.735</v>
      </c>
      <c r="P937" t="n">
        <v>15.277</v>
      </c>
      <c r="Q937" t="n">
        <v>0.514</v>
      </c>
      <c r="R937" t="n">
        <v>12.843</v>
      </c>
      <c r="S937" t="n">
        <v>7.666</v>
      </c>
    </row>
    <row r="939">
      <c r="A939" t="inlineStr">
        <is>
          <t>AGTA FP Equity</t>
        </is>
      </c>
      <c r="B939" t="inlineStr">
        <is>
          <t>Dates</t>
        </is>
      </c>
      <c r="C939" s="3">
        <f>_xll.BDH($A$939,$B$940:$B$948,$B$1,$B$2,"Dir=H","Per=M","Days=A","Dts=S","Sort=R","cols=17;rows=10")</f>
        <v/>
      </c>
      <c r="D939" s="3" t="n">
        <v>43830</v>
      </c>
      <c r="E939" s="3" t="n">
        <v>43646</v>
      </c>
      <c r="F939" s="3" t="n">
        <v>43465</v>
      </c>
      <c r="G939" s="3" t="n">
        <v>43281</v>
      </c>
      <c r="H939" s="3" t="n">
        <v>43100</v>
      </c>
      <c r="I939" s="3" t="n">
        <v>42916</v>
      </c>
      <c r="J939" s="3" t="n">
        <v>42735</v>
      </c>
      <c r="K939" s="3" t="n">
        <v>42551</v>
      </c>
      <c r="L939" s="3" t="n">
        <v>42369</v>
      </c>
      <c r="M939" s="3" t="n">
        <v>42185</v>
      </c>
      <c r="N939" s="3" t="n">
        <v>42004</v>
      </c>
      <c r="O939" s="3" t="n">
        <v>41820</v>
      </c>
      <c r="P939" s="3" t="n">
        <v>41639</v>
      </c>
      <c r="Q939" s="3" t="n">
        <v>41455</v>
      </c>
      <c r="R939" s="3" t="n">
        <v>41274</v>
      </c>
      <c r="S939" s="3" t="n">
        <v>41090</v>
      </c>
    </row>
    <row r="940">
      <c r="A940">
        <f>_xll.BFieldInfo($B$940)</f>
        <v/>
      </c>
      <c r="B940" t="inlineStr">
        <is>
          <t>TOTAL_EQUITY</t>
        </is>
      </c>
      <c r="C940" t="n">
        <v>289.779</v>
      </c>
      <c r="D940" t="n">
        <v>286.372</v>
      </c>
      <c r="E940" t="n">
        <v>261.644</v>
      </c>
      <c r="F940" t="n">
        <v>257.294</v>
      </c>
      <c r="G940" t="n">
        <v>242.043</v>
      </c>
      <c r="H940" t="n">
        <v>240.034</v>
      </c>
      <c r="I940" t="n">
        <v>223.852</v>
      </c>
      <c r="J940" t="n">
        <v>229.775</v>
      </c>
      <c r="K940" t="n">
        <v>210.204</v>
      </c>
      <c r="L940" t="n">
        <v>220.123</v>
      </c>
      <c r="M940" t="n">
        <v>204.658</v>
      </c>
      <c r="N940" t="n">
        <v>196.42</v>
      </c>
      <c r="O940" t="n">
        <v>179.514</v>
      </c>
      <c r="P940" t="n">
        <v>179.065</v>
      </c>
      <c r="Q940" t="n">
        <v>165.591</v>
      </c>
      <c r="R940" t="n">
        <v>166.219</v>
      </c>
      <c r="S940" t="n">
        <v>156.522</v>
      </c>
    </row>
    <row r="941">
      <c r="A941">
        <f>_xll.BFieldInfo($B$941)</f>
        <v/>
      </c>
      <c r="B941" t="inlineStr">
        <is>
          <t>BS_TOT_ASSET</t>
        </is>
      </c>
      <c r="C941" t="n">
        <v>426.702</v>
      </c>
      <c r="D941" t="n">
        <v>414.65</v>
      </c>
      <c r="E941" t="n">
        <v>394.949</v>
      </c>
      <c r="F941" t="n">
        <v>365.589</v>
      </c>
      <c r="G941" t="n">
        <v>346.976</v>
      </c>
      <c r="H941" t="n">
        <v>338.754</v>
      </c>
      <c r="I941" t="n">
        <v>330.681</v>
      </c>
      <c r="J941" t="n">
        <v>335.812</v>
      </c>
      <c r="K941" t="n">
        <v>332.197</v>
      </c>
      <c r="L941" t="n">
        <v>317.523</v>
      </c>
      <c r="M941" t="n">
        <v>296.944</v>
      </c>
      <c r="N941" t="n">
        <v>278.468</v>
      </c>
      <c r="O941" t="n">
        <v>269.928</v>
      </c>
      <c r="P941" t="n">
        <v>256.472</v>
      </c>
      <c r="Q941" t="n">
        <v>246.25</v>
      </c>
      <c r="R941" t="n">
        <v>246.089</v>
      </c>
      <c r="S941" t="n">
        <v>238.855</v>
      </c>
    </row>
    <row r="942">
      <c r="A942">
        <f>_xll.BFieldInfo($B$942)</f>
        <v/>
      </c>
      <c r="B942" t="inlineStr">
        <is>
          <t>TOT_DEBT_TO_TOT_EQY</t>
        </is>
      </c>
      <c r="C942" t="n">
        <v>4.1911</v>
      </c>
      <c r="D942" t="n">
        <v>4.7924</v>
      </c>
      <c r="E942" t="n">
        <v>5.4337</v>
      </c>
      <c r="F942" t="n">
        <v>0.014</v>
      </c>
      <c r="G942" t="n">
        <v>0.0136</v>
      </c>
      <c r="H942" t="n">
        <v>0.0467</v>
      </c>
      <c r="I942" t="n">
        <v>0.09470000000000001</v>
      </c>
      <c r="J942" t="n">
        <v>0.1876</v>
      </c>
      <c r="K942" t="n">
        <v>0.3582</v>
      </c>
      <c r="L942" t="n">
        <v>0.253</v>
      </c>
      <c r="M942" t="n">
        <v>0.3142</v>
      </c>
      <c r="N942" t="n">
        <v>1.3145</v>
      </c>
      <c r="O942" t="n">
        <v>2.6884</v>
      </c>
      <c r="P942" t="n">
        <v>2.3522</v>
      </c>
      <c r="Q942" t="n">
        <v>3.0461</v>
      </c>
      <c r="R942" t="n">
        <v>6.5582</v>
      </c>
      <c r="S942" t="n">
        <v>5.9161</v>
      </c>
    </row>
    <row r="943">
      <c r="A943">
        <f>_xll.BFieldInfo($B$943)</f>
        <v/>
      </c>
      <c r="B943" t="inlineStr">
        <is>
          <t>SALES_REV_TURN</t>
        </is>
      </c>
      <c r="C943" t="n">
        <v>160.674</v>
      </c>
      <c r="D943" t="n">
        <v>212.185</v>
      </c>
      <c r="E943" t="n">
        <v>172.769</v>
      </c>
      <c r="F943" t="n">
        <v>197.737</v>
      </c>
      <c r="G943" t="n">
        <v>179.872</v>
      </c>
      <c r="H943" t="n">
        <v>191.552</v>
      </c>
      <c r="I943" t="n">
        <v>175.451</v>
      </c>
      <c r="J943" t="n">
        <v>185.288</v>
      </c>
      <c r="K943" t="n">
        <v>166.564</v>
      </c>
      <c r="L943" t="n">
        <v>176.475</v>
      </c>
      <c r="M943" t="n">
        <v>151.223</v>
      </c>
      <c r="N943" t="n">
        <v>153.016</v>
      </c>
      <c r="O943" t="n">
        <v>137.788</v>
      </c>
      <c r="P943" t="n">
        <v>137.272</v>
      </c>
      <c r="Q943" t="n">
        <v>124.363</v>
      </c>
      <c r="R943" t="n">
        <v>131.715</v>
      </c>
      <c r="S943" t="n">
        <v>121.911</v>
      </c>
    </row>
    <row r="944">
      <c r="A944">
        <f>_xll.BFieldInfo($B$944)</f>
        <v/>
      </c>
      <c r="B944" t="inlineStr">
        <is>
          <t>IS_EPS</t>
        </is>
      </c>
      <c r="C944" t="n">
        <v>0.793</v>
      </c>
      <c r="D944" t="n">
        <v>1.6136</v>
      </c>
      <c r="E944" t="n">
        <v>1.418</v>
      </c>
      <c r="F944" t="n">
        <v>0.9413</v>
      </c>
      <c r="G944" t="n">
        <v>1.006</v>
      </c>
      <c r="H944" t="n">
        <v>1.7117</v>
      </c>
      <c r="I944" t="n">
        <v>0.766</v>
      </c>
      <c r="J944" t="n">
        <v>1.0049</v>
      </c>
      <c r="K944" t="n">
        <v>0.637</v>
      </c>
      <c r="L944" t="n">
        <v>1.3837</v>
      </c>
      <c r="M944" t="n">
        <v>0.529</v>
      </c>
      <c r="N944" t="n">
        <v>1.256</v>
      </c>
      <c r="O944" t="n">
        <v>0.636</v>
      </c>
      <c r="P944" t="n">
        <v>1.111</v>
      </c>
      <c r="Q944" t="n">
        <v>0.631</v>
      </c>
      <c r="R944" t="n">
        <v>0.89</v>
      </c>
      <c r="S944" t="n">
        <v>0.555</v>
      </c>
    </row>
    <row r="945">
      <c r="A945">
        <f>_xll.BFieldInfo($B$945)</f>
        <v/>
      </c>
      <c r="B945" t="inlineStr">
        <is>
          <t>CF_DVD_PAID</t>
        </is>
      </c>
      <c r="C945" t="n">
        <v>-8.169</v>
      </c>
      <c r="D945" t="n">
        <v>0</v>
      </c>
      <c r="E945" t="n">
        <v>-13.419</v>
      </c>
      <c r="F945" t="n">
        <v>-0.105</v>
      </c>
      <c r="G945" t="n">
        <v>-14.777</v>
      </c>
      <c r="H945" t="n">
        <v>-12.339</v>
      </c>
      <c r="I945" t="n">
        <v>-12.339</v>
      </c>
      <c r="J945" t="n">
        <v>-0.061</v>
      </c>
      <c r="K945" t="n">
        <v>-11.259</v>
      </c>
      <c r="L945" t="n">
        <v>-11.289</v>
      </c>
      <c r="M945" t="n">
        <v>-11.289</v>
      </c>
      <c r="N945" t="n">
        <v>-0.052</v>
      </c>
      <c r="O945" t="n">
        <v>-9.212999999999999</v>
      </c>
      <c r="P945" t="n">
        <v>-7.672</v>
      </c>
      <c r="Q945" t="n">
        <v>-7.672</v>
      </c>
      <c r="R945" t="n">
        <v>-7.164</v>
      </c>
      <c r="S945" t="n">
        <v>-7.164</v>
      </c>
    </row>
    <row r="946">
      <c r="A946">
        <f>_xll.BFieldInfo($B$946)</f>
        <v/>
      </c>
      <c r="B946" t="inlineStr">
        <is>
          <t>CF_DEPR_AMORT</t>
        </is>
      </c>
      <c r="C946" t="n">
        <v>7.388</v>
      </c>
      <c r="D946" t="n">
        <v>8.339</v>
      </c>
      <c r="E946" t="n">
        <v>8.058999999999999</v>
      </c>
      <c r="F946" t="n">
        <v>6.522</v>
      </c>
      <c r="G946" t="n">
        <v>6.442</v>
      </c>
      <c r="H946" t="n">
        <v>6.451</v>
      </c>
      <c r="I946" t="n">
        <v>6.888</v>
      </c>
      <c r="J946" t="n">
        <v>6.663</v>
      </c>
      <c r="K946" t="n">
        <v>6.462</v>
      </c>
      <c r="L946" t="n">
        <v>6.251</v>
      </c>
      <c r="M946" t="n">
        <v>5.648</v>
      </c>
      <c r="N946" t="n">
        <v>5.35</v>
      </c>
      <c r="O946" t="n">
        <v>4.966</v>
      </c>
      <c r="P946" t="n">
        <v>4.58</v>
      </c>
      <c r="Q946" t="n">
        <v>4.456</v>
      </c>
      <c r="R946" t="n">
        <v>5.096</v>
      </c>
      <c r="S946" t="n">
        <v>4.994</v>
      </c>
    </row>
    <row r="947">
      <c r="A947">
        <f>_xll.BFieldInfo($B$947)</f>
        <v/>
      </c>
      <c r="B947" t="inlineStr">
        <is>
          <t>CF_NET_INC</t>
        </is>
      </c>
      <c r="C947" t="n">
        <v>10.555</v>
      </c>
      <c r="D947" t="n">
        <v>21.472</v>
      </c>
      <c r="E947" t="n">
        <v>18.856</v>
      </c>
      <c r="F947" t="n">
        <v>12.516</v>
      </c>
      <c r="G947" t="n">
        <v>13.359</v>
      </c>
      <c r="H947" t="n">
        <v>22.729</v>
      </c>
      <c r="I947" t="n">
        <v>10.173</v>
      </c>
      <c r="J947" t="n">
        <v>13.328</v>
      </c>
      <c r="K947" t="n">
        <v>8.446999999999999</v>
      </c>
      <c r="L947" t="n">
        <v>18.329</v>
      </c>
      <c r="M947" t="n">
        <v>7.005</v>
      </c>
      <c r="N947" t="n">
        <v>16.616</v>
      </c>
      <c r="O947" t="n">
        <v>8.42</v>
      </c>
      <c r="P947" t="n">
        <v>14.7</v>
      </c>
      <c r="Q947" t="n">
        <v>8.385999999999999</v>
      </c>
      <c r="R947" t="n">
        <v>11.815</v>
      </c>
      <c r="S947" t="n">
        <v>7.365</v>
      </c>
    </row>
    <row r="948">
      <c r="A948">
        <f>_xll.BFieldInfo($B$948)</f>
        <v/>
      </c>
      <c r="B948" t="inlineStr">
        <is>
          <t>CF_CASH_FROM_OPER</t>
        </is>
      </c>
      <c r="C948" t="n">
        <v>31.182</v>
      </c>
      <c r="D948" t="n">
        <v>30.211</v>
      </c>
      <c r="E948" t="n">
        <v>26.993</v>
      </c>
      <c r="F948" t="n">
        <v>20.446</v>
      </c>
      <c r="G948" t="n">
        <v>20.576</v>
      </c>
      <c r="H948" t="n">
        <v>23.148</v>
      </c>
      <c r="I948" t="n">
        <v>15.314</v>
      </c>
      <c r="J948" t="n">
        <v>8.959</v>
      </c>
      <c r="K948" t="n">
        <v>19.255</v>
      </c>
      <c r="L948" t="n">
        <v>20.918</v>
      </c>
      <c r="M948" t="n">
        <v>11.228</v>
      </c>
      <c r="N948" t="n">
        <v>14.216</v>
      </c>
      <c r="O948" t="n">
        <v>18.93</v>
      </c>
      <c r="P948" t="n">
        <v>18.413</v>
      </c>
      <c r="Q948" t="n">
        <v>20.701</v>
      </c>
      <c r="R948" t="n">
        <v>14.641</v>
      </c>
      <c r="S948" t="n">
        <v>19.676</v>
      </c>
    </row>
    <row r="950">
      <c r="A950" t="inlineStr">
        <is>
          <t>EDHN SW Equity</t>
        </is>
      </c>
      <c r="B950" t="inlineStr">
        <is>
          <t>Dates</t>
        </is>
      </c>
      <c r="C950" s="3">
        <f>_xll.BDH($A$950,$B$951:$B$959,$B$1,$B$2,"Dir=H","Per=M","Days=A","Dts=S","Sort=R","cols=17;rows=10")</f>
        <v/>
      </c>
      <c r="D950" s="3" t="n">
        <v>43830</v>
      </c>
      <c r="E950" s="3" t="n">
        <v>43646</v>
      </c>
      <c r="F950" s="3" t="n">
        <v>43465</v>
      </c>
      <c r="G950" s="3" t="n">
        <v>43281</v>
      </c>
      <c r="H950" s="3" t="n">
        <v>43100</v>
      </c>
      <c r="I950" s="3" t="n">
        <v>42916</v>
      </c>
      <c r="J950" s="3" t="n">
        <v>42735</v>
      </c>
      <c r="K950" s="3" t="n">
        <v>42551</v>
      </c>
      <c r="L950" s="3" t="n">
        <v>42369</v>
      </c>
      <c r="M950" s="3" t="n">
        <v>42185</v>
      </c>
      <c r="N950" s="3" t="n">
        <v>42004</v>
      </c>
      <c r="O950" s="3" t="n">
        <v>41820</v>
      </c>
      <c r="P950" s="3" t="n">
        <v>41639</v>
      </c>
      <c r="Q950" s="3" t="n">
        <v>41455</v>
      </c>
      <c r="R950" s="3" t="n">
        <v>41274</v>
      </c>
      <c r="S950" s="3" t="n">
        <v>41090</v>
      </c>
    </row>
    <row r="951">
      <c r="A951">
        <f>_xll.BFieldInfo($B$951)</f>
        <v/>
      </c>
      <c r="B951" t="inlineStr">
        <is>
          <t>TOTAL_EQUITY</t>
        </is>
      </c>
      <c r="C951" t="n">
        <v>694.6</v>
      </c>
      <c r="D951" t="n">
        <v>706.9</v>
      </c>
      <c r="E951" t="n">
        <v>708.5</v>
      </c>
      <c r="F951" t="n">
        <v>716.9</v>
      </c>
      <c r="G951" t="n">
        <v>716.3</v>
      </c>
      <c r="H951" t="n">
        <v>730.9</v>
      </c>
      <c r="I951" t="n">
        <v>726.4</v>
      </c>
      <c r="J951" t="n">
        <v>737.1</v>
      </c>
      <c r="K951" t="n">
        <v>707.1</v>
      </c>
      <c r="L951" t="n">
        <v>740.4</v>
      </c>
      <c r="M951" t="n">
        <v>725</v>
      </c>
      <c r="N951" t="n">
        <v>752.3</v>
      </c>
      <c r="O951" t="n">
        <v>729.5</v>
      </c>
      <c r="P951" t="n">
        <v>734.8</v>
      </c>
      <c r="Q951" t="n">
        <v>948.7</v>
      </c>
      <c r="R951" t="n">
        <v>968.8</v>
      </c>
      <c r="S951" t="n">
        <v>988.7</v>
      </c>
    </row>
    <row r="952">
      <c r="A952">
        <f>_xll.BFieldInfo($B$952)</f>
        <v/>
      </c>
      <c r="B952" t="inlineStr">
        <is>
          <t>BS_TOT_ASSET</t>
        </is>
      </c>
      <c r="C952" t="n">
        <v>1466.3</v>
      </c>
      <c r="D952" t="n">
        <v>1431.9</v>
      </c>
      <c r="E952" t="n">
        <v>1349.8</v>
      </c>
      <c r="F952" t="n">
        <v>1374.1</v>
      </c>
      <c r="G952" t="n">
        <v>1346.3</v>
      </c>
      <c r="H952" t="n">
        <v>1376.3</v>
      </c>
      <c r="I952" t="n">
        <v>1372</v>
      </c>
      <c r="J952" t="n">
        <v>1411.1</v>
      </c>
      <c r="K952" t="n">
        <v>1358.9</v>
      </c>
      <c r="L952" t="n">
        <v>1384.8</v>
      </c>
      <c r="M952" t="n">
        <v>1379.3</v>
      </c>
      <c r="N952" t="n">
        <v>1380.3</v>
      </c>
      <c r="O952" t="n">
        <v>1332.6</v>
      </c>
      <c r="P952" t="n">
        <v>1344.9</v>
      </c>
      <c r="Q952" t="n">
        <v>1600.6</v>
      </c>
      <c r="R952" t="n">
        <v>1651.9</v>
      </c>
      <c r="S952" t="n">
        <v>1574.8</v>
      </c>
    </row>
    <row r="953">
      <c r="A953">
        <f>_xll.BFieldInfo($B$953)</f>
        <v/>
      </c>
      <c r="B953" t="inlineStr">
        <is>
          <t>TOT_DEBT_TO_TOT_EQY</t>
        </is>
      </c>
      <c r="C953" t="n">
        <v>11.7131</v>
      </c>
      <c r="D953" t="n">
        <v>11.7131</v>
      </c>
      <c r="E953" t="n">
        <v>0</v>
      </c>
      <c r="F953" t="n">
        <v>10.657</v>
      </c>
      <c r="G953" t="n">
        <v>0</v>
      </c>
      <c r="H953" t="n">
        <v>9.5909</v>
      </c>
      <c r="I953" t="n">
        <v>11.1925</v>
      </c>
      <c r="J953" t="n">
        <v>11.1925</v>
      </c>
      <c r="K953" t="n">
        <v>11.4533</v>
      </c>
      <c r="L953" t="n">
        <v>11.4533</v>
      </c>
      <c r="M953" t="n">
        <v>11.1392</v>
      </c>
      <c r="N953" t="n">
        <v>11.1392</v>
      </c>
      <c r="O953" t="n">
        <v>5.6206</v>
      </c>
      <c r="P953" t="n">
        <v>5.6206</v>
      </c>
      <c r="Q953" t="n">
        <v>4.5431</v>
      </c>
      <c r="R953" t="n">
        <v>4.4798</v>
      </c>
      <c r="S953" t="n">
        <v>3.8131</v>
      </c>
    </row>
    <row r="954">
      <c r="A954">
        <f>_xll.BFieldInfo($B$954)</f>
        <v/>
      </c>
      <c r="B954" t="inlineStr">
        <is>
          <t>SALES_REV_TURN</t>
        </is>
      </c>
      <c r="C954" t="n">
        <v>531.7</v>
      </c>
      <c r="D954" t="n">
        <v>458.8</v>
      </c>
      <c r="E954" t="n">
        <v>482.8</v>
      </c>
      <c r="F954" t="n">
        <v>426.3</v>
      </c>
      <c r="G954" t="n">
        <v>469.4</v>
      </c>
      <c r="H954" t="n">
        <v>446.7</v>
      </c>
      <c r="I954" t="n">
        <v>442.6</v>
      </c>
      <c r="J954" t="n">
        <v>469.7</v>
      </c>
      <c r="K954" t="n">
        <v>454.9</v>
      </c>
      <c r="L954" t="n">
        <v>483.9</v>
      </c>
      <c r="M954" t="n">
        <v>497.6</v>
      </c>
      <c r="N954" t="n">
        <v>532.7</v>
      </c>
      <c r="O954" t="n">
        <v>530.3</v>
      </c>
      <c r="P954" t="n">
        <v>517.2</v>
      </c>
      <c r="Q954" t="n">
        <v>543.8</v>
      </c>
      <c r="R954" t="n">
        <v>483.8</v>
      </c>
      <c r="S954" t="n">
        <v>479.9</v>
      </c>
    </row>
    <row r="955">
      <c r="A955">
        <f>_xll.BFieldInfo($B$955)</f>
        <v/>
      </c>
      <c r="B955" t="inlineStr">
        <is>
          <t>IS_EPS</t>
        </is>
      </c>
      <c r="C955" t="n">
        <v>0.23</v>
      </c>
      <c r="D955" t="n">
        <v>-0.1059</v>
      </c>
      <c r="E955" t="n">
        <v>0.42</v>
      </c>
      <c r="F955" t="n">
        <v>0.0393</v>
      </c>
      <c r="G955" t="n">
        <v>0.42</v>
      </c>
      <c r="H955" t="n">
        <v>0.3237</v>
      </c>
      <c r="I955" t="n">
        <v>0.64</v>
      </c>
      <c r="J955" t="n">
        <v>0.8714</v>
      </c>
      <c r="K955" t="n">
        <v>0.09</v>
      </c>
      <c r="L955" t="n">
        <v>0.7294</v>
      </c>
      <c r="M955" t="n">
        <v>0.45</v>
      </c>
      <c r="N955" t="n">
        <v>1.03</v>
      </c>
      <c r="O955" t="n">
        <v>0.66</v>
      </c>
      <c r="P955" t="n">
        <v>1.4</v>
      </c>
      <c r="Q955" t="n">
        <v>0.95</v>
      </c>
      <c r="R955" t="n">
        <v>0.91</v>
      </c>
      <c r="S955" t="n">
        <v>1.41</v>
      </c>
    </row>
    <row r="956">
      <c r="A956">
        <f>_xll.BFieldInfo($B$956)</f>
        <v/>
      </c>
      <c r="B956" t="inlineStr">
        <is>
          <t>CF_DVD_PAID</t>
        </is>
      </c>
      <c r="C956" t="inlineStr">
        <is>
          <t>#N/A N/A</t>
        </is>
      </c>
      <c r="D956" t="inlineStr">
        <is>
          <t>#N/A N/A</t>
        </is>
      </c>
      <c r="E956" t="inlineStr">
        <is>
          <t>#N/A N/A</t>
        </is>
      </c>
      <c r="F956" t="inlineStr">
        <is>
          <t>#N/A N/A</t>
        </is>
      </c>
      <c r="G956" t="inlineStr">
        <is>
          <t>#N/A N/A</t>
        </is>
      </c>
      <c r="H956" t="inlineStr">
        <is>
          <t>#N/A N/A</t>
        </is>
      </c>
      <c r="I956" t="inlineStr">
        <is>
          <t>#N/A N/A</t>
        </is>
      </c>
      <c r="J956" t="inlineStr">
        <is>
          <t>#N/A N/A</t>
        </is>
      </c>
      <c r="K956" t="inlineStr">
        <is>
          <t>#N/A N/A</t>
        </is>
      </c>
      <c r="L956" t="inlineStr">
        <is>
          <t>#N/A N/A</t>
        </is>
      </c>
      <c r="M956" t="inlineStr">
        <is>
          <t>#N/A N/A</t>
        </is>
      </c>
      <c r="N956" t="inlineStr">
        <is>
          <t>#N/A N/A</t>
        </is>
      </c>
      <c r="O956" t="inlineStr">
        <is>
          <t>#N/A N/A</t>
        </is>
      </c>
      <c r="P956" t="inlineStr">
        <is>
          <t>#N/A N/A</t>
        </is>
      </c>
      <c r="Q956" t="inlineStr">
        <is>
          <t>#N/A N/A</t>
        </is>
      </c>
      <c r="R956" t="inlineStr">
        <is>
          <t>#N/A N/A</t>
        </is>
      </c>
      <c r="S956" t="inlineStr">
        <is>
          <t>#N/A N/A</t>
        </is>
      </c>
    </row>
    <row r="957">
      <c r="A957">
        <f>_xll.BFieldInfo($B$957)</f>
        <v/>
      </c>
      <c r="B957" t="inlineStr">
        <is>
          <t>CF_DEPR_AMORT</t>
        </is>
      </c>
      <c r="C957" t="n">
        <v>24.3</v>
      </c>
      <c r="D957" t="n">
        <v>31.1</v>
      </c>
      <c r="E957" t="n">
        <v>23.2</v>
      </c>
      <c r="F957" t="n">
        <v>20.1</v>
      </c>
      <c r="G957" t="n">
        <v>20.1</v>
      </c>
      <c r="H957" t="n">
        <v>20.1</v>
      </c>
      <c r="I957" t="n">
        <v>20.1</v>
      </c>
      <c r="J957" t="n">
        <v>20.1</v>
      </c>
      <c r="K957" t="n">
        <v>20.1</v>
      </c>
      <c r="L957" t="n">
        <v>20.1</v>
      </c>
      <c r="M957" t="n">
        <v>20.1</v>
      </c>
      <c r="N957" t="n">
        <v>20.1</v>
      </c>
      <c r="O957" t="n">
        <v>20.1</v>
      </c>
      <c r="P957" t="n">
        <v>20.1</v>
      </c>
      <c r="Q957" t="n">
        <v>24.7</v>
      </c>
      <c r="R957" t="n">
        <v>27.5</v>
      </c>
      <c r="S957" t="n">
        <v>29.5</v>
      </c>
    </row>
    <row r="958">
      <c r="A958">
        <f>_xll.BFieldInfo($B$958)</f>
        <v/>
      </c>
      <c r="B958" t="inlineStr">
        <is>
          <t>CF_NET_INC</t>
        </is>
      </c>
      <c r="C958" t="n">
        <v>7.6</v>
      </c>
      <c r="D958" t="n">
        <v>-3.5</v>
      </c>
      <c r="E958" t="n">
        <v>13.7</v>
      </c>
      <c r="F958" t="n">
        <v>1.3</v>
      </c>
      <c r="G958" t="n">
        <v>13</v>
      </c>
      <c r="H958" t="n">
        <v>10.7</v>
      </c>
      <c r="I958" t="n">
        <v>21.3</v>
      </c>
      <c r="J958" t="n">
        <v>28.8</v>
      </c>
      <c r="K958" t="n">
        <v>2.9</v>
      </c>
      <c r="L958" t="n">
        <v>24.1</v>
      </c>
      <c r="M958" t="n">
        <v>15</v>
      </c>
      <c r="N958" t="n">
        <v>34</v>
      </c>
      <c r="O958" t="n">
        <v>21.9</v>
      </c>
      <c r="P958" t="n">
        <v>46.6</v>
      </c>
      <c r="Q958" t="n">
        <v>31.4</v>
      </c>
      <c r="R958" t="n">
        <v>29.9</v>
      </c>
      <c r="S958" t="n">
        <v>46.6</v>
      </c>
    </row>
    <row r="959">
      <c r="A959">
        <f>_xll.BFieldInfo($B$959)</f>
        <v/>
      </c>
      <c r="B959" t="inlineStr">
        <is>
          <t>CF_CASH_FROM_OPER</t>
        </is>
      </c>
      <c r="C959" t="n">
        <v>18.7</v>
      </c>
      <c r="D959" t="n">
        <v>79.5</v>
      </c>
      <c r="E959" t="n">
        <v>-31.8</v>
      </c>
      <c r="F959" t="n">
        <v>71.59999999999999</v>
      </c>
      <c r="G959" t="n">
        <v>-21.4</v>
      </c>
      <c r="H959" t="n">
        <v>63.9</v>
      </c>
      <c r="I959" t="n">
        <v>9.699999999999999</v>
      </c>
      <c r="J959" t="n">
        <v>76.8</v>
      </c>
      <c r="K959" t="n">
        <v>19.8</v>
      </c>
      <c r="L959" t="n">
        <v>71.7</v>
      </c>
      <c r="M959" t="n">
        <v>-8.6</v>
      </c>
      <c r="N959" t="n">
        <v>122.2</v>
      </c>
      <c r="O959" t="n">
        <v>14.1</v>
      </c>
      <c r="P959" t="n">
        <v>97.2</v>
      </c>
      <c r="Q959" t="n">
        <v>-2</v>
      </c>
      <c r="R959" t="n">
        <v>94.8</v>
      </c>
      <c r="S959" t="n">
        <v>8.699999999999999</v>
      </c>
    </row>
    <row r="961">
      <c r="A961" t="inlineStr">
        <is>
          <t>BOBNN SW Equity</t>
        </is>
      </c>
      <c r="B961" t="inlineStr">
        <is>
          <t>Dates</t>
        </is>
      </c>
      <c r="C961" s="3">
        <f>_xll.BDH($A$961,$B$962:$B$970,$B$1,$B$2,"Dir=H","Per=M","Days=A","Dts=S","Sort=R","cols=17;rows=10")</f>
        <v/>
      </c>
      <c r="D961" s="3" t="n">
        <v>43830</v>
      </c>
      <c r="E961" s="3" t="n">
        <v>43646</v>
      </c>
      <c r="F961" s="3" t="n">
        <v>43465</v>
      </c>
      <c r="G961" s="3" t="n">
        <v>43281</v>
      </c>
      <c r="H961" s="3" t="n">
        <v>43100</v>
      </c>
      <c r="I961" s="3" t="n">
        <v>42916</v>
      </c>
      <c r="J961" s="3" t="n">
        <v>42735</v>
      </c>
      <c r="K961" s="3" t="n">
        <v>42551</v>
      </c>
      <c r="L961" s="3" t="n">
        <v>42369</v>
      </c>
      <c r="M961" s="3" t="n">
        <v>42185</v>
      </c>
      <c r="N961" s="3" t="n">
        <v>42004</v>
      </c>
      <c r="O961" s="3" t="n">
        <v>41820</v>
      </c>
      <c r="P961" s="3" t="n">
        <v>41639</v>
      </c>
      <c r="Q961" s="3" t="n">
        <v>41455</v>
      </c>
      <c r="R961" s="3" t="n">
        <v>41274</v>
      </c>
      <c r="S961" s="3" t="n">
        <v>41090</v>
      </c>
    </row>
    <row r="962">
      <c r="A962">
        <f>_xll.BFieldInfo($B$962)</f>
        <v/>
      </c>
      <c r="B962" t="inlineStr">
        <is>
          <t>TOTAL_EQUITY</t>
        </is>
      </c>
      <c r="C962" t="n">
        <v>480.9</v>
      </c>
      <c r="D962" t="n">
        <v>559.2</v>
      </c>
      <c r="E962" t="n">
        <v>537</v>
      </c>
      <c r="F962" t="n">
        <v>553.5</v>
      </c>
      <c r="G962" t="n">
        <v>531.3</v>
      </c>
      <c r="H962" t="n">
        <v>559.4</v>
      </c>
      <c r="I962" t="n">
        <v>464.1</v>
      </c>
      <c r="J962" t="n">
        <v>477.5</v>
      </c>
      <c r="K962" t="n">
        <v>413.7</v>
      </c>
      <c r="L962" t="n">
        <v>421.8</v>
      </c>
      <c r="M962" t="n">
        <v>389.5</v>
      </c>
      <c r="N962" t="n">
        <v>454.8</v>
      </c>
      <c r="O962" t="n">
        <v>492.2</v>
      </c>
      <c r="P962" t="n">
        <v>508.1</v>
      </c>
      <c r="Q962" t="n">
        <v>471.9</v>
      </c>
      <c r="R962" t="n">
        <v>421.7</v>
      </c>
      <c r="S962" t="n">
        <v>394.7</v>
      </c>
    </row>
    <row r="963">
      <c r="A963">
        <f>_xll.BFieldInfo($B$963)</f>
        <v/>
      </c>
      <c r="B963" t="inlineStr">
        <is>
          <t>BS_TOT_ASSET</t>
        </is>
      </c>
      <c r="C963" t="n">
        <v>1647.8</v>
      </c>
      <c r="D963" t="n">
        <v>1524.8</v>
      </c>
      <c r="E963" t="n">
        <v>1552.5</v>
      </c>
      <c r="F963" t="n">
        <v>1721.6</v>
      </c>
      <c r="G963" t="n">
        <v>1558.6</v>
      </c>
      <c r="H963" t="n">
        <v>1594</v>
      </c>
      <c r="I963" t="n">
        <v>1432.3</v>
      </c>
      <c r="J963" t="n">
        <v>1402.7</v>
      </c>
      <c r="K963" t="n">
        <v>1342.1</v>
      </c>
      <c r="L963" t="n">
        <v>1348.3</v>
      </c>
      <c r="M963" t="n">
        <v>1337.7</v>
      </c>
      <c r="N963" t="n">
        <v>1623.2</v>
      </c>
      <c r="O963" t="n">
        <v>1418.6</v>
      </c>
      <c r="P963" t="n">
        <v>1527</v>
      </c>
      <c r="Q963" t="n">
        <v>1610.2</v>
      </c>
      <c r="R963" t="n">
        <v>1540.7</v>
      </c>
      <c r="S963" t="n">
        <v>1547.3</v>
      </c>
    </row>
    <row r="964">
      <c r="A964">
        <f>_xll.BFieldInfo($B$964)</f>
        <v/>
      </c>
      <c r="B964" t="inlineStr">
        <is>
          <t>TOT_DEBT_TO_TOT_EQY</t>
        </is>
      </c>
      <c r="C964" t="n">
        <v>106.7374</v>
      </c>
      <c r="D964" t="n">
        <v>53.6302</v>
      </c>
      <c r="E964" t="n">
        <v>56.7039</v>
      </c>
      <c r="F964" t="n">
        <v>75.35680000000001</v>
      </c>
      <c r="G964" t="n">
        <v>50.5929</v>
      </c>
      <c r="H964" t="n">
        <v>48.2481</v>
      </c>
      <c r="I964" t="n">
        <v>59.1252</v>
      </c>
      <c r="J964" t="n">
        <v>57.4241</v>
      </c>
      <c r="K964" t="n">
        <v>66.98090000000001</v>
      </c>
      <c r="L964" t="n">
        <v>66.5955</v>
      </c>
      <c r="M964" t="n">
        <v>72.1951</v>
      </c>
      <c r="N964" t="n">
        <v>105.321</v>
      </c>
      <c r="O964" t="n">
        <v>64.4657</v>
      </c>
      <c r="P964" t="n">
        <v>83.8811</v>
      </c>
      <c r="Q964" t="n">
        <v>105.0858</v>
      </c>
      <c r="R964" t="n">
        <v>117.5717</v>
      </c>
      <c r="S964" t="n">
        <v>125.0063</v>
      </c>
    </row>
    <row r="965">
      <c r="A965">
        <f>_xll.BFieldInfo($B$965)</f>
        <v/>
      </c>
      <c r="B965" t="inlineStr">
        <is>
          <t>SALES_REV_TURN</t>
        </is>
      </c>
      <c r="C965" t="n">
        <v>523.8</v>
      </c>
      <c r="D965" t="n">
        <v>899.5</v>
      </c>
      <c r="E965" t="n">
        <v>736.8</v>
      </c>
      <c r="F965" t="n">
        <v>872</v>
      </c>
      <c r="G965" t="n">
        <v>762.5</v>
      </c>
      <c r="H965" t="n">
        <v>885.4</v>
      </c>
      <c r="I965" t="n">
        <v>643.2</v>
      </c>
      <c r="J965" t="n">
        <v>846.2</v>
      </c>
      <c r="K965" t="n">
        <v>600.4</v>
      </c>
      <c r="L965" t="n">
        <v>806.2</v>
      </c>
      <c r="M965" t="n">
        <v>524.7</v>
      </c>
      <c r="N965" t="n">
        <v>739.5</v>
      </c>
      <c r="O965" t="n">
        <v>560.5</v>
      </c>
      <c r="P965" t="n">
        <v>790.9</v>
      </c>
      <c r="Q965" t="n">
        <v>563</v>
      </c>
      <c r="R965" t="n">
        <v>730.8</v>
      </c>
      <c r="S965" t="n">
        <v>532.9</v>
      </c>
    </row>
    <row r="966">
      <c r="A966">
        <f>_xll.BFieldInfo($B$966)</f>
        <v/>
      </c>
      <c r="B966" t="inlineStr">
        <is>
          <t>IS_EPS</t>
        </is>
      </c>
      <c r="C966" t="n">
        <v>-1.33</v>
      </c>
      <c r="D966" t="n">
        <v>3.2575</v>
      </c>
      <c r="E966" t="n">
        <v>0.87</v>
      </c>
      <c r="F966" t="n">
        <v>1.9614</v>
      </c>
      <c r="G966" t="n">
        <v>1.88</v>
      </c>
      <c r="H966" t="n">
        <v>5.2245</v>
      </c>
      <c r="I966" t="n">
        <v>1.7</v>
      </c>
      <c r="J966" t="n">
        <v>4.4966</v>
      </c>
      <c r="K966" t="n">
        <v>0.57</v>
      </c>
      <c r="L966" t="n">
        <v>3.1751</v>
      </c>
      <c r="M966" t="n">
        <v>0.86</v>
      </c>
      <c r="N966" t="n">
        <v>2.9</v>
      </c>
      <c r="O966" t="n">
        <v>0.16</v>
      </c>
      <c r="P966" t="n">
        <v>2.41</v>
      </c>
      <c r="Q966" t="n">
        <v>-0.83</v>
      </c>
      <c r="R966" t="n">
        <v>1.76</v>
      </c>
      <c r="S966" t="n">
        <v>-2.19</v>
      </c>
    </row>
    <row r="967">
      <c r="A967">
        <f>_xll.BFieldInfo($B$967)</f>
        <v/>
      </c>
      <c r="B967" t="inlineStr">
        <is>
          <t>CF_DVD_PAID</t>
        </is>
      </c>
      <c r="C967" t="n">
        <v>-24.4</v>
      </c>
      <c r="D967" t="n">
        <v>0</v>
      </c>
      <c r="E967" t="n">
        <v>-24.8</v>
      </c>
      <c r="F967" t="n">
        <v>-0.1</v>
      </c>
      <c r="G967" t="n">
        <v>-42.9</v>
      </c>
      <c r="H967" t="n">
        <v>0</v>
      </c>
      <c r="I967" t="n">
        <v>-28.1</v>
      </c>
      <c r="J967" t="n">
        <v>0</v>
      </c>
      <c r="K967" t="n">
        <v>-20.6</v>
      </c>
      <c r="L967" t="n">
        <v>0</v>
      </c>
      <c r="M967" t="n">
        <v>-20.6</v>
      </c>
      <c r="N967" t="n">
        <v>0</v>
      </c>
      <c r="O967" t="n">
        <v>-12.5</v>
      </c>
      <c r="P967" t="n">
        <v>0</v>
      </c>
      <c r="Q967" t="n">
        <v>0</v>
      </c>
      <c r="R967" t="n">
        <v>0</v>
      </c>
      <c r="S967" t="n">
        <v>0</v>
      </c>
    </row>
    <row r="968">
      <c r="A968">
        <f>_xll.BFieldInfo($B$968)</f>
        <v/>
      </c>
      <c r="B968" t="inlineStr">
        <is>
          <t>CF_DEPR_AMORT</t>
        </is>
      </c>
      <c r="C968" t="n">
        <v>19.5</v>
      </c>
      <c r="D968" t="n">
        <v>21.4</v>
      </c>
      <c r="E968" t="n">
        <v>19.1</v>
      </c>
      <c r="F968" t="n">
        <v>31.2</v>
      </c>
      <c r="G968" t="n">
        <v>6.8</v>
      </c>
      <c r="H968" t="n">
        <v>19</v>
      </c>
      <c r="I968" t="n">
        <v>19.4</v>
      </c>
      <c r="J968" t="n">
        <v>20.1</v>
      </c>
      <c r="K968" t="n">
        <v>14.6</v>
      </c>
      <c r="L968" t="n">
        <v>17.1</v>
      </c>
      <c r="M968" t="n">
        <v>17.2</v>
      </c>
      <c r="N968" t="n">
        <v>13.5</v>
      </c>
      <c r="O968" t="n">
        <v>21.5</v>
      </c>
      <c r="P968" t="n">
        <v>37.3</v>
      </c>
      <c r="Q968" t="n">
        <v>20.7</v>
      </c>
      <c r="R968" t="n">
        <v>21.1</v>
      </c>
      <c r="S968" t="n">
        <v>17.5</v>
      </c>
    </row>
    <row r="969">
      <c r="A969">
        <f>_xll.BFieldInfo($B$969)</f>
        <v/>
      </c>
      <c r="B969" t="inlineStr">
        <is>
          <t>CF_NET_INC</t>
        </is>
      </c>
      <c r="C969" t="n">
        <v>-22</v>
      </c>
      <c r="D969" t="n">
        <v>53.7</v>
      </c>
      <c r="E969" t="n">
        <v>14.4</v>
      </c>
      <c r="F969" t="n">
        <v>32.4</v>
      </c>
      <c r="G969" t="n">
        <v>31.1</v>
      </c>
      <c r="H969" t="n">
        <v>86.3</v>
      </c>
      <c r="I969" t="n">
        <v>28.1</v>
      </c>
      <c r="J969" t="n">
        <v>74.40000000000001</v>
      </c>
      <c r="K969" t="n">
        <v>9.4</v>
      </c>
      <c r="L969" t="n">
        <v>52.1</v>
      </c>
      <c r="M969" t="n">
        <v>14.3</v>
      </c>
      <c r="N969" t="n">
        <v>47.9</v>
      </c>
      <c r="O969" t="n">
        <v>2.6</v>
      </c>
      <c r="P969" t="n">
        <v>39.8</v>
      </c>
      <c r="Q969" t="n">
        <v>-13.6</v>
      </c>
      <c r="R969" t="n">
        <v>29.1</v>
      </c>
      <c r="S969" t="n">
        <v>-36.2</v>
      </c>
    </row>
    <row r="970">
      <c r="A970">
        <f>_xll.BFieldInfo($B$970)</f>
        <v/>
      </c>
      <c r="B970" t="inlineStr">
        <is>
          <t>CF_CASH_FROM_OPER</t>
        </is>
      </c>
      <c r="C970" t="n">
        <v>-12.3</v>
      </c>
      <c r="D970" t="n">
        <v>108.2</v>
      </c>
      <c r="E970" t="n">
        <v>-54.3</v>
      </c>
      <c r="F970" t="n">
        <v>-10.1</v>
      </c>
      <c r="G970" t="n">
        <v>-35.1</v>
      </c>
      <c r="H970" t="n">
        <v>137.8</v>
      </c>
      <c r="I970" t="n">
        <v>12.5</v>
      </c>
      <c r="J970" t="n">
        <v>95.40000000000001</v>
      </c>
      <c r="K970" t="n">
        <v>13</v>
      </c>
      <c r="L970" t="n">
        <v>54.5</v>
      </c>
      <c r="M970" t="n">
        <v>41.1</v>
      </c>
      <c r="N970" t="n">
        <v>81.3</v>
      </c>
      <c r="O970" t="n">
        <v>36.1</v>
      </c>
      <c r="P970" t="n">
        <v>72.40000000000001</v>
      </c>
      <c r="Q970" t="n">
        <v>-6.2</v>
      </c>
      <c r="R970" t="n">
        <v>90.2</v>
      </c>
      <c r="S970" t="n">
        <v>5.9</v>
      </c>
    </row>
    <row r="972">
      <c r="A972" t="inlineStr">
        <is>
          <t>CFT SW Equity</t>
        </is>
      </c>
      <c r="B972" t="inlineStr">
        <is>
          <t>Dates</t>
        </is>
      </c>
      <c r="C972" s="3">
        <f>_xll.BDH($A$972,$B$973:$B$981,$B$1,$B$2,"Dir=H","Per=M","Days=A","Dts=S","Sort=R","cols=17;rows=10")</f>
        <v/>
      </c>
      <c r="D972" s="3" t="n">
        <v>43830</v>
      </c>
      <c r="E972" s="3" t="n">
        <v>43646</v>
      </c>
      <c r="F972" s="3" t="n">
        <v>43465</v>
      </c>
      <c r="G972" s="3" t="n">
        <v>43281</v>
      </c>
      <c r="H972" s="3" t="n">
        <v>43100</v>
      </c>
      <c r="I972" s="3" t="n">
        <v>42916</v>
      </c>
      <c r="J972" s="3" t="n">
        <v>42735</v>
      </c>
      <c r="K972" s="3" t="n">
        <v>42551</v>
      </c>
      <c r="L972" s="3" t="n">
        <v>42369</v>
      </c>
      <c r="M972" s="3" t="n">
        <v>42185</v>
      </c>
      <c r="N972" s="3" t="n">
        <v>42004</v>
      </c>
      <c r="O972" s="3" t="n">
        <v>41820</v>
      </c>
      <c r="P972" s="3" t="n">
        <v>41639</v>
      </c>
      <c r="Q972" s="3" t="n">
        <v>41455</v>
      </c>
      <c r="R972" s="3" t="n">
        <v>41274</v>
      </c>
      <c r="S972" s="3" t="n">
        <v>41090</v>
      </c>
    </row>
    <row r="973">
      <c r="A973">
        <f>_xll.BFieldInfo($B$973)</f>
        <v/>
      </c>
      <c r="B973" t="inlineStr">
        <is>
          <t>TOTAL_EQUITY</t>
        </is>
      </c>
      <c r="C973" t="n">
        <v>399.16</v>
      </c>
      <c r="D973" t="n">
        <v>416.455</v>
      </c>
      <c r="E973" t="n">
        <v>394.95</v>
      </c>
      <c r="F973" t="n">
        <v>401.265</v>
      </c>
      <c r="G973" t="n">
        <v>395.249</v>
      </c>
      <c r="H973" t="n">
        <v>398.365</v>
      </c>
      <c r="I973" t="n">
        <v>363.35</v>
      </c>
      <c r="J973" t="n">
        <v>380.306</v>
      </c>
      <c r="K973" t="n">
        <v>375.36</v>
      </c>
      <c r="L973" t="n">
        <v>370.013</v>
      </c>
      <c r="M973" t="n">
        <v>329.162</v>
      </c>
      <c r="N973" t="n">
        <v>354.117</v>
      </c>
      <c r="O973" t="n">
        <v>315.606</v>
      </c>
      <c r="P973" t="n">
        <v>332.521</v>
      </c>
      <c r="Q973" t="n">
        <v>358.213</v>
      </c>
      <c r="R973" t="n">
        <v>350.675</v>
      </c>
      <c r="S973" t="n">
        <v>384.187</v>
      </c>
    </row>
    <row r="974">
      <c r="A974">
        <f>_xll.BFieldInfo($B$974)</f>
        <v/>
      </c>
      <c r="B974" t="inlineStr">
        <is>
          <t>BS_TOT_ASSET</t>
        </is>
      </c>
      <c r="C974" t="n">
        <v>1751.988</v>
      </c>
      <c r="D974" t="n">
        <v>1692.318</v>
      </c>
      <c r="E974" t="n">
        <v>1806.484</v>
      </c>
      <c r="F974" t="n">
        <v>1254.24</v>
      </c>
      <c r="G974" t="n">
        <v>1237.957</v>
      </c>
      <c r="H974" t="n">
        <v>1083.673</v>
      </c>
      <c r="I974" t="n">
        <v>1339.992</v>
      </c>
      <c r="J974" t="n">
        <v>949.898</v>
      </c>
      <c r="K974" t="n">
        <v>1381.657</v>
      </c>
      <c r="L974" t="n">
        <v>1078.787</v>
      </c>
      <c r="M974" t="n">
        <v>1194.281</v>
      </c>
      <c r="N974" t="n">
        <v>952.431</v>
      </c>
      <c r="O974" t="n">
        <v>1222.853</v>
      </c>
      <c r="P974" t="n">
        <v>886.158</v>
      </c>
      <c r="Q974" t="n">
        <v>1294.692</v>
      </c>
      <c r="R974" t="n">
        <v>1033.863</v>
      </c>
      <c r="S974" t="n">
        <v>2127.008</v>
      </c>
    </row>
    <row r="975">
      <c r="A975">
        <f>_xll.BFieldInfo($B$975)</f>
        <v/>
      </c>
      <c r="B975" t="inlineStr">
        <is>
          <t>TOT_DEBT_TO_TOT_EQY</t>
        </is>
      </c>
      <c r="C975" t="n">
        <v>96.6652</v>
      </c>
      <c r="D975" t="n">
        <v>99.1687</v>
      </c>
      <c r="E975" t="n">
        <v>92.7586</v>
      </c>
      <c r="F975" t="n">
        <v>69.1281</v>
      </c>
      <c r="G975" t="n">
        <v>69.45820000000001</v>
      </c>
      <c r="H975" t="n">
        <v>60.2724</v>
      </c>
      <c r="I975" t="n">
        <v>69.9414</v>
      </c>
      <c r="J975" t="n">
        <v>64.7255</v>
      </c>
      <c r="K975" t="n">
        <v>66.2007</v>
      </c>
      <c r="L975" t="n">
        <v>68.8711</v>
      </c>
      <c r="M975" t="n">
        <v>116.9184</v>
      </c>
      <c r="N975" t="n">
        <v>45.3686</v>
      </c>
      <c r="O975" t="n">
        <v>53.986</v>
      </c>
      <c r="P975" t="n">
        <v>53.1554</v>
      </c>
      <c r="Q975" t="n">
        <v>49.8924</v>
      </c>
      <c r="R975" t="n">
        <v>43.1191</v>
      </c>
      <c r="S975" t="n">
        <v>45.7756</v>
      </c>
    </row>
    <row r="976">
      <c r="A976">
        <f>_xll.BFieldInfo($B$976)</f>
        <v/>
      </c>
      <c r="B976" t="inlineStr">
        <is>
          <t>SALES_REV_TURN</t>
        </is>
      </c>
      <c r="C976" t="n">
        <v>517.222</v>
      </c>
      <c r="D976" t="n">
        <v>452.732</v>
      </c>
      <c r="E976" t="n">
        <v>477.758</v>
      </c>
      <c r="F976" t="n">
        <v>428.14</v>
      </c>
      <c r="G976" t="n">
        <v>464.009</v>
      </c>
      <c r="H976" t="n">
        <v>396.127</v>
      </c>
      <c r="I976" t="n">
        <v>417.132</v>
      </c>
      <c r="J976" t="n">
        <v>382.221</v>
      </c>
      <c r="K976" t="n">
        <v>432.553</v>
      </c>
      <c r="L976" t="n">
        <v>393.218</v>
      </c>
      <c r="M976" t="n">
        <v>430.532</v>
      </c>
      <c r="N976" t="n">
        <v>416.655</v>
      </c>
      <c r="O976" t="n">
        <v>428.76</v>
      </c>
      <c r="P976" t="n">
        <v>399.151</v>
      </c>
      <c r="Q976" t="n">
        <v>480.221</v>
      </c>
      <c r="R976" t="n">
        <v>447.507</v>
      </c>
      <c r="S976" t="n">
        <v>517.292</v>
      </c>
    </row>
    <row r="977">
      <c r="A977">
        <f>_xll.BFieldInfo($B$977)</f>
        <v/>
      </c>
      <c r="B977" t="inlineStr">
        <is>
          <t>IS_EPS</t>
        </is>
      </c>
      <c r="C977" t="n">
        <v>6.83</v>
      </c>
      <c r="D977" t="n">
        <v>3.6137</v>
      </c>
      <c r="E977" t="n">
        <v>4.8235</v>
      </c>
      <c r="F977" t="n">
        <v>2.6595</v>
      </c>
      <c r="G977" t="n">
        <v>4.4417</v>
      </c>
      <c r="H977" t="n">
        <v>2.6669</v>
      </c>
      <c r="I977" t="n">
        <v>3.9556</v>
      </c>
      <c r="J977" t="n">
        <v>3.0606</v>
      </c>
      <c r="K977" t="n">
        <v>4.2225</v>
      </c>
      <c r="L977" t="n">
        <v>2.6625</v>
      </c>
      <c r="M977" t="n">
        <v>3.1836</v>
      </c>
      <c r="N977" t="n">
        <v>1.6423</v>
      </c>
      <c r="O977" t="n">
        <v>2.38</v>
      </c>
      <c r="P977" t="n">
        <v>-0.8769</v>
      </c>
      <c r="Q977" t="n">
        <v>3.1836</v>
      </c>
      <c r="R977" t="n">
        <v>1.1057</v>
      </c>
      <c r="S977" t="n">
        <v>2.0874</v>
      </c>
    </row>
    <row r="978">
      <c r="A978">
        <f>_xll.BFieldInfo($B$978)</f>
        <v/>
      </c>
      <c r="B978" t="inlineStr">
        <is>
          <t>CF_DVD_PAID</t>
        </is>
      </c>
      <c r="C978" t="n">
        <v>-35.716</v>
      </c>
      <c r="D978" t="n">
        <v>0</v>
      </c>
      <c r="E978" t="n">
        <v>-35.022</v>
      </c>
      <c r="F978" t="n">
        <v>0</v>
      </c>
      <c r="G978" t="n">
        <v>-34.118</v>
      </c>
      <c r="H978" t="n">
        <v>0</v>
      </c>
      <c r="I978" t="n">
        <v>-29.491</v>
      </c>
      <c r="J978" t="n">
        <v>0</v>
      </c>
      <c r="K978" t="n">
        <v>-23.111</v>
      </c>
      <c r="L978" t="n">
        <v>0</v>
      </c>
      <c r="M978" t="n">
        <v>-2.805</v>
      </c>
      <c r="N978" t="n">
        <v>0</v>
      </c>
      <c r="O978" t="n">
        <v>-16.415</v>
      </c>
      <c r="P978" t="n">
        <v>0</v>
      </c>
      <c r="Q978" t="n">
        <v>-2.619</v>
      </c>
      <c r="R978" t="n">
        <v>0</v>
      </c>
      <c r="S978" t="n">
        <v>-6.134</v>
      </c>
    </row>
    <row r="979">
      <c r="A979">
        <f>_xll.BFieldInfo($B$979)</f>
        <v/>
      </c>
      <c r="B979" t="inlineStr">
        <is>
          <t>CF_DEPR_AMORT</t>
        </is>
      </c>
      <c r="C979" t="n">
        <v>14.164</v>
      </c>
      <c r="D979" t="n">
        <v>14.132</v>
      </c>
      <c r="E979" t="n">
        <v>13.926</v>
      </c>
      <c r="F979" t="n">
        <v>7.748</v>
      </c>
      <c r="G979" t="n">
        <v>7.284</v>
      </c>
      <c r="H979" t="n">
        <v>5.985</v>
      </c>
      <c r="I979" t="n">
        <v>7.126</v>
      </c>
      <c r="J979" t="n">
        <v>6.966</v>
      </c>
      <c r="K979" t="n">
        <v>8.343</v>
      </c>
      <c r="L979" t="n">
        <v>7.954</v>
      </c>
      <c r="M979" t="n">
        <v>7.903</v>
      </c>
      <c r="N979" t="n">
        <v>8.467000000000001</v>
      </c>
      <c r="O979" t="n">
        <v>8.522</v>
      </c>
      <c r="P979" t="n">
        <v>9.237</v>
      </c>
      <c r="Q979" t="n">
        <v>8.271000000000001</v>
      </c>
      <c r="R979" t="n">
        <v>8.880000000000001</v>
      </c>
      <c r="S979" t="n">
        <v>8.391999999999999</v>
      </c>
    </row>
    <row r="980">
      <c r="A980">
        <f>_xll.BFieldInfo($B$980)</f>
        <v/>
      </c>
      <c r="B980" t="inlineStr">
        <is>
          <t>CF_NET_INC</t>
        </is>
      </c>
      <c r="C980" t="n">
        <v>48.725</v>
      </c>
      <c r="D980" t="n">
        <v>26.286</v>
      </c>
      <c r="E980" t="n">
        <v>34.155</v>
      </c>
      <c r="F980" t="n">
        <v>19.019</v>
      </c>
      <c r="G980" t="n">
        <v>31.752</v>
      </c>
      <c r="H980" t="n">
        <v>18.955</v>
      </c>
      <c r="I980" t="n">
        <v>27.443</v>
      </c>
      <c r="J980" t="n">
        <v>21.02</v>
      </c>
      <c r="K980" t="n">
        <v>29.366</v>
      </c>
      <c r="L980" t="n">
        <v>18.668</v>
      </c>
      <c r="M980" t="n">
        <v>21.788</v>
      </c>
      <c r="N980" t="n">
        <v>11.322</v>
      </c>
      <c r="O980" t="n">
        <v>16.386</v>
      </c>
      <c r="P980" t="n">
        <v>-6.086</v>
      </c>
      <c r="Q980" t="n">
        <v>21.543</v>
      </c>
      <c r="R980" t="n">
        <v>7.502</v>
      </c>
      <c r="S980" t="n">
        <v>13.553</v>
      </c>
    </row>
    <row r="981">
      <c r="A981">
        <f>_xll.BFieldInfo($B$981)</f>
        <v/>
      </c>
      <c r="B981" t="inlineStr">
        <is>
          <t>CF_CASH_FROM_OPER</t>
        </is>
      </c>
      <c r="C981" t="n">
        <v>58.411</v>
      </c>
      <c r="D981" t="n">
        <v>51.06</v>
      </c>
      <c r="E981" t="n">
        <v>52.429</v>
      </c>
      <c r="F981" t="n">
        <v>-6.368</v>
      </c>
      <c r="G981" t="n">
        <v>-6.263</v>
      </c>
      <c r="H981" t="n">
        <v>27.899</v>
      </c>
      <c r="I981" t="n">
        <v>13.672</v>
      </c>
      <c r="J981" t="n">
        <v>28.541</v>
      </c>
      <c r="K981" t="n">
        <v>34.515</v>
      </c>
      <c r="L981" t="n">
        <v>165.339</v>
      </c>
      <c r="M981" t="n">
        <v>-111.114</v>
      </c>
      <c r="N981" t="n">
        <v>39.203</v>
      </c>
      <c r="O981" t="n">
        <v>25.014</v>
      </c>
      <c r="P981" t="n">
        <v>34.45</v>
      </c>
      <c r="Q981" t="n">
        <v>7.883</v>
      </c>
      <c r="R981" t="n">
        <v>25.311</v>
      </c>
      <c r="S981" t="n">
        <v>-26.31</v>
      </c>
    </row>
    <row r="983">
      <c r="A983" t="inlineStr">
        <is>
          <t>ARBN SW Equity</t>
        </is>
      </c>
      <c r="B983" t="inlineStr">
        <is>
          <t>Dates</t>
        </is>
      </c>
      <c r="C983" s="3">
        <f>_xll.BDH($A$983,$B$984:$B$992,$B$1,$B$2,"Dir=H","Per=M","Days=A","Dts=S","Sort=R","cols=17;rows=10")</f>
        <v/>
      </c>
      <c r="D983" s="3" t="n">
        <v>43830</v>
      </c>
      <c r="E983" s="3" t="n">
        <v>43646</v>
      </c>
      <c r="F983" s="3" t="n">
        <v>43465</v>
      </c>
      <c r="G983" s="3" t="n">
        <v>43281</v>
      </c>
      <c r="H983" s="3" t="n">
        <v>43100</v>
      </c>
      <c r="I983" s="3" t="n">
        <v>42916</v>
      </c>
      <c r="J983" s="3" t="n">
        <v>42735</v>
      </c>
      <c r="K983" s="3" t="n">
        <v>42551</v>
      </c>
      <c r="L983" s="3" t="n">
        <v>42369</v>
      </c>
      <c r="M983" s="3" t="n">
        <v>42185</v>
      </c>
      <c r="N983" s="3" t="n">
        <v>42004</v>
      </c>
      <c r="O983" s="3" t="n">
        <v>41820</v>
      </c>
      <c r="P983" s="3" t="n">
        <v>41639</v>
      </c>
      <c r="Q983" s="3" t="n">
        <v>41455</v>
      </c>
      <c r="R983" s="3" t="n">
        <v>41274</v>
      </c>
      <c r="S983" s="3" t="n">
        <v>41090</v>
      </c>
    </row>
    <row r="984">
      <c r="A984">
        <f>_xll.BFieldInfo($B$984)</f>
        <v/>
      </c>
      <c r="B984" t="inlineStr">
        <is>
          <t>TOTAL_EQUITY</t>
        </is>
      </c>
      <c r="C984" t="n">
        <v>839.647</v>
      </c>
      <c r="D984" t="n">
        <v>873.25</v>
      </c>
      <c r="E984" t="n">
        <v>869.138</v>
      </c>
      <c r="F984" t="n">
        <v>887.727</v>
      </c>
      <c r="G984" t="n">
        <v>868.6079999999999</v>
      </c>
      <c r="H984" t="n">
        <v>863.119</v>
      </c>
      <c r="I984" t="n">
        <v>753.95</v>
      </c>
      <c r="J984" t="n">
        <v>728.75</v>
      </c>
      <c r="K984" t="n">
        <v>350.374</v>
      </c>
      <c r="L984" t="n">
        <v>351.817</v>
      </c>
      <c r="M984" t="n">
        <v>186.754</v>
      </c>
      <c r="N984" t="n">
        <v>362.953</v>
      </c>
      <c r="O984" t="n">
        <v>357.554</v>
      </c>
      <c r="P984" t="n">
        <v>368.981</v>
      </c>
      <c r="Q984" t="n">
        <v>423.896</v>
      </c>
      <c r="R984" t="n">
        <v>361.198</v>
      </c>
      <c r="S984" t="n">
        <v>449.696</v>
      </c>
    </row>
    <row r="985">
      <c r="A985">
        <f>_xll.BFieldInfo($B$985)</f>
        <v/>
      </c>
      <c r="B985" t="inlineStr">
        <is>
          <t>BS_TOT_ASSET</t>
        </is>
      </c>
      <c r="C985" t="n">
        <v>1535.394</v>
      </c>
      <c r="D985" t="n">
        <v>1534.415</v>
      </c>
      <c r="E985" t="n">
        <v>1593.599</v>
      </c>
      <c r="F985" t="n">
        <v>1511.848</v>
      </c>
      <c r="G985" t="n">
        <v>1524.71</v>
      </c>
      <c r="H985" t="n">
        <v>1416.619</v>
      </c>
      <c r="I985" t="n">
        <v>1538.878</v>
      </c>
      <c r="J985" t="n">
        <v>1522.718</v>
      </c>
      <c r="K985" t="n">
        <v>852.814</v>
      </c>
      <c r="L985" t="n">
        <v>900.525</v>
      </c>
      <c r="M985" t="n">
        <v>815.873</v>
      </c>
      <c r="N985" t="n">
        <v>969.452</v>
      </c>
      <c r="O985" t="n">
        <v>966.367</v>
      </c>
      <c r="P985" t="n">
        <v>1020.842</v>
      </c>
      <c r="Q985" t="n">
        <v>1169.547</v>
      </c>
      <c r="R985" t="n">
        <v>1124.382</v>
      </c>
      <c r="S985" t="n">
        <v>1239.494</v>
      </c>
    </row>
    <row r="986">
      <c r="A986">
        <f>_xll.BFieldInfo($B$986)</f>
        <v/>
      </c>
      <c r="B986" t="inlineStr">
        <is>
          <t>TOT_DEBT_TO_TOT_EQY</t>
        </is>
      </c>
      <c r="C986" t="n">
        <v>31.3983</v>
      </c>
      <c r="D986" t="n">
        <v>27.363</v>
      </c>
      <c r="E986" t="n">
        <v>30.4703</v>
      </c>
      <c r="F986" t="n">
        <v>21.1718</v>
      </c>
      <c r="G986" t="n">
        <v>24.1382</v>
      </c>
      <c r="H986" t="n">
        <v>15.3461</v>
      </c>
      <c r="I986" t="n">
        <v>42.497</v>
      </c>
      <c r="J986" t="n">
        <v>48.9559</v>
      </c>
      <c r="K986" t="n">
        <v>40.8923</v>
      </c>
      <c r="L986" t="n">
        <v>65.0202</v>
      </c>
      <c r="M986" t="n">
        <v>175.2107</v>
      </c>
      <c r="N986" t="n">
        <v>86.1326</v>
      </c>
      <c r="O986" t="n">
        <v>94.9062</v>
      </c>
      <c r="P986" t="n">
        <v>92.6508</v>
      </c>
      <c r="Q986" t="n">
        <v>93.8445</v>
      </c>
      <c r="R986" t="n">
        <v>109.4109</v>
      </c>
      <c r="S986" t="n">
        <v>92.4705</v>
      </c>
    </row>
    <row r="987">
      <c r="A987">
        <f>_xll.BFieldInfo($B$987)</f>
        <v/>
      </c>
      <c r="B987" t="inlineStr">
        <is>
          <t>SALES_REV_TURN</t>
        </is>
      </c>
      <c r="C987" t="n">
        <v>644.942</v>
      </c>
      <c r="D987" t="n">
        <v>727.61</v>
      </c>
      <c r="E987" t="n">
        <v>688.357</v>
      </c>
      <c r="F987" t="n">
        <v>728.451</v>
      </c>
      <c r="G987" t="n">
        <v>645.5549999999999</v>
      </c>
      <c r="H987" t="n">
        <v>621.212</v>
      </c>
      <c r="I987" t="n">
        <v>558.571</v>
      </c>
      <c r="J987" t="n">
        <v>536.319</v>
      </c>
      <c r="K987" t="n">
        <v>459.028</v>
      </c>
      <c r="L987" t="n">
        <v>516.371</v>
      </c>
      <c r="M987" t="n">
        <v>425.053</v>
      </c>
      <c r="N987" t="n">
        <v>570.415</v>
      </c>
      <c r="O987" t="n">
        <v>446.984</v>
      </c>
      <c r="P987" t="n">
        <v>556.127</v>
      </c>
      <c r="Q987" t="n">
        <v>447.904</v>
      </c>
      <c r="R987" t="n">
        <v>392.696</v>
      </c>
      <c r="S987" t="n">
        <v>526.558</v>
      </c>
    </row>
    <row r="988">
      <c r="A988">
        <f>_xll.BFieldInfo($B$988)</f>
        <v/>
      </c>
      <c r="B988" t="inlineStr">
        <is>
          <t>IS_EPS</t>
        </is>
      </c>
      <c r="C988" t="n">
        <v>0.07000000000000001</v>
      </c>
      <c r="D988" t="n">
        <v>0.3296</v>
      </c>
      <c r="E988" t="n">
        <v>0.05</v>
      </c>
      <c r="F988" t="n">
        <v>0.4522</v>
      </c>
      <c r="G988" t="n">
        <v>0.2166</v>
      </c>
      <c r="H988" t="n">
        <v>0.6001</v>
      </c>
      <c r="I988" t="n">
        <v>0.02</v>
      </c>
      <c r="J988" t="n">
        <v>0.2251</v>
      </c>
      <c r="K988" t="n">
        <v>-0.08</v>
      </c>
      <c r="L988" t="n">
        <v>-1.5196</v>
      </c>
      <c r="M988" t="n">
        <v>-5.4471</v>
      </c>
      <c r="N988" t="n">
        <v>0.6725</v>
      </c>
      <c r="O988" t="n">
        <v>-0.0369</v>
      </c>
      <c r="P988" t="n">
        <v>-2.1676</v>
      </c>
      <c r="Q988" t="n">
        <v>0.08119999999999999</v>
      </c>
      <c r="R988" t="n">
        <v>-2.421</v>
      </c>
      <c r="S988" t="n">
        <v>-0.5757</v>
      </c>
    </row>
    <row r="989">
      <c r="A989">
        <f>_xll.BFieldInfo($B$989)</f>
        <v/>
      </c>
      <c r="B989" t="inlineStr">
        <is>
          <t>CF_DVD_PAID</t>
        </is>
      </c>
      <c r="C989" t="n">
        <v>0</v>
      </c>
      <c r="D989" t="n">
        <v>-13.736</v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-0.006</v>
      </c>
      <c r="O989" t="n">
        <v>0</v>
      </c>
      <c r="P989" t="n">
        <v>-0.006</v>
      </c>
      <c r="Q989" t="n">
        <v>0</v>
      </c>
      <c r="R989" t="n">
        <v>0</v>
      </c>
      <c r="S989" t="n">
        <v>0</v>
      </c>
    </row>
    <row r="990">
      <c r="A990">
        <f>_xll.BFieldInfo($B$990)</f>
        <v/>
      </c>
      <c r="B990" t="inlineStr">
        <is>
          <t>CF_DEPR_AMORT</t>
        </is>
      </c>
      <c r="C990" t="n">
        <v>41.141</v>
      </c>
      <c r="D990" t="n">
        <v>44.836</v>
      </c>
      <c r="E990" t="n">
        <v>40.811</v>
      </c>
      <c r="F990" t="n">
        <v>37.466</v>
      </c>
      <c r="G990" t="n">
        <v>32.111</v>
      </c>
      <c r="H990" t="n">
        <v>36.198</v>
      </c>
      <c r="I990" t="n">
        <v>32.431</v>
      </c>
      <c r="J990" t="n">
        <v>17.953</v>
      </c>
      <c r="K990" t="n">
        <v>21.654</v>
      </c>
      <c r="L990" t="n">
        <v>43.577</v>
      </c>
      <c r="M990" t="n">
        <v>141.432</v>
      </c>
      <c r="N990" t="n">
        <v>24.978</v>
      </c>
      <c r="O990" t="n">
        <v>19.94</v>
      </c>
      <c r="P990" t="n">
        <v>99.393</v>
      </c>
      <c r="Q990" t="n">
        <v>23.975</v>
      </c>
      <c r="R990" t="n">
        <v>100.895</v>
      </c>
      <c r="S990" t="n">
        <v>26.521</v>
      </c>
    </row>
    <row r="991">
      <c r="A991">
        <f>_xll.BFieldInfo($B$991)</f>
        <v/>
      </c>
      <c r="B991" t="inlineStr">
        <is>
          <t>CF_NET_INC</t>
        </is>
      </c>
      <c r="C991" t="n">
        <v>4.599</v>
      </c>
      <c r="D991" t="n">
        <v>22.757</v>
      </c>
      <c r="E991" t="n">
        <v>3.45</v>
      </c>
      <c r="F991" t="n">
        <v>31.015</v>
      </c>
      <c r="G991" t="n">
        <v>14.776</v>
      </c>
      <c r="H991" t="n">
        <v>44.506</v>
      </c>
      <c r="I991" t="n">
        <v>1.578</v>
      </c>
      <c r="J991" t="n">
        <v>11.143</v>
      </c>
      <c r="K991" t="n">
        <v>-3.54</v>
      </c>
      <c r="L991" t="n">
        <v>-44.47</v>
      </c>
      <c r="M991" t="n">
        <v>-132.636</v>
      </c>
      <c r="N991" t="n">
        <v>16.017</v>
      </c>
      <c r="O991" t="n">
        <v>-0.952</v>
      </c>
      <c r="P991" t="n">
        <v>-51.895</v>
      </c>
      <c r="Q991" t="n">
        <v>1.955</v>
      </c>
      <c r="R991" t="n">
        <v>-58.054</v>
      </c>
      <c r="S991" t="n">
        <v>-13.752</v>
      </c>
    </row>
    <row r="992">
      <c r="A992">
        <f>_xll.BFieldInfo($B$992)</f>
        <v/>
      </c>
      <c r="B992" t="inlineStr">
        <is>
          <t>CF_CASH_FROM_OPER</t>
        </is>
      </c>
      <c r="C992" t="n">
        <v>21</v>
      </c>
      <c r="D992" t="n">
        <v>110.202</v>
      </c>
      <c r="E992" t="n">
        <v>1.597</v>
      </c>
      <c r="F992" t="n">
        <v>86.062</v>
      </c>
      <c r="G992" t="n">
        <v>-16.515</v>
      </c>
      <c r="H992" t="n">
        <v>59.656</v>
      </c>
      <c r="I992" t="n">
        <v>9.1</v>
      </c>
      <c r="J992" t="n">
        <v>36.109</v>
      </c>
      <c r="K992" t="n">
        <v>-4.143</v>
      </c>
      <c r="L992" t="n">
        <v>53.841</v>
      </c>
      <c r="M992" t="n">
        <v>0.62</v>
      </c>
      <c r="N992" t="n">
        <v>94.566</v>
      </c>
      <c r="O992" t="n">
        <v>-55.147</v>
      </c>
      <c r="P992" t="n">
        <v>101.312</v>
      </c>
      <c r="Q992" t="n">
        <v>-36.591</v>
      </c>
      <c r="R992" t="n">
        <v>106.14</v>
      </c>
      <c r="S992" t="n">
        <v>-50.737</v>
      </c>
    </row>
    <row r="994">
      <c r="A994" t="inlineStr">
        <is>
          <t>BCHN SW Equity</t>
        </is>
      </c>
      <c r="B994" t="inlineStr">
        <is>
          <t>Dates</t>
        </is>
      </c>
      <c r="C994" s="3">
        <f>_xll.BDH($A$994,$B$995:$B$1003,$B$1,$B$2,"Dir=H","Per=M","Days=A","Dts=S","Sort=R","cols=16;rows=10")</f>
        <v/>
      </c>
      <c r="D994" s="3" t="n">
        <v>43738</v>
      </c>
      <c r="E994" s="3" t="n">
        <v>43555</v>
      </c>
      <c r="F994" s="3" t="n">
        <v>43373</v>
      </c>
      <c r="G994" s="3" t="n">
        <v>43190</v>
      </c>
      <c r="H994" s="3" t="n">
        <v>43008</v>
      </c>
      <c r="I994" s="3" t="n">
        <v>42825</v>
      </c>
      <c r="J994" s="3" t="n">
        <v>42643</v>
      </c>
      <c r="K994" s="3" t="n">
        <v>42460</v>
      </c>
      <c r="L994" s="3" t="n">
        <v>42277</v>
      </c>
      <c r="M994" s="3" t="n">
        <v>42094</v>
      </c>
      <c r="N994" s="3" t="n">
        <v>41912</v>
      </c>
      <c r="O994" s="3" t="n">
        <v>41729</v>
      </c>
      <c r="P994" s="3" t="n">
        <v>41547</v>
      </c>
      <c r="Q994" s="3" t="n">
        <v>41364</v>
      </c>
      <c r="R994" s="3" t="n">
        <v>41182</v>
      </c>
    </row>
    <row r="995">
      <c r="A995">
        <f>_xll.BFieldInfo($B$995)</f>
        <v/>
      </c>
      <c r="B995" t="inlineStr">
        <is>
          <t>TOTAL_EQUITY</t>
        </is>
      </c>
      <c r="C995" t="n">
        <v>317.506</v>
      </c>
      <c r="D995" t="n">
        <v>325.525</v>
      </c>
      <c r="E995" t="n">
        <v>345.034</v>
      </c>
      <c r="F995" t="n">
        <v>307.604</v>
      </c>
      <c r="G995" t="n">
        <v>335.2</v>
      </c>
      <c r="H995" t="n">
        <v>309.615</v>
      </c>
      <c r="I995" t="n">
        <v>317.103</v>
      </c>
      <c r="J995" t="n">
        <v>321.4</v>
      </c>
      <c r="K995" t="n">
        <v>355.092</v>
      </c>
      <c r="L995" t="n">
        <v>336.3</v>
      </c>
      <c r="M995" t="n">
        <v>338.554</v>
      </c>
      <c r="N995" t="n">
        <v>325.2</v>
      </c>
      <c r="O995" t="n">
        <v>358.485</v>
      </c>
      <c r="P995" t="n">
        <v>323.2</v>
      </c>
      <c r="Q995" t="n">
        <v>325.426</v>
      </c>
      <c r="R995" t="n">
        <v>268.7</v>
      </c>
    </row>
    <row r="996">
      <c r="A996">
        <f>_xll.BFieldInfo($B$996)</f>
        <v/>
      </c>
      <c r="B996" t="inlineStr">
        <is>
          <t>BS_TOT_ASSET</t>
        </is>
      </c>
      <c r="C996" t="n">
        <v>883.002</v>
      </c>
      <c r="D996" t="n">
        <v>815.841</v>
      </c>
      <c r="E996" t="n">
        <v>848.732</v>
      </c>
      <c r="F996" t="n">
        <v>747.9299999999999</v>
      </c>
      <c r="G996" t="n">
        <v>797.583</v>
      </c>
      <c r="H996" t="n">
        <v>749.502</v>
      </c>
      <c r="I996" t="n">
        <v>810.965</v>
      </c>
      <c r="J996" t="n">
        <v>918.1</v>
      </c>
      <c r="K996" t="n">
        <v>708.013</v>
      </c>
      <c r="L996" t="n">
        <v>657</v>
      </c>
      <c r="M996" t="n">
        <v>681.359</v>
      </c>
      <c r="N996" t="n">
        <v>639.3</v>
      </c>
      <c r="O996" t="n">
        <v>645.942</v>
      </c>
      <c r="P996" t="n">
        <v>576.2</v>
      </c>
      <c r="Q996" t="n">
        <v>594.429</v>
      </c>
      <c r="R996" t="n">
        <v>552.5</v>
      </c>
    </row>
    <row r="997">
      <c r="A997">
        <f>_xll.BFieldInfo($B$997)</f>
        <v/>
      </c>
      <c r="B997" t="inlineStr">
        <is>
          <t>TOT_DEBT_TO_TOT_EQY</t>
        </is>
      </c>
      <c r="C997" t="n">
        <v>57.3129</v>
      </c>
      <c r="D997" t="n">
        <v>44.447</v>
      </c>
      <c r="E997" t="n">
        <v>38.3753</v>
      </c>
      <c r="F997" t="n">
        <v>33.4014</v>
      </c>
      <c r="G997" t="n">
        <v>40.912</v>
      </c>
      <c r="H997" t="n">
        <v>44.2459</v>
      </c>
      <c r="I997" t="n">
        <v>44.823</v>
      </c>
      <c r="J997" t="n">
        <v>58.9297</v>
      </c>
      <c r="K997" t="n">
        <v>9.023300000000001</v>
      </c>
      <c r="L997" t="n">
        <v>7.8204</v>
      </c>
      <c r="M997" t="n">
        <v>8.022600000000001</v>
      </c>
      <c r="N997" t="n">
        <v>8.6408</v>
      </c>
      <c r="O997" t="n">
        <v>10.1014</v>
      </c>
      <c r="P997" t="n">
        <v>11.7574</v>
      </c>
      <c r="Q997" t="n">
        <v>12.0325</v>
      </c>
      <c r="R997" t="n">
        <v>15.4075</v>
      </c>
    </row>
    <row r="998">
      <c r="A998">
        <f>_xll.BFieldInfo($B$998)</f>
        <v/>
      </c>
      <c r="B998" t="inlineStr">
        <is>
          <t>SALES_REV_TURN</t>
        </is>
      </c>
      <c r="C998" t="n">
        <v>353.36</v>
      </c>
      <c r="D998" t="n">
        <v>276.225</v>
      </c>
      <c r="E998" t="n">
        <v>341.16</v>
      </c>
      <c r="F998" t="n">
        <v>258.12</v>
      </c>
      <c r="G998" t="n">
        <v>307.567</v>
      </c>
      <c r="H998" t="n">
        <v>287.007</v>
      </c>
      <c r="I998" t="n">
        <v>288.125</v>
      </c>
      <c r="J998" t="n">
        <v>269.6</v>
      </c>
      <c r="K998" t="n">
        <v>244.235</v>
      </c>
      <c r="L998" t="n">
        <v>243</v>
      </c>
      <c r="M998" t="n">
        <v>277.544</v>
      </c>
      <c r="N998" t="n">
        <v>196.1</v>
      </c>
      <c r="O998" t="n">
        <v>266.762</v>
      </c>
      <c r="P998" t="n">
        <v>178.2</v>
      </c>
      <c r="Q998" t="n">
        <v>205.977</v>
      </c>
      <c r="R998" t="n">
        <v>160.7</v>
      </c>
    </row>
    <row r="999">
      <c r="A999">
        <f>_xll.BFieldInfo($B$999)</f>
        <v/>
      </c>
      <c r="B999" t="inlineStr">
        <is>
          <t>IS_EPS</t>
        </is>
      </c>
      <c r="C999" t="n">
        <v>7.4257</v>
      </c>
      <c r="D999" t="n">
        <v>2.17</v>
      </c>
      <c r="E999" t="n">
        <v>7.9969</v>
      </c>
      <c r="F999" t="n">
        <v>0.16</v>
      </c>
      <c r="G999" t="n">
        <v>6.1751</v>
      </c>
      <c r="H999" t="n">
        <v>2.37</v>
      </c>
      <c r="I999" t="n">
        <v>3.0223</v>
      </c>
      <c r="J999" t="n">
        <v>6.08</v>
      </c>
      <c r="K999" t="n">
        <v>8.9527</v>
      </c>
      <c r="L999" t="n">
        <v>7.4</v>
      </c>
      <c r="M999" t="n">
        <v>10.61</v>
      </c>
      <c r="N999" t="n">
        <v>6.32</v>
      </c>
      <c r="O999" t="n">
        <v>10.21</v>
      </c>
      <c r="P999" t="n">
        <v>5.66</v>
      </c>
      <c r="Q999" t="n">
        <v>9.84</v>
      </c>
      <c r="R999" t="n">
        <v>6.58</v>
      </c>
    </row>
    <row r="1000">
      <c r="A1000">
        <f>_xll.BFieldInfo($B$1000)</f>
        <v/>
      </c>
      <c r="B1000" t="inlineStr">
        <is>
          <t>CF_DVD_PAID</t>
        </is>
      </c>
      <c r="C1000" t="n">
        <v>-1.925</v>
      </c>
      <c r="D1000" t="n">
        <v>-20.364</v>
      </c>
      <c r="E1000" t="n">
        <v>0</v>
      </c>
      <c r="F1000" t="n">
        <v>-20.361</v>
      </c>
      <c r="G1000" t="n">
        <v>-0.235</v>
      </c>
      <c r="H1000" t="n">
        <v>-23.624</v>
      </c>
      <c r="I1000" t="n">
        <v>-34</v>
      </c>
      <c r="J1000" t="n">
        <v>-34</v>
      </c>
      <c r="K1000" t="n">
        <v>0</v>
      </c>
      <c r="L1000" t="n">
        <v>-34</v>
      </c>
      <c r="M1000" t="n">
        <v>0</v>
      </c>
      <c r="N1000" t="n">
        <v>-34</v>
      </c>
      <c r="O1000" t="n">
        <v>0</v>
      </c>
      <c r="P1000" t="n">
        <v>-30.6</v>
      </c>
      <c r="Q1000" t="n">
        <v>0</v>
      </c>
      <c r="R1000" t="n">
        <v>-23.3</v>
      </c>
    </row>
    <row r="1001">
      <c r="A1001">
        <f>_xll.BFieldInfo($B$1001)</f>
        <v/>
      </c>
      <c r="B1001" t="inlineStr">
        <is>
          <t>CF_DEPR_AMORT</t>
        </is>
      </c>
      <c r="C1001" t="n">
        <v>10.339</v>
      </c>
      <c r="D1001" t="n">
        <v>10.21</v>
      </c>
      <c r="E1001" t="n">
        <v>10.863</v>
      </c>
      <c r="F1001" t="n">
        <v>10.974</v>
      </c>
      <c r="G1001" t="n">
        <v>10.737</v>
      </c>
      <c r="H1001" t="n">
        <v>10.571</v>
      </c>
      <c r="I1001" t="n">
        <v>9.016</v>
      </c>
      <c r="J1001" t="n">
        <v>11.4</v>
      </c>
      <c r="K1001" t="n">
        <v>7.864</v>
      </c>
      <c r="L1001" t="n">
        <v>7.4</v>
      </c>
      <c r="M1001" t="n">
        <v>7.585</v>
      </c>
      <c r="N1001" t="n">
        <v>6.8</v>
      </c>
      <c r="O1001" t="n">
        <v>5.797</v>
      </c>
      <c r="P1001" t="n">
        <v>6</v>
      </c>
      <c r="Q1001" t="n">
        <v>5.775</v>
      </c>
      <c r="R1001" t="n">
        <v>5.3</v>
      </c>
    </row>
    <row r="1002">
      <c r="A1002">
        <f>_xll.BFieldInfo($B$1002)</f>
        <v/>
      </c>
      <c r="B1002" t="inlineStr">
        <is>
          <t>CF_NET_INC</t>
        </is>
      </c>
      <c r="C1002" t="n">
        <v>25.052</v>
      </c>
      <c r="D1002" t="n">
        <v>7.338</v>
      </c>
      <c r="E1002" t="n">
        <v>27.092</v>
      </c>
      <c r="F1002" t="n">
        <v>0.552</v>
      </c>
      <c r="G1002" t="n">
        <v>20.838</v>
      </c>
      <c r="H1002" t="n">
        <v>7.999</v>
      </c>
      <c r="I1002" t="n">
        <v>10.205</v>
      </c>
      <c r="J1002" t="n">
        <v>20.7</v>
      </c>
      <c r="K1002" t="n">
        <v>30.405</v>
      </c>
      <c r="L1002" t="n">
        <v>25.1</v>
      </c>
      <c r="M1002" t="n">
        <v>36.055</v>
      </c>
      <c r="N1002" t="n">
        <v>21.5</v>
      </c>
      <c r="O1002" t="n">
        <v>34.726</v>
      </c>
      <c r="P1002" t="n">
        <v>19.2</v>
      </c>
      <c r="Q1002" t="n">
        <v>32.956</v>
      </c>
      <c r="R1002" t="n">
        <v>21.9</v>
      </c>
    </row>
    <row r="1003">
      <c r="A1003">
        <f>_xll.BFieldInfo($B$1003)</f>
        <v/>
      </c>
      <c r="B1003" t="inlineStr">
        <is>
          <t>CF_CASH_FROM_OPER</t>
        </is>
      </c>
      <c r="C1003" t="n">
        <v>31.727</v>
      </c>
      <c r="D1003" t="n">
        <v>19.016</v>
      </c>
      <c r="E1003" t="n">
        <v>-2.52</v>
      </c>
      <c r="F1003" t="n">
        <v>44.315</v>
      </c>
      <c r="G1003" t="n">
        <v>18.347</v>
      </c>
      <c r="H1003" t="n">
        <v>26.012</v>
      </c>
      <c r="I1003" t="n">
        <v>16.066</v>
      </c>
      <c r="J1003" t="n">
        <v>29.9</v>
      </c>
      <c r="K1003" t="n">
        <v>18.626</v>
      </c>
      <c r="L1003" t="n">
        <v>22.1</v>
      </c>
      <c r="M1003" t="n">
        <v>42.942</v>
      </c>
      <c r="N1003" t="n">
        <v>3.9</v>
      </c>
      <c r="O1003" t="n">
        <v>50.45</v>
      </c>
      <c r="P1003" t="n">
        <v>7.8</v>
      </c>
      <c r="Q1003" t="n">
        <v>30.487</v>
      </c>
      <c r="R1003" t="n">
        <v>5.8</v>
      </c>
    </row>
    <row r="1005">
      <c r="A1005" t="inlineStr">
        <is>
          <t>VALN SW Equity</t>
        </is>
      </c>
      <c r="B1005" t="inlineStr">
        <is>
          <t>Dates</t>
        </is>
      </c>
      <c r="C1005" s="3">
        <f>_xll.BDH($A$1005,$B$1006:$B$1014,$B$1,$B$2,"Dir=H","Per=M","Days=A","Dts=S","Sort=R","cols=17;rows=10")</f>
        <v/>
      </c>
      <c r="D1005" s="3" t="n">
        <v>43830</v>
      </c>
      <c r="E1005" s="3" t="n">
        <v>43646</v>
      </c>
      <c r="F1005" s="3" t="n">
        <v>43465</v>
      </c>
      <c r="G1005" s="3" t="n">
        <v>43281</v>
      </c>
      <c r="H1005" s="3" t="n">
        <v>43100</v>
      </c>
      <c r="I1005" s="3" t="n">
        <v>42916</v>
      </c>
      <c r="J1005" s="3" t="n">
        <v>42735</v>
      </c>
      <c r="K1005" s="3" t="n">
        <v>42551</v>
      </c>
      <c r="L1005" s="3" t="n">
        <v>42369</v>
      </c>
      <c r="M1005" s="3" t="n">
        <v>42185</v>
      </c>
      <c r="N1005" s="3" t="n">
        <v>42004</v>
      </c>
      <c r="O1005" s="3" t="n">
        <v>41820</v>
      </c>
      <c r="P1005" s="3" t="n">
        <v>41639</v>
      </c>
      <c r="Q1005" s="3" t="n">
        <v>41455</v>
      </c>
      <c r="R1005" s="3" t="n">
        <v>41274</v>
      </c>
      <c r="S1005" s="3" t="n">
        <v>41090</v>
      </c>
    </row>
    <row r="1006">
      <c r="A1006">
        <f>_xll.BFieldInfo($B$1006)</f>
        <v/>
      </c>
      <c r="B1006" t="inlineStr">
        <is>
          <t>TOTAL_EQUITY</t>
        </is>
      </c>
      <c r="C1006" t="n">
        <v>605.473</v>
      </c>
      <c r="D1006" t="n">
        <v>626.119</v>
      </c>
      <c r="E1006" t="n">
        <v>587.566</v>
      </c>
      <c r="F1006" t="n">
        <v>613.7809999999999</v>
      </c>
      <c r="G1006" t="n">
        <v>706.491</v>
      </c>
      <c r="H1006" t="n">
        <v>737.925</v>
      </c>
      <c r="I1006" t="n">
        <v>518.658</v>
      </c>
      <c r="J1006" t="n">
        <v>530.875</v>
      </c>
      <c r="K1006" t="n">
        <v>476.89</v>
      </c>
      <c r="L1006" t="n">
        <v>506.015</v>
      </c>
      <c r="M1006" t="n">
        <v>489.204</v>
      </c>
      <c r="N1006" t="n">
        <v>630.601</v>
      </c>
      <c r="O1006" t="n">
        <v>661.54</v>
      </c>
      <c r="P1006" t="n">
        <v>730.266</v>
      </c>
      <c r="Q1006" t="n">
        <v>707.871</v>
      </c>
      <c r="R1006" t="n">
        <v>577.754</v>
      </c>
      <c r="S1006" t="n">
        <v>423.093</v>
      </c>
    </row>
    <row r="1007">
      <c r="A1007">
        <f>_xll.BFieldInfo($B$1007)</f>
        <v/>
      </c>
      <c r="B1007" t="inlineStr">
        <is>
          <t>BS_TOT_ASSET</t>
        </is>
      </c>
      <c r="C1007" t="n">
        <v>2350.571</v>
      </c>
      <c r="D1007" t="n">
        <v>2392.837</v>
      </c>
      <c r="E1007" t="n">
        <v>1907.557</v>
      </c>
      <c r="F1007" t="n">
        <v>1326.23</v>
      </c>
      <c r="G1007" t="n">
        <v>1336.482</v>
      </c>
      <c r="H1007" t="n">
        <v>1408.908</v>
      </c>
      <c r="I1007" t="n">
        <v>1112.803</v>
      </c>
      <c r="J1007" t="n">
        <v>1167.238</v>
      </c>
      <c r="K1007" t="n">
        <v>1162.283</v>
      </c>
      <c r="L1007" t="n">
        <v>1220.176</v>
      </c>
      <c r="M1007" t="n">
        <v>1313.93</v>
      </c>
      <c r="N1007" t="n">
        <v>1434.266</v>
      </c>
      <c r="O1007" t="n">
        <v>1544.283</v>
      </c>
      <c r="P1007" t="n">
        <v>1630.899</v>
      </c>
      <c r="Q1007" t="n">
        <v>1609.791</v>
      </c>
      <c r="R1007" t="n">
        <v>1610.01</v>
      </c>
      <c r="S1007" t="n">
        <v>1225.262</v>
      </c>
    </row>
    <row r="1008">
      <c r="A1008">
        <f>_xll.BFieldInfo($B$1008)</f>
        <v/>
      </c>
      <c r="B1008" t="inlineStr">
        <is>
          <t>TOT_DEBT_TO_TOT_EQY</t>
        </is>
      </c>
      <c r="C1008" t="n">
        <v>242.2934</v>
      </c>
      <c r="D1008" t="n">
        <v>238.8683</v>
      </c>
      <c r="E1008" t="n">
        <v>185.4037</v>
      </c>
      <c r="F1008" t="n">
        <v>76.4988</v>
      </c>
      <c r="G1008" t="n">
        <v>54.9614</v>
      </c>
      <c r="H1008" t="n">
        <v>55.1837</v>
      </c>
      <c r="I1008" t="n">
        <v>71.9894</v>
      </c>
      <c r="J1008" t="n">
        <v>68.6891</v>
      </c>
      <c r="K1008" t="n">
        <v>78.1981</v>
      </c>
      <c r="L1008" t="n">
        <v>73.2474</v>
      </c>
      <c r="M1008" t="n">
        <v>85.4868</v>
      </c>
      <c r="N1008" t="n">
        <v>61.1866</v>
      </c>
      <c r="O1008" t="n">
        <v>61.6513</v>
      </c>
      <c r="P1008" t="n">
        <v>54.4755</v>
      </c>
      <c r="Q1008" t="n">
        <v>55.992</v>
      </c>
      <c r="R1008" t="n">
        <v>88.5685</v>
      </c>
      <c r="S1008" t="n">
        <v>81.5296</v>
      </c>
    </row>
    <row r="1009">
      <c r="A1009">
        <f>_xll.BFieldInfo($B$1009)</f>
        <v/>
      </c>
      <c r="B1009" t="inlineStr">
        <is>
          <t>SALES_REV_TURN</t>
        </is>
      </c>
      <c r="C1009" t="n">
        <v>815.616</v>
      </c>
      <c r="D1009" t="n">
        <v>1024.906</v>
      </c>
      <c r="E1009" t="n">
        <v>1004.762</v>
      </c>
      <c r="F1009" t="n">
        <v>1055.734</v>
      </c>
      <c r="G1009" t="n">
        <v>1019.155</v>
      </c>
      <c r="H1009" t="n">
        <v>1032.24</v>
      </c>
      <c r="I1009" t="n">
        <v>969.365</v>
      </c>
      <c r="J1009" t="n">
        <v>1057.172</v>
      </c>
      <c r="K1009" t="n">
        <v>1037.784</v>
      </c>
      <c r="L1009" t="n">
        <v>1087.133</v>
      </c>
      <c r="M1009" t="n">
        <v>990.292</v>
      </c>
      <c r="N1009" t="n">
        <v>683.66</v>
      </c>
      <c r="O1009" t="n">
        <v>950.797</v>
      </c>
      <c r="P1009" t="n">
        <v>576.122</v>
      </c>
      <c r="Q1009" t="n">
        <v>1313.669</v>
      </c>
      <c r="R1009" t="n">
        <v>1460.759</v>
      </c>
      <c r="S1009" t="n">
        <v>1387.151</v>
      </c>
    </row>
    <row r="1010">
      <c r="A1010">
        <f>_xll.BFieldInfo($B$1010)</f>
        <v/>
      </c>
      <c r="B1010" t="inlineStr">
        <is>
          <t>IS_EPS</t>
        </is>
      </c>
      <c r="C1010" t="n">
        <v>-4.02</v>
      </c>
      <c r="D1010" t="n">
        <v>11.7557</v>
      </c>
      <c r="E1010" t="n">
        <v>6.95</v>
      </c>
      <c r="F1010" t="n">
        <v>9.2507</v>
      </c>
      <c r="G1010" t="n">
        <v>4.73</v>
      </c>
      <c r="H1010" t="n">
        <v>8.7882</v>
      </c>
      <c r="I1010" t="n">
        <v>6.4016</v>
      </c>
      <c r="J1010" t="n">
        <v>12.83</v>
      </c>
      <c r="K1010" t="n">
        <v>4.5925</v>
      </c>
      <c r="L1010" t="n">
        <v>-1.7594</v>
      </c>
      <c r="M1010" t="n">
        <v>-8.419499999999999</v>
      </c>
      <c r="N1010" t="n">
        <v>3.8126</v>
      </c>
      <c r="O1010" t="n">
        <v>-3.1412</v>
      </c>
      <c r="P1010" t="n">
        <v>7.5616</v>
      </c>
      <c r="Q1010" t="n">
        <v>7.2962</v>
      </c>
      <c r="R1010" t="n">
        <v>9.184900000000001</v>
      </c>
      <c r="S1010" t="n">
        <v>4.0358</v>
      </c>
    </row>
    <row r="1011">
      <c r="A1011">
        <f>_xll.BFieldInfo($B$1011)</f>
        <v/>
      </c>
      <c r="B1011" t="inlineStr">
        <is>
          <t>CF_DVD_PAID</t>
        </is>
      </c>
      <c r="C1011" t="n">
        <v>0</v>
      </c>
      <c r="D1011" t="n">
        <v>0</v>
      </c>
      <c r="E1011" t="n">
        <v>-49.257</v>
      </c>
      <c r="F1011" t="n">
        <v>0</v>
      </c>
      <c r="G1011" t="n">
        <v>-49.167</v>
      </c>
      <c r="H1011" t="n">
        <v>0</v>
      </c>
      <c r="I1011" t="n">
        <v>-42.047</v>
      </c>
      <c r="J1011" t="n">
        <v>0</v>
      </c>
      <c r="K1011" t="n">
        <v>-41.636</v>
      </c>
      <c r="L1011" t="n">
        <v>0</v>
      </c>
      <c r="M1011" t="n">
        <v>-42.184</v>
      </c>
      <c r="N1011" t="n">
        <v>-42.633</v>
      </c>
      <c r="O1011" t="n">
        <v>-42.633</v>
      </c>
      <c r="P1011" t="inlineStr">
        <is>
          <t>#N/A N/A</t>
        </is>
      </c>
      <c r="Q1011" t="inlineStr">
        <is>
          <t>#N/A N/A</t>
        </is>
      </c>
      <c r="R1011" t="inlineStr">
        <is>
          <t>#N/A N/A</t>
        </is>
      </c>
      <c r="S1011" t="inlineStr">
        <is>
          <t>#N/A N/A</t>
        </is>
      </c>
    </row>
    <row r="1012">
      <c r="A1012">
        <f>_xll.BFieldInfo($B$1012)</f>
        <v/>
      </c>
      <c r="B1012" t="inlineStr">
        <is>
          <t>CF_DEPR_AMORT</t>
        </is>
      </c>
      <c r="C1012" t="n">
        <v>108.13</v>
      </c>
      <c r="D1012" t="n">
        <v>109.814</v>
      </c>
      <c r="E1012" t="n">
        <v>97.346</v>
      </c>
      <c r="F1012" t="n">
        <v>34.59</v>
      </c>
      <c r="G1012" t="n">
        <v>31.632</v>
      </c>
      <c r="H1012" t="n">
        <v>28.783</v>
      </c>
      <c r="I1012" t="n">
        <v>25.915</v>
      </c>
      <c r="J1012" t="n">
        <v>27.949</v>
      </c>
      <c r="K1012" t="n">
        <v>27.408</v>
      </c>
      <c r="L1012" t="n">
        <v>35.379</v>
      </c>
      <c r="M1012" t="n">
        <v>27.089</v>
      </c>
      <c r="N1012" t="n">
        <v>48.182</v>
      </c>
      <c r="O1012" t="n">
        <v>28.509</v>
      </c>
      <c r="P1012" t="n">
        <v>26.118</v>
      </c>
      <c r="Q1012" t="n">
        <v>29.485</v>
      </c>
      <c r="R1012" t="n">
        <v>30.254</v>
      </c>
      <c r="S1012" t="n">
        <v>25.196</v>
      </c>
    </row>
    <row r="1013">
      <c r="A1013">
        <f>_xll.BFieldInfo($B$1013)</f>
        <v/>
      </c>
      <c r="B1013" t="inlineStr">
        <is>
          <t>CF_NET_INC</t>
        </is>
      </c>
      <c r="C1013" t="n">
        <v>-15.856</v>
      </c>
      <c r="D1013" t="n">
        <v>46.304</v>
      </c>
      <c r="E1013" t="n">
        <v>27.397</v>
      </c>
      <c r="F1013" t="n">
        <v>37.974</v>
      </c>
      <c r="G1013" t="n">
        <v>21.005</v>
      </c>
      <c r="H1013" t="n">
        <v>33.081</v>
      </c>
      <c r="I1013" t="n">
        <v>24.069</v>
      </c>
      <c r="J1013" t="n">
        <v>45.613</v>
      </c>
      <c r="K1013" t="n">
        <v>17.789</v>
      </c>
      <c r="L1013" t="n">
        <v>-3.462</v>
      </c>
      <c r="M1013" t="n">
        <v>-26.132</v>
      </c>
      <c r="N1013" t="n">
        <v>15.395</v>
      </c>
      <c r="O1013" t="n">
        <v>-8.326000000000001</v>
      </c>
      <c r="P1013" t="n">
        <v>28.167</v>
      </c>
      <c r="Q1013" t="n">
        <v>25.638</v>
      </c>
      <c r="R1013" t="n">
        <v>26.921</v>
      </c>
      <c r="S1013" t="n">
        <v>11.232</v>
      </c>
    </row>
    <row r="1014">
      <c r="A1014">
        <f>_xll.BFieldInfo($B$1014)</f>
        <v/>
      </c>
      <c r="B1014" t="inlineStr">
        <is>
          <t>CF_CASH_FROM_OPER</t>
        </is>
      </c>
      <c r="C1014" t="n">
        <v>35.388</v>
      </c>
      <c r="D1014" t="n">
        <v>101.92</v>
      </c>
      <c r="E1014" t="n">
        <v>45.76</v>
      </c>
      <c r="F1014" t="n">
        <v>79.43000000000001</v>
      </c>
      <c r="G1014" t="n">
        <v>36.682</v>
      </c>
      <c r="H1014" t="n">
        <v>102.796</v>
      </c>
      <c r="I1014" t="n">
        <v>11.768</v>
      </c>
      <c r="J1014" t="n">
        <v>81.23</v>
      </c>
      <c r="K1014" t="n">
        <v>31.3</v>
      </c>
      <c r="L1014" t="n">
        <v>103.04</v>
      </c>
      <c r="M1014" t="n">
        <v>18.065</v>
      </c>
      <c r="N1014" t="n">
        <v>75.559</v>
      </c>
      <c r="O1014" t="n">
        <v>31.991</v>
      </c>
      <c r="P1014" t="n">
        <v>112.668</v>
      </c>
      <c r="Q1014" t="n">
        <v>16.598</v>
      </c>
      <c r="R1014" t="n">
        <v>75.27</v>
      </c>
      <c r="S1014" t="n">
        <v>-20.747</v>
      </c>
    </row>
    <row r="1016">
      <c r="A1016" t="inlineStr">
        <is>
          <t>TXGN SW Equity</t>
        </is>
      </c>
      <c r="B1016" t="inlineStr">
        <is>
          <t>Dates</t>
        </is>
      </c>
      <c r="C1016" s="3">
        <f>_xll.BDH($A$1016,$B$1017:$B$1025,$B$1,$B$2,"Dir=H","Per=M","Days=A","Dts=S","Sort=R","cols=17;rows=10")</f>
        <v/>
      </c>
      <c r="D1016" s="3" t="n">
        <v>43830</v>
      </c>
      <c r="E1016" s="3" t="n">
        <v>43646</v>
      </c>
      <c r="F1016" s="3" t="n">
        <v>43465</v>
      </c>
      <c r="G1016" s="3" t="n">
        <v>43281</v>
      </c>
      <c r="H1016" s="3" t="n">
        <v>43100</v>
      </c>
      <c r="I1016" s="3" t="n">
        <v>42916</v>
      </c>
      <c r="J1016" s="3" t="n">
        <v>42735</v>
      </c>
      <c r="K1016" s="3" t="n">
        <v>42551</v>
      </c>
      <c r="L1016" s="3" t="n">
        <v>42369</v>
      </c>
      <c r="M1016" s="3" t="n">
        <v>42185</v>
      </c>
      <c r="N1016" s="3" t="n">
        <v>42004</v>
      </c>
      <c r="O1016" s="3" t="n">
        <v>41820</v>
      </c>
      <c r="P1016" s="3" t="n">
        <v>41639</v>
      </c>
      <c r="Q1016" s="3" t="n">
        <v>41455</v>
      </c>
      <c r="R1016" s="3" t="n">
        <v>41274</v>
      </c>
      <c r="S1016" s="3" t="n">
        <v>41090</v>
      </c>
    </row>
    <row r="1017">
      <c r="A1017">
        <f>_xll.BFieldInfo($B$1017)</f>
        <v/>
      </c>
      <c r="B1017" t="inlineStr">
        <is>
          <t>TOTAL_EQUITY</t>
        </is>
      </c>
      <c r="C1017" t="n">
        <v>1924.6</v>
      </c>
      <c r="D1017" t="n">
        <v>2175.683</v>
      </c>
      <c r="E1017" t="n">
        <v>2069.8</v>
      </c>
      <c r="F1017" t="n">
        <v>2101.654</v>
      </c>
      <c r="G1017" t="n">
        <v>1968.5</v>
      </c>
      <c r="H1017" t="n">
        <v>1969.58</v>
      </c>
      <c r="I1017" t="n">
        <v>1814.7</v>
      </c>
      <c r="J1017" t="n">
        <v>1756.12</v>
      </c>
      <c r="K1017" t="n">
        <v>1598</v>
      </c>
      <c r="L1017" t="n">
        <v>1661.528</v>
      </c>
      <c r="M1017" t="n">
        <v>1428.1</v>
      </c>
      <c r="N1017" t="n">
        <v>1457.041</v>
      </c>
      <c r="O1017" t="n">
        <v>1419.8</v>
      </c>
      <c r="P1017" t="n">
        <v>1403.603</v>
      </c>
      <c r="Q1017" t="n">
        <v>1273.6</v>
      </c>
      <c r="R1017" t="n">
        <v>1198.441</v>
      </c>
      <c r="S1017" t="n">
        <v>977.9</v>
      </c>
    </row>
    <row r="1018">
      <c r="A1018">
        <f>_xll.BFieldInfo($B$1018)</f>
        <v/>
      </c>
      <c r="B1018" t="inlineStr">
        <is>
          <t>BS_TOT_ASSET</t>
        </is>
      </c>
      <c r="C1018" t="n">
        <v>2613.4</v>
      </c>
      <c r="D1018" t="n">
        <v>2955.46</v>
      </c>
      <c r="E1018" t="n">
        <v>2841.6</v>
      </c>
      <c r="F1018" t="n">
        <v>2948.44</v>
      </c>
      <c r="G1018" t="n">
        <v>2514.8</v>
      </c>
      <c r="H1018" t="n">
        <v>2513.326</v>
      </c>
      <c r="I1018" t="n">
        <v>2394.3</v>
      </c>
      <c r="J1018" t="n">
        <v>2421.107</v>
      </c>
      <c r="K1018" t="n">
        <v>2440.1</v>
      </c>
      <c r="L1018" t="n">
        <v>2508.885</v>
      </c>
      <c r="M1018" t="n">
        <v>2043.4</v>
      </c>
      <c r="N1018" t="n">
        <v>2156.163</v>
      </c>
      <c r="O1018" t="n">
        <v>2207.8</v>
      </c>
      <c r="P1018" t="n">
        <v>2176.602</v>
      </c>
      <c r="Q1018" t="n">
        <v>2112.6</v>
      </c>
      <c r="R1018" t="n">
        <v>2063.357</v>
      </c>
      <c r="S1018" t="n">
        <v>1636.3</v>
      </c>
    </row>
    <row r="1019">
      <c r="A1019">
        <f>_xll.BFieldInfo($B$1019)</f>
        <v/>
      </c>
      <c r="B1019" t="inlineStr">
        <is>
          <t>TOT_DEBT_TO_TOT_EQY</t>
        </is>
      </c>
      <c r="C1019" t="n">
        <v>3.7566</v>
      </c>
      <c r="D1019" t="n">
        <v>3.8474</v>
      </c>
      <c r="E1019" t="n">
        <v>4.4352</v>
      </c>
      <c r="F1019" t="n">
        <v>7.5175</v>
      </c>
      <c r="G1019" t="n">
        <v>0.7417</v>
      </c>
      <c r="H1019" t="n">
        <v>0.5273</v>
      </c>
      <c r="I1019" t="n">
        <v>3.3174</v>
      </c>
      <c r="J1019" t="n">
        <v>5.3344</v>
      </c>
      <c r="K1019" t="n">
        <v>13.0243</v>
      </c>
      <c r="L1019" t="n">
        <v>13.0243</v>
      </c>
      <c r="M1019" t="n">
        <v>6.626</v>
      </c>
      <c r="N1019" t="n">
        <v>6.626</v>
      </c>
      <c r="O1019" t="n">
        <v>13.8816</v>
      </c>
      <c r="P1019" t="n">
        <v>13.8816</v>
      </c>
      <c r="Q1019" t="n">
        <v>22.9699</v>
      </c>
      <c r="R1019" t="n">
        <v>22.9699</v>
      </c>
      <c r="S1019" t="inlineStr">
        <is>
          <t>#N/A N/A</t>
        </is>
      </c>
    </row>
    <row r="1020">
      <c r="A1020">
        <f>_xll.BFieldInfo($B$1020)</f>
        <v/>
      </c>
      <c r="B1020" t="inlineStr">
        <is>
          <t>SALES_REV_TURN</t>
        </is>
      </c>
      <c r="C1020" t="n">
        <v>429.9</v>
      </c>
      <c r="D1020" t="n">
        <v>550.893</v>
      </c>
      <c r="E1020" t="n">
        <v>523.7</v>
      </c>
      <c r="F1020" t="n">
        <v>530.912</v>
      </c>
      <c r="G1020" t="n">
        <v>477.4</v>
      </c>
      <c r="H1020" t="n">
        <v>493.883</v>
      </c>
      <c r="I1020" t="n">
        <v>477.5</v>
      </c>
      <c r="J1020" t="n">
        <v>497.475</v>
      </c>
      <c r="K1020" t="n">
        <v>503.6</v>
      </c>
      <c r="L1020" t="n">
        <v>480.028</v>
      </c>
      <c r="M1020" t="n">
        <v>530.7</v>
      </c>
      <c r="N1020" t="n">
        <v>501.709</v>
      </c>
      <c r="O1020" t="n">
        <v>551.4</v>
      </c>
      <c r="P1020" t="n">
        <v>532.3049999999999</v>
      </c>
      <c r="Q1020" t="n">
        <v>536.8</v>
      </c>
      <c r="R1020" t="n">
        <v>511.76</v>
      </c>
      <c r="S1020" t="n">
        <v>506.2</v>
      </c>
    </row>
    <row r="1021">
      <c r="A1021">
        <f>_xll.BFieldInfo($B$1021)</f>
        <v/>
      </c>
      <c r="B1021" t="inlineStr">
        <is>
          <t>IS_EPS</t>
        </is>
      </c>
      <c r="C1021" t="n">
        <v>-11.01</v>
      </c>
      <c r="D1021" t="n">
        <v>2.3748</v>
      </c>
      <c r="E1021" t="n">
        <v>3.74</v>
      </c>
      <c r="F1021" t="n">
        <v>6.6438</v>
      </c>
      <c r="G1021" t="n">
        <v>2.48</v>
      </c>
      <c r="H1021" t="n">
        <v>7.6796</v>
      </c>
      <c r="I1021" t="n">
        <v>6.19</v>
      </c>
      <c r="J1021" t="n">
        <v>5.4666</v>
      </c>
      <c r="K1021" t="n">
        <v>4.42</v>
      </c>
      <c r="L1021" t="n">
        <v>24.45</v>
      </c>
      <c r="M1021" t="n">
        <v>5.9</v>
      </c>
      <c r="N1021" t="n">
        <v>8.73</v>
      </c>
      <c r="O1021" t="n">
        <v>5.08</v>
      </c>
      <c r="P1021" t="n">
        <v>5.74</v>
      </c>
      <c r="Q1021" t="n">
        <v>4.94</v>
      </c>
      <c r="R1021" t="n">
        <v>6.88</v>
      </c>
      <c r="S1021" t="n">
        <v>6.45</v>
      </c>
    </row>
    <row r="1022">
      <c r="A1022">
        <f>_xll.BFieldInfo($B$1022)</f>
        <v/>
      </c>
      <c r="B1022" t="inlineStr">
        <is>
          <t>CF_DVD_PAID</t>
        </is>
      </c>
      <c r="C1022" t="n">
        <v>-37.1</v>
      </c>
      <c r="D1022" t="n">
        <v>0</v>
      </c>
      <c r="E1022" t="n">
        <v>-47.7</v>
      </c>
      <c r="F1022" t="n">
        <v>-0.048</v>
      </c>
      <c r="G1022" t="n">
        <v>-47.6</v>
      </c>
      <c r="H1022" t="n">
        <v>0</v>
      </c>
      <c r="I1022" t="n">
        <v>-47.7</v>
      </c>
      <c r="J1022" t="inlineStr">
        <is>
          <t>#N/A N/A</t>
        </is>
      </c>
      <c r="K1022" t="inlineStr">
        <is>
          <t>#N/A N/A</t>
        </is>
      </c>
      <c r="L1022" t="inlineStr">
        <is>
          <t>#N/A N/A</t>
        </is>
      </c>
      <c r="M1022" t="inlineStr">
        <is>
          <t>#N/A N/A</t>
        </is>
      </c>
      <c r="N1022" t="inlineStr">
        <is>
          <t>#N/A N/A</t>
        </is>
      </c>
      <c r="O1022" t="inlineStr">
        <is>
          <t>#N/A N/A</t>
        </is>
      </c>
      <c r="P1022" t="inlineStr">
        <is>
          <t>#N/A N/A</t>
        </is>
      </c>
      <c r="Q1022" t="inlineStr">
        <is>
          <t>#N/A N/A</t>
        </is>
      </c>
      <c r="R1022" t="inlineStr">
        <is>
          <t>#N/A N/A</t>
        </is>
      </c>
      <c r="S1022" t="inlineStr">
        <is>
          <t>#N/A N/A</t>
        </is>
      </c>
    </row>
    <row r="1023">
      <c r="A1023">
        <f>_xll.BFieldInfo($B$1023)</f>
        <v/>
      </c>
      <c r="B1023" t="inlineStr">
        <is>
          <t>CF_DEPR_AMORT</t>
        </is>
      </c>
      <c r="C1023" t="n">
        <v>56.7</v>
      </c>
      <c r="D1023" t="n">
        <v>51.006</v>
      </c>
      <c r="E1023" t="n">
        <v>50.6</v>
      </c>
      <c r="F1023" t="n">
        <v>39.236</v>
      </c>
      <c r="G1023" t="n">
        <v>32.7</v>
      </c>
      <c r="H1023" t="n">
        <v>32.261</v>
      </c>
      <c r="I1023" t="n">
        <v>32.2</v>
      </c>
      <c r="J1023" t="n">
        <v>37.968</v>
      </c>
      <c r="K1023" t="n">
        <v>38.5</v>
      </c>
      <c r="L1023" t="n">
        <v>37.873</v>
      </c>
      <c r="M1023" t="n">
        <v>34.6</v>
      </c>
      <c r="N1023" t="n">
        <v>35.39</v>
      </c>
      <c r="O1023" t="n">
        <v>34.9</v>
      </c>
      <c r="P1023" t="n">
        <v>36.437</v>
      </c>
      <c r="Q1023" t="n">
        <v>32.9</v>
      </c>
      <c r="R1023" t="n">
        <v>30.946</v>
      </c>
      <c r="S1023" t="n">
        <v>28.6</v>
      </c>
    </row>
    <row r="1024">
      <c r="A1024">
        <f>_xll.BFieldInfo($B$1024)</f>
        <v/>
      </c>
      <c r="B1024" t="inlineStr">
        <is>
          <t>CF_NET_INC</t>
        </is>
      </c>
      <c r="C1024" t="n">
        <v>-116.5</v>
      </c>
      <c r="D1024" t="n">
        <v>25.16</v>
      </c>
      <c r="E1024" t="n">
        <v>39.6</v>
      </c>
      <c r="F1024" t="n">
        <v>70.166</v>
      </c>
      <c r="G1024" t="n">
        <v>26.3</v>
      </c>
      <c r="H1024" t="n">
        <v>81.438</v>
      </c>
      <c r="I1024" t="n">
        <v>65.5</v>
      </c>
      <c r="J1024" t="n">
        <v>57.847</v>
      </c>
      <c r="K1024" t="n">
        <v>46.9</v>
      </c>
      <c r="L1024" t="n">
        <v>258.886</v>
      </c>
      <c r="M1024" t="n">
        <v>62.5</v>
      </c>
      <c r="N1024" t="n">
        <v>92.44199999999999</v>
      </c>
      <c r="O1024" t="n">
        <v>53.9</v>
      </c>
      <c r="P1024" t="n">
        <v>61.495</v>
      </c>
      <c r="Q1024" t="n">
        <v>51.7</v>
      </c>
      <c r="R1024" t="n">
        <v>72.81</v>
      </c>
      <c r="S1024" t="n">
        <v>68.3</v>
      </c>
    </row>
    <row r="1025">
      <c r="A1025">
        <f>_xll.BFieldInfo($B$1025)</f>
        <v/>
      </c>
      <c r="B1025" t="inlineStr">
        <is>
          <t>CF_CASH_FROM_OPER</t>
        </is>
      </c>
      <c r="C1025" t="n">
        <v>15.4</v>
      </c>
      <c r="D1025" t="n">
        <v>104.151</v>
      </c>
      <c r="E1025" t="n">
        <v>65</v>
      </c>
      <c r="F1025" t="n">
        <v>88.94499999999999</v>
      </c>
      <c r="G1025" t="n">
        <v>98.8</v>
      </c>
      <c r="H1025" t="n">
        <v>116.363</v>
      </c>
      <c r="I1025" t="n">
        <v>106.8</v>
      </c>
      <c r="J1025" t="n">
        <v>84.709</v>
      </c>
      <c r="K1025" t="n">
        <v>93.90000000000001</v>
      </c>
      <c r="L1025" t="n">
        <v>76.755</v>
      </c>
      <c r="M1025" t="n">
        <v>118.5</v>
      </c>
      <c r="N1025" t="n">
        <v>91.39100000000001</v>
      </c>
      <c r="O1025" t="n">
        <v>110.3</v>
      </c>
      <c r="P1025" t="n">
        <v>118.738</v>
      </c>
      <c r="Q1025" t="n">
        <v>67.3</v>
      </c>
      <c r="R1025" t="n">
        <v>113.553</v>
      </c>
      <c r="S1025" t="n">
        <v>138.4</v>
      </c>
    </row>
    <row r="1027">
      <c r="A1027" t="inlineStr">
        <is>
          <t>CSGOLD SW Equity</t>
        </is>
      </c>
      <c r="B1027" t="inlineStr">
        <is>
          <t>Dates</t>
        </is>
      </c>
      <c r="C1027">
        <f>_xll.BDH($A$1027,$B$1028:$B$1036,$B$1,$B$2,"Dir=H","Per=M","Days=A","Dts=S","Sort=R")</f>
        <v/>
      </c>
    </row>
    <row r="1028">
      <c r="A1028">
        <f>_xll.BFieldInfo($B$1028)</f>
        <v/>
      </c>
      <c r="B1028" t="inlineStr">
        <is>
          <t>TOTAL_EQUITY</t>
        </is>
      </c>
    </row>
    <row r="1029">
      <c r="A1029">
        <f>_xll.BFieldInfo($B$1029)</f>
        <v/>
      </c>
      <c r="B1029" t="inlineStr">
        <is>
          <t>BS_TOT_ASSET</t>
        </is>
      </c>
    </row>
    <row r="1030">
      <c r="A1030">
        <f>_xll.BFieldInfo($B$1030)</f>
        <v/>
      </c>
      <c r="B1030" t="inlineStr">
        <is>
          <t>TOT_DEBT_TO_TOT_EQY</t>
        </is>
      </c>
    </row>
    <row r="1031">
      <c r="A1031">
        <f>_xll.BFieldInfo($B$1031)</f>
        <v/>
      </c>
      <c r="B1031" t="inlineStr">
        <is>
          <t>SALES_REV_TURN</t>
        </is>
      </c>
    </row>
    <row r="1032">
      <c r="A1032">
        <f>_xll.BFieldInfo($B$1032)</f>
        <v/>
      </c>
      <c r="B1032" t="inlineStr">
        <is>
          <t>IS_EPS</t>
        </is>
      </c>
    </row>
    <row r="1033">
      <c r="A1033">
        <f>_xll.BFieldInfo($B$1033)</f>
        <v/>
      </c>
      <c r="B1033" t="inlineStr">
        <is>
          <t>CF_DVD_PAID</t>
        </is>
      </c>
    </row>
    <row r="1034">
      <c r="A1034">
        <f>_xll.BFieldInfo($B$1034)</f>
        <v/>
      </c>
      <c r="B1034" t="inlineStr">
        <is>
          <t>CF_DEPR_AMORT</t>
        </is>
      </c>
    </row>
    <row r="1035">
      <c r="A1035">
        <f>_xll.BFieldInfo($B$1035)</f>
        <v/>
      </c>
      <c r="B1035" t="inlineStr">
        <is>
          <t>CF_NET_INC</t>
        </is>
      </c>
    </row>
    <row r="1036">
      <c r="A1036">
        <f>_xll.BFieldInfo($B$1036)</f>
        <v/>
      </c>
      <c r="B1036" t="inlineStr">
        <is>
          <t>CF_CASH_FROM_OPER</t>
        </is>
      </c>
    </row>
    <row r="1038">
      <c r="A1038" t="inlineStr">
        <is>
          <t>LEON SW Equity</t>
        </is>
      </c>
      <c r="B1038" t="inlineStr">
        <is>
          <t>Dates</t>
        </is>
      </c>
      <c r="C1038" s="3">
        <f>_xll.BDH($A$1038,$B$1039:$B$1047,$B$1,$B$2,"Dir=H","Per=M","Days=A","Dts=S","Sort=R","cols=17;rows=10")</f>
        <v/>
      </c>
      <c r="D1038" s="3" t="n">
        <v>43830</v>
      </c>
      <c r="E1038" s="3" t="n">
        <v>43646</v>
      </c>
      <c r="F1038" s="3" t="n">
        <v>43465</v>
      </c>
      <c r="G1038" s="3" t="n">
        <v>43281</v>
      </c>
      <c r="H1038" s="3" t="n">
        <v>43100</v>
      </c>
      <c r="I1038" s="3" t="n">
        <v>42916</v>
      </c>
      <c r="J1038" s="3" t="n">
        <v>42735</v>
      </c>
      <c r="K1038" s="3" t="n">
        <v>42551</v>
      </c>
      <c r="L1038" s="3" t="n">
        <v>42369</v>
      </c>
      <c r="M1038" s="3" t="n">
        <v>42185</v>
      </c>
      <c r="N1038" s="3" t="n">
        <v>42004</v>
      </c>
      <c r="O1038" s="3" t="n">
        <v>41820</v>
      </c>
      <c r="P1038" s="3" t="n">
        <v>41639</v>
      </c>
      <c r="Q1038" s="3" t="n">
        <v>41455</v>
      </c>
      <c r="R1038" s="3" t="n">
        <v>41274</v>
      </c>
      <c r="S1038" s="3" t="n">
        <v>41090</v>
      </c>
    </row>
    <row r="1039">
      <c r="A1039">
        <f>_xll.BFieldInfo($B$1039)</f>
        <v/>
      </c>
      <c r="B1039" t="inlineStr">
        <is>
          <t>TOTAL_EQUITY</t>
        </is>
      </c>
      <c r="C1039" t="n">
        <v>658.991</v>
      </c>
      <c r="D1039" t="n">
        <v>662.5119999999999</v>
      </c>
      <c r="E1039" t="n">
        <v>631.1609999999999</v>
      </c>
      <c r="F1039" t="n">
        <v>607.6559999999999</v>
      </c>
      <c r="G1039" t="n">
        <v>435.062</v>
      </c>
      <c r="H1039" t="n">
        <v>418.386</v>
      </c>
      <c r="I1039" t="n">
        <v>388.084</v>
      </c>
      <c r="J1039" t="n">
        <v>385.283</v>
      </c>
      <c r="K1039" t="n">
        <v>399.654</v>
      </c>
      <c r="L1039" t="n">
        <v>416.06</v>
      </c>
      <c r="M1039" t="n">
        <v>386.486</v>
      </c>
      <c r="N1039" t="n">
        <v>376.409</v>
      </c>
      <c r="O1039" t="n">
        <v>169.823</v>
      </c>
      <c r="P1039" t="n">
        <v>158.061</v>
      </c>
      <c r="Q1039" t="n">
        <v>140.668</v>
      </c>
      <c r="R1039" t="n">
        <v>125.311</v>
      </c>
      <c r="S1039" t="n">
        <v>50.46</v>
      </c>
    </row>
    <row r="1040">
      <c r="A1040">
        <f>_xll.BFieldInfo($B$1040)</f>
        <v/>
      </c>
      <c r="B1040" t="inlineStr">
        <is>
          <t>BS_TOT_ASSET</t>
        </is>
      </c>
      <c r="C1040" t="n">
        <v>13449.117</v>
      </c>
      <c r="D1040" t="n">
        <v>9076.769</v>
      </c>
      <c r="E1040" t="n">
        <v>9586.674999999999</v>
      </c>
      <c r="F1040" t="n">
        <v>10690.224</v>
      </c>
      <c r="G1040" t="n">
        <v>8511.705</v>
      </c>
      <c r="H1040" t="n">
        <v>6347.945</v>
      </c>
      <c r="I1040" t="n">
        <v>5823.915</v>
      </c>
      <c r="J1040" t="n">
        <v>5558.205</v>
      </c>
      <c r="K1040" t="n">
        <v>7094.009</v>
      </c>
      <c r="L1040" t="n">
        <v>6587.216</v>
      </c>
      <c r="M1040" t="n">
        <v>6049.594</v>
      </c>
      <c r="N1040" t="n">
        <v>6897.258</v>
      </c>
      <c r="O1040" t="n">
        <v>5700.945</v>
      </c>
      <c r="P1040" t="n">
        <v>4767.797</v>
      </c>
      <c r="Q1040" t="n">
        <v>4033.088</v>
      </c>
      <c r="R1040" t="n">
        <v>3164.357</v>
      </c>
      <c r="S1040" t="n">
        <v>4641.266</v>
      </c>
    </row>
    <row r="1041">
      <c r="A1041">
        <f>_xll.BFieldInfo($B$1041)</f>
        <v/>
      </c>
      <c r="B1041" t="inlineStr">
        <is>
          <t>TOT_DEBT_TO_TOT_EQY</t>
        </is>
      </c>
      <c r="C1041" t="n">
        <v>302.1298</v>
      </c>
      <c r="D1041" t="n">
        <v>148.6766</v>
      </c>
      <c r="E1041" t="n">
        <v>180.6853</v>
      </c>
      <c r="F1041" t="n">
        <v>281.9658</v>
      </c>
      <c r="G1041" t="n">
        <v>312.4791</v>
      </c>
      <c r="H1041" t="n">
        <v>242.1455</v>
      </c>
      <c r="I1041" t="n">
        <v>261.5655</v>
      </c>
      <c r="J1041" t="n">
        <v>221.8821</v>
      </c>
      <c r="K1041" t="n">
        <v>297.0865</v>
      </c>
      <c r="L1041" t="n">
        <v>184.2066</v>
      </c>
      <c r="M1041" t="n">
        <v>196.9207</v>
      </c>
      <c r="N1041" t="n">
        <v>343.4238</v>
      </c>
      <c r="O1041" t="n">
        <v>150.1581</v>
      </c>
      <c r="P1041" t="n">
        <v>184.1036</v>
      </c>
      <c r="Q1041" t="n">
        <v>371.3496</v>
      </c>
      <c r="R1041" t="n">
        <v>410.7844</v>
      </c>
      <c r="S1041" t="n">
        <v>587.4019</v>
      </c>
    </row>
    <row r="1042">
      <c r="A1042">
        <f>_xll.BFieldInfo($B$1042)</f>
        <v/>
      </c>
      <c r="B1042" t="inlineStr">
        <is>
          <t>SALES_REV_TURN</t>
        </is>
      </c>
      <c r="C1042" t="n">
        <v>114.257</v>
      </c>
      <c r="D1042" t="n">
        <v>144.396</v>
      </c>
      <c r="E1042" t="n">
        <v>137.483</v>
      </c>
      <c r="F1042" t="n">
        <v>159.441</v>
      </c>
      <c r="G1042" t="n">
        <v>145.69</v>
      </c>
      <c r="H1042" t="n">
        <v>123.71</v>
      </c>
      <c r="I1042" t="n">
        <v>107.766</v>
      </c>
      <c r="J1042" t="n">
        <v>93.88500000000001</v>
      </c>
      <c r="K1042" t="n">
        <v>127.371</v>
      </c>
      <c r="L1042" t="n">
        <v>111.925</v>
      </c>
      <c r="M1042" t="n">
        <v>114.363</v>
      </c>
      <c r="N1042" t="n">
        <v>113.706</v>
      </c>
      <c r="O1042" t="n">
        <v>90.262</v>
      </c>
      <c r="P1042" t="n">
        <v>79.036</v>
      </c>
      <c r="Q1042" t="n">
        <v>85.812</v>
      </c>
      <c r="R1042" t="n">
        <v>65.39400000000001</v>
      </c>
      <c r="S1042" t="n">
        <v>63.961</v>
      </c>
    </row>
    <row r="1043">
      <c r="A1043">
        <f>_xll.BFieldInfo($B$1043)</f>
        <v/>
      </c>
      <c r="B1043" t="inlineStr">
        <is>
          <t>IS_EPS</t>
        </is>
      </c>
      <c r="C1043" t="n">
        <v>0.29</v>
      </c>
      <c r="D1043" t="n">
        <v>1.7407</v>
      </c>
      <c r="E1043" t="n">
        <v>1.61</v>
      </c>
      <c r="F1043" t="n">
        <v>2.8265</v>
      </c>
      <c r="G1043" t="n">
        <v>2.4656</v>
      </c>
      <c r="H1043" t="n">
        <v>1.3173</v>
      </c>
      <c r="I1043" t="n">
        <v>0.0677</v>
      </c>
      <c r="J1043" t="n">
        <v>-1.2234</v>
      </c>
      <c r="K1043" t="n">
        <v>2.2723</v>
      </c>
      <c r="L1043" t="n">
        <v>1.8062</v>
      </c>
      <c r="M1043" t="n">
        <v>2.3689</v>
      </c>
      <c r="N1043" t="n">
        <v>2.4149</v>
      </c>
      <c r="O1043" t="n">
        <v>1.8717</v>
      </c>
      <c r="P1043" t="n">
        <v>1.2071</v>
      </c>
      <c r="Q1043" t="n">
        <v>1.5002</v>
      </c>
      <c r="R1043" t="n">
        <v>0.8871</v>
      </c>
      <c r="S1043" t="n">
        <v>0.8871</v>
      </c>
    </row>
    <row r="1044">
      <c r="A1044">
        <f>_xll.BFieldInfo($B$1044)</f>
        <v/>
      </c>
      <c r="B1044" t="inlineStr">
        <is>
          <t>CF_DVD_PAID</t>
        </is>
      </c>
      <c r="C1044" t="n">
        <v>-4.644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-27.64</v>
      </c>
      <c r="L1044" t="n">
        <v>0</v>
      </c>
      <c r="M1044" t="n">
        <v>-23.86</v>
      </c>
      <c r="N1044" t="n">
        <v>0</v>
      </c>
      <c r="O1044" t="n">
        <v>-13.311</v>
      </c>
      <c r="P1044" t="n">
        <v>0</v>
      </c>
      <c r="Q1044" t="n">
        <v>-6.667</v>
      </c>
      <c r="R1044" t="n">
        <v>0</v>
      </c>
      <c r="S1044" t="n">
        <v>0</v>
      </c>
    </row>
    <row r="1045">
      <c r="A1045">
        <f>_xll.BFieldInfo($B$1045)</f>
        <v/>
      </c>
      <c r="B1045" t="inlineStr">
        <is>
          <t>CF_DEPR_AMORT</t>
        </is>
      </c>
      <c r="C1045" t="n">
        <v>16.345</v>
      </c>
      <c r="D1045" t="n">
        <v>15.762</v>
      </c>
      <c r="E1045" t="n">
        <v>14.334</v>
      </c>
      <c r="F1045" t="n">
        <v>8.568999999999999</v>
      </c>
      <c r="G1045" t="n">
        <v>8.111000000000001</v>
      </c>
      <c r="H1045" t="n">
        <v>7.686</v>
      </c>
      <c r="I1045" t="n">
        <v>8.369999999999999</v>
      </c>
      <c r="J1045" t="n">
        <v>9.223000000000001</v>
      </c>
      <c r="K1045" t="n">
        <v>7.549</v>
      </c>
      <c r="L1045" t="n">
        <v>7.747</v>
      </c>
      <c r="M1045" t="n">
        <v>6.899</v>
      </c>
      <c r="N1045" t="n">
        <v>6.592</v>
      </c>
      <c r="O1045" t="n">
        <v>5.75</v>
      </c>
      <c r="P1045" t="n">
        <v>4.949</v>
      </c>
      <c r="Q1045" t="n">
        <v>4.036</v>
      </c>
      <c r="R1045" t="n">
        <v>5.068</v>
      </c>
      <c r="S1045" t="n">
        <v>4.246</v>
      </c>
    </row>
    <row r="1046">
      <c r="A1046">
        <f>_xll.BFieldInfo($B$1046)</f>
        <v/>
      </c>
      <c r="B1046" t="inlineStr">
        <is>
          <t>CF_NET_INC</t>
        </is>
      </c>
      <c r="C1046" t="n">
        <v>5.476</v>
      </c>
      <c r="D1046" t="n">
        <v>32.497</v>
      </c>
      <c r="E1046" t="n">
        <v>30.235</v>
      </c>
      <c r="F1046" t="n">
        <v>51.379</v>
      </c>
      <c r="G1046" t="n">
        <v>40.113</v>
      </c>
      <c r="H1046" t="n">
        <v>21.759</v>
      </c>
      <c r="I1046" t="n">
        <v>1.154</v>
      </c>
      <c r="J1046" t="n">
        <v>-19.978</v>
      </c>
      <c r="K1046" t="n">
        <v>37.175</v>
      </c>
      <c r="L1046" t="n">
        <v>29.712</v>
      </c>
      <c r="M1046" t="n">
        <v>38.923</v>
      </c>
      <c r="N1046" t="n">
        <v>35.75</v>
      </c>
      <c r="O1046" t="n">
        <v>26.825</v>
      </c>
      <c r="P1046" t="n">
        <v>17.327</v>
      </c>
      <c r="Q1046" t="n">
        <v>21.504</v>
      </c>
      <c r="R1046" t="n">
        <v>10.131</v>
      </c>
      <c r="S1046" t="n">
        <v>9.557</v>
      </c>
    </row>
    <row r="1047">
      <c r="A1047">
        <f>_xll.BFieldInfo($B$1047)</f>
        <v/>
      </c>
      <c r="B1047" t="inlineStr">
        <is>
          <t>CF_CASH_FROM_OPER</t>
        </is>
      </c>
      <c r="C1047" t="n">
        <v>385.726</v>
      </c>
      <c r="D1047" t="n">
        <v>-464.283</v>
      </c>
      <c r="E1047" t="n">
        <v>706.181</v>
      </c>
      <c r="F1047" t="n">
        <v>-169.469</v>
      </c>
      <c r="G1047" t="n">
        <v>-54.23</v>
      </c>
      <c r="H1047" t="n">
        <v>-194.634</v>
      </c>
      <c r="I1047" t="n">
        <v>368.264</v>
      </c>
      <c r="J1047" t="n">
        <v>-160.687</v>
      </c>
      <c r="K1047" t="n">
        <v>42.45</v>
      </c>
      <c r="L1047" t="n">
        <v>-143.451</v>
      </c>
      <c r="M1047" t="n">
        <v>290.901</v>
      </c>
      <c r="N1047" t="n">
        <v>-213.283</v>
      </c>
      <c r="O1047" t="n">
        <v>-120.574</v>
      </c>
      <c r="P1047" t="n">
        <v>218.586</v>
      </c>
      <c r="Q1047" t="n">
        <v>-165.493</v>
      </c>
      <c r="R1047" t="n">
        <v>8.657</v>
      </c>
      <c r="S1047" t="n">
        <v>-43.923</v>
      </c>
    </row>
    <row r="1049">
      <c r="A1049" t="inlineStr">
        <is>
          <t>KOMN SW Equity</t>
        </is>
      </c>
      <c r="B1049" t="inlineStr">
        <is>
          <t>Dates</t>
        </is>
      </c>
      <c r="C1049" s="3">
        <f>_xll.BDH($A$1049,$B$1050:$B$1058,$B$1,$B$2,"Dir=H","Per=M","Days=A","Dts=S","Sort=R","cols=17;rows=10")</f>
        <v/>
      </c>
      <c r="D1049" s="3" t="n">
        <v>43830</v>
      </c>
      <c r="E1049" s="3" t="n">
        <v>43646</v>
      </c>
      <c r="F1049" s="3" t="n">
        <v>43465</v>
      </c>
      <c r="G1049" s="3" t="n">
        <v>43281</v>
      </c>
      <c r="H1049" s="3" t="n">
        <v>43100</v>
      </c>
      <c r="I1049" s="3" t="n">
        <v>42916</v>
      </c>
      <c r="J1049" s="3" t="n">
        <v>42735</v>
      </c>
      <c r="K1049" s="3" t="n">
        <v>42551</v>
      </c>
      <c r="L1049" s="3" t="n">
        <v>42369</v>
      </c>
      <c r="M1049" s="3" t="n">
        <v>42185</v>
      </c>
      <c r="N1049" s="3" t="n">
        <v>42004</v>
      </c>
      <c r="O1049" s="3" t="n">
        <v>41820</v>
      </c>
      <c r="P1049" s="3" t="n">
        <v>41639</v>
      </c>
      <c r="Q1049" s="3" t="n">
        <v>41455</v>
      </c>
      <c r="R1049" s="3" t="n">
        <v>41274</v>
      </c>
      <c r="S1049" s="3" t="n">
        <v>41090</v>
      </c>
    </row>
    <row r="1050">
      <c r="A1050">
        <f>_xll.BFieldInfo($B$1050)</f>
        <v/>
      </c>
      <c r="B1050" t="inlineStr">
        <is>
          <t>TOTAL_EQUITY</t>
        </is>
      </c>
      <c r="C1050" t="n">
        <v>227.149</v>
      </c>
      <c r="D1050" t="n">
        <v>244.604</v>
      </c>
      <c r="E1050" t="n">
        <v>257.196</v>
      </c>
      <c r="F1050" t="n">
        <v>281.64</v>
      </c>
      <c r="G1050" t="n">
        <v>261.945</v>
      </c>
      <c r="H1050" t="n">
        <v>258.178</v>
      </c>
      <c r="I1050" t="n">
        <v>239.346</v>
      </c>
      <c r="J1050" t="n">
        <v>311.91</v>
      </c>
      <c r="K1050" t="n">
        <v>286.866</v>
      </c>
      <c r="L1050" t="n">
        <v>283.134</v>
      </c>
      <c r="M1050" t="n">
        <v>268.101</v>
      </c>
      <c r="N1050" t="n">
        <v>286.17</v>
      </c>
      <c r="O1050" t="n">
        <v>263.886</v>
      </c>
      <c r="P1050" t="n">
        <v>264.651</v>
      </c>
      <c r="Q1050" t="n">
        <v>252.262</v>
      </c>
      <c r="R1050" t="n">
        <v>245.285</v>
      </c>
      <c r="S1050" t="n">
        <v>247.039</v>
      </c>
    </row>
    <row r="1051">
      <c r="A1051">
        <f>_xll.BFieldInfo($B$1051)</f>
        <v/>
      </c>
      <c r="B1051" t="inlineStr">
        <is>
          <t>BS_TOT_ASSET</t>
        </is>
      </c>
      <c r="C1051" t="n">
        <v>452.189</v>
      </c>
      <c r="D1051" t="n">
        <v>481.236</v>
      </c>
      <c r="E1051" t="n">
        <v>460.168</v>
      </c>
      <c r="F1051" t="n">
        <v>462.904</v>
      </c>
      <c r="G1051" t="n">
        <v>436.205</v>
      </c>
      <c r="H1051" t="n">
        <v>414.458</v>
      </c>
      <c r="I1051" t="n">
        <v>378.209</v>
      </c>
      <c r="J1051" t="n">
        <v>429.605</v>
      </c>
      <c r="K1051" t="n">
        <v>409.999</v>
      </c>
      <c r="L1051" t="n">
        <v>398.967</v>
      </c>
      <c r="M1051" t="n">
        <v>379.034</v>
      </c>
      <c r="N1051" t="n">
        <v>388.052</v>
      </c>
      <c r="O1051" t="n">
        <v>363.913</v>
      </c>
      <c r="P1051" t="n">
        <v>357.591</v>
      </c>
      <c r="Q1051" t="n">
        <v>360.405</v>
      </c>
      <c r="R1051" t="n">
        <v>360.189</v>
      </c>
      <c r="S1051" t="n">
        <v>355.031</v>
      </c>
    </row>
    <row r="1052">
      <c r="A1052">
        <f>_xll.BFieldInfo($B$1052)</f>
        <v/>
      </c>
      <c r="B1052" t="inlineStr">
        <is>
          <t>TOT_DEBT_TO_TOT_EQY</t>
        </is>
      </c>
      <c r="C1052" t="n">
        <v>68.5097</v>
      </c>
      <c r="D1052" t="n">
        <v>62.833</v>
      </c>
      <c r="E1052" t="n">
        <v>46.5653</v>
      </c>
      <c r="F1052" t="n">
        <v>32.0757</v>
      </c>
      <c r="G1052" t="n">
        <v>34.1259</v>
      </c>
      <c r="H1052" t="n">
        <v>27.0573</v>
      </c>
      <c r="I1052" t="n">
        <v>24.9994</v>
      </c>
      <c r="J1052" t="n">
        <v>9.958</v>
      </c>
      <c r="K1052" t="n">
        <v>14.2094</v>
      </c>
      <c r="L1052" t="n">
        <v>5.834</v>
      </c>
      <c r="M1052" t="n">
        <v>12.9347</v>
      </c>
      <c r="N1052" t="n">
        <v>8.2713</v>
      </c>
      <c r="O1052" t="n">
        <v>11.8316</v>
      </c>
      <c r="P1052" t="n">
        <v>11.1796</v>
      </c>
      <c r="Q1052" t="n">
        <v>15.1906</v>
      </c>
      <c r="R1052" t="n">
        <v>23.1425</v>
      </c>
      <c r="S1052" t="n">
        <v>20.5109</v>
      </c>
    </row>
    <row r="1053">
      <c r="A1053">
        <f>_xll.BFieldInfo($B$1053)</f>
        <v/>
      </c>
      <c r="B1053" t="inlineStr">
        <is>
          <t>SALES_REV_TURN</t>
        </is>
      </c>
      <c r="C1053" t="n">
        <v>143.934</v>
      </c>
      <c r="D1053" t="n">
        <v>212.743</v>
      </c>
      <c r="E1053" t="n">
        <v>202.225</v>
      </c>
      <c r="F1053" t="n">
        <v>242.351</v>
      </c>
      <c r="G1053" t="n">
        <v>235.468</v>
      </c>
      <c r="H1053" t="n">
        <v>213.1</v>
      </c>
      <c r="I1053" t="n">
        <v>194.175</v>
      </c>
      <c r="J1053" t="n">
        <v>193.998</v>
      </c>
      <c r="K1053" t="n">
        <v>195.473</v>
      </c>
      <c r="L1053" t="n">
        <v>166.576</v>
      </c>
      <c r="M1053" t="n">
        <v>147.1</v>
      </c>
      <c r="N1053" t="n">
        <v>191.395</v>
      </c>
      <c r="O1053" t="n">
        <v>171.458</v>
      </c>
      <c r="P1053" t="n">
        <v>165.839</v>
      </c>
      <c r="Q1053" t="n">
        <v>157.662</v>
      </c>
      <c r="R1053" t="n">
        <v>144.541</v>
      </c>
      <c r="S1053" t="n">
        <v>142.184</v>
      </c>
    </row>
    <row r="1054">
      <c r="A1054">
        <f>_xll.BFieldInfo($B$1054)</f>
        <v/>
      </c>
      <c r="B1054" t="inlineStr">
        <is>
          <t>IS_EPS</t>
        </is>
      </c>
      <c r="C1054" t="n">
        <v>-3</v>
      </c>
      <c r="D1054" t="n">
        <v>0.655</v>
      </c>
      <c r="E1054" t="n">
        <v>2.79</v>
      </c>
      <c r="F1054" t="n">
        <v>6.1109</v>
      </c>
      <c r="G1054" t="n">
        <v>7.41</v>
      </c>
      <c r="H1054" t="n">
        <v>6.1472</v>
      </c>
      <c r="I1054" t="n">
        <v>4.9</v>
      </c>
      <c r="J1054" t="n">
        <v>4.022</v>
      </c>
      <c r="K1054" t="n">
        <v>6.15</v>
      </c>
      <c r="L1054" t="n">
        <v>4.7441</v>
      </c>
      <c r="M1054" t="n">
        <v>3.25</v>
      </c>
      <c r="N1054" t="n">
        <v>5.295</v>
      </c>
      <c r="O1054" t="n">
        <v>2.33</v>
      </c>
      <c r="P1054" t="n">
        <v>2.7269</v>
      </c>
      <c r="Q1054" t="n">
        <v>4.62</v>
      </c>
      <c r="R1054" t="n">
        <v>0.33</v>
      </c>
      <c r="S1054" t="n">
        <v>2.66</v>
      </c>
    </row>
    <row r="1055">
      <c r="A1055">
        <f>_xll.BFieldInfo($B$1055)</f>
        <v/>
      </c>
      <c r="B1055" t="inlineStr">
        <is>
          <t>CF_DVD_PAID</t>
        </is>
      </c>
      <c r="C1055" t="n">
        <v>0</v>
      </c>
      <c r="D1055" t="n">
        <v>0</v>
      </c>
      <c r="E1055" t="n">
        <v>-26.914</v>
      </c>
      <c r="F1055" t="n">
        <v>0</v>
      </c>
      <c r="G1055" t="n">
        <v>-24.894</v>
      </c>
      <c r="H1055" t="n">
        <v>0</v>
      </c>
      <c r="I1055" t="n">
        <v>-24.822</v>
      </c>
      <c r="J1055" t="n">
        <v>0</v>
      </c>
      <c r="K1055" t="n">
        <v>-22.493</v>
      </c>
      <c r="L1055" t="n">
        <v>0</v>
      </c>
      <c r="M1055" t="n">
        <v>-18.314</v>
      </c>
      <c r="N1055" t="n">
        <v>-0.098</v>
      </c>
      <c r="O1055" t="n">
        <v>-16.003</v>
      </c>
      <c r="P1055" t="n">
        <v>-0.004</v>
      </c>
      <c r="Q1055" t="n">
        <v>-6.905</v>
      </c>
      <c r="R1055" t="n">
        <v>0</v>
      </c>
      <c r="S1055" t="n">
        <v>-13.633</v>
      </c>
    </row>
    <row r="1056">
      <c r="A1056">
        <f>_xll.BFieldInfo($B$1056)</f>
        <v/>
      </c>
      <c r="B1056" t="inlineStr">
        <is>
          <t>CF_DEPR_AMORT</t>
        </is>
      </c>
      <c r="C1056" t="n">
        <v>7.396</v>
      </c>
      <c r="D1056" t="n">
        <v>6.55</v>
      </c>
      <c r="E1056" t="n">
        <v>6.252</v>
      </c>
      <c r="F1056" t="n">
        <v>5.712</v>
      </c>
      <c r="G1056" t="n">
        <v>5.648</v>
      </c>
      <c r="H1056" t="n">
        <v>5.915</v>
      </c>
      <c r="I1056" t="n">
        <v>5.324</v>
      </c>
      <c r="J1056" t="n">
        <v>5.536</v>
      </c>
      <c r="K1056" t="n">
        <v>4.472</v>
      </c>
      <c r="L1056" t="n">
        <v>5.27</v>
      </c>
      <c r="M1056" t="n">
        <v>4.901</v>
      </c>
      <c r="N1056" t="n">
        <v>4.8</v>
      </c>
      <c r="O1056" t="n">
        <v>11.01</v>
      </c>
      <c r="P1056" t="n">
        <v>5.336</v>
      </c>
      <c r="Q1056" t="n">
        <v>5.206</v>
      </c>
      <c r="R1056" t="n">
        <v>4.748</v>
      </c>
      <c r="S1056" t="n">
        <v>3.824</v>
      </c>
    </row>
    <row r="1057">
      <c r="A1057">
        <f>_xll.BFieldInfo($B$1057)</f>
        <v/>
      </c>
      <c r="B1057" t="inlineStr">
        <is>
          <t>CF_NET_INC</t>
        </is>
      </c>
      <c r="C1057" t="n">
        <v>-11.555</v>
      </c>
      <c r="D1057" t="n">
        <v>2.513</v>
      </c>
      <c r="E1057" t="n">
        <v>10.708</v>
      </c>
      <c r="F1057" t="n">
        <v>23.455</v>
      </c>
      <c r="G1057" t="n">
        <v>28.332</v>
      </c>
      <c r="H1057" t="n">
        <v>23.463</v>
      </c>
      <c r="I1057" t="n">
        <v>18.638</v>
      </c>
      <c r="J1057" t="n">
        <v>15.115</v>
      </c>
      <c r="K1057" t="n">
        <v>22.921</v>
      </c>
      <c r="L1057" t="n">
        <v>17.376</v>
      </c>
      <c r="M1057" t="n">
        <v>11.839</v>
      </c>
      <c r="N1057" t="n">
        <v>18.896</v>
      </c>
      <c r="O1057" t="n">
        <v>8.241</v>
      </c>
      <c r="P1057" t="n">
        <v>9.497</v>
      </c>
      <c r="Q1057" t="n">
        <v>15.865</v>
      </c>
      <c r="R1057" t="n">
        <v>1.134</v>
      </c>
      <c r="S1057" t="n">
        <v>9.042999999999999</v>
      </c>
    </row>
    <row r="1058">
      <c r="A1058">
        <f>_xll.BFieldInfo($B$1058)</f>
        <v/>
      </c>
      <c r="B1058" t="inlineStr">
        <is>
          <t>CF_CASH_FROM_OPER</t>
        </is>
      </c>
      <c r="C1058" t="n">
        <v>15.27</v>
      </c>
      <c r="D1058" t="n">
        <v>7.763</v>
      </c>
      <c r="E1058" t="n">
        <v>33.524</v>
      </c>
      <c r="F1058" t="n">
        <v>15.592</v>
      </c>
      <c r="G1058" t="n">
        <v>14.037</v>
      </c>
      <c r="H1058" t="n">
        <v>14.3</v>
      </c>
      <c r="I1058" t="n">
        <v>12.467</v>
      </c>
      <c r="J1058" t="n">
        <v>12.003</v>
      </c>
      <c r="K1058" t="n">
        <v>24.764</v>
      </c>
      <c r="L1058" t="n">
        <v>27.05</v>
      </c>
      <c r="M1058" t="n">
        <v>22.562</v>
      </c>
      <c r="N1058" t="n">
        <v>14.987</v>
      </c>
      <c r="O1058" t="n">
        <v>15.308</v>
      </c>
      <c r="P1058" t="n">
        <v>17.24</v>
      </c>
      <c r="Q1058" t="n">
        <v>14.494</v>
      </c>
      <c r="R1058" t="n">
        <v>26.189</v>
      </c>
      <c r="S1058" t="n">
        <v>19.033</v>
      </c>
    </row>
    <row r="1060">
      <c r="A1060" t="inlineStr">
        <is>
          <t>MBTN SW Equity</t>
        </is>
      </c>
      <c r="B1060" t="inlineStr">
        <is>
          <t>Dates</t>
        </is>
      </c>
      <c r="C1060" s="3">
        <f>_xll.BDH($A$1060,$B$1061:$B$1069,$B$1,$B$2,"Dir=H","Per=M","Days=A","Dts=S","Sort=R","cols=17;rows=10")</f>
        <v/>
      </c>
      <c r="D1060" s="3" t="n">
        <v>43830</v>
      </c>
      <c r="E1060" s="3" t="n">
        <v>43646</v>
      </c>
      <c r="F1060" s="3" t="n">
        <v>43465</v>
      </c>
      <c r="G1060" s="3" t="n">
        <v>43281</v>
      </c>
      <c r="H1060" s="3" t="n">
        <v>43100</v>
      </c>
      <c r="I1060" s="3" t="n">
        <v>42916</v>
      </c>
      <c r="J1060" s="3" t="n">
        <v>42735</v>
      </c>
      <c r="K1060" s="3" t="n">
        <v>42551</v>
      </c>
      <c r="L1060" s="3" t="n">
        <v>42369</v>
      </c>
      <c r="M1060" s="3" t="n">
        <v>42185</v>
      </c>
      <c r="N1060" s="3" t="n">
        <v>42004</v>
      </c>
      <c r="O1060" s="3" t="n">
        <v>41820</v>
      </c>
      <c r="P1060" s="3" t="n">
        <v>41639</v>
      </c>
      <c r="Q1060" s="3" t="n">
        <v>41455</v>
      </c>
      <c r="R1060" s="3" t="n">
        <v>41274</v>
      </c>
      <c r="S1060" s="3" t="n">
        <v>41090</v>
      </c>
    </row>
    <row r="1061">
      <c r="A1061">
        <f>_xll.BFieldInfo($B$1061)</f>
        <v/>
      </c>
      <c r="B1061" t="inlineStr">
        <is>
          <t>TOTAL_EQUITY</t>
        </is>
      </c>
      <c r="C1061" t="n">
        <v>136.586</v>
      </c>
      <c r="D1061" t="n">
        <v>176.16</v>
      </c>
      <c r="E1061" t="n">
        <v>220.049</v>
      </c>
      <c r="F1061" t="n">
        <v>181.711</v>
      </c>
      <c r="G1061" t="n">
        <v>249.163</v>
      </c>
      <c r="H1061" t="n">
        <v>242.957</v>
      </c>
      <c r="I1061" t="n">
        <v>214.44</v>
      </c>
      <c r="J1061" t="n">
        <v>234.424</v>
      </c>
      <c r="K1061" t="n">
        <v>150.1</v>
      </c>
      <c r="L1061" t="n">
        <v>175.003</v>
      </c>
      <c r="M1061" t="n">
        <v>235.308</v>
      </c>
      <c r="N1061" t="n">
        <v>352.431</v>
      </c>
      <c r="O1061" t="n">
        <v>394.16</v>
      </c>
      <c r="P1061" t="n">
        <v>408.621</v>
      </c>
      <c r="Q1061" t="n">
        <v>691.15</v>
      </c>
      <c r="R1061" t="n">
        <v>416.144</v>
      </c>
      <c r="S1061" t="n">
        <v>707.7910000000001</v>
      </c>
    </row>
    <row r="1062">
      <c r="A1062">
        <f>_xll.BFieldInfo($B$1062)</f>
        <v/>
      </c>
      <c r="B1062" t="inlineStr">
        <is>
          <t>BS_TOT_ASSET</t>
        </is>
      </c>
      <c r="C1062" t="n">
        <v>224.421</v>
      </c>
      <c r="D1062" t="n">
        <v>274.61</v>
      </c>
      <c r="E1062" t="n">
        <v>350.314</v>
      </c>
      <c r="F1062" t="n">
        <v>349.153</v>
      </c>
      <c r="G1062" t="n">
        <v>456.715</v>
      </c>
      <c r="H1062" t="n">
        <v>469.983</v>
      </c>
      <c r="I1062" t="n">
        <v>493.91</v>
      </c>
      <c r="J1062" t="n">
        <v>629.889</v>
      </c>
      <c r="K1062" t="n">
        <v>585.779</v>
      </c>
      <c r="L1062" t="n">
        <v>572.304</v>
      </c>
      <c r="M1062" t="n">
        <v>651.641</v>
      </c>
      <c r="N1062" t="n">
        <v>755.899</v>
      </c>
      <c r="O1062" t="n">
        <v>756.207</v>
      </c>
      <c r="P1062" t="n">
        <v>784.0170000000001</v>
      </c>
      <c r="Q1062" t="n">
        <v>1156.629</v>
      </c>
      <c r="R1062" t="n">
        <v>834.769</v>
      </c>
      <c r="S1062" t="n">
        <v>1305.527</v>
      </c>
    </row>
    <row r="1063">
      <c r="A1063">
        <f>_xll.BFieldInfo($B$1063)</f>
        <v/>
      </c>
      <c r="B1063" t="inlineStr">
        <is>
          <t>TOT_DEBT_TO_TOT_EQY</t>
        </is>
      </c>
      <c r="C1063" t="n">
        <v>21.9386</v>
      </c>
      <c r="D1063" t="n">
        <v>15.9372</v>
      </c>
      <c r="E1063" t="n">
        <v>17.906</v>
      </c>
      <c r="F1063" t="n">
        <v>30.614</v>
      </c>
      <c r="G1063" t="n">
        <v>22.5969</v>
      </c>
      <c r="H1063" t="n">
        <v>23.6486</v>
      </c>
      <c r="I1063" t="n">
        <v>56.7786</v>
      </c>
      <c r="J1063" t="n">
        <v>106.7207</v>
      </c>
      <c r="K1063" t="n">
        <v>167.8821</v>
      </c>
      <c r="L1063" t="n">
        <v>143.3193</v>
      </c>
      <c r="M1063" t="n">
        <v>105.8294</v>
      </c>
      <c r="N1063" t="n">
        <v>70.3854</v>
      </c>
      <c r="O1063" t="n">
        <v>41.1777</v>
      </c>
      <c r="P1063" t="n">
        <v>40.0124</v>
      </c>
      <c r="Q1063" t="n">
        <v>23.7047</v>
      </c>
      <c r="R1063" t="n">
        <v>32.1523</v>
      </c>
      <c r="S1063" t="n">
        <v>18.9956</v>
      </c>
    </row>
    <row r="1064">
      <c r="A1064">
        <f>_xll.BFieldInfo($B$1064)</f>
        <v/>
      </c>
      <c r="B1064" t="inlineStr">
        <is>
          <t>SALES_REV_TURN</t>
        </is>
      </c>
      <c r="C1064" t="n">
        <v>51.015</v>
      </c>
      <c r="D1064" t="n">
        <v>139.446</v>
      </c>
      <c r="E1064" t="n">
        <v>122.567</v>
      </c>
      <c r="F1064" t="n">
        <v>174.639</v>
      </c>
      <c r="G1064" t="n">
        <v>232.328</v>
      </c>
      <c r="H1064" t="n">
        <v>260.963</v>
      </c>
      <c r="I1064" t="n">
        <v>212.294</v>
      </c>
      <c r="J1064" t="n">
        <v>235.347</v>
      </c>
      <c r="K1064" t="n">
        <v>217.759</v>
      </c>
      <c r="L1064" t="n">
        <v>199.142</v>
      </c>
      <c r="M1064" t="n">
        <v>124.425</v>
      </c>
      <c r="N1064" t="n">
        <v>186.804</v>
      </c>
      <c r="O1064" t="n">
        <v>129.042</v>
      </c>
      <c r="P1064" t="n">
        <v>112.234</v>
      </c>
      <c r="Q1064" t="n">
        <v>90.42100000000001</v>
      </c>
      <c r="R1064" t="n">
        <v>337.429</v>
      </c>
      <c r="S1064" t="n">
        <v>307.813</v>
      </c>
    </row>
    <row r="1065">
      <c r="A1065">
        <f>_xll.BFieldInfo($B$1065)</f>
        <v/>
      </c>
      <c r="B1065" t="inlineStr">
        <is>
          <t>IS_EPS</t>
        </is>
      </c>
      <c r="C1065" t="n">
        <v>-0.0332</v>
      </c>
      <c r="D1065" t="n">
        <v>-0.0351</v>
      </c>
      <c r="E1065" t="n">
        <v>0</v>
      </c>
      <c r="F1065" t="n">
        <v>-0.0605</v>
      </c>
      <c r="G1065" t="n">
        <v>0.0055</v>
      </c>
      <c r="H1065" t="n">
        <v>-0.0634</v>
      </c>
      <c r="I1065" t="n">
        <v>-0.0166</v>
      </c>
      <c r="J1065" t="n">
        <v>-0.1209</v>
      </c>
      <c r="K1065" t="n">
        <v>-0.0449</v>
      </c>
      <c r="L1065" t="n">
        <v>-0.135</v>
      </c>
      <c r="M1065" t="n">
        <v>-0.1653</v>
      </c>
      <c r="N1065" t="n">
        <v>-0.0834</v>
      </c>
      <c r="O1065" t="n">
        <v>-0.1588</v>
      </c>
      <c r="P1065" t="n">
        <v>-0.1829</v>
      </c>
      <c r="Q1065" t="n">
        <v>-0.2182</v>
      </c>
      <c r="R1065" t="n">
        <v>-0.2038</v>
      </c>
      <c r="S1065" t="n">
        <v>-0.09329999999999999</v>
      </c>
    </row>
    <row r="1066">
      <c r="A1066">
        <f>_xll.BFieldInfo($B$1066)</f>
        <v/>
      </c>
      <c r="B1066" t="inlineStr">
        <is>
          <t>CF_DVD_PAID</t>
        </is>
      </c>
      <c r="C1066" t="n">
        <v>0</v>
      </c>
      <c r="D1066" t="n">
        <v>0</v>
      </c>
      <c r="E1066" t="n">
        <v>0</v>
      </c>
      <c r="F1066" t="n">
        <v>0</v>
      </c>
      <c r="G1066" t="n">
        <v>0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</row>
    <row r="1067">
      <c r="A1067">
        <f>_xll.BFieldInfo($B$1067)</f>
        <v/>
      </c>
      <c r="B1067" t="inlineStr">
        <is>
          <t>CF_DEPR_AMORT</t>
        </is>
      </c>
      <c r="C1067" t="n">
        <v>4.831</v>
      </c>
      <c r="D1067" t="n">
        <v>7.984</v>
      </c>
      <c r="E1067" t="n">
        <v>7.981</v>
      </c>
      <c r="F1067" t="n">
        <v>10.046</v>
      </c>
      <c r="G1067" t="n">
        <v>14.3</v>
      </c>
      <c r="H1067" t="n">
        <v>26.113</v>
      </c>
      <c r="I1067" t="n">
        <v>15.75</v>
      </c>
      <c r="J1067" t="n">
        <v>32.59</v>
      </c>
      <c r="K1067" t="n">
        <v>27</v>
      </c>
      <c r="L1067" t="n">
        <v>44.601</v>
      </c>
      <c r="M1067" t="n">
        <v>28.1</v>
      </c>
      <c r="N1067" t="n">
        <v>33.307</v>
      </c>
      <c r="O1067" t="n">
        <v>32.9</v>
      </c>
      <c r="P1067" t="n">
        <v>39.253</v>
      </c>
      <c r="Q1067" t="n">
        <v>40.3</v>
      </c>
      <c r="R1067" t="n">
        <v>43.343</v>
      </c>
      <c r="S1067" t="n">
        <v>51.8</v>
      </c>
    </row>
    <row r="1068">
      <c r="A1068">
        <f>_xll.BFieldInfo($B$1068)</f>
        <v/>
      </c>
      <c r="B1068" t="inlineStr">
        <is>
          <t>CF_NET_INC</t>
        </is>
      </c>
      <c r="C1068" t="n">
        <v>-38.625</v>
      </c>
      <c r="D1068" t="n">
        <v>-41.433</v>
      </c>
      <c r="E1068" t="n">
        <v>1.783</v>
      </c>
      <c r="F1068" t="n">
        <v>-67.729</v>
      </c>
      <c r="G1068" t="n">
        <v>8.292</v>
      </c>
      <c r="H1068" t="n">
        <v>-62.398</v>
      </c>
      <c r="I1068" t="n">
        <v>-16.816</v>
      </c>
      <c r="J1068" t="n">
        <v>-71.477</v>
      </c>
      <c r="K1068" t="n">
        <v>-25.371</v>
      </c>
      <c r="L1068" t="n">
        <v>-75.896</v>
      </c>
      <c r="M1068" t="n">
        <v>-92.55</v>
      </c>
      <c r="N1068" t="n">
        <v>-46.212</v>
      </c>
      <c r="O1068" t="n">
        <v>-86.524</v>
      </c>
      <c r="P1068" t="n">
        <v>-79.67400000000001</v>
      </c>
      <c r="Q1068" t="n">
        <v>-79.15300000000001</v>
      </c>
      <c r="R1068" t="n">
        <v>-72.669</v>
      </c>
      <c r="S1068" t="n">
        <v>-33.398</v>
      </c>
    </row>
    <row r="1069">
      <c r="A1069">
        <f>_xll.BFieldInfo($B$1069)</f>
        <v/>
      </c>
      <c r="B1069" t="inlineStr">
        <is>
          <t>CF_CASH_FROM_OPER</t>
        </is>
      </c>
      <c r="C1069" t="n">
        <v>-5.672</v>
      </c>
      <c r="D1069" t="n">
        <v>-25.938</v>
      </c>
      <c r="E1069" t="n">
        <v>-57.555</v>
      </c>
      <c r="F1069" t="n">
        <v>-6.991</v>
      </c>
      <c r="G1069" t="n">
        <v>-16.378</v>
      </c>
      <c r="H1069" t="n">
        <v>9.272</v>
      </c>
      <c r="I1069" t="n">
        <v>3.489</v>
      </c>
      <c r="J1069" t="n">
        <v>-12.86</v>
      </c>
      <c r="K1069" t="n">
        <v>15.445</v>
      </c>
      <c r="L1069" t="n">
        <v>-23.857</v>
      </c>
      <c r="M1069" t="n">
        <v>-28.004</v>
      </c>
      <c r="N1069" t="n">
        <v>-54.081</v>
      </c>
      <c r="O1069" t="n">
        <v>-98.73</v>
      </c>
      <c r="P1069" t="n">
        <v>-48.081</v>
      </c>
      <c r="Q1069" t="n">
        <v>-82.339</v>
      </c>
      <c r="R1069" t="n">
        <v>-71.47799999999999</v>
      </c>
      <c r="S1069" t="n">
        <v>-96.535</v>
      </c>
    </row>
    <row r="1071">
      <c r="A1071" t="inlineStr">
        <is>
          <t>ARYN SW Equity</t>
        </is>
      </c>
      <c r="B1071" t="inlineStr">
        <is>
          <t>Dates</t>
        </is>
      </c>
      <c r="C1071" s="3">
        <f>_xll.BDH($A$1071,$B$1072:$B$1080,$B$1,$B$2,"Dir=H","Per=M","Days=A","Dts=S","Sort=R","cols=16;rows=10")</f>
        <v/>
      </c>
      <c r="D1071" s="3" t="n">
        <v>43673</v>
      </c>
      <c r="E1071" s="3" t="n">
        <v>43496</v>
      </c>
      <c r="F1071" s="3" t="n">
        <v>43312</v>
      </c>
      <c r="G1071" s="3" t="n">
        <v>43131</v>
      </c>
      <c r="H1071" s="3" t="n">
        <v>42947</v>
      </c>
      <c r="I1071" s="3" t="n">
        <v>42766</v>
      </c>
      <c r="J1071" s="3" t="n">
        <v>42582</v>
      </c>
      <c r="K1071" s="3" t="n">
        <v>42400</v>
      </c>
      <c r="L1071" s="3" t="n">
        <v>42216</v>
      </c>
      <c r="M1071" s="3" t="n">
        <v>42035</v>
      </c>
      <c r="N1071" s="3" t="n">
        <v>41851</v>
      </c>
      <c r="O1071" s="3" t="n">
        <v>41670</v>
      </c>
      <c r="P1071" s="3" t="n">
        <v>41486</v>
      </c>
      <c r="Q1071" s="3" t="n">
        <v>41305</v>
      </c>
      <c r="R1071" s="3" t="n">
        <v>41121</v>
      </c>
    </row>
    <row r="1072">
      <c r="A1072">
        <f>_xll.BFieldInfo($B$1072)</f>
        <v/>
      </c>
      <c r="B1072" t="inlineStr">
        <is>
          <t>TOTAL_EQUITY</t>
        </is>
      </c>
      <c r="C1072" t="n">
        <v>1563.138</v>
      </c>
      <c r="D1072" t="n">
        <v>2436.1</v>
      </c>
      <c r="E1072" t="n">
        <v>2428.298</v>
      </c>
      <c r="F1072" t="n">
        <v>1672.86</v>
      </c>
      <c r="G1072" t="n">
        <v>1939.102</v>
      </c>
      <c r="H1072" t="n">
        <v>2201.652</v>
      </c>
      <c r="I1072" t="n">
        <v>3057.587</v>
      </c>
      <c r="J1072" t="n">
        <v>3187.771</v>
      </c>
      <c r="K1072" t="n">
        <v>3124.963</v>
      </c>
      <c r="L1072" t="n">
        <v>3221.943</v>
      </c>
      <c r="M1072" t="n">
        <v>2838.085</v>
      </c>
      <c r="N1072" t="n">
        <v>2791.457</v>
      </c>
      <c r="O1072" t="n">
        <v>2641.278</v>
      </c>
      <c r="P1072" t="n">
        <v>2760.629</v>
      </c>
      <c r="Q1072" t="n">
        <v>2410.709</v>
      </c>
      <c r="R1072" t="n">
        <v>2509.355</v>
      </c>
    </row>
    <row r="1073">
      <c r="A1073">
        <f>_xll.BFieldInfo($B$1073)</f>
        <v/>
      </c>
      <c r="B1073" t="inlineStr">
        <is>
          <t>BS_TOT_ASSET</t>
        </is>
      </c>
      <c r="C1073" t="n">
        <v>3854.489</v>
      </c>
      <c r="D1073" t="n">
        <v>4519.6</v>
      </c>
      <c r="E1073" t="n">
        <v>4706.421</v>
      </c>
      <c r="F1073" t="n">
        <v>4735.573</v>
      </c>
      <c r="G1073" t="n">
        <v>5226.132</v>
      </c>
      <c r="H1073" t="n">
        <v>5701.452</v>
      </c>
      <c r="I1073" t="n">
        <v>6649.563</v>
      </c>
      <c r="J1073" t="n">
        <v>6931.151</v>
      </c>
      <c r="K1073" t="n">
        <v>6914.276</v>
      </c>
      <c r="L1073" t="n">
        <v>6645.019</v>
      </c>
      <c r="M1073" t="n">
        <v>7496.121</v>
      </c>
      <c r="N1073" t="n">
        <v>6938.62</v>
      </c>
      <c r="O1073" t="n">
        <v>5659.282</v>
      </c>
      <c r="P1073" t="n">
        <v>5831.116</v>
      </c>
      <c r="Q1073" t="n">
        <v>5267.744</v>
      </c>
      <c r="R1073" t="n">
        <v>5557.288</v>
      </c>
    </row>
    <row r="1074">
      <c r="A1074">
        <f>_xll.BFieldInfo($B$1074)</f>
        <v/>
      </c>
      <c r="B1074" t="inlineStr">
        <is>
          <t>TOT_DEBT_TO_TOT_EQY</t>
        </is>
      </c>
      <c r="C1074" t="n">
        <v>85.42489999999999</v>
      </c>
      <c r="D1074" t="n">
        <v>45.6139</v>
      </c>
      <c r="E1074" t="n">
        <v>53.878</v>
      </c>
      <c r="F1074" t="n">
        <v>121.2366</v>
      </c>
      <c r="G1074" t="n">
        <v>111.3307</v>
      </c>
      <c r="H1074" t="n">
        <v>103.079</v>
      </c>
      <c r="I1074" t="n">
        <v>71.175</v>
      </c>
      <c r="J1074" t="n">
        <v>74.2632</v>
      </c>
      <c r="K1074" t="n">
        <v>75.7891</v>
      </c>
      <c r="L1074" t="n">
        <v>63.377</v>
      </c>
      <c r="M1074" t="n">
        <v>102.0083</v>
      </c>
      <c r="N1074" t="n">
        <v>84.1435</v>
      </c>
      <c r="O1074" t="n">
        <v>60.3146</v>
      </c>
      <c r="P1074" t="n">
        <v>54.5422</v>
      </c>
      <c r="Q1074" t="n">
        <v>66.03530000000001</v>
      </c>
      <c r="R1074" t="n">
        <v>63.4253</v>
      </c>
    </row>
    <row r="1075">
      <c r="A1075">
        <f>_xll.BFieldInfo($B$1075)</f>
        <v/>
      </c>
      <c r="B1075" t="inlineStr">
        <is>
          <t>SALES_REV_TURN</t>
        </is>
      </c>
      <c r="C1075" t="n">
        <v>1656.205</v>
      </c>
      <c r="D1075" t="n">
        <v>1672.72</v>
      </c>
      <c r="E1075" t="n">
        <v>1710.705</v>
      </c>
      <c r="F1075" t="n">
        <v>1648.873</v>
      </c>
      <c r="G1075" t="n">
        <v>1786.549</v>
      </c>
      <c r="H1075" t="n">
        <v>1890.734</v>
      </c>
      <c r="I1075" t="n">
        <v>1906.036</v>
      </c>
      <c r="J1075" t="n">
        <v>1918.857</v>
      </c>
      <c r="K1075" t="n">
        <v>1960.014</v>
      </c>
      <c r="L1075" t="n">
        <v>1430.762</v>
      </c>
      <c r="M1075" t="n">
        <v>1857.87</v>
      </c>
      <c r="N1075" t="n">
        <v>1290.983</v>
      </c>
      <c r="O1075" t="n">
        <v>2102.8</v>
      </c>
      <c r="P1075" t="n">
        <v>2435.696</v>
      </c>
      <c r="Q1075" t="n">
        <v>2067.994</v>
      </c>
      <c r="R1075" t="n">
        <v>2296.211</v>
      </c>
    </row>
    <row r="1076">
      <c r="A1076">
        <f>_xll.BFieldInfo($B$1076)</f>
        <v/>
      </c>
      <c r="B1076" t="inlineStr">
        <is>
          <t>IS_EPS</t>
        </is>
      </c>
      <c r="C1076" t="n">
        <v>-0.93</v>
      </c>
      <c r="D1076" t="n">
        <v>-0.0461</v>
      </c>
      <c r="E1076" t="n">
        <v>-0.034</v>
      </c>
      <c r="F1076" t="n">
        <v>-0.6937</v>
      </c>
      <c r="G1076" t="n">
        <v>-0.5148</v>
      </c>
      <c r="H1076" t="n">
        <v>-1.8755</v>
      </c>
      <c r="I1076" t="n">
        <v>-0.3762</v>
      </c>
      <c r="J1076" t="n">
        <v>0.0634</v>
      </c>
      <c r="K1076" t="n">
        <v>0.0208</v>
      </c>
      <c r="L1076" t="n">
        <v>1.0801</v>
      </c>
      <c r="M1076" t="n">
        <v>0.1038</v>
      </c>
      <c r="N1076" t="n">
        <v>0.1921</v>
      </c>
      <c r="O1076" t="n">
        <v>0.0636</v>
      </c>
      <c r="P1076" t="n">
        <v>0.1344</v>
      </c>
      <c r="Q1076" t="n">
        <v>0.1299</v>
      </c>
      <c r="R1076" t="n">
        <v>0.1594</v>
      </c>
    </row>
    <row r="1077">
      <c r="A1077">
        <f>_xll.BFieldInfo($B$1077)</f>
        <v/>
      </c>
      <c r="B1077" t="inlineStr">
        <is>
          <t>CF_DVD_PAID</t>
        </is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-79.70999999999999</v>
      </c>
      <c r="I1077" t="n">
        <v>0</v>
      </c>
      <c r="J1077" t="n">
        <v>-52.71</v>
      </c>
      <c r="K1077" t="n">
        <v>0</v>
      </c>
      <c r="L1077" t="n">
        <v>-48.219</v>
      </c>
      <c r="M1077" t="n">
        <v>-16.815</v>
      </c>
      <c r="N1077" t="n">
        <v>-31.677</v>
      </c>
      <c r="O1077" t="n">
        <v>-16.221</v>
      </c>
      <c r="P1077" t="n">
        <v>-26.956</v>
      </c>
      <c r="Q1077" t="n">
        <v>-16.561</v>
      </c>
      <c r="R1077" t="n">
        <v>0</v>
      </c>
    </row>
    <row r="1078">
      <c r="A1078">
        <f>_xll.BFieldInfo($B$1078)</f>
        <v/>
      </c>
      <c r="B1078" t="inlineStr">
        <is>
          <t>CF_DEPR_AMORT</t>
        </is>
      </c>
      <c r="C1078" t="n">
        <v>161.968</v>
      </c>
      <c r="D1078" t="n">
        <v>139.721</v>
      </c>
      <c r="E1078" t="n">
        <v>133.735</v>
      </c>
      <c r="F1078" t="n">
        <v>138.365</v>
      </c>
      <c r="G1078" t="n">
        <v>154.163</v>
      </c>
      <c r="H1078" t="n">
        <v>159.693</v>
      </c>
      <c r="I1078" t="n">
        <v>157.944</v>
      </c>
      <c r="J1078" t="n">
        <v>145.619</v>
      </c>
      <c r="K1078" t="n">
        <v>155.395</v>
      </c>
      <c r="L1078" t="n">
        <v>135.108</v>
      </c>
      <c r="M1078" t="n">
        <v>149.414</v>
      </c>
      <c r="N1078" t="n">
        <v>114.043</v>
      </c>
      <c r="O1078" t="n">
        <v>112.598</v>
      </c>
      <c r="P1078" t="n">
        <v>111.926</v>
      </c>
      <c r="Q1078" t="n">
        <v>101.141</v>
      </c>
      <c r="R1078" t="n">
        <v>105.441</v>
      </c>
    </row>
    <row r="1079">
      <c r="A1079">
        <f>_xll.BFieldInfo($B$1079)</f>
        <v/>
      </c>
      <c r="B1079" t="inlineStr">
        <is>
          <t>CF_NET_INC</t>
        </is>
      </c>
      <c r="C1079" t="n">
        <v>-899.21</v>
      </c>
      <c r="D1079" t="n">
        <v>-24.84</v>
      </c>
      <c r="E1079" t="n">
        <v>-4.31</v>
      </c>
      <c r="F1079" t="n">
        <v>-273.027</v>
      </c>
      <c r="G1079" t="n">
        <v>-196.949</v>
      </c>
      <c r="H1079" t="n">
        <v>-766.74</v>
      </c>
      <c r="I1079" t="n">
        <v>-141.033</v>
      </c>
      <c r="J1079" t="n">
        <v>42.45</v>
      </c>
      <c r="K1079" t="n">
        <v>24.558</v>
      </c>
      <c r="L1079" t="n">
        <v>467.157</v>
      </c>
      <c r="M1079" t="n">
        <v>57.603</v>
      </c>
      <c r="N1079" t="n">
        <v>94.931</v>
      </c>
      <c r="O1079" t="n">
        <v>40.582</v>
      </c>
      <c r="P1079" t="n">
        <v>67.364</v>
      </c>
      <c r="Q1079" t="n">
        <v>62.051</v>
      </c>
      <c r="R1079" t="n">
        <v>74.40900000000001</v>
      </c>
    </row>
    <row r="1080">
      <c r="A1080">
        <f>_xll.BFieldInfo($B$1080)</f>
        <v/>
      </c>
      <c r="B1080" t="inlineStr">
        <is>
          <t>CF_CASH_FROM_OPER</t>
        </is>
      </c>
      <c r="C1080" t="n">
        <v>116.822</v>
      </c>
      <c r="D1080" t="n">
        <v>102.421</v>
      </c>
      <c r="E1080" t="n">
        <v>49.258</v>
      </c>
      <c r="F1080" t="n">
        <v>100.722</v>
      </c>
      <c r="G1080" t="n">
        <v>80.94199999999999</v>
      </c>
      <c r="H1080" t="n">
        <v>148.212</v>
      </c>
      <c r="I1080" t="n">
        <v>146.415</v>
      </c>
      <c r="J1080" t="n">
        <v>219.947</v>
      </c>
      <c r="K1080" t="n">
        <v>281.433</v>
      </c>
      <c r="L1080" t="n">
        <v>151.093</v>
      </c>
      <c r="M1080" t="n">
        <v>128.805</v>
      </c>
      <c r="N1080" t="n">
        <v>432.569</v>
      </c>
      <c r="O1080" t="n">
        <v>66.66</v>
      </c>
      <c r="P1080" t="n">
        <v>331.486</v>
      </c>
      <c r="Q1080" t="n">
        <v>37.397</v>
      </c>
      <c r="R1080" t="n">
        <v>294.244</v>
      </c>
    </row>
    <row r="1082">
      <c r="A1082" t="inlineStr">
        <is>
          <t>BSLN SW Equity</t>
        </is>
      </c>
      <c r="B1082" t="inlineStr">
        <is>
          <t>Dates</t>
        </is>
      </c>
      <c r="C1082" s="3">
        <f>_xll.BDH($A$1082,$B$1083:$B$1091,$B$1,$B$2,"Dir=H","Per=M","Days=A","Dts=S","Sort=R","cols=17;rows=10")</f>
        <v/>
      </c>
      <c r="D1082" s="3" t="n">
        <v>43830</v>
      </c>
      <c r="E1082" s="3" t="n">
        <v>43646</v>
      </c>
      <c r="F1082" s="3" t="n">
        <v>43465</v>
      </c>
      <c r="G1082" s="3" t="n">
        <v>43281</v>
      </c>
      <c r="H1082" s="3" t="n">
        <v>43100</v>
      </c>
      <c r="I1082" s="3" t="n">
        <v>42916</v>
      </c>
      <c r="J1082" s="3" t="n">
        <v>42735</v>
      </c>
      <c r="K1082" s="3" t="n">
        <v>42551</v>
      </c>
      <c r="L1082" s="3" t="n">
        <v>42369</v>
      </c>
      <c r="M1082" s="3" t="n">
        <v>42185</v>
      </c>
      <c r="N1082" s="3" t="n">
        <v>42004</v>
      </c>
      <c r="O1082" s="3" t="n">
        <v>41820</v>
      </c>
      <c r="P1082" s="3" t="n">
        <v>41639</v>
      </c>
      <c r="Q1082" s="3" t="n">
        <v>41455</v>
      </c>
      <c r="R1082" s="3" t="n">
        <v>41274</v>
      </c>
      <c r="S1082" s="3" t="n">
        <v>41090</v>
      </c>
    </row>
    <row r="1083">
      <c r="A1083">
        <f>_xll.BFieldInfo($B$1083)</f>
        <v/>
      </c>
      <c r="B1083" t="inlineStr">
        <is>
          <t>TOTAL_EQUITY</t>
        </is>
      </c>
      <c r="C1083" t="n">
        <v>-79.57599999999999</v>
      </c>
      <c r="D1083" t="n">
        <v>-92.95999999999999</v>
      </c>
      <c r="E1083" t="n">
        <v>-79.983</v>
      </c>
      <c r="F1083" t="n">
        <v>-66.687</v>
      </c>
      <c r="G1083" t="n">
        <v>-58.223</v>
      </c>
      <c r="H1083" t="n">
        <v>-41.44</v>
      </c>
      <c r="I1083" t="n">
        <v>-50.651</v>
      </c>
      <c r="J1083" t="n">
        <v>-35</v>
      </c>
      <c r="K1083" t="n">
        <v>-8.971</v>
      </c>
      <c r="L1083" t="n">
        <v>14.856</v>
      </c>
      <c r="M1083" t="n">
        <v>44.049</v>
      </c>
      <c r="N1083" t="n">
        <v>57.9314</v>
      </c>
      <c r="O1083" t="n">
        <v>72.1133</v>
      </c>
      <c r="P1083" t="n">
        <v>70.8737</v>
      </c>
      <c r="Q1083" t="n">
        <v>43.0897</v>
      </c>
      <c r="R1083" t="n">
        <v>105.502</v>
      </c>
      <c r="S1083" t="n">
        <v>121.2861</v>
      </c>
    </row>
    <row r="1084">
      <c r="A1084">
        <f>_xll.BFieldInfo($B$1084)</f>
        <v/>
      </c>
      <c r="B1084" t="inlineStr">
        <is>
          <t>BS_TOT_ASSET</t>
        </is>
      </c>
      <c r="C1084" t="n">
        <v>197.055</v>
      </c>
      <c r="D1084" t="n">
        <v>221.467</v>
      </c>
      <c r="E1084" t="n">
        <v>235.649</v>
      </c>
      <c r="F1084" t="n">
        <v>281.751</v>
      </c>
      <c r="G1084" t="n">
        <v>305.108</v>
      </c>
      <c r="H1084" t="n">
        <v>351.165</v>
      </c>
      <c r="I1084" t="n">
        <v>293.898</v>
      </c>
      <c r="J1084" t="n">
        <v>327.758</v>
      </c>
      <c r="K1084" t="n">
        <v>345.653</v>
      </c>
      <c r="L1084" t="n">
        <v>398.735</v>
      </c>
      <c r="M1084" t="n">
        <v>248.878</v>
      </c>
      <c r="N1084" t="n">
        <v>257.3776</v>
      </c>
      <c r="O1084" t="n">
        <v>274.3302</v>
      </c>
      <c r="P1084" t="n">
        <v>299.7563</v>
      </c>
      <c r="Q1084" t="n">
        <v>290.27</v>
      </c>
      <c r="R1084" t="n">
        <v>375.3447</v>
      </c>
      <c r="S1084" t="n">
        <v>190.4179</v>
      </c>
    </row>
    <row r="1085">
      <c r="A1085">
        <f>_xll.BFieldInfo($B$1085)</f>
        <v/>
      </c>
      <c r="B1085" t="inlineStr">
        <is>
          <t>TOT_DEBT_TO_TOT_EQY</t>
        </is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</row>
    <row r="1086">
      <c r="A1086">
        <f>_xll.BFieldInfo($B$1086)</f>
        <v/>
      </c>
      <c r="B1086" t="inlineStr">
        <is>
          <t>SALES_REV_TURN</t>
        </is>
      </c>
      <c r="C1086" t="n">
        <v>69.328</v>
      </c>
      <c r="D1086" t="n">
        <v>61.654</v>
      </c>
      <c r="E1086" t="n">
        <v>53.132</v>
      </c>
      <c r="F1086" t="n">
        <v>59.471</v>
      </c>
      <c r="G1086" t="n">
        <v>46.621</v>
      </c>
      <c r="H1086" t="n">
        <v>49.508</v>
      </c>
      <c r="I1086" t="n">
        <v>41.166</v>
      </c>
      <c r="J1086" t="n">
        <v>35.314</v>
      </c>
      <c r="K1086" t="n">
        <v>29.724</v>
      </c>
      <c r="L1086" t="n">
        <v>26.869</v>
      </c>
      <c r="M1086" t="n">
        <v>24.785</v>
      </c>
      <c r="N1086" t="n">
        <v>22.2627</v>
      </c>
      <c r="O1086" t="n">
        <v>20.2362</v>
      </c>
      <c r="P1086" t="n">
        <v>20.4795</v>
      </c>
      <c r="Q1086" t="n">
        <v>20.4711</v>
      </c>
      <c r="R1086" t="n">
        <v>26.6868</v>
      </c>
      <c r="S1086" t="n">
        <v>31.1912</v>
      </c>
    </row>
    <row r="1087">
      <c r="A1087">
        <f>_xll.BFieldInfo($B$1087)</f>
        <v/>
      </c>
      <c r="B1087" t="inlineStr">
        <is>
          <t>IS_EPS</t>
        </is>
      </c>
      <c r="C1087" t="n">
        <v>0.92</v>
      </c>
      <c r="D1087" t="n">
        <v>-0.6497000000000001</v>
      </c>
      <c r="E1087" t="n">
        <v>-1.44</v>
      </c>
      <c r="F1087" t="n">
        <v>-0.8148</v>
      </c>
      <c r="G1087" t="n">
        <v>-2.07</v>
      </c>
      <c r="H1087" t="n">
        <v>0.1108</v>
      </c>
      <c r="I1087" t="n">
        <v>-1.9</v>
      </c>
      <c r="J1087" t="n">
        <v>-2.3084</v>
      </c>
      <c r="K1087" t="n">
        <v>-2.76</v>
      </c>
      <c r="L1087" t="n">
        <v>-3.09</v>
      </c>
      <c r="M1087" t="n">
        <v>-3</v>
      </c>
      <c r="N1087" t="n">
        <v>-2.3</v>
      </c>
      <c r="O1087" t="n">
        <v>-1.87</v>
      </c>
      <c r="P1087" t="n">
        <v>-1.6</v>
      </c>
      <c r="Q1087" t="n">
        <v>-1.8</v>
      </c>
      <c r="R1087" t="n">
        <v>-1.92</v>
      </c>
      <c r="S1087" t="n">
        <v>-3.61</v>
      </c>
    </row>
    <row r="1088">
      <c r="A1088">
        <f>_xll.BFieldInfo($B$1088)</f>
        <v/>
      </c>
      <c r="B1088" t="inlineStr">
        <is>
          <t>CF_DVD_PAID</t>
        </is>
      </c>
      <c r="C1088" t="n">
        <v>0</v>
      </c>
      <c r="D1088" t="n">
        <v>0</v>
      </c>
      <c r="E1088" t="n">
        <v>0</v>
      </c>
      <c r="F1088" t="n">
        <v>0</v>
      </c>
      <c r="G1088" t="n">
        <v>0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-47.9552</v>
      </c>
      <c r="R1088" t="n">
        <v>0</v>
      </c>
      <c r="S1088" t="n">
        <v>0</v>
      </c>
    </row>
    <row r="1089">
      <c r="A1089">
        <f>_xll.BFieldInfo($B$1089)</f>
        <v/>
      </c>
      <c r="B1089" t="inlineStr">
        <is>
          <t>CF_DEPR_AMORT</t>
        </is>
      </c>
      <c r="C1089" t="n">
        <v>0.8169999999999999</v>
      </c>
      <c r="D1089" t="n">
        <v>0.801</v>
      </c>
      <c r="E1089" t="n">
        <v>0.838</v>
      </c>
      <c r="F1089" t="n">
        <v>0.909</v>
      </c>
      <c r="G1089" t="n">
        <v>0.9429999999999999</v>
      </c>
      <c r="H1089" t="n">
        <v>0.977</v>
      </c>
      <c r="I1089" t="n">
        <v>1.014</v>
      </c>
      <c r="J1089" t="n">
        <v>1.128</v>
      </c>
      <c r="K1089" t="n">
        <v>1.191</v>
      </c>
      <c r="L1089" t="n">
        <v>1.219</v>
      </c>
      <c r="M1089" t="n">
        <v>1.308</v>
      </c>
      <c r="N1089" t="inlineStr">
        <is>
          <t>#N/A N/A</t>
        </is>
      </c>
      <c r="O1089" t="inlineStr">
        <is>
          <t>#N/A N/A</t>
        </is>
      </c>
      <c r="P1089" t="inlineStr">
        <is>
          <t>#N/A N/A</t>
        </is>
      </c>
      <c r="Q1089" t="inlineStr">
        <is>
          <t>#N/A N/A</t>
        </is>
      </c>
      <c r="R1089" t="inlineStr">
        <is>
          <t>#N/A N/A</t>
        </is>
      </c>
      <c r="S1089" t="inlineStr">
        <is>
          <t>#N/A N/A</t>
        </is>
      </c>
    </row>
    <row r="1090">
      <c r="A1090">
        <f>_xll.BFieldInfo($B$1090)</f>
        <v/>
      </c>
      <c r="B1090" t="inlineStr">
        <is>
          <t>CF_NET_INC</t>
        </is>
      </c>
      <c r="C1090" t="n">
        <v>9.941000000000001</v>
      </c>
      <c r="D1090" t="n">
        <v>-6.991</v>
      </c>
      <c r="E1090" t="n">
        <v>-15.431</v>
      </c>
      <c r="F1090" t="n">
        <v>-8.805</v>
      </c>
      <c r="G1090" t="n">
        <v>-22.547</v>
      </c>
      <c r="H1090" t="n">
        <v>1.204</v>
      </c>
      <c r="I1090" t="n">
        <v>-20.564</v>
      </c>
      <c r="J1090" t="n">
        <v>-23.366</v>
      </c>
      <c r="K1090" t="n">
        <v>-27.921</v>
      </c>
      <c r="L1090" t="n">
        <v>-31.487</v>
      </c>
      <c r="M1090" t="n">
        <v>-30.116</v>
      </c>
      <c r="N1090" t="n">
        <v>-22.1157</v>
      </c>
      <c r="O1090" t="n">
        <v>-19.4298</v>
      </c>
      <c r="P1090" t="n">
        <v>-15.735</v>
      </c>
      <c r="Q1090" t="n">
        <v>-17.285</v>
      </c>
      <c r="R1090" t="n">
        <v>-18.4655</v>
      </c>
      <c r="S1090" t="n">
        <v>-34.5676</v>
      </c>
    </row>
    <row r="1091">
      <c r="A1091">
        <f>_xll.BFieldInfo($B$1091)</f>
        <v/>
      </c>
      <c r="B1091" t="inlineStr">
        <is>
          <t>CF_CASH_FROM_OPER</t>
        </is>
      </c>
      <c r="C1091" t="n">
        <v>-33.171</v>
      </c>
      <c r="D1091" t="n">
        <v>-18.458</v>
      </c>
      <c r="E1091" t="n">
        <v>-45.378</v>
      </c>
      <c r="F1091" t="n">
        <v>-18.784</v>
      </c>
      <c r="G1091" t="n">
        <v>-60.426</v>
      </c>
      <c r="H1091" t="n">
        <v>55.624</v>
      </c>
      <c r="I1091" t="n">
        <v>-36.61</v>
      </c>
      <c r="J1091" t="n">
        <v>-21.301</v>
      </c>
      <c r="K1091" t="n">
        <v>-53.702</v>
      </c>
      <c r="L1091" t="n">
        <v>-48.452</v>
      </c>
      <c r="M1091" t="n">
        <v>-19.328</v>
      </c>
      <c r="N1091" t="n">
        <v>-26.5644</v>
      </c>
      <c r="O1091" t="n">
        <v>-44.8971</v>
      </c>
      <c r="P1091" t="n">
        <v>-25.7922</v>
      </c>
      <c r="Q1091" t="n">
        <v>-33.6776</v>
      </c>
      <c r="R1091" t="n">
        <v>195.8168</v>
      </c>
      <c r="S1091" t="n">
        <v>-47.6423</v>
      </c>
    </row>
    <row r="1093">
      <c r="A1093" t="inlineStr">
        <is>
          <t>IMPN SW Equity</t>
        </is>
      </c>
      <c r="B1093" t="inlineStr">
        <is>
          <t>Dates</t>
        </is>
      </c>
      <c r="C1093" s="3">
        <f>_xll.BDH($A$1093,$B$1094:$B$1102,$B$1,$B$2,"Dir=H","Per=M","Days=A","Dts=S","Sort=R","cols=17;rows=10")</f>
        <v/>
      </c>
      <c r="D1093" s="3" t="n">
        <v>43830</v>
      </c>
      <c r="E1093" s="3" t="n">
        <v>43646</v>
      </c>
      <c r="F1093" s="3" t="n">
        <v>43465</v>
      </c>
      <c r="G1093" s="3" t="n">
        <v>43281</v>
      </c>
      <c r="H1093" s="3" t="n">
        <v>43100</v>
      </c>
      <c r="I1093" s="3" t="n">
        <v>42916</v>
      </c>
      <c r="J1093" s="3" t="n">
        <v>42735</v>
      </c>
      <c r="K1093" s="3" t="n">
        <v>42551</v>
      </c>
      <c r="L1093" s="3" t="n">
        <v>42369</v>
      </c>
      <c r="M1093" s="3" t="n">
        <v>42185</v>
      </c>
      <c r="N1093" s="3" t="n">
        <v>42004</v>
      </c>
      <c r="O1093" s="3" t="n">
        <v>41820</v>
      </c>
      <c r="P1093" s="3" t="n">
        <v>41639</v>
      </c>
      <c r="Q1093" s="3" t="n">
        <v>41455</v>
      </c>
      <c r="R1093" s="3" t="n">
        <v>41274</v>
      </c>
      <c r="S1093" s="3" t="n">
        <v>41090</v>
      </c>
    </row>
    <row r="1094">
      <c r="A1094">
        <f>_xll.BFieldInfo($B$1094)</f>
        <v/>
      </c>
      <c r="B1094" t="inlineStr">
        <is>
          <t>TOTAL_EQUITY</t>
        </is>
      </c>
      <c r="C1094" t="n">
        <v>502.487</v>
      </c>
      <c r="D1094" t="n">
        <v>590.4690000000001</v>
      </c>
      <c r="E1094" t="n">
        <v>570.823</v>
      </c>
      <c r="F1094" t="n">
        <v>585.175</v>
      </c>
      <c r="G1094" t="n">
        <v>603.1609999999999</v>
      </c>
      <c r="H1094" t="n">
        <v>654.909</v>
      </c>
      <c r="I1094" t="n">
        <v>606.5599999999999</v>
      </c>
      <c r="J1094" t="n">
        <v>665.506</v>
      </c>
      <c r="K1094" t="n">
        <v>598.106</v>
      </c>
      <c r="L1094" t="n">
        <v>623.776</v>
      </c>
      <c r="M1094" t="n">
        <v>556.654</v>
      </c>
      <c r="N1094" t="n">
        <v>629.789</v>
      </c>
      <c r="O1094" t="n">
        <v>623.059</v>
      </c>
      <c r="P1094" t="n">
        <v>628.688</v>
      </c>
      <c r="Q1094" t="n">
        <v>559.627</v>
      </c>
      <c r="R1094" t="n">
        <v>549.598</v>
      </c>
      <c r="S1094" t="n">
        <v>444.817</v>
      </c>
    </row>
    <row r="1095">
      <c r="A1095">
        <f>_xll.BFieldInfo($B$1095)</f>
        <v/>
      </c>
      <c r="B1095" t="inlineStr">
        <is>
          <t>BS_TOT_ASSET</t>
        </is>
      </c>
      <c r="C1095" t="n">
        <v>3003.425</v>
      </c>
      <c r="D1095" t="n">
        <v>3083.263</v>
      </c>
      <c r="E1095" t="n">
        <v>2953.242</v>
      </c>
      <c r="F1095" t="n">
        <v>2861.355</v>
      </c>
      <c r="G1095" t="n">
        <v>2877.721</v>
      </c>
      <c r="H1095" t="n">
        <v>2896.994</v>
      </c>
      <c r="I1095" t="n">
        <v>2736.484</v>
      </c>
      <c r="J1095" t="n">
        <v>2629.177</v>
      </c>
      <c r="K1095" t="n">
        <v>2616.192</v>
      </c>
      <c r="L1095" t="n">
        <v>2730.666</v>
      </c>
      <c r="M1095" t="n">
        <v>2681.395</v>
      </c>
      <c r="N1095" t="n">
        <v>2357.659</v>
      </c>
      <c r="O1095" t="n">
        <v>2281.956</v>
      </c>
      <c r="P1095" t="n">
        <v>2196.374</v>
      </c>
      <c r="Q1095" t="n">
        <v>2196.782</v>
      </c>
      <c r="R1095" t="n">
        <v>2074.129</v>
      </c>
      <c r="S1095" t="n">
        <v>2025.738</v>
      </c>
    </row>
    <row r="1096">
      <c r="A1096">
        <f>_xll.BFieldInfo($B$1096)</f>
        <v/>
      </c>
      <c r="B1096" t="inlineStr">
        <is>
          <t>TOT_DEBT_TO_TOT_EQY</t>
        </is>
      </c>
      <c r="C1096" t="n">
        <v>128.3054</v>
      </c>
      <c r="D1096" t="n">
        <v>108.3466</v>
      </c>
      <c r="E1096" t="n">
        <v>113.6918</v>
      </c>
      <c r="F1096" t="n">
        <v>88.1825</v>
      </c>
      <c r="G1096" t="n">
        <v>84.2034</v>
      </c>
      <c r="H1096" t="n">
        <v>75.8777</v>
      </c>
      <c r="I1096" t="n">
        <v>79.6477</v>
      </c>
      <c r="J1096" t="n">
        <v>62.4196</v>
      </c>
      <c r="K1096" t="n">
        <v>69.3369</v>
      </c>
      <c r="L1096" t="n">
        <v>78.3938</v>
      </c>
      <c r="M1096" t="n">
        <v>87.5201</v>
      </c>
      <c r="N1096" t="n">
        <v>52.4076</v>
      </c>
      <c r="O1096" t="n">
        <v>33.579</v>
      </c>
      <c r="P1096" t="n">
        <v>33.6434</v>
      </c>
      <c r="Q1096" t="n">
        <v>38.2458</v>
      </c>
      <c r="R1096" t="n">
        <v>39.2949</v>
      </c>
      <c r="S1096" t="n">
        <v>48.3678</v>
      </c>
    </row>
    <row r="1097">
      <c r="A1097">
        <f>_xll.BFieldInfo($B$1097)</f>
        <v/>
      </c>
      <c r="B1097" t="inlineStr">
        <is>
          <t>SALES_REV_TURN</t>
        </is>
      </c>
      <c r="C1097" t="n">
        <v>1926.145</v>
      </c>
      <c r="D1097" t="n">
        <v>2246.599</v>
      </c>
      <c r="E1097" t="n">
        <v>2184.234</v>
      </c>
      <c r="F1097" t="n">
        <v>2240.749</v>
      </c>
      <c r="G1097" t="n">
        <v>2123.724</v>
      </c>
      <c r="H1097" t="n">
        <v>2167.458</v>
      </c>
      <c r="I1097" t="n">
        <v>1692.02</v>
      </c>
      <c r="J1097" t="n">
        <v>1702.382</v>
      </c>
      <c r="K1097" t="n">
        <v>1564.604</v>
      </c>
      <c r="L1097" t="n">
        <v>1773.63</v>
      </c>
      <c r="M1097" t="n">
        <v>1514.57</v>
      </c>
      <c r="N1097" t="n">
        <v>1506.448</v>
      </c>
      <c r="O1097" t="n">
        <v>1413.312</v>
      </c>
      <c r="P1097" t="n">
        <v>1648.914</v>
      </c>
      <c r="Q1097" t="n">
        <v>1408.5</v>
      </c>
      <c r="R1097" t="n">
        <v>1580.919</v>
      </c>
      <c r="S1097" t="n">
        <v>1219.524</v>
      </c>
    </row>
    <row r="1098">
      <c r="A1098">
        <f>_xll.BFieldInfo($B$1098)</f>
        <v/>
      </c>
      <c r="B1098" t="inlineStr">
        <is>
          <t>IS_EPS</t>
        </is>
      </c>
      <c r="C1098" t="n">
        <v>2.84</v>
      </c>
      <c r="D1098" t="n">
        <v>1.6781</v>
      </c>
      <c r="E1098" t="n">
        <v>-0.07000000000000001</v>
      </c>
      <c r="F1098" t="n">
        <v>-0.6439</v>
      </c>
      <c r="G1098" t="n">
        <v>0.37</v>
      </c>
      <c r="H1098" t="n">
        <v>2.6668</v>
      </c>
      <c r="I1098" t="n">
        <v>-0.71</v>
      </c>
      <c r="J1098" t="n">
        <v>2.8994</v>
      </c>
      <c r="K1098" t="n">
        <v>0.37</v>
      </c>
      <c r="L1098" t="n">
        <v>2.2852</v>
      </c>
      <c r="M1098" t="n">
        <v>0.36</v>
      </c>
      <c r="N1098" t="n">
        <v>2.98</v>
      </c>
      <c r="O1098" t="n">
        <v>0.79</v>
      </c>
      <c r="P1098" t="n">
        <v>3.08</v>
      </c>
      <c r="Q1098" t="n">
        <v>1.03</v>
      </c>
      <c r="R1098" t="n">
        <v>2.97</v>
      </c>
      <c r="S1098" t="n">
        <v>0.85</v>
      </c>
    </row>
    <row r="1099">
      <c r="A1099">
        <f>_xll.BFieldInfo($B$1099)</f>
        <v/>
      </c>
      <c r="B1099" t="inlineStr">
        <is>
          <t>CF_DVD_PAID</t>
        </is>
      </c>
      <c r="C1099" t="n">
        <v>-13.85</v>
      </c>
      <c r="D1099" t="n">
        <v>0</v>
      </c>
      <c r="E1099" t="n">
        <v>-9.202</v>
      </c>
      <c r="F1099" t="n">
        <v>0</v>
      </c>
      <c r="G1099" t="n">
        <v>-36.62</v>
      </c>
      <c r="H1099" t="n">
        <v>0</v>
      </c>
      <c r="I1099" t="n">
        <v>-36.612</v>
      </c>
      <c r="J1099" t="n">
        <v>0</v>
      </c>
      <c r="K1099" t="n">
        <v>-34.735</v>
      </c>
      <c r="L1099" t="n">
        <v>0</v>
      </c>
      <c r="M1099" t="n">
        <v>-32.948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</row>
    <row r="1100">
      <c r="A1100">
        <f>_xll.BFieldInfo($B$1100)</f>
        <v/>
      </c>
      <c r="B1100" t="inlineStr">
        <is>
          <t>CF_DEPR_AMORT</t>
        </is>
      </c>
      <c r="C1100" t="n">
        <v>49.405</v>
      </c>
      <c r="D1100" t="n">
        <v>59.614</v>
      </c>
      <c r="E1100" t="n">
        <v>63.647</v>
      </c>
      <c r="F1100" t="n">
        <v>38.81</v>
      </c>
      <c r="G1100" t="n">
        <v>37.981</v>
      </c>
      <c r="H1100" t="n">
        <v>66.15900000000001</v>
      </c>
      <c r="I1100" t="n">
        <v>44.085</v>
      </c>
      <c r="J1100" t="n">
        <v>33.946</v>
      </c>
      <c r="K1100" t="n">
        <v>34.331</v>
      </c>
      <c r="L1100" t="n">
        <v>44.857</v>
      </c>
      <c r="M1100" t="n">
        <v>36.567</v>
      </c>
      <c r="N1100" t="n">
        <v>21.581</v>
      </c>
      <c r="O1100" t="n">
        <v>21.207</v>
      </c>
      <c r="P1100" t="n">
        <v>21.249</v>
      </c>
      <c r="Q1100" t="n">
        <v>21.537</v>
      </c>
      <c r="R1100" t="n">
        <v>24.193</v>
      </c>
      <c r="S1100" t="n">
        <v>19.251</v>
      </c>
    </row>
    <row r="1101">
      <c r="A1101">
        <f>_xll.BFieldInfo($B$1101)</f>
        <v/>
      </c>
      <c r="B1101" t="inlineStr">
        <is>
          <t>CF_NET_INC</t>
        </is>
      </c>
      <c r="C1101" t="n">
        <v>52.428</v>
      </c>
      <c r="D1101" t="n">
        <v>30.942</v>
      </c>
      <c r="E1101" t="n">
        <v>-1.291</v>
      </c>
      <c r="F1101" t="n">
        <v>-11.803</v>
      </c>
      <c r="G1101" t="n">
        <v>6.744</v>
      </c>
      <c r="H1101" t="n">
        <v>48.766</v>
      </c>
      <c r="I1101" t="n">
        <v>-12.987</v>
      </c>
      <c r="J1101" t="n">
        <v>53.054</v>
      </c>
      <c r="K1101" t="n">
        <v>6.763</v>
      </c>
      <c r="L1101" t="n">
        <v>41.813</v>
      </c>
      <c r="M1101" t="n">
        <v>6.592</v>
      </c>
      <c r="N1101" t="n">
        <v>54.726</v>
      </c>
      <c r="O1101" t="n">
        <v>14.505</v>
      </c>
      <c r="P1101" t="n">
        <v>56.376</v>
      </c>
      <c r="Q1101" t="n">
        <v>18.839</v>
      </c>
      <c r="R1101" t="n">
        <v>54.463</v>
      </c>
      <c r="S1101" t="n">
        <v>15.495</v>
      </c>
    </row>
    <row r="1102">
      <c r="A1102">
        <f>_xll.BFieldInfo($B$1102)</f>
        <v/>
      </c>
      <c r="B1102" t="inlineStr">
        <is>
          <t>CF_CASH_FROM_OPER</t>
        </is>
      </c>
      <c r="C1102" t="n">
        <v>-205.362</v>
      </c>
      <c r="D1102" t="n">
        <v>278.007</v>
      </c>
      <c r="E1102" t="n">
        <v>-134.458</v>
      </c>
      <c r="F1102" t="n">
        <v>130.631</v>
      </c>
      <c r="G1102" t="n">
        <v>-114.579</v>
      </c>
      <c r="H1102" t="n">
        <v>232.56</v>
      </c>
      <c r="I1102" t="n">
        <v>-35.215</v>
      </c>
      <c r="J1102" t="n">
        <v>186.081</v>
      </c>
      <c r="K1102" t="n">
        <v>-123.652</v>
      </c>
      <c r="L1102" t="n">
        <v>234.14</v>
      </c>
      <c r="M1102" t="n">
        <v>-88.946</v>
      </c>
      <c r="N1102" t="n">
        <v>155.079</v>
      </c>
      <c r="O1102" t="n">
        <v>-38.178</v>
      </c>
      <c r="P1102" t="n">
        <v>164.495</v>
      </c>
      <c r="Q1102" t="n">
        <v>-41.218</v>
      </c>
      <c r="R1102" t="n">
        <v>194.368</v>
      </c>
      <c r="S1102" t="n">
        <v>-16.221</v>
      </c>
    </row>
    <row r="1104">
      <c r="A1104" t="inlineStr">
        <is>
          <t>AUTN SW Equity</t>
        </is>
      </c>
      <c r="B1104" t="inlineStr">
        <is>
          <t>Dates</t>
        </is>
      </c>
      <c r="C1104" s="3">
        <f>_xll.BDH($A$1104,$B$1105:$B$1113,$B$1,$B$2,"Dir=H","Per=M","Days=A","Dts=S","Sort=R","cols=17;rows=10")</f>
        <v/>
      </c>
      <c r="D1104" s="3" t="n">
        <v>43830</v>
      </c>
      <c r="E1104" s="3" t="n">
        <v>43646</v>
      </c>
      <c r="F1104" s="3" t="n">
        <v>43465</v>
      </c>
      <c r="G1104" s="3" t="n">
        <v>43281</v>
      </c>
      <c r="H1104" s="3" t="n">
        <v>43100</v>
      </c>
      <c r="I1104" s="3" t="n">
        <v>42916</v>
      </c>
      <c r="J1104" s="3" t="n">
        <v>42735</v>
      </c>
      <c r="K1104" s="3" t="n">
        <v>42551</v>
      </c>
      <c r="L1104" s="3" t="n">
        <v>42369</v>
      </c>
      <c r="M1104" s="3" t="n">
        <v>42185</v>
      </c>
      <c r="N1104" s="3" t="n">
        <v>42004</v>
      </c>
      <c r="O1104" s="3" t="n">
        <v>41820</v>
      </c>
      <c r="P1104" s="3" t="n">
        <v>41639</v>
      </c>
      <c r="Q1104" s="3" t="n">
        <v>41455</v>
      </c>
      <c r="R1104" s="3" t="n">
        <v>41274</v>
      </c>
      <c r="S1104" s="3" t="n">
        <v>41090</v>
      </c>
    </row>
    <row r="1105">
      <c r="A1105">
        <f>_xll.BFieldInfo($B$1105)</f>
        <v/>
      </c>
      <c r="B1105" t="inlineStr">
        <is>
          <t>TOTAL_EQUITY</t>
        </is>
      </c>
      <c r="C1105" t="n">
        <v>371</v>
      </c>
      <c r="D1105" t="n">
        <v>498.9</v>
      </c>
      <c r="E1105" t="n">
        <v>587.6</v>
      </c>
      <c r="F1105" t="n">
        <v>627.6</v>
      </c>
      <c r="G1105" t="n">
        <v>666.1</v>
      </c>
      <c r="H1105" t="n">
        <v>587.2</v>
      </c>
      <c r="I1105" t="n">
        <v>496.4</v>
      </c>
      <c r="J1105" t="n">
        <v>499</v>
      </c>
      <c r="K1105" t="n">
        <v>420.9</v>
      </c>
      <c r="L1105" t="n">
        <v>397.5</v>
      </c>
      <c r="M1105" t="n">
        <v>336.4</v>
      </c>
      <c r="N1105" t="n">
        <v>392.5</v>
      </c>
      <c r="O1105" t="n">
        <v>325.1</v>
      </c>
      <c r="P1105" t="n">
        <v>302</v>
      </c>
      <c r="Q1105" t="n">
        <v>292.4</v>
      </c>
      <c r="R1105" t="n">
        <v>275.5</v>
      </c>
      <c r="S1105" t="n">
        <v>292.5</v>
      </c>
    </row>
    <row r="1106">
      <c r="A1106">
        <f>_xll.BFieldInfo($B$1106)</f>
        <v/>
      </c>
      <c r="B1106" t="inlineStr">
        <is>
          <t>BS_TOT_ASSET</t>
        </is>
      </c>
      <c r="C1106" t="n">
        <v>1781.9</v>
      </c>
      <c r="D1106" t="n">
        <v>1839.1</v>
      </c>
      <c r="E1106" t="n">
        <v>1953.2</v>
      </c>
      <c r="F1106" t="n">
        <v>1601.3</v>
      </c>
      <c r="G1106" t="n">
        <v>1623</v>
      </c>
      <c r="H1106" t="n">
        <v>1484.3</v>
      </c>
      <c r="I1106" t="n">
        <v>1333.8</v>
      </c>
      <c r="J1106" t="n">
        <v>1297.8</v>
      </c>
      <c r="K1106" t="n">
        <v>1220.2</v>
      </c>
      <c r="L1106" t="n">
        <v>1114.7</v>
      </c>
      <c r="M1106" t="n">
        <v>1143.9</v>
      </c>
      <c r="N1106" t="n">
        <v>1099.3</v>
      </c>
      <c r="O1106" t="n">
        <v>980.6</v>
      </c>
      <c r="P1106" t="n">
        <v>990.6</v>
      </c>
      <c r="Q1106" t="n">
        <v>1042.1</v>
      </c>
      <c r="R1106" t="n">
        <v>951.9</v>
      </c>
      <c r="S1106" t="n">
        <v>973.5</v>
      </c>
    </row>
    <row r="1107">
      <c r="A1107">
        <f>_xll.BFieldInfo($B$1107)</f>
        <v/>
      </c>
      <c r="B1107" t="inlineStr">
        <is>
          <t>TOT_DEBT_TO_TOT_EQY</t>
        </is>
      </c>
      <c r="C1107" t="n">
        <v>246.0916</v>
      </c>
      <c r="D1107" t="n">
        <v>151.9944</v>
      </c>
      <c r="E1107" t="n">
        <v>126.838</v>
      </c>
      <c r="F1107" t="n">
        <v>60.0382</v>
      </c>
      <c r="G1107" t="n">
        <v>50.0676</v>
      </c>
      <c r="H1107" t="n">
        <v>49.1655</v>
      </c>
      <c r="I1107" t="n">
        <v>50.8259</v>
      </c>
      <c r="J1107" t="n">
        <v>41.8236</v>
      </c>
      <c r="K1107" t="n">
        <v>44.1197</v>
      </c>
      <c r="L1107" t="n">
        <v>46.5157</v>
      </c>
      <c r="M1107" t="n">
        <v>74.97029999999999</v>
      </c>
      <c r="N1107" t="n">
        <v>49.8344</v>
      </c>
      <c r="O1107" t="n">
        <v>57.4285</v>
      </c>
      <c r="P1107" t="n">
        <v>70.06619999999999</v>
      </c>
      <c r="Q1107" t="n">
        <v>66.5869</v>
      </c>
      <c r="R1107" t="n">
        <v>72.0508</v>
      </c>
      <c r="S1107" t="n">
        <v>67.58969999999999</v>
      </c>
    </row>
    <row r="1108">
      <c r="A1108">
        <f>_xll.BFieldInfo($B$1108)</f>
        <v/>
      </c>
      <c r="B1108" t="inlineStr">
        <is>
          <t>SALES_REV_TURN</t>
        </is>
      </c>
      <c r="C1108" t="n">
        <v>730.6</v>
      </c>
      <c r="D1108" t="n">
        <v>1141.3</v>
      </c>
      <c r="E1108" t="n">
        <v>1156.1</v>
      </c>
      <c r="F1108" t="n">
        <v>1122.1</v>
      </c>
      <c r="G1108" t="n">
        <v>1159.4</v>
      </c>
      <c r="H1108" t="n">
        <v>1085.1</v>
      </c>
      <c r="I1108" t="n">
        <v>1117.9</v>
      </c>
      <c r="J1108" t="n">
        <v>1061.3</v>
      </c>
      <c r="K1108" t="n">
        <v>1091.3</v>
      </c>
      <c r="L1108" t="n">
        <v>1071.8</v>
      </c>
      <c r="M1108" t="n">
        <v>1014.1</v>
      </c>
      <c r="N1108" t="n">
        <v>974.1</v>
      </c>
      <c r="O1108" t="n">
        <v>980.6</v>
      </c>
      <c r="P1108" t="n">
        <v>975.3</v>
      </c>
      <c r="Q1108" t="n">
        <v>1078</v>
      </c>
      <c r="R1108" t="n">
        <v>974.1</v>
      </c>
      <c r="S1108" t="n">
        <v>966.8</v>
      </c>
    </row>
    <row r="1109">
      <c r="A1109">
        <f>_xll.BFieldInfo($B$1109)</f>
        <v/>
      </c>
      <c r="B1109" t="inlineStr">
        <is>
          <t>IS_EPS</t>
        </is>
      </c>
      <c r="C1109" t="n">
        <v>-12.33</v>
      </c>
      <c r="D1109" t="n">
        <v>-17.4999</v>
      </c>
      <c r="E1109" t="n">
        <v>-3.33</v>
      </c>
      <c r="F1109" t="n">
        <v>1.3568</v>
      </c>
      <c r="G1109" t="n">
        <v>10.4444</v>
      </c>
      <c r="H1109" t="n">
        <v>9.3546</v>
      </c>
      <c r="I1109" t="n">
        <v>10.23</v>
      </c>
      <c r="J1109" t="n">
        <v>8.4093</v>
      </c>
      <c r="K1109" t="n">
        <v>12.2</v>
      </c>
      <c r="L1109" t="n">
        <v>8.44</v>
      </c>
      <c r="M1109" t="n">
        <v>0.68</v>
      </c>
      <c r="N1109" t="n">
        <v>10.84</v>
      </c>
      <c r="O1109" t="n">
        <v>6.19</v>
      </c>
      <c r="P1109" t="n">
        <v>-1.14</v>
      </c>
      <c r="Q1109" t="n">
        <v>4.27</v>
      </c>
      <c r="R1109" t="n">
        <v>2.06</v>
      </c>
      <c r="S1109" t="n">
        <v>0.54</v>
      </c>
    </row>
    <row r="1110">
      <c r="A1110">
        <f>_xll.BFieldInfo($B$1110)</f>
        <v/>
      </c>
      <c r="B1110" t="inlineStr">
        <is>
          <t>CF_DVD_PAID</t>
        </is>
      </c>
      <c r="C1110" t="n">
        <v>0</v>
      </c>
      <c r="D1110" t="n">
        <v>0</v>
      </c>
      <c r="E1110" t="n">
        <v>-16.8</v>
      </c>
      <c r="F1110" t="n">
        <v>0</v>
      </c>
      <c r="G1110" t="n">
        <v>-30.3</v>
      </c>
      <c r="H1110" t="n">
        <v>0</v>
      </c>
      <c r="I1110" t="n">
        <v>-30.3</v>
      </c>
      <c r="J1110" t="n">
        <v>0</v>
      </c>
      <c r="K1110" t="n">
        <v>-20.9</v>
      </c>
      <c r="L1110" t="n">
        <v>0</v>
      </c>
      <c r="M1110" t="n">
        <v>-20.8</v>
      </c>
      <c r="N1110" t="n">
        <v>0</v>
      </c>
      <c r="O1110" t="n">
        <v>-6</v>
      </c>
      <c r="P1110" t="n">
        <v>0</v>
      </c>
      <c r="Q1110" t="n">
        <v>-3</v>
      </c>
      <c r="R1110" t="n">
        <v>0</v>
      </c>
      <c r="S1110" t="n">
        <v>0</v>
      </c>
    </row>
    <row r="1111">
      <c r="A1111">
        <f>_xll.BFieldInfo($B$1111)</f>
        <v/>
      </c>
      <c r="B1111" t="inlineStr">
        <is>
          <t>CF_DEPR_AMORT</t>
        </is>
      </c>
      <c r="C1111" t="n">
        <v>63</v>
      </c>
      <c r="D1111" t="n">
        <v>134.3</v>
      </c>
      <c r="E1111" t="n">
        <v>62.6</v>
      </c>
      <c r="F1111" t="n">
        <v>42.4</v>
      </c>
      <c r="G1111" t="n">
        <v>40.7</v>
      </c>
      <c r="H1111" t="n">
        <v>41.8</v>
      </c>
      <c r="I1111" t="n">
        <v>36.1</v>
      </c>
      <c r="J1111" t="n">
        <v>39.7</v>
      </c>
      <c r="K1111" t="n">
        <v>33.9</v>
      </c>
      <c r="L1111" t="n">
        <v>34.8</v>
      </c>
      <c r="M1111" t="n">
        <v>30.3</v>
      </c>
      <c r="N1111" t="n">
        <v>34.2</v>
      </c>
      <c r="O1111" t="n">
        <v>32.3</v>
      </c>
      <c r="P1111" t="n">
        <v>34.3</v>
      </c>
      <c r="Q1111" t="n">
        <v>32.5</v>
      </c>
      <c r="R1111" t="n">
        <v>36.3</v>
      </c>
      <c r="S1111" t="n">
        <v>32.8</v>
      </c>
    </row>
    <row r="1112">
      <c r="A1112">
        <f>_xll.BFieldInfo($B$1112)</f>
        <v/>
      </c>
      <c r="B1112" t="inlineStr">
        <is>
          <t>CF_NET_INC</t>
        </is>
      </c>
      <c r="C1112" t="n">
        <v>-57.3</v>
      </c>
      <c r="D1112" t="n">
        <v>-81.3</v>
      </c>
      <c r="E1112" t="n">
        <v>-15.5</v>
      </c>
      <c r="F1112" t="n">
        <v>6.3</v>
      </c>
      <c r="G1112" t="n">
        <v>48.8</v>
      </c>
      <c r="H1112" t="n">
        <v>43.6</v>
      </c>
      <c r="I1112" t="n">
        <v>47.7</v>
      </c>
      <c r="J1112" t="n">
        <v>39.1</v>
      </c>
      <c r="K1112" t="n">
        <v>56.7</v>
      </c>
      <c r="L1112" t="n">
        <v>39</v>
      </c>
      <c r="M1112" t="n">
        <v>3.2</v>
      </c>
      <c r="N1112" t="n">
        <v>50.2</v>
      </c>
      <c r="O1112" t="n">
        <v>28.7</v>
      </c>
      <c r="P1112" t="n">
        <v>-5.3</v>
      </c>
      <c r="Q1112" t="n">
        <v>19.8</v>
      </c>
      <c r="R1112" t="n">
        <v>9.6</v>
      </c>
      <c r="S1112" t="n">
        <v>2.5</v>
      </c>
    </row>
    <row r="1113">
      <c r="A1113">
        <f>_xll.BFieldInfo($B$1113)</f>
        <v/>
      </c>
      <c r="B1113" t="inlineStr">
        <is>
          <t>CF_CASH_FROM_OPER</t>
        </is>
      </c>
      <c r="C1113" t="n">
        <v>0.9</v>
      </c>
      <c r="D1113" t="n">
        <v>109.1</v>
      </c>
      <c r="E1113" t="n">
        <v>10.1</v>
      </c>
      <c r="F1113" t="n">
        <v>75.5</v>
      </c>
      <c r="G1113" t="n">
        <v>48.5</v>
      </c>
      <c r="H1113" t="n">
        <v>97.90000000000001</v>
      </c>
      <c r="I1113" t="n">
        <v>47.3</v>
      </c>
      <c r="J1113" t="n">
        <v>119.5</v>
      </c>
      <c r="K1113" t="n">
        <v>74.59999999999999</v>
      </c>
      <c r="L1113" t="n">
        <v>93.7</v>
      </c>
      <c r="M1113" t="n">
        <v>18</v>
      </c>
      <c r="N1113" t="n">
        <v>118.2</v>
      </c>
      <c r="O1113" t="n">
        <v>20</v>
      </c>
      <c r="P1113" t="n">
        <v>114.5</v>
      </c>
      <c r="Q1113" t="n">
        <v>51.2</v>
      </c>
      <c r="R1113" t="n">
        <v>82</v>
      </c>
      <c r="S1113" t="n">
        <v>32.9</v>
      </c>
    </row>
    <row r="1115">
      <c r="A1115" t="inlineStr">
        <is>
          <t>ORON SW Equity</t>
        </is>
      </c>
      <c r="B1115" t="inlineStr">
        <is>
          <t>Dates</t>
        </is>
      </c>
      <c r="C1115" s="3">
        <f>_xll.BDH($A$1115,$B$1116:$B$1124,$B$1,$B$2,"Dir=H","Per=M","Days=A","Dts=S","Sort=R","cols=17;rows=10")</f>
        <v/>
      </c>
      <c r="D1115" s="3" t="n">
        <v>43830</v>
      </c>
      <c r="E1115" s="3" t="n">
        <v>43646</v>
      </c>
      <c r="F1115" s="3" t="n">
        <v>43465</v>
      </c>
      <c r="G1115" s="3" t="n">
        <v>43281</v>
      </c>
      <c r="H1115" s="3" t="n">
        <v>43100</v>
      </c>
      <c r="I1115" s="3" t="n">
        <v>42916</v>
      </c>
      <c r="J1115" s="3" t="n">
        <v>42735</v>
      </c>
      <c r="K1115" s="3" t="n">
        <v>42551</v>
      </c>
      <c r="L1115" s="3" t="n">
        <v>42369</v>
      </c>
      <c r="M1115" s="3" t="n">
        <v>42185</v>
      </c>
      <c r="N1115" s="3" t="n">
        <v>42004</v>
      </c>
      <c r="O1115" s="3" t="n">
        <v>41820</v>
      </c>
      <c r="P1115" s="3" t="n">
        <v>41639</v>
      </c>
      <c r="Q1115" s="3" t="n">
        <v>41455</v>
      </c>
      <c r="R1115" s="3" t="n">
        <v>41274</v>
      </c>
      <c r="S1115" s="3" t="n">
        <v>41090</v>
      </c>
    </row>
    <row r="1116">
      <c r="A1116">
        <f>_xll.BFieldInfo($B$1116)</f>
        <v/>
      </c>
      <c r="B1116" t="inlineStr">
        <is>
          <t>TOTAL_EQUITY</t>
        </is>
      </c>
      <c r="C1116" t="n">
        <v>76.212</v>
      </c>
      <c r="D1116" t="n">
        <v>86.453</v>
      </c>
      <c r="E1116" t="n">
        <v>88.235</v>
      </c>
      <c r="F1116" t="n">
        <v>89.727</v>
      </c>
      <c r="G1116" t="n">
        <v>99.889</v>
      </c>
      <c r="H1116" t="n">
        <v>280.253</v>
      </c>
      <c r="I1116" t="n">
        <v>253.489</v>
      </c>
      <c r="J1116" t="n">
        <v>243.506</v>
      </c>
      <c r="K1116" t="n">
        <v>223.626</v>
      </c>
      <c r="L1116" t="n">
        <v>233.643</v>
      </c>
      <c r="M1116" t="n">
        <v>223.089</v>
      </c>
      <c r="N1116" t="n">
        <v>226.657</v>
      </c>
      <c r="O1116" t="n">
        <v>207.71</v>
      </c>
      <c r="P1116" t="n">
        <v>209.94</v>
      </c>
      <c r="Q1116" t="n">
        <v>187.442</v>
      </c>
      <c r="R1116" t="n">
        <v>192.417</v>
      </c>
      <c r="S1116" t="n">
        <v>177.328</v>
      </c>
    </row>
    <row r="1117">
      <c r="A1117">
        <f>_xll.BFieldInfo($B$1117)</f>
        <v/>
      </c>
      <c r="B1117" t="inlineStr">
        <is>
          <t>BS_TOT_ASSET</t>
        </is>
      </c>
      <c r="C1117" t="n">
        <v>393.972</v>
      </c>
      <c r="D1117" t="n">
        <v>404.301</v>
      </c>
      <c r="E1117" t="n">
        <v>379.889</v>
      </c>
      <c r="F1117" t="n">
        <v>399.393</v>
      </c>
      <c r="G1117" t="n">
        <v>368.727</v>
      </c>
      <c r="H1117" t="n">
        <v>551.46</v>
      </c>
      <c r="I1117" t="n">
        <v>537.925</v>
      </c>
      <c r="J1117" t="n">
        <v>550.228</v>
      </c>
      <c r="K1117" t="n">
        <v>403.103</v>
      </c>
      <c r="L1117" t="n">
        <v>398.447</v>
      </c>
      <c r="M1117" t="n">
        <v>407.497</v>
      </c>
      <c r="N1117" t="n">
        <v>423.636</v>
      </c>
      <c r="O1117" t="n">
        <v>414.909</v>
      </c>
      <c r="P1117" t="n">
        <v>417.775</v>
      </c>
      <c r="Q1117" t="n">
        <v>398.045</v>
      </c>
      <c r="R1117" t="n">
        <v>409.369</v>
      </c>
      <c r="S1117" t="n">
        <v>406.537</v>
      </c>
    </row>
    <row r="1118">
      <c r="A1118">
        <f>_xll.BFieldInfo($B$1118)</f>
        <v/>
      </c>
      <c r="B1118" t="inlineStr">
        <is>
          <t>TOT_DEBT_TO_TOT_EQY</t>
        </is>
      </c>
      <c r="C1118" t="n">
        <v>240.9463</v>
      </c>
      <c r="D1118" t="n">
        <v>196.8515</v>
      </c>
      <c r="E1118" t="n">
        <v>200.1235</v>
      </c>
      <c r="F1118" t="n">
        <v>200.1694</v>
      </c>
      <c r="G1118" t="n">
        <v>150.408</v>
      </c>
      <c r="H1118" t="n">
        <v>50.2232</v>
      </c>
      <c r="I1118" t="n">
        <v>63.097</v>
      </c>
      <c r="J1118" t="n">
        <v>68.31910000000001</v>
      </c>
      <c r="K1118" t="n">
        <v>32.8115</v>
      </c>
      <c r="L1118" t="n">
        <v>31.3474</v>
      </c>
      <c r="M1118" t="n">
        <v>44.8893</v>
      </c>
      <c r="N1118" t="n">
        <v>43.7489</v>
      </c>
      <c r="O1118" t="n">
        <v>52.0235</v>
      </c>
      <c r="P1118" t="n">
        <v>47.7794</v>
      </c>
      <c r="Q1118" t="n">
        <v>55.8114</v>
      </c>
      <c r="R1118" t="n">
        <v>56.0787</v>
      </c>
      <c r="S1118" t="n">
        <v>66.8716</v>
      </c>
    </row>
    <row r="1119">
      <c r="A1119">
        <f>_xll.BFieldInfo($B$1119)</f>
        <v/>
      </c>
      <c r="B1119" t="inlineStr">
        <is>
          <t>SALES_REV_TURN</t>
        </is>
      </c>
      <c r="C1119" t="n">
        <v>287.414</v>
      </c>
      <c r="D1119" t="n">
        <v>316.711</v>
      </c>
      <c r="E1119" t="n">
        <v>279.64</v>
      </c>
      <c r="F1119" t="n">
        <v>302.908</v>
      </c>
      <c r="G1119" t="n">
        <v>273.742</v>
      </c>
      <c r="H1119" t="n">
        <v>304.182</v>
      </c>
      <c r="I1119" t="n">
        <v>259.11</v>
      </c>
      <c r="J1119" t="n">
        <v>288.189</v>
      </c>
      <c r="K1119" t="n">
        <v>239.549</v>
      </c>
      <c r="L1119" t="n">
        <v>258.582</v>
      </c>
      <c r="M1119" t="n">
        <v>241.546</v>
      </c>
      <c r="N1119" t="n">
        <v>268.56</v>
      </c>
      <c r="O1119" t="n">
        <v>253.07</v>
      </c>
      <c r="P1119" t="n">
        <v>271.61</v>
      </c>
      <c r="Q1119" t="n">
        <v>248.423</v>
      </c>
      <c r="R1119" t="n">
        <v>260.606</v>
      </c>
      <c r="S1119" t="n">
        <v>240.887</v>
      </c>
    </row>
    <row r="1120">
      <c r="A1120">
        <f>_xll.BFieldInfo($B$1120)</f>
        <v/>
      </c>
      <c r="B1120" t="inlineStr">
        <is>
          <t>IS_EPS</t>
        </is>
      </c>
      <c r="C1120" t="n">
        <v>1.28</v>
      </c>
      <c r="D1120" t="n">
        <v>2.6931</v>
      </c>
      <c r="E1120" t="n">
        <v>2.15</v>
      </c>
      <c r="F1120" t="n">
        <v>2.8918</v>
      </c>
      <c r="G1120" t="n">
        <v>2.07</v>
      </c>
      <c r="H1120" t="n">
        <v>2.9125</v>
      </c>
      <c r="I1120" t="n">
        <v>2.51</v>
      </c>
      <c r="J1120" t="n">
        <v>2.745</v>
      </c>
      <c r="K1120" t="n">
        <v>2.05</v>
      </c>
      <c r="L1120" t="n">
        <v>2.5769</v>
      </c>
      <c r="M1120" t="n">
        <v>1.75</v>
      </c>
      <c r="N1120" t="n">
        <v>2.68</v>
      </c>
      <c r="O1120" t="n">
        <v>1.8</v>
      </c>
      <c r="P1120" t="n">
        <v>2.36</v>
      </c>
      <c r="Q1120" t="n">
        <v>1.9</v>
      </c>
      <c r="R1120" t="n">
        <v>2.48</v>
      </c>
      <c r="S1120" t="n">
        <v>2.13</v>
      </c>
    </row>
    <row r="1121">
      <c r="A1121">
        <f>_xll.BFieldInfo($B$1121)</f>
        <v/>
      </c>
      <c r="B1121" t="inlineStr">
        <is>
          <t>CF_DVD_PAID</t>
        </is>
      </c>
      <c r="C1121" t="n">
        <v>-12.458</v>
      </c>
      <c r="D1121" t="n">
        <v>0</v>
      </c>
      <c r="E1121" t="n">
        <v>-14.55</v>
      </c>
      <c r="F1121" t="n">
        <v>0</v>
      </c>
      <c r="G1121" t="n">
        <v>-14.083</v>
      </c>
      <c r="H1121" t="n">
        <v>0</v>
      </c>
      <c r="I1121" t="n">
        <v>-12.335</v>
      </c>
      <c r="J1121" t="n">
        <v>0</v>
      </c>
      <c r="K1121" t="n">
        <v>-12.017</v>
      </c>
      <c r="L1121" t="n">
        <v>0</v>
      </c>
      <c r="M1121" t="n">
        <v>-11.82</v>
      </c>
      <c r="N1121" t="n">
        <v>0</v>
      </c>
      <c r="O1121" t="n">
        <v>-11.653</v>
      </c>
      <c r="P1121" t="n">
        <v>0</v>
      </c>
      <c r="Q1121" t="n">
        <v>-11.541</v>
      </c>
      <c r="R1121" t="n">
        <v>0</v>
      </c>
      <c r="S1121" t="n">
        <v>-11.416</v>
      </c>
    </row>
    <row r="1122">
      <c r="A1122">
        <f>_xll.BFieldInfo($B$1122)</f>
        <v/>
      </c>
      <c r="B1122" t="inlineStr">
        <is>
          <t>CF_DEPR_AMORT</t>
        </is>
      </c>
      <c r="C1122" t="n">
        <v>13.443</v>
      </c>
      <c r="D1122" t="n">
        <v>12.714</v>
      </c>
      <c r="E1122" t="n">
        <v>10.996</v>
      </c>
      <c r="F1122" t="n">
        <v>11.867</v>
      </c>
      <c r="G1122" t="n">
        <v>11.128</v>
      </c>
      <c r="H1122" t="n">
        <v>9.31</v>
      </c>
      <c r="I1122" t="n">
        <v>9.182</v>
      </c>
      <c r="J1122" t="n">
        <v>9.039</v>
      </c>
      <c r="K1122" t="n">
        <v>7.255</v>
      </c>
      <c r="L1122" t="n">
        <v>7.392</v>
      </c>
      <c r="M1122" t="n">
        <v>7.415</v>
      </c>
      <c r="N1122" t="n">
        <v>7.289</v>
      </c>
      <c r="O1122" t="n">
        <v>8.234999999999999</v>
      </c>
      <c r="P1122" t="n">
        <v>7.779</v>
      </c>
      <c r="Q1122" t="n">
        <v>7.777</v>
      </c>
      <c r="R1122" t="n">
        <v>8.430999999999999</v>
      </c>
      <c r="S1122" t="n">
        <v>7.819</v>
      </c>
    </row>
    <row r="1123">
      <c r="A1123">
        <f>_xll.BFieldInfo($B$1123)</f>
        <v/>
      </c>
      <c r="B1123" t="inlineStr">
        <is>
          <t>CF_NET_INC</t>
        </is>
      </c>
      <c r="C1123" t="n">
        <v>8.31</v>
      </c>
      <c r="D1123" t="n">
        <v>17.527</v>
      </c>
      <c r="E1123" t="n">
        <v>13.967</v>
      </c>
      <c r="F1123" t="n">
        <v>18.811</v>
      </c>
      <c r="G1123" t="n">
        <v>13.008</v>
      </c>
      <c r="H1123" t="n">
        <v>17.175</v>
      </c>
      <c r="I1123" t="n">
        <v>14.833</v>
      </c>
      <c r="J1123" t="n">
        <v>16.253</v>
      </c>
      <c r="K1123" t="n">
        <v>12.124</v>
      </c>
      <c r="L1123" t="n">
        <v>15.232</v>
      </c>
      <c r="M1123" t="n">
        <v>10.331</v>
      </c>
      <c r="N1123" t="n">
        <v>15.872</v>
      </c>
      <c r="O1123" t="n">
        <v>10.623</v>
      </c>
      <c r="P1123" t="n">
        <v>13.967</v>
      </c>
      <c r="Q1123" t="n">
        <v>11.235</v>
      </c>
      <c r="R1123" t="n">
        <v>14.653</v>
      </c>
      <c r="S1123" t="n">
        <v>12.611</v>
      </c>
    </row>
    <row r="1124">
      <c r="A1124">
        <f>_xll.BFieldInfo($B$1124)</f>
        <v/>
      </c>
      <c r="B1124" t="inlineStr">
        <is>
          <t>CF_CASH_FROM_OPER</t>
        </is>
      </c>
      <c r="C1124" t="n">
        <v>9.635</v>
      </c>
      <c r="D1124" t="n">
        <v>36.007</v>
      </c>
      <c r="E1124" t="n">
        <v>21.868</v>
      </c>
      <c r="F1124" t="n">
        <v>31.405</v>
      </c>
      <c r="G1124" t="n">
        <v>21.352</v>
      </c>
      <c r="H1124" t="n">
        <v>27.213</v>
      </c>
      <c r="I1124" t="n">
        <v>28.48</v>
      </c>
      <c r="J1124" t="n">
        <v>13.14</v>
      </c>
      <c r="K1124" t="n">
        <v>18.85</v>
      </c>
      <c r="L1124" t="n">
        <v>27.788</v>
      </c>
      <c r="M1124" t="n">
        <v>13.882</v>
      </c>
      <c r="N1124" t="n">
        <v>26.354</v>
      </c>
      <c r="O1124" t="n">
        <v>2.288</v>
      </c>
      <c r="P1124" t="n">
        <v>28.316</v>
      </c>
      <c r="Q1124" t="n">
        <v>12.177</v>
      </c>
      <c r="R1124" t="n">
        <v>22.328</v>
      </c>
      <c r="S1124" t="n">
        <v>9.257</v>
      </c>
    </row>
    <row r="1126">
      <c r="A1126" t="inlineStr">
        <is>
          <t>ASCN SW Equity</t>
        </is>
      </c>
      <c r="B1126" t="inlineStr">
        <is>
          <t>Dates</t>
        </is>
      </c>
      <c r="C1126" s="3">
        <f>_xll.BDH($A$1126,$B$1127:$B$1135,$B$1,$B$2,"Dir=H","Per=M","Days=A","Dts=S","Sort=R","cols=17;rows=10")</f>
        <v/>
      </c>
      <c r="D1126" s="3" t="n">
        <v>43830</v>
      </c>
      <c r="E1126" s="3" t="n">
        <v>43646</v>
      </c>
      <c r="F1126" s="3" t="n">
        <v>43465</v>
      </c>
      <c r="G1126" s="3" t="n">
        <v>43281</v>
      </c>
      <c r="H1126" s="3" t="n">
        <v>43100</v>
      </c>
      <c r="I1126" s="3" t="n">
        <v>42916</v>
      </c>
      <c r="J1126" s="3" t="n">
        <v>42735</v>
      </c>
      <c r="K1126" s="3" t="n">
        <v>42551</v>
      </c>
      <c r="L1126" s="3" t="n">
        <v>42369</v>
      </c>
      <c r="M1126" s="3" t="n">
        <v>42185</v>
      </c>
      <c r="N1126" s="3" t="n">
        <v>42004</v>
      </c>
      <c r="O1126" s="3" t="n">
        <v>41820</v>
      </c>
      <c r="P1126" s="3" t="n">
        <v>41639</v>
      </c>
      <c r="Q1126" s="3" t="n">
        <v>41455</v>
      </c>
      <c r="R1126" s="3" t="n">
        <v>41274</v>
      </c>
      <c r="S1126" s="3" t="n">
        <v>41090</v>
      </c>
    </row>
    <row r="1127">
      <c r="A1127">
        <f>_xll.BFieldInfo($B$1127)</f>
        <v/>
      </c>
      <c r="B1127" t="inlineStr">
        <is>
          <t>TOTAL_EQUITY</t>
        </is>
      </c>
      <c r="C1127" t="n">
        <v>61.2</v>
      </c>
      <c r="D1127" t="n">
        <v>63.2</v>
      </c>
      <c r="E1127" t="n">
        <v>70</v>
      </c>
      <c r="F1127" t="n">
        <v>83.2</v>
      </c>
      <c r="G1127" t="n">
        <v>67.40000000000001</v>
      </c>
      <c r="H1127" t="n">
        <v>83.09999999999999</v>
      </c>
      <c r="I1127" t="n">
        <v>60</v>
      </c>
      <c r="J1127" t="n">
        <v>80.90000000000001</v>
      </c>
      <c r="K1127" t="n">
        <v>93.3</v>
      </c>
      <c r="L1127" t="n">
        <v>116.7</v>
      </c>
      <c r="M1127" t="n">
        <v>215</v>
      </c>
      <c r="N1127" t="n">
        <v>107.9</v>
      </c>
      <c r="O1127" t="n">
        <v>217.8</v>
      </c>
      <c r="P1127" t="n">
        <v>246.4</v>
      </c>
      <c r="Q1127" t="n">
        <v>199.3</v>
      </c>
      <c r="R1127" t="n">
        <v>166.8</v>
      </c>
      <c r="S1127" t="n">
        <v>200.1</v>
      </c>
    </row>
    <row r="1128">
      <c r="A1128">
        <f>_xll.BFieldInfo($B$1128)</f>
        <v/>
      </c>
      <c r="B1128" t="inlineStr">
        <is>
          <t>BS_TOT_ASSET</t>
        </is>
      </c>
      <c r="C1128" t="n">
        <v>200.6</v>
      </c>
      <c r="D1128" t="n">
        <v>214.2</v>
      </c>
      <c r="E1128" t="n">
        <v>198.6</v>
      </c>
      <c r="F1128" t="n">
        <v>218.4</v>
      </c>
      <c r="G1128" t="n">
        <v>211.7</v>
      </c>
      <c r="H1128" t="n">
        <v>229.6</v>
      </c>
      <c r="I1128" t="n">
        <v>212.9</v>
      </c>
      <c r="J1128" t="n">
        <v>225.1</v>
      </c>
      <c r="K1128" t="n">
        <v>262.9</v>
      </c>
      <c r="L1128" t="n">
        <v>286.4</v>
      </c>
      <c r="M1128" t="n">
        <v>401.4</v>
      </c>
      <c r="N1128" t="n">
        <v>313.4</v>
      </c>
      <c r="O1128" t="n">
        <v>453.8</v>
      </c>
      <c r="P1128" t="n">
        <v>477.8</v>
      </c>
      <c r="Q1128" t="n">
        <v>473.7</v>
      </c>
      <c r="R1128" t="n">
        <v>521.5</v>
      </c>
      <c r="S1128" t="n">
        <v>502.6</v>
      </c>
    </row>
    <row r="1129">
      <c r="A1129">
        <f>_xll.BFieldInfo($B$1129)</f>
        <v/>
      </c>
      <c r="B1129" t="inlineStr">
        <is>
          <t>TOT_DEBT_TO_TOT_EQY</t>
        </is>
      </c>
      <c r="C1129" t="n">
        <v>45.7516</v>
      </c>
      <c r="D1129" t="n">
        <v>63.2911</v>
      </c>
      <c r="E1129" t="n">
        <v>35.7143</v>
      </c>
      <c r="F1129" t="n">
        <v>24.0385</v>
      </c>
      <c r="G1129" t="n">
        <v>35.6083</v>
      </c>
      <c r="H1129" t="n">
        <v>21.6606</v>
      </c>
      <c r="I1129" t="n">
        <v>41.8333</v>
      </c>
      <c r="J1129" t="n">
        <v>12.6082</v>
      </c>
      <c r="K1129" t="n">
        <v>28.0815</v>
      </c>
      <c r="L1129" t="n">
        <v>17.2237</v>
      </c>
      <c r="M1129" t="n">
        <v>7.0698</v>
      </c>
      <c r="N1129" t="n">
        <v>21.4087</v>
      </c>
      <c r="O1129" t="n">
        <v>21.809</v>
      </c>
      <c r="P1129" t="n">
        <v>24.7971</v>
      </c>
      <c r="Q1129" t="n">
        <v>38.6352</v>
      </c>
      <c r="R1129" t="n">
        <v>62.5899</v>
      </c>
      <c r="S1129" t="n">
        <v>53.0235</v>
      </c>
    </row>
    <row r="1130">
      <c r="A1130">
        <f>_xll.BFieldInfo($B$1130)</f>
        <v/>
      </c>
      <c r="B1130" t="inlineStr">
        <is>
          <t>SALES_REV_TURN</t>
        </is>
      </c>
      <c r="C1130" t="n">
        <v>133.4</v>
      </c>
      <c r="D1130" t="n">
        <v>145.9</v>
      </c>
      <c r="E1130" t="n">
        <v>137</v>
      </c>
      <c r="F1130" t="n">
        <v>171.6</v>
      </c>
      <c r="G1130" t="n">
        <v>146.9</v>
      </c>
      <c r="H1130" t="n">
        <v>166.5</v>
      </c>
      <c r="I1130" t="n">
        <v>143.2</v>
      </c>
      <c r="J1130" t="n">
        <v>173</v>
      </c>
      <c r="K1130" t="n">
        <v>181.3</v>
      </c>
      <c r="L1130" t="n">
        <v>207.5</v>
      </c>
      <c r="M1130" t="n">
        <v>201.6</v>
      </c>
      <c r="N1130" t="n">
        <v>235</v>
      </c>
      <c r="O1130" t="n">
        <v>202.7</v>
      </c>
      <c r="P1130" t="n">
        <v>234.6</v>
      </c>
      <c r="Q1130" t="n">
        <v>225.1</v>
      </c>
      <c r="R1130" t="n">
        <v>236.4</v>
      </c>
      <c r="S1130" t="n">
        <v>213.4</v>
      </c>
    </row>
    <row r="1131">
      <c r="A1131">
        <f>_xll.BFieldInfo($B$1131)</f>
        <v/>
      </c>
      <c r="B1131" t="inlineStr">
        <is>
          <t>IS_EPS</t>
        </is>
      </c>
      <c r="C1131" t="n">
        <v>-0.008</v>
      </c>
      <c r="D1131" t="n">
        <v>-0.167</v>
      </c>
      <c r="E1131" t="n">
        <v>0.18</v>
      </c>
      <c r="F1131" t="n">
        <v>0.4455</v>
      </c>
      <c r="G1131" t="n">
        <v>0.15</v>
      </c>
      <c r="H1131" t="n">
        <v>0.5469000000000001</v>
      </c>
      <c r="I1131" t="n">
        <v>0.18</v>
      </c>
      <c r="J1131" t="n">
        <v>-3.8198</v>
      </c>
      <c r="K1131" t="n">
        <v>-0.16</v>
      </c>
      <c r="L1131" t="n">
        <v>0.38</v>
      </c>
      <c r="M1131" t="n">
        <v>0.32</v>
      </c>
      <c r="N1131" t="n">
        <v>0.84</v>
      </c>
      <c r="O1131" t="n">
        <v>0.23</v>
      </c>
      <c r="P1131" t="n">
        <v>0.65</v>
      </c>
      <c r="Q1131" t="n">
        <v>0.42</v>
      </c>
      <c r="R1131" t="n">
        <v>0.48</v>
      </c>
      <c r="S1131" t="n">
        <v>0.15</v>
      </c>
    </row>
    <row r="1132">
      <c r="A1132">
        <f>_xll.BFieldInfo($B$1132)</f>
        <v/>
      </c>
      <c r="B1132" t="inlineStr">
        <is>
          <t>CF_DVD_PAID</t>
        </is>
      </c>
      <c r="C1132" t="n">
        <v>0</v>
      </c>
      <c r="D1132" t="n">
        <v>0</v>
      </c>
      <c r="E1132" t="n">
        <v>-16.2</v>
      </c>
      <c r="F1132" t="n">
        <v>0</v>
      </c>
      <c r="G1132" t="n">
        <v>-16.2</v>
      </c>
      <c r="H1132" t="n">
        <v>0</v>
      </c>
      <c r="I1132" t="n">
        <v>-28.8</v>
      </c>
      <c r="J1132" t="n">
        <v>0</v>
      </c>
      <c r="K1132" t="n">
        <v>-16.1</v>
      </c>
      <c r="L1132" t="n">
        <v>0</v>
      </c>
      <c r="M1132" t="n">
        <v>-15.8</v>
      </c>
      <c r="N1132" t="n">
        <v>0</v>
      </c>
      <c r="O1132" t="n">
        <v>-14</v>
      </c>
      <c r="P1132" t="n">
        <v>0</v>
      </c>
      <c r="Q1132" t="n">
        <v>-12.2</v>
      </c>
      <c r="R1132" t="n">
        <v>0</v>
      </c>
      <c r="S1132" t="n">
        <v>-8.699999999999999</v>
      </c>
    </row>
    <row r="1133">
      <c r="A1133">
        <f>_xll.BFieldInfo($B$1133)</f>
        <v/>
      </c>
      <c r="B1133" t="inlineStr">
        <is>
          <t>CF_DEPR_AMORT</t>
        </is>
      </c>
      <c r="C1133" t="n">
        <v>7.4</v>
      </c>
      <c r="D1133" t="n">
        <v>7.4</v>
      </c>
      <c r="E1133" t="n">
        <v>7</v>
      </c>
      <c r="F1133" t="n">
        <v>6.6</v>
      </c>
      <c r="G1133" t="n">
        <v>6.2</v>
      </c>
      <c r="H1133" t="n">
        <v>6.1</v>
      </c>
      <c r="I1133" t="n">
        <v>4.6</v>
      </c>
      <c r="J1133" t="n">
        <v>5.9</v>
      </c>
      <c r="K1133" t="n">
        <v>9.699999999999999</v>
      </c>
      <c r="L1133" t="n">
        <v>8.5</v>
      </c>
      <c r="M1133" t="n">
        <v>7.9</v>
      </c>
      <c r="N1133" t="n">
        <v>8.5</v>
      </c>
      <c r="O1133" t="n">
        <v>9.1</v>
      </c>
      <c r="P1133" t="n">
        <v>9.9</v>
      </c>
      <c r="Q1133" t="n">
        <v>10.1</v>
      </c>
      <c r="R1133" t="n">
        <v>12.1</v>
      </c>
      <c r="S1133" t="n">
        <v>10.4</v>
      </c>
    </row>
    <row r="1134">
      <c r="A1134">
        <f>_xll.BFieldInfo($B$1134)</f>
        <v/>
      </c>
      <c r="B1134" t="inlineStr">
        <is>
          <t>CF_NET_INC</t>
        </is>
      </c>
      <c r="C1134" t="n">
        <v>-0.3</v>
      </c>
      <c r="D1134" t="n">
        <v>-6</v>
      </c>
      <c r="E1134" t="n">
        <v>6.5</v>
      </c>
      <c r="F1134" t="n">
        <v>16</v>
      </c>
      <c r="G1134" t="n">
        <v>5.4</v>
      </c>
      <c r="H1134" t="n">
        <v>19.3</v>
      </c>
      <c r="I1134" t="n">
        <v>6.6</v>
      </c>
      <c r="J1134" t="n">
        <v>-140.1</v>
      </c>
      <c r="K1134" t="n">
        <v>-5.6</v>
      </c>
      <c r="L1134" t="n">
        <v>13.3</v>
      </c>
      <c r="M1134" t="n">
        <v>11.4</v>
      </c>
      <c r="N1134" t="n">
        <v>29.3</v>
      </c>
      <c r="O1134" t="n">
        <v>8.199999999999999</v>
      </c>
      <c r="P1134" t="n">
        <v>22.4</v>
      </c>
      <c r="Q1134" t="n">
        <v>14.5</v>
      </c>
      <c r="R1134" t="n">
        <v>16.6</v>
      </c>
      <c r="S1134" t="n">
        <v>5.2</v>
      </c>
    </row>
    <row r="1135">
      <c r="A1135">
        <f>_xll.BFieldInfo($B$1135)</f>
        <v/>
      </c>
      <c r="B1135" t="inlineStr">
        <is>
          <t>CF_CASH_FROM_OPER</t>
        </is>
      </c>
      <c r="C1135" t="n">
        <v>28.8</v>
      </c>
      <c r="D1135" t="n">
        <v>-2.6</v>
      </c>
      <c r="E1135" t="n">
        <v>5.5</v>
      </c>
      <c r="F1135" t="n">
        <v>5.6</v>
      </c>
      <c r="G1135" t="n">
        <v>14.4</v>
      </c>
      <c r="H1135" t="n">
        <v>3.8</v>
      </c>
      <c r="I1135" t="n">
        <v>12.4</v>
      </c>
      <c r="J1135" t="n">
        <v>5.7</v>
      </c>
      <c r="K1135" t="n">
        <v>0.3</v>
      </c>
      <c r="L1135" t="n">
        <v>14.4</v>
      </c>
      <c r="M1135" t="n">
        <v>18.9</v>
      </c>
      <c r="N1135" t="n">
        <v>32.2</v>
      </c>
      <c r="O1135" t="n">
        <v>14.3</v>
      </c>
      <c r="P1135" t="n">
        <v>31.1</v>
      </c>
      <c r="Q1135" t="n">
        <v>32.2</v>
      </c>
      <c r="R1135" t="n">
        <v>15.1</v>
      </c>
      <c r="S1135" t="n">
        <v>-9.699999999999999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2020-10-11T16:11:53Z</dcterms:created>
  <dcterms:modified xsi:type="dcterms:W3CDTF">2020-10-11T16:03:29Z</dcterms:modified>
  <cp:lastModifiedBy>Bloomberg</cp:lastModifiedBy>
</cp:coreProperties>
</file>