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  <sheet name="Data" sheetId="2" state="visible" r:id="rId4"/>
    <sheet name="Parameters" sheetId="3" state="visible" r:id="rId5"/>
    <sheet name="Forward Pass" sheetId="4" state="visible" r:id="rId6"/>
    <sheet name="Backward Pass" sheetId="5" state="visible" r:id="rId7"/>
    <sheet name="Parameter Update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<sst xmlns="http://schemas.openxmlformats.org/spreadsheetml/2006/main" count="123" uniqueCount="102">
  <si>
    <t xml:space="preserve">Neural Network Training Demonstration</t>
  </si>
  <si>
    <t xml:space="preserve">Network Architecture:</t>
  </si>
  <si>
    <t xml:space="preserve">• Input: 2 features (x, y)</t>
  </si>
  <si>
    <t xml:space="preserve">• Hidden Layer: 5 neurons with Sigmoid activation</t>
  </si>
  <si>
    <t xml:space="preserve">• Output: 1 value (z prediction)</t>
  </si>
  <si>
    <t xml:space="preserve">Current Training Step:</t>
  </si>
  <si>
    <t xml:space="preserve">Sample:</t>
  </si>
  <si>
    <t xml:space="preserve">1</t>
  </si>
  <si>
    <t xml:space="preserve">Input x:</t>
  </si>
  <si>
    <t xml:space="preserve">Input y:</t>
  </si>
  <si>
    <t xml:space="preserve">Target z:</t>
  </si>
  <si>
    <t xml:space="preserve">Predicted z:</t>
  </si>
  <si>
    <t xml:space="preserve">Loss (MSE):</t>
  </si>
  <si>
    <t xml:space="preserve">Instructions:</t>
  </si>
  <si>
    <t xml:space="preserve">1. View 'Data' sheet to see 20 training samples</t>
  </si>
  <si>
    <t xml:space="preserve">2. 'Parameters' sheet shows current network weights</t>
  </si>
  <si>
    <t xml:space="preserve">3. 'Forward Pass' shows data flowing through the network</t>
  </si>
  <si>
    <t xml:space="preserve">4. 'Backward Pass' shows gradient calculations</t>
  </si>
  <si>
    <t xml:space="preserve">5. 'Parameter Update' shows new weights after gradient descent</t>
  </si>
  <si>
    <t xml:space="preserve">6. Copy values from 'Parameter Update' back to 'Parameters' to iterate</t>
  </si>
  <si>
    <t xml:space="preserve">Hidden Relationship:</t>
  </si>
  <si>
    <t xml:space="preserve">The data was generated with: z = 3x + 2y + 5 + noise</t>
  </si>
  <si>
    <t xml:space="preserve">The neural network learns to approximate this function!</t>
  </si>
  <si>
    <t xml:space="preserve">Sample</t>
  </si>
  <si>
    <t xml:space="preserve">x (Feature 1)</t>
  </si>
  <si>
    <t xml:space="preserve">y (Feature 2)</t>
  </si>
  <si>
    <t xml:space="preserve">z (Target)</t>
  </si>
  <si>
    <t xml:space="preserve">W1 (Input to Hidden Layer 2x5)</t>
  </si>
  <si>
    <t xml:space="preserve">Neuron 1</t>
  </si>
  <si>
    <t xml:space="preserve">Neuron 2</t>
  </si>
  <si>
    <t xml:space="preserve">Neuron 3</t>
  </si>
  <si>
    <t xml:space="preserve">Neuron 4</t>
  </si>
  <si>
    <t xml:space="preserve">Neuron 5</t>
  </si>
  <si>
    <t xml:space="preserve">x weight</t>
  </si>
  <si>
    <t xml:space="preserve">y weight</t>
  </si>
  <si>
    <t xml:space="preserve">b1 (Hidden Layer Bias 1x5)</t>
  </si>
  <si>
    <t xml:space="preserve">Bias</t>
  </si>
  <si>
    <t xml:space="preserve">W2 (Hidden to Output Layer 5x1)</t>
  </si>
  <si>
    <t xml:space="preserve">Output</t>
  </si>
  <si>
    <t xml:space="preserve">b2 (Output Bias)</t>
  </si>
  <si>
    <t xml:space="preserve">Forward Pass for Sample 1</t>
  </si>
  <si>
    <t xml:space="preserve">Input Values:</t>
  </si>
  <si>
    <t xml:space="preserve">x =</t>
  </si>
  <si>
    <t xml:space="preserve">y =</t>
  </si>
  <si>
    <t xml:space="preserve">z (target) =</t>
  </si>
  <si>
    <t xml:space="preserve">Hidden Layer (Linear): h = x*W1 + y*W1 + b1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</si>
  <si>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</si>
  <si>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</si>
  <si>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</si>
  <si>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</si>
  <si>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</si>
  <si>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After Sigmoid Activation: a = 1/(1+exp(-h))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</si>
  <si>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</si>
  <si>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</si>
  <si>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</si>
  <si>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</si>
  <si>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</si>
  <si>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Output Layer: z_pred = a*W2 + b2</t>
  </si>
  <si>
    <t xml:space="preserve">z_pred =</t>
  </si>
  <si>
    <t xml:space="preserve">Loss (MSE): L = (z_pred - z_target)²</t>
  </si>
  <si>
    <t xml:space="preserve">Loss =</t>
  </si>
  <si>
    <t xml:space="preserve">Backward Pass (Gradients)</t>
  </si>
  <si>
    <t xml:space="preserve">dL/dz_pred = 2*(z_pred - z_target)</t>
  </si>
  <si>
    <t xml:space="preserve">dL/dz_pred =</t>
  </si>
  <si>
    <t xml:space="preserve">Gradients for W2: dL/dW2 = dL/dz_pred * a</t>
  </si>
  <si>
    <t xml:space="preserve">dW2[1]</t>
  </si>
  <si>
    <t xml:space="preserve">dW2[2]</t>
  </si>
  <si>
    <t xml:space="preserve">dW2[3]</t>
  </si>
  <si>
    <t xml:space="preserve">dW2[4]</t>
  </si>
  <si>
    <t xml:space="preserve">dW2[5]</t>
  </si>
  <si>
    <t xml:space="preserve">Gradient for b2: dL/db2 = dL/dz_pred</t>
  </si>
  <si>
    <t xml:space="preserve">db2 =</t>
  </si>
  <si>
    <t xml:space="preserve">dL/dh = dL/dz_pred * W2 * a*(1-a)  [sigmoid derivative]</t>
  </si>
  <si>
    <t xml:space="preserve">dh1</t>
  </si>
  <si>
    <t xml:space="preserve">dh2</t>
  </si>
  <si>
    <t xml:space="preserve">dh3</t>
  </si>
  <si>
    <t xml:space="preserve">dh4</t>
  </si>
  <si>
    <t xml:space="preserve">dh5</t>
  </si>
  <si>
    <t xml:space="preserve">Gradients for W1[x,:]: dL/dW1 = dL/dh * x</t>
  </si>
  <si>
    <t xml:space="preserve">dW1_x[1]</t>
  </si>
  <si>
    <t xml:space="preserve">dW1_x[2]</t>
  </si>
  <si>
    <t xml:space="preserve">dW1_x[3]</t>
  </si>
  <si>
    <t xml:space="preserve">dW1_x[4]</t>
  </si>
  <si>
    <t xml:space="preserve">dW1_x[5]</t>
  </si>
  <si>
    <t xml:space="preserve">Gradients for W1[y,:]: dL/dW1 = dL/dh * y</t>
  </si>
  <si>
    <t xml:space="preserve">dW1_y[1]</t>
  </si>
  <si>
    <t xml:space="preserve">dW1_y[2]</t>
  </si>
  <si>
    <t xml:space="preserve">dW1_y[3]</t>
  </si>
  <si>
    <t xml:space="preserve">dW1_y[4]</t>
  </si>
  <si>
    <t xml:space="preserve">dW1_y[5]</t>
  </si>
  <si>
    <t xml:space="preserve">Gradients for b1: dL/db1 = dL/dh</t>
  </si>
  <si>
    <t xml:space="preserve">db1[1]</t>
  </si>
  <si>
    <t xml:space="preserve">db1[2]</t>
  </si>
  <si>
    <t xml:space="preserve">db1[3]</t>
  </si>
  <si>
    <t xml:space="preserve">db1[4]</t>
  </si>
  <si>
    <t xml:space="preserve">db1[5]</t>
  </si>
  <si>
    <t xml:space="preserve">Parameter Update (Gradient Descent)</t>
  </si>
  <si>
    <t xml:space="preserve">Learning Rate:</t>
  </si>
  <si>
    <t xml:space="preserve">New W1 = W1 - learning_rate * dW1</t>
  </si>
  <si>
    <t xml:space="preserve">New b1 = b1 - learning_rate * db1</t>
  </si>
  <si>
    <t xml:space="preserve">New W2 = W2 - learning_rate * dW2</t>
  </si>
  <si>
    <t xml:space="preserve">New b2 = b2 - learning_rate * db2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</si>
</sst>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mbria"/>
      <family val="0"/>
      <charset val="1"/>
    </font>
    <font>
      <b val="true"/>
      <sz val="12"/>
      <name val="Cambria"/>
      <family val="0"/>
      <charset val="1"/>
    </font>
    <font>
      <sz val="11"/>
      <color rgb="FF0000FF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4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  <fill>
      <patternFill patternType="solid">
        <fgColor rgb="FFD9E1F2"/>
        <bgColor rgb="FFE2EFDA"/>
      </patternFill>
    </fill>
    <fill>
      <patternFill patternType="solid">
        <fgColor rgb="FFE2EFDA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CE4D6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0" width="18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0" t="s">
        <v>3</v>
      </c>
    </row>
    <row r="6" customFormat="false" ht="15" hidden="false" customHeight="false" outlineLevel="0" collapsed="false">
      <c r="A6" s="0" t="s">
        <v>4</v>
      </c>
    </row>
    <row r="8" customFormat="false" ht="15" hidden="false" customHeight="false" outlineLevel="0" collapsed="false">
      <c r="A8" s="2" t="s">
        <v>5</v>
      </c>
    </row>
    <row r="9" customFormat="false" ht="15" hidden="false" customHeight="false" outlineLevel="0" collapsed="false">
      <c r="A9" s="0" t="s">
        <v>6</v>
      </c>
      <c r="B9" s="3" t="s">
        <v>7</v>
      </c>
    </row>
    <row r="10" customFormat="false" ht="15" hidden="false" customHeight="false" outlineLevel="0" collapsed="false">
      <c r="A10" s="0" t="s">
        <v>8</v>
      </c>
      <c r="B10" s="0" t="n">
        <f aca="false">Data!B2</f>
        <v>-0.5018</v>
      </c>
    </row>
    <row r="11" customFormat="false" ht="15" hidden="false" customHeight="false" outlineLevel="0" collapsed="false">
      <c r="A11" s="0" t="s">
        <v>9</v>
      </c>
      <c r="B11" s="0" t="n">
        <f aca="false">Data!C2</f>
        <v>1.8029</v>
      </c>
    </row>
    <row r="12" customFormat="false" ht="15" hidden="false" customHeight="false" outlineLevel="0" collapsed="false">
      <c r="A12" s="0" t="s">
        <v>10</v>
      </c>
      <c r="B12" s="0" t="n">
        <f aca="false">Data!D2</f>
        <v>7.0934</v>
      </c>
    </row>
    <row r="13" customFormat="false" ht="15" hidden="false" customHeight="false" outlineLevel="0" collapsed="false">
      <c r="A13" s="0" t="s">
        <v>11</v>
      </c>
      <c r="B13" s="0" t="n">
        <f aca="false">'Forward Pass'!B17</f>
        <v>-0.30358772594355</v>
      </c>
    </row>
    <row r="14" customFormat="false" ht="15" hidden="false" customHeight="false" outlineLevel="0" collapsed="false">
      <c r="A14" s="0" t="s">
        <v>12</v>
      </c>
      <c r="B14" s="0" t="n">
        <f aca="false">'Forward Pass'!B20</f>
        <v>54.7154274177595</v>
      </c>
    </row>
    <row r="16" customFormat="false" ht="15" hidden="false" customHeight="false" outlineLevel="0" collapsed="false">
      <c r="A16" s="2" t="s">
        <v>13</v>
      </c>
    </row>
    <row r="17" customFormat="false" ht="15" hidden="false" customHeight="false" outlineLevel="0" collapsed="false">
      <c r="A17" s="0" t="s">
        <v>14</v>
      </c>
    </row>
    <row r="18" customFormat="false" ht="15" hidden="false" customHeight="false" outlineLevel="0" collapsed="false">
      <c r="A18" s="0" t="s">
        <v>15</v>
      </c>
    </row>
    <row r="19" customFormat="false" ht="15" hidden="false" customHeight="false" outlineLevel="0" collapsed="false">
      <c r="A19" s="0" t="s">
        <v>16</v>
      </c>
    </row>
    <row r="20" customFormat="false" ht="15" hidden="false" customHeight="false" outlineLevel="0" collapsed="false">
      <c r="A20" s="0" t="s">
        <v>17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19</v>
      </c>
    </row>
    <row r="24" customFormat="false" ht="15" hidden="false" customHeight="false" outlineLevel="0" collapsed="false">
      <c r="A24" s="2" t="s">
        <v>20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22</v>
      </c>
    </row>
  </sheetData>
  <mergeCells count="1">
    <mergeCell ref="A1:E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4" min="1" style="0" width="15"/>
  </cols>
  <sheetData>
    <row r="1" customFormat="false" ht="15" hidden="false" customHeight="false" outlineLevel="0" collapsed="false">
      <c r="A1" s="4" t="s">
        <v>23</v>
      </c>
      <c r="B1" s="4" t="s">
        <v>24</v>
      </c>
      <c r="C1" s="4" t="s">
        <v>25</v>
      </c>
      <c r="D1" s="4" t="s">
        <v>26</v>
      </c>
    </row>
    <row r="2" customFormat="false" ht="15" hidden="false" customHeight="false" outlineLevel="0" collapsed="false">
      <c r="A2" s="0" t="n">
        <v>1</v>
      </c>
      <c r="B2" s="0" t="n">
        <v>-0.5018</v>
      </c>
      <c r="C2" s="0" t="n">
        <v>1.8029</v>
      </c>
      <c r="D2" s="0" t="n">
        <v>7.0934</v>
      </c>
    </row>
    <row r="3" customFormat="false" ht="15" hidden="false" customHeight="false" outlineLevel="0" collapsed="false">
      <c r="A3" s="0" t="n">
        <v>2</v>
      </c>
      <c r="B3" s="0" t="n">
        <v>0.928</v>
      </c>
      <c r="C3" s="0" t="n">
        <v>0.3946</v>
      </c>
      <c r="D3" s="0" t="n">
        <v>8.0443</v>
      </c>
    </row>
    <row r="4" customFormat="false" ht="15" hidden="false" customHeight="false" outlineLevel="0" collapsed="false">
      <c r="A4" s="0" t="n">
        <v>3</v>
      </c>
      <c r="B4" s="0" t="n">
        <v>-1.3759</v>
      </c>
      <c r="C4" s="0" t="n">
        <v>-1.376</v>
      </c>
      <c r="D4" s="0" t="n">
        <v>-1.4685</v>
      </c>
    </row>
    <row r="5" customFormat="false" ht="15" hidden="false" customHeight="false" outlineLevel="0" collapsed="false">
      <c r="A5" s="0" t="n">
        <v>4</v>
      </c>
      <c r="B5" s="0" t="n">
        <v>-1.7677</v>
      </c>
      <c r="C5" s="0" t="n">
        <v>1.4647</v>
      </c>
      <c r="D5" s="0" t="n">
        <v>2.016</v>
      </c>
    </row>
    <row r="6" customFormat="false" ht="15" hidden="false" customHeight="false" outlineLevel="0" collapsed="false">
      <c r="A6" s="0" t="n">
        <v>5</v>
      </c>
      <c r="B6" s="0" t="n">
        <v>0.4045</v>
      </c>
      <c r="C6" s="0" t="n">
        <v>0.8323</v>
      </c>
      <c r="D6" s="0" t="n">
        <v>7.9824</v>
      </c>
    </row>
    <row r="7" customFormat="false" ht="15" hidden="false" customHeight="false" outlineLevel="0" collapsed="false">
      <c r="A7" s="0" t="n">
        <v>6</v>
      </c>
      <c r="B7" s="0" t="n">
        <v>-1.9177</v>
      </c>
      <c r="C7" s="0" t="n">
        <v>1.8796</v>
      </c>
      <c r="D7" s="0" t="n">
        <v>2.0265</v>
      </c>
    </row>
    <row r="8" customFormat="false" ht="15" hidden="false" customHeight="false" outlineLevel="0" collapsed="false">
      <c r="A8" s="0" t="n">
        <v>7</v>
      </c>
      <c r="B8" s="0" t="n">
        <v>1.3298</v>
      </c>
      <c r="C8" s="0" t="n">
        <v>-1.1506</v>
      </c>
      <c r="D8" s="0" t="n">
        <v>6.0239</v>
      </c>
    </row>
    <row r="9" customFormat="false" ht="15" hidden="false" customHeight="false" outlineLevel="0" collapsed="false">
      <c r="A9" s="0" t="n">
        <v>8</v>
      </c>
      <c r="B9" s="0" t="n">
        <v>-1.2727</v>
      </c>
      <c r="C9" s="0" t="n">
        <v>-1.2664</v>
      </c>
      <c r="D9" s="0" t="n">
        <v>-1.2524</v>
      </c>
    </row>
    <row r="10" customFormat="false" ht="15" hidden="false" customHeight="false" outlineLevel="0" collapsed="false">
      <c r="A10" s="0" t="n">
        <v>9</v>
      </c>
      <c r="B10" s="0" t="n">
        <v>-0.783</v>
      </c>
      <c r="C10" s="0" t="n">
        <v>0.099</v>
      </c>
      <c r="D10" s="0" t="n">
        <v>3.2182</v>
      </c>
    </row>
    <row r="11" customFormat="false" ht="15" hidden="false" customHeight="false" outlineLevel="0" collapsed="false">
      <c r="A11" s="0" t="n">
        <v>10</v>
      </c>
      <c r="B11" s="0" t="n">
        <v>-0.2722</v>
      </c>
      <c r="C11" s="0" t="n">
        <v>-0.8351</v>
      </c>
      <c r="D11" s="0" t="n">
        <v>2.5989</v>
      </c>
    </row>
    <row r="12" customFormat="false" ht="15" hidden="false" customHeight="false" outlineLevel="0" collapsed="false">
      <c r="A12" s="0" t="n">
        <v>11</v>
      </c>
      <c r="B12" s="0" t="n">
        <v>0.4474</v>
      </c>
      <c r="C12" s="0" t="n">
        <v>-1.442</v>
      </c>
      <c r="D12" s="0" t="n">
        <v>3.4004</v>
      </c>
    </row>
    <row r="13" customFormat="false" ht="15" hidden="false" customHeight="false" outlineLevel="0" collapsed="false">
      <c r="A13" s="0" t="n">
        <v>12</v>
      </c>
      <c r="B13" s="0" t="n">
        <v>-0.8314</v>
      </c>
      <c r="C13" s="0" t="n">
        <v>-0.5346</v>
      </c>
      <c r="D13" s="0" t="n">
        <v>1.2861</v>
      </c>
    </row>
    <row r="14" customFormat="false" ht="15" hidden="false" customHeight="false" outlineLevel="0" collapsed="false">
      <c r="A14" s="0" t="n">
        <v>13</v>
      </c>
      <c r="B14" s="0" t="n">
        <v>-0.1757</v>
      </c>
      <c r="C14" s="0" t="n">
        <v>1.1407</v>
      </c>
      <c r="D14" s="0" t="n">
        <v>6.015</v>
      </c>
    </row>
    <row r="15" customFormat="false" ht="15" hidden="false" customHeight="false" outlineLevel="0" collapsed="false">
      <c r="A15" s="0" t="n">
        <v>14</v>
      </c>
      <c r="B15" s="0" t="n">
        <v>-1.2013</v>
      </c>
      <c r="C15" s="0" t="n">
        <v>0.0569</v>
      </c>
      <c r="D15" s="0" t="n">
        <v>1.15</v>
      </c>
    </row>
    <row r="16" customFormat="false" ht="15" hidden="false" customHeight="false" outlineLevel="0" collapsed="false">
      <c r="A16" s="0" t="n">
        <v>15</v>
      </c>
      <c r="B16" s="0" t="n">
        <v>0.3697</v>
      </c>
      <c r="C16" s="0" t="n">
        <v>-1.8142</v>
      </c>
      <c r="D16" s="0" t="n">
        <v>2.2503</v>
      </c>
    </row>
    <row r="17" customFormat="false" ht="15" hidden="false" customHeight="false" outlineLevel="0" collapsed="false">
      <c r="A17" s="0" t="n">
        <v>16</v>
      </c>
      <c r="B17" s="0" t="n">
        <v>0.4302</v>
      </c>
      <c r="C17" s="0" t="n">
        <v>-1.3179</v>
      </c>
      <c r="D17" s="0" t="n">
        <v>4.1833</v>
      </c>
    </row>
    <row r="18" customFormat="false" ht="15" hidden="false" customHeight="false" outlineLevel="0" collapsed="false">
      <c r="A18" s="0" t="n">
        <v>17</v>
      </c>
      <c r="B18" s="0" t="n">
        <v>-1.7398</v>
      </c>
      <c r="C18" s="0" t="n">
        <v>1.7955</v>
      </c>
      <c r="D18" s="0" t="n">
        <v>3.5435</v>
      </c>
    </row>
    <row r="19" customFormat="false" ht="15" hidden="false" customHeight="false" outlineLevel="0" collapsed="false">
      <c r="A19" s="0" t="n">
        <v>18</v>
      </c>
      <c r="B19" s="0" t="n">
        <v>1.8625</v>
      </c>
      <c r="C19" s="0" t="n">
        <v>1.2336</v>
      </c>
      <c r="D19" s="0" t="n">
        <v>12.1732</v>
      </c>
    </row>
    <row r="20" customFormat="false" ht="15" hidden="false" customHeight="false" outlineLevel="0" collapsed="false">
      <c r="A20" s="0" t="n">
        <v>19</v>
      </c>
      <c r="B20" s="0" t="n">
        <v>-0.7815</v>
      </c>
      <c r="C20" s="0" t="n">
        <v>-1.6093</v>
      </c>
      <c r="D20" s="0" t="n">
        <v>-0.4012</v>
      </c>
    </row>
    <row r="21" customFormat="false" ht="15" hidden="false" customHeight="false" outlineLevel="0" collapsed="false">
      <c r="A21" s="0" t="n">
        <v>20</v>
      </c>
      <c r="B21" s="0" t="n">
        <v>0.7369</v>
      </c>
      <c r="C21" s="0" t="n">
        <v>-0.2394</v>
      </c>
      <c r="D21" s="0" t="n">
        <v>6.5395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0" width="14"/>
  </cols>
  <sheetData>
    <row r="1" customFormat="false" ht="15" hidden="false" customHeight="false" outlineLevel="0" collapsed="false">
      <c r="A1" s="5" t="s">
        <v>27</v>
      </c>
      <c r="B1" s="5"/>
      <c r="C1" s="5"/>
      <c r="D1" s="5"/>
      <c r="E1" s="5"/>
      <c r="F1" s="5"/>
    </row>
    <row r="2" customFormat="false" ht="15" hidden="false" customHeight="false" outlineLevel="0" collapsed="false">
      <c r="A2" s="6"/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</row>
    <row r="3" customFormat="false" ht="15" hidden="false" customHeight="false" outlineLevel="0" collapsed="false">
      <c r="A3" s="7" t="s">
        <v>33</v>
      </c>
      <c r="B3" s="0" t="n">
        <v>-0.8749</v>
      </c>
      <c r="C3" s="0" t="n">
        <v>0.1713</v>
      </c>
      <c r="D3" s="0" t="n">
        <v>0.5765</v>
      </c>
      <c r="E3" s="0" t="n">
        <v>-0.1262</v>
      </c>
      <c r="F3" s="0" t="n">
        <v>0.4907</v>
      </c>
    </row>
    <row r="4" customFormat="false" ht="15" hidden="false" customHeight="false" outlineLevel="0" collapsed="false">
      <c r="A4" s="7" t="s">
        <v>34</v>
      </c>
      <c r="B4" s="0" t="n">
        <v>0.2571</v>
      </c>
      <c r="C4" s="0" t="n">
        <v>0.1106</v>
      </c>
      <c r="D4" s="0" t="n">
        <v>-0.535</v>
      </c>
      <c r="E4" s="0" t="n">
        <v>-0.0947</v>
      </c>
      <c r="F4" s="0" t="n">
        <v>0.1275</v>
      </c>
    </row>
    <row r="6" customFormat="false" ht="15" hidden="false" customHeight="false" outlineLevel="0" collapsed="false">
      <c r="A6" s="5" t="s">
        <v>35</v>
      </c>
      <c r="B6" s="5"/>
      <c r="C6" s="5"/>
      <c r="D6" s="5"/>
      <c r="E6" s="5"/>
      <c r="F6" s="5"/>
    </row>
    <row r="7" customFormat="false" ht="15" hidden="false" customHeight="false" outlineLevel="0" collapsed="false">
      <c r="A7" s="6" t="s">
        <v>36</v>
      </c>
      <c r="B7" s="0" t="n">
        <v>-0.0458</v>
      </c>
      <c r="C7" s="0" t="n">
        <v>0.0435</v>
      </c>
      <c r="D7" s="0" t="n">
        <v>-0.0584</v>
      </c>
      <c r="E7" s="0" t="n">
        <v>0.0817</v>
      </c>
      <c r="F7" s="0" t="n">
        <v>0.0673</v>
      </c>
    </row>
    <row r="9" customFormat="false" ht="15" hidden="false" customHeight="false" outlineLevel="0" collapsed="false">
      <c r="A9" s="5" t="s">
        <v>37</v>
      </c>
      <c r="B9" s="5"/>
    </row>
    <row r="10" customFormat="false" ht="15" hidden="false" customHeight="false" outlineLevel="0" collapsed="false">
      <c r="A10" s="7"/>
      <c r="B10" s="6" t="s">
        <v>38</v>
      </c>
    </row>
    <row r="11" customFormat="false" ht="15" hidden="false" customHeight="false" outlineLevel="0" collapsed="false">
      <c r="A11" s="7" t="s">
        <v>28</v>
      </c>
      <c r="B11" s="0" t="n">
        <v>-0.0522</v>
      </c>
    </row>
    <row r="12" customFormat="false" ht="15" hidden="false" customHeight="false" outlineLevel="0" collapsed="false">
      <c r="A12" s="7" t="s">
        <v>29</v>
      </c>
      <c r="B12" s="0" t="n">
        <v>-0.2656</v>
      </c>
    </row>
    <row r="13" customFormat="false" ht="15" hidden="false" customHeight="false" outlineLevel="0" collapsed="false">
      <c r="A13" s="7" t="s">
        <v>30</v>
      </c>
      <c r="B13" s="0" t="n">
        <v>0.5149</v>
      </c>
    </row>
    <row r="14" customFormat="false" ht="15" hidden="false" customHeight="false" outlineLevel="0" collapsed="false">
      <c r="A14" s="7" t="s">
        <v>31</v>
      </c>
      <c r="B14" s="0" t="n">
        <v>-0.2191</v>
      </c>
    </row>
    <row r="15" customFormat="false" ht="15" hidden="false" customHeight="false" outlineLevel="0" collapsed="false">
      <c r="A15" s="7" t="s">
        <v>32</v>
      </c>
      <c r="B15" s="0" t="n">
        <v>-0.5592</v>
      </c>
    </row>
    <row r="17" customFormat="false" ht="15" hidden="false" customHeight="false" outlineLevel="0" collapsed="false">
      <c r="A17" s="2" t="s">
        <v>39</v>
      </c>
    </row>
    <row r="18" customFormat="false" ht="15" hidden="false" customHeight="false" outlineLevel="0" collapsed="false">
      <c r="A18" s="6" t="s">
        <v>36</v>
      </c>
      <c r="B18" s="0" t="n">
        <v>0.1619</v>
      </c>
    </row>
  </sheetData>
  <mergeCells count="3">
    <mergeCell ref="A1:F1"/>
    <mergeCell ref="A6:F6"/>
    <mergeCell ref="A9:B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0" width="15"/>
  </cols>
  <sheetData>
    <row r="1" customFormat="false" ht="17.35" hidden="false" customHeight="false" outlineLevel="0" collapsed="false">
      <c r="A1" s="8" t="s">
        <v>40</v>
      </c>
      <c r="B1" s="8"/>
      <c r="C1" s="8"/>
      <c r="D1" s="8"/>
      <c r="E1" s="8"/>
      <c r="F1" s="8"/>
    </row>
    <row r="3" customFormat="false" ht="15" hidden="false" customHeight="false" outlineLevel="0" collapsed="false">
      <c r="A3" s="7" t="s">
        <v>41</v>
      </c>
    </row>
    <row r="4" customFormat="false" ht="15" hidden="false" customHeight="false" outlineLevel="0" collapsed="false">
      <c r="A4" s="0" t="s">
        <v>42</v>
      </c>
      <c r="B4" s="0" t="n">
        <f aca="false">Data!B2</f>
        <v>-0.5018</v>
      </c>
    </row>
    <row r="5" customFormat="false" ht="15" hidden="false" customHeight="false" outlineLevel="0" collapsed="false">
      <c r="A5" s="0" t="s">
        <v>43</v>
      </c>
      <c r="B5" s="0" t="n">
        <f aca="false">Data!C2</f>
        <v>1.8029</v>
      </c>
    </row>
    <row r="6" customFormat="false" ht="15" hidden="false" customHeight="false" outlineLevel="0" collapsed="false">
      <c r="A6" s="0" t="s">
        <v>44</v>
      </c>
      <c r="B6" s="0" t="n">
        <f aca="false">Data!D2</f>
        <v>7.0934</v>
      </c>
    </row>
    <row r="8" customFormat="false" ht="15" hidden="false" customHeight="false" outlineLevel="0" collapsed="false">
      <c r="A8" s="7" t="s">
        <v>45</v>
      </c>
    </row>
    <row r="9" customFormat="false" ht="15" hidden="false" customHeight="false" outlineLevel="0" collapsed="false">
      <c r="B9" s="9" t="s">
        <v>46</v>
      </c>
      <c r="C9" s="9" t="s">
        <v>47</v>
      </c>
      <c r="D9" s="9" t="s">
        <v>48</v>
      </c>
      <c r="E9" s="9" t="s">
        <v>49</v>
      </c>
      <c r="F9" s="9" t="s">
        <v>50</v>
      </c>
    </row>
    <row r="10" customFormat="false" ht="15" hidden="false" customHeight="false" outlineLevel="0" collapsed="false">
      <c r="B10" s="0" t="n">
        <f aca="false">$B$4*Parameters!$B$3 + $B$5*Parameters!$B$4 + Parameters!$B$7</f>
        <v>0.85675041</v>
      </c>
      <c r="C10" s="0" t="n">
        <f aca="false">$B$4*Parameters!$C$3 + $B$5*Parameters!$C$4 + Parameters!$C$7</f>
        <v>0.1569424</v>
      </c>
      <c r="D10" s="0" t="n">
        <f aca="false">$B$4*Parameters!$D$3 + $B$5*Parameters!$D$4 + Parameters!$D$7</f>
        <v>-1.3122392</v>
      </c>
      <c r="E10" s="0" t="n">
        <f aca="false">$B$4*Parameters!$E$3 + $B$5*Parameters!$E$4 + Parameters!$E$7</f>
        <v>-0.02570747</v>
      </c>
      <c r="F10" s="0" t="n">
        <f aca="false">$B$4*Parameters!$F$3 + $B$5*Parameters!$F$4 + Parameters!$F$7</f>
        <v>0.0509364899999999</v>
      </c>
    </row>
    <row r="12" customFormat="false" ht="15" hidden="false" customHeight="false" outlineLevel="0" collapsed="false">
      <c r="A12" s="7" t="s">
        <v>51</v>
      </c>
    </row>
    <row r="13" customFormat="false" ht="15" hidden="false" customHeight="false" outlineLevel="0" collapsed="false">
      <c r="B13" s="10" t="s">
        <v>52</v>
      </c>
      <c r="C13" s="10" t="s">
        <v>53</v>
      </c>
      <c r="D13" s="10" t="s">
        <v>54</v>
      </c>
      <c r="E13" s="10" t="s">
        <v>55</v>
      </c>
      <c r="F13" s="10" t="s">
        <v>56</v>
      </c>
    </row>
    <row r="14" customFormat="false" ht="15" hidden="false" customHeight="false" outlineLevel="0" collapsed="false">
      <c r="B14" s="0" t="n">
        <f aca="false">1/(1+EXP(-B10))</f>
        <v>0.701981275046217</v>
      </c>
      <c r="C14" s="0" t="n">
        <f aca="false">1/(1+EXP(-C10))</f>
        <v>0.539155263802635</v>
      </c>
      <c r="D14" s="0" t="n">
        <f aca="false">1/(1+EXP(-D10))</f>
        <v>0.212112386168935</v>
      </c>
      <c r="E14" s="0" t="n">
        <f aca="false">1/(1+EXP(-E10))</f>
        <v>0.49357348642242</v>
      </c>
      <c r="F14" s="0" t="n">
        <f aca="false">1/(1+EXP(-F10))</f>
        <v>0.512731369963144</v>
      </c>
    </row>
    <row r="16" customFormat="false" ht="15" hidden="false" customHeight="false" outlineLevel="0" collapsed="false">
      <c r="A16" s="7" t="s">
        <v>57</v>
      </c>
    </row>
    <row r="17" customFormat="false" ht="15" hidden="false" customHeight="false" outlineLevel="0" collapsed="false">
      <c r="A17" s="7" t="s">
        <v>58</v>
      </c>
      <c r="B17" s="11" t="n">
        <f aca="false">B14*Parameters!$B$11+C14*Parameters!$B$12+D14*Parameters!$B$13+E14*Parameters!$B$14+F14*Parameters!$B$15+Parameters!$B$18</f>
        <v>-0.30358772594355</v>
      </c>
    </row>
    <row r="19" customFormat="false" ht="15" hidden="false" customHeight="false" outlineLevel="0" collapsed="false">
      <c r="A19" s="7" t="s">
        <v>59</v>
      </c>
    </row>
    <row r="20" customFormat="false" ht="15" hidden="false" customHeight="false" outlineLevel="0" collapsed="false">
      <c r="A20" s="7" t="s">
        <v>60</v>
      </c>
      <c r="B20" s="11" t="n">
        <f aca="false">(B17-B6)^2</f>
        <v>54.7154274177595</v>
      </c>
    </row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0" width="18"/>
  </cols>
  <sheetData>
    <row r="1" customFormat="false" ht="17.35" hidden="false" customHeight="false" outlineLevel="0" collapsed="false">
      <c r="A1" s="8" t="s">
        <v>61</v>
      </c>
      <c r="B1" s="8"/>
      <c r="C1" s="8"/>
      <c r="D1" s="8"/>
      <c r="E1" s="8"/>
      <c r="F1" s="8"/>
    </row>
    <row r="3" customFormat="false" ht="15" hidden="false" customHeight="false" outlineLevel="0" collapsed="false">
      <c r="A3" s="7" t="s">
        <v>62</v>
      </c>
    </row>
    <row r="4" customFormat="false" ht="15" hidden="false" customHeight="false" outlineLevel="0" collapsed="false">
      <c r="A4" s="0" t="s">
        <v>63</v>
      </c>
      <c r="B4" s="0" t="n">
        <f aca="false">2*('Forward Pass'!B17-'Forward Pass'!B6)</f>
        <v>-14.7939754518871</v>
      </c>
    </row>
    <row r="6" customFormat="false" ht="15" hidden="false" customHeight="false" outlineLevel="0" collapsed="false">
      <c r="A6" s="7" t="s">
        <v>64</v>
      </c>
    </row>
    <row r="7" customFormat="false" ht="15" hidden="false" customHeight="false" outlineLevel="0" collapsed="false">
      <c r="B7" s="12" t="s">
        <v>65</v>
      </c>
      <c r="C7" s="12" t="s">
        <v>66</v>
      </c>
      <c r="D7" s="12" t="s">
        <v>67</v>
      </c>
      <c r="E7" s="12" t="s">
        <v>68</v>
      </c>
      <c r="F7" s="12" t="s">
        <v>69</v>
      </c>
    </row>
    <row r="8" customFormat="false" ht="15" hidden="false" customHeight="false" outlineLevel="0" collapsed="false">
      <c r="B8" s="0" t="n">
        <f aca="false">$B$4*'Forward Pass'!B14</f>
        <v>-10.3850937507181</v>
      </c>
      <c r="C8" s="0" t="n">
        <f aca="false">$B$4*'Forward Pass'!C14</f>
        <v>-7.97624973745189</v>
      </c>
      <c r="D8" s="0" t="n">
        <f aca="false">$B$4*'Forward Pass'!D14</f>
        <v>-3.13798543402441</v>
      </c>
      <c r="E8" s="0" t="n">
        <f aca="false">$B$4*'Forward Pass'!E14</f>
        <v>-7.30191404183562</v>
      </c>
      <c r="F8" s="0" t="n">
        <f aca="false">$B$4*'Forward Pass'!F14</f>
        <v>-7.58533530064719</v>
      </c>
    </row>
    <row r="10" customFormat="false" ht="15" hidden="false" customHeight="false" outlineLevel="0" collapsed="false">
      <c r="A10" s="7" t="s">
        <v>70</v>
      </c>
    </row>
    <row r="11" customFormat="false" ht="15" hidden="false" customHeight="false" outlineLevel="0" collapsed="false">
      <c r="A11" s="0" t="s">
        <v>71</v>
      </c>
      <c r="B11" s="0" t="n">
        <f aca="false">B4</f>
        <v>-14.7939754518871</v>
      </c>
    </row>
    <row r="13" customFormat="false" ht="15" hidden="false" customHeight="false" outlineLevel="0" collapsed="false">
      <c r="A13" s="7" t="s">
        <v>72</v>
      </c>
    </row>
    <row r="14" customFormat="false" ht="15" hidden="false" customHeight="false" outlineLevel="0" collapsed="false">
      <c r="B14" s="9" t="s">
        <v>73</v>
      </c>
      <c r="C14" s="9" t="s">
        <v>74</v>
      </c>
      <c r="D14" s="9" t="s">
        <v>75</v>
      </c>
      <c r="E14" s="9" t="s">
        <v>76</v>
      </c>
      <c r="F14" s="9" t="s">
        <v>77</v>
      </c>
    </row>
    <row r="15" customFormat="false" ht="15" hidden="false" customHeight="false" outlineLevel="0" collapsed="false">
      <c r="B15" s="0" t="n">
        <f aca="false">$B$4*Parameters!$B$11*'Forward Pass'!B14*(1-'Forward Pass'!B14)</f>
        <v>0.161556515181578</v>
      </c>
      <c r="C15" s="0" t="n">
        <f aca="false">$B$4*Parameters!$B$12*'Forward Pass'!C14*(1-'Forward Pass'!C14)</f>
        <v>0.976295854740245</v>
      </c>
      <c r="D15" s="0" t="n">
        <f aca="false">$B$4*Parameters!$B$13*'Forward Pass'!D14*(1-'Forward Pass'!D14)</f>
        <v>-1.27302838777724</v>
      </c>
      <c r="E15" s="0" t="n">
        <f aca="false">$B$4*Parameters!$B$14*'Forward Pass'!E14*(1-'Forward Pass'!E14)</f>
        <v>0.810206136959412</v>
      </c>
      <c r="F15" s="0" t="n">
        <f aca="false">$B$4*Parameters!$B$15*'Forward Pass'!F14*(1-'Forward Pass'!F14)</f>
        <v>2.06685684982502</v>
      </c>
    </row>
    <row r="17" customFormat="false" ht="15" hidden="false" customHeight="false" outlineLevel="0" collapsed="false">
      <c r="A17" s="7" t="s">
        <v>78</v>
      </c>
    </row>
    <row r="18" customFormat="false" ht="15" hidden="false" customHeight="false" outlineLevel="0" collapsed="false">
      <c r="B18" s="6" t="s">
        <v>79</v>
      </c>
      <c r="C18" s="6" t="s">
        <v>80</v>
      </c>
      <c r="D18" s="6" t="s">
        <v>81</v>
      </c>
      <c r="E18" s="6" t="s">
        <v>82</v>
      </c>
      <c r="F18" s="6" t="s">
        <v>83</v>
      </c>
    </row>
    <row r="19" customFormat="false" ht="15" hidden="false" customHeight="false" outlineLevel="0" collapsed="false">
      <c r="B19" s="0" t="n">
        <f aca="false">B15*'Forward Pass'!$B$4</f>
        <v>-0.0810690593181159</v>
      </c>
      <c r="C19" s="0" t="n">
        <f aca="false">C15*'Forward Pass'!$B$4</f>
        <v>-0.489905259908655</v>
      </c>
      <c r="D19" s="0" t="n">
        <f aca="false">D15*'Forward Pass'!$B$4</f>
        <v>0.638805644986617</v>
      </c>
      <c r="E19" s="0" t="n">
        <f aca="false">E15*'Forward Pass'!$B$4</f>
        <v>-0.406561439526233</v>
      </c>
      <c r="F19" s="0" t="n">
        <f aca="false">F15*'Forward Pass'!$B$4</f>
        <v>-1.0371487672422</v>
      </c>
    </row>
    <row r="21" customFormat="false" ht="15" hidden="false" customHeight="false" outlineLevel="0" collapsed="false">
      <c r="A21" s="7" t="s">
        <v>84</v>
      </c>
    </row>
    <row r="22" customFormat="false" ht="15" hidden="false" customHeight="false" outlineLevel="0" collapsed="false">
      <c r="B22" s="6" t="s">
        <v>85</v>
      </c>
      <c r="C22" s="6" t="s">
        <v>86</v>
      </c>
      <c r="D22" s="6" t="s">
        <v>87</v>
      </c>
      <c r="E22" s="6" t="s">
        <v>88</v>
      </c>
      <c r="F22" s="6" t="s">
        <v>89</v>
      </c>
    </row>
    <row r="23" customFormat="false" ht="15" hidden="false" customHeight="false" outlineLevel="0" collapsed="false">
      <c r="B23" s="0" t="n">
        <f aca="false">B15*'Forward Pass'!$B$5</f>
        <v>0.291270241220867</v>
      </c>
      <c r="C23" s="0" t="n">
        <f aca="false">C15*'Forward Pass'!$B$5</f>
        <v>1.76016379651119</v>
      </c>
      <c r="D23" s="0" t="n">
        <f aca="false">D15*'Forward Pass'!$B$5</f>
        <v>-2.29514288032358</v>
      </c>
      <c r="E23" s="0" t="n">
        <f aca="false">E15*'Forward Pass'!$B$5</f>
        <v>1.46072064432412</v>
      </c>
      <c r="F23" s="0" t="n">
        <f aca="false">F15*'Forward Pass'!$B$5</f>
        <v>3.72633621454953</v>
      </c>
    </row>
    <row r="25" customFormat="false" ht="15" hidden="false" customHeight="false" outlineLevel="0" collapsed="false">
      <c r="A25" s="7" t="s">
        <v>90</v>
      </c>
    </row>
    <row r="26" customFormat="false" ht="15" hidden="false" customHeight="false" outlineLevel="0" collapsed="false">
      <c r="B26" s="6" t="s">
        <v>91</v>
      </c>
      <c r="C26" s="6" t="s">
        <v>92</v>
      </c>
      <c r="D26" s="6" t="s">
        <v>93</v>
      </c>
      <c r="E26" s="6" t="s">
        <v>94</v>
      </c>
      <c r="F26" s="6" t="s">
        <v>95</v>
      </c>
    </row>
    <row r="27" customFormat="false" ht="15" hidden="false" customHeight="false" outlineLevel="0" collapsed="false">
      <c r="B27" s="0" t="n">
        <f aca="false">B15</f>
        <v>0.161556515181578</v>
      </c>
      <c r="C27" s="0" t="n">
        <f aca="false">C15</f>
        <v>0.976295854740245</v>
      </c>
      <c r="D27" s="0" t="n">
        <f aca="false">D15</f>
        <v>-1.27302838777724</v>
      </c>
      <c r="E27" s="0" t="n">
        <f aca="false">E15</f>
        <v>0.810206136959412</v>
      </c>
      <c r="F27" s="0" t="n">
        <f aca="false">F15</f>
        <v>2.06685684982502</v>
      </c>
    </row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0" width="15"/>
  </cols>
  <sheetData>
    <row r="1" customFormat="false" ht="17.35" hidden="false" customHeight="false" outlineLevel="0" collapsed="false">
      <c r="A1" s="8" t="s">
        <v>96</v>
      </c>
      <c r="B1" s="8"/>
      <c r="C1" s="8"/>
      <c r="D1" s="8"/>
      <c r="E1" s="8"/>
      <c r="F1" s="8"/>
    </row>
    <row r="3" customFormat="false" ht="15" hidden="false" customHeight="false" outlineLevel="0" collapsed="false">
      <c r="A3" s="7" t="s">
        <v>97</v>
      </c>
      <c r="B3" s="3" t="n">
        <v>0.01</v>
      </c>
    </row>
    <row r="5" customFormat="false" ht="15" hidden="false" customHeight="false" outlineLevel="0" collapsed="false">
      <c r="A5" s="7" t="s">
        <v>98</v>
      </c>
    </row>
    <row r="6" customFormat="false" ht="15" hidden="false" customHeight="false" outlineLevel="0" collapsed="false">
      <c r="A6" s="7"/>
      <c r="B6" s="6" t="s">
        <v>28</v>
      </c>
      <c r="C6" s="6" t="s">
        <v>29</v>
      </c>
      <c r="D6" s="6" t="s">
        <v>30</v>
      </c>
      <c r="E6" s="6" t="s">
        <v>31</v>
      </c>
      <c r="F6" s="6" t="s">
        <v>32</v>
      </c>
    </row>
    <row r="7" customFormat="false" ht="15" hidden="false" customHeight="false" outlineLevel="0" collapsed="false">
      <c r="A7" s="7" t="s">
        <v>33</v>
      </c>
      <c r="B7" s="11" t="n">
        <f aca="false">Parameters!B3 - $B$3*'Backward Pass'!B19</f>
        <v>-0.874089309406819</v>
      </c>
      <c r="C7" s="11" t="n">
        <f aca="false">Parameters!C3 - $B$3*'Backward Pass'!C19</f>
        <v>0.176199052599087</v>
      </c>
      <c r="D7" s="11" t="n">
        <f aca="false">Parameters!D3 - $B$3*'Backward Pass'!D19</f>
        <v>0.570111943550134</v>
      </c>
      <c r="E7" s="11" t="n">
        <f aca="false">Parameters!E3 - $B$3*'Backward Pass'!E19</f>
        <v>-0.122134385604738</v>
      </c>
      <c r="F7" s="11" t="n">
        <f aca="false">Parameters!F3 - $B$3*'Backward Pass'!F19</f>
        <v>0.501071487672422</v>
      </c>
    </row>
    <row r="8" customFormat="false" ht="15" hidden="false" customHeight="false" outlineLevel="0" collapsed="false">
      <c r="A8" s="7" t="s">
        <v>34</v>
      </c>
      <c r="B8" s="11" t="n">
        <f aca="false">Parameters!B4 - $B$3*'Backward Pass'!B23</f>
        <v>0.254187297587791</v>
      </c>
      <c r="C8" s="11" t="n">
        <f aca="false">Parameters!C4 - $B$3*'Backward Pass'!C23</f>
        <v>0.0929983620348881</v>
      </c>
      <c r="D8" s="11" t="n">
        <f aca="false">Parameters!D4 - $B$3*'Backward Pass'!D23</f>
        <v>-0.512048571196764</v>
      </c>
      <c r="E8" s="11" t="n">
        <f aca="false">Parameters!E4 - $B$3*'Backward Pass'!E23</f>
        <v>-0.109307206443241</v>
      </c>
      <c r="F8" s="11" t="n">
        <f aca="false">Parameters!F4 - $B$3*'Backward Pass'!F23</f>
        <v>0.0902366378545047</v>
      </c>
    </row>
    <row r="10" customFormat="false" ht="15" hidden="false" customHeight="false" outlineLevel="0" collapsed="false">
      <c r="A10" s="7" t="s">
        <v>99</v>
      </c>
    </row>
    <row r="11" customFormat="false" ht="15" hidden="false" customHeight="false" outlineLevel="0" collapsed="false">
      <c r="A11" s="6" t="s">
        <v>36</v>
      </c>
      <c r="B11" s="11" t="n">
        <f aca="false">Parameters!B7 - $B$3*'Backward Pass'!B27</f>
        <v>-0.0474155651518158</v>
      </c>
      <c r="C11" s="11" t="n">
        <f aca="false">Parameters!C7 - $B$3*'Backward Pass'!C27</f>
        <v>0.0337370414525975</v>
      </c>
      <c r="D11" s="11" t="n">
        <f aca="false">Parameters!D7 - $B$3*'Backward Pass'!D27</f>
        <v>-0.0456697161222276</v>
      </c>
      <c r="E11" s="11" t="n">
        <f aca="false">Parameters!E7 - $B$3*'Backward Pass'!E27</f>
        <v>0.0735979386304059</v>
      </c>
      <c r="F11" s="11" t="n">
        <f aca="false">Parameters!F7 - $B$3*'Backward Pass'!F27</f>
        <v>0.0466314315017498</v>
      </c>
    </row>
    <row r="13" customFormat="false" ht="15" hidden="false" customHeight="false" outlineLevel="0" collapsed="false">
      <c r="A13" s="7" t="s">
        <v>100</v>
      </c>
    </row>
    <row r="14" customFormat="false" ht="15" hidden="false" customHeight="false" outlineLevel="0" collapsed="false">
      <c r="A14" s="7"/>
      <c r="B14" s="6" t="s">
        <v>38</v>
      </c>
    </row>
    <row r="15" customFormat="false" ht="15" hidden="false" customHeight="false" outlineLevel="0" collapsed="false">
      <c r="A15" s="7" t="s">
        <v>28</v>
      </c>
      <c r="B15" s="11" t="n">
        <f aca="false">Parameters!B11 - $B$3*'Backward Pass'!B8</f>
        <v>0.0516509375071814</v>
      </c>
    </row>
    <row r="16" customFormat="false" ht="15" hidden="false" customHeight="false" outlineLevel="0" collapsed="false">
      <c r="A16" s="7" t="s">
        <v>29</v>
      </c>
      <c r="B16" s="11" t="n">
        <f aca="false">Parameters!B12 - $B$3*'Backward Pass'!C8</f>
        <v>-0.185837502625481</v>
      </c>
    </row>
    <row r="17" customFormat="false" ht="15" hidden="false" customHeight="false" outlineLevel="0" collapsed="false">
      <c r="A17" s="7" t="s">
        <v>30</v>
      </c>
      <c r="B17" s="11" t="n">
        <f aca="false">Parameters!B13 - $B$3*'Backward Pass'!D8</f>
        <v>0.546279854340244</v>
      </c>
    </row>
    <row r="18" customFormat="false" ht="15" hidden="false" customHeight="false" outlineLevel="0" collapsed="false">
      <c r="A18" s="7" t="s">
        <v>31</v>
      </c>
      <c r="B18" s="11" t="n">
        <f aca="false">Parameters!B14 - $B$3*'Backward Pass'!E8</f>
        <v>-0.146080859581644</v>
      </c>
    </row>
    <row r="19" customFormat="false" ht="15" hidden="false" customHeight="false" outlineLevel="0" collapsed="false">
      <c r="A19" s="7" t="s">
        <v>32</v>
      </c>
      <c r="B19" s="11" t="n">
        <f aca="false">Parameters!B15 - $B$3*'Backward Pass'!F8</f>
        <v>-0.483346646993528</v>
      </c>
    </row>
    <row r="21" customFormat="false" ht="15" hidden="false" customHeight="false" outlineLevel="0" collapsed="false">
      <c r="A21" s="7" t="s">
        <v>101</v>
      </c>
    </row>
    <row r="22" customFormat="false" ht="15" hidden="false" customHeight="false" outlineLevel="0" collapsed="false">
      <c r="A22" s="6" t="s">
        <v>36</v>
      </c>
      <c r="B22" s="11" t="n">
        <f aca="false">Parameters!B18 - $B$3*'Backward Pass'!B11</f>
        <v>0.309839754518871</v>
      </c>
    </row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2025-09-30T18:18:04Z</dcterms:created>
  <dc:creator>openpyxl</dc:creator>
  <dc:description/>
  <dc:language>en-US</dc:language>
  <cp:lastModifiedBy/>
  <dcterms:modified xsi:type="dcterms:W3CDTF">2025-09-30T18:18:04Z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