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124226"/>
  <xr:revisionPtr revIDLastSave="0" documentId="13_ncr:1_{1ED6932D-CDBC-4B8E-82A9-28E6095A8CB5}" xr6:coauthVersionLast="47" xr6:coauthVersionMax="47" xr10:uidLastSave="{00000000-0000-0000-0000-000000000000}"/>
  <bookViews>
    <workbookView xWindow="-110" yWindow="-110" windowWidth="19420" windowHeight="10300" tabRatio="762" xr2:uid="{00000000-000D-0000-FFFF-FFFF00000000}"/>
  </bookViews>
  <sheets>
    <sheet name="25 KVA" sheetId="15" r:id="rId1"/>
    <sheet name="50 KVA" sheetId="16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5" l="1"/>
  <c r="I44" i="15"/>
  <c r="I43" i="15"/>
  <c r="I41" i="15"/>
  <c r="I40" i="15"/>
  <c r="K40" i="15" s="1"/>
  <c r="I39" i="15"/>
  <c r="K39" i="15" s="1"/>
  <c r="I38" i="15"/>
  <c r="K38" i="15" s="1"/>
  <c r="I37" i="15"/>
  <c r="K37" i="15" s="1"/>
  <c r="I36" i="15"/>
  <c r="K36" i="15" s="1"/>
  <c r="I35" i="15"/>
  <c r="K35" i="15" s="1"/>
  <c r="I34" i="15"/>
  <c r="K34" i="15" s="1"/>
  <c r="I33" i="15"/>
  <c r="K33" i="15" s="1"/>
  <c r="I32" i="15"/>
  <c r="K32" i="15" s="1"/>
  <c r="I31" i="15"/>
  <c r="K31" i="15" s="1"/>
  <c r="I30" i="15"/>
  <c r="K30" i="15" s="1"/>
  <c r="I29" i="15"/>
  <c r="K29" i="15" s="1"/>
  <c r="I28" i="15"/>
  <c r="K28" i="15" s="1"/>
  <c r="I27" i="15"/>
  <c r="K27" i="15" s="1"/>
  <c r="I26" i="15"/>
  <c r="K26" i="15" s="1"/>
  <c r="I25" i="15"/>
  <c r="K25" i="15" s="1"/>
  <c r="I24" i="15"/>
  <c r="K24" i="15" s="1"/>
  <c r="I23" i="15"/>
  <c r="K23" i="15" s="1"/>
  <c r="I22" i="15"/>
  <c r="K22" i="15" s="1"/>
  <c r="I21" i="15"/>
  <c r="K21" i="15" s="1"/>
  <c r="I20" i="15"/>
  <c r="K20" i="15" s="1"/>
  <c r="I19" i="15"/>
  <c r="K19" i="15" s="1"/>
  <c r="I18" i="15"/>
  <c r="K18" i="15" s="1"/>
  <c r="I17" i="15"/>
  <c r="K17" i="15" s="1"/>
  <c r="I16" i="15"/>
  <c r="K16" i="15" s="1"/>
  <c r="I15" i="15"/>
  <c r="K15" i="15" s="1"/>
  <c r="I14" i="15"/>
  <c r="K14" i="15" s="1"/>
  <c r="I13" i="15"/>
  <c r="K13" i="15" s="1"/>
  <c r="I12" i="15"/>
  <c r="K12" i="15" s="1"/>
  <c r="I11" i="15"/>
  <c r="K11" i="15" s="1"/>
  <c r="I10" i="15"/>
  <c r="K10" i="15" s="1"/>
  <c r="I9" i="15"/>
  <c r="K9" i="15" s="1"/>
  <c r="I8" i="15"/>
  <c r="K8" i="15" s="1"/>
  <c r="I7" i="15"/>
  <c r="K7" i="15" s="1"/>
  <c r="I6" i="15"/>
  <c r="K6" i="15" s="1"/>
  <c r="I5" i="15"/>
  <c r="K5" i="15" s="1"/>
  <c r="I4" i="15"/>
  <c r="K41" i="15" l="1"/>
  <c r="K42" i="15" s="1"/>
  <c r="K43" i="15" l="1"/>
  <c r="K44" i="15"/>
  <c r="K45" i="15" l="1"/>
  <c r="K46" i="15" s="1"/>
  <c r="K47" i="15" s="1"/>
  <c r="Y46" i="15" l="1"/>
  <c r="Y44" i="15"/>
  <c r="Y43" i="15"/>
  <c r="Y41" i="15"/>
  <c r="Y40" i="15"/>
  <c r="AA40" i="15" s="1"/>
  <c r="Y39" i="15"/>
  <c r="AA39" i="15" s="1"/>
  <c r="Y38" i="15"/>
  <c r="AA38" i="15" s="1"/>
  <c r="Y37" i="15"/>
  <c r="AA37" i="15" s="1"/>
  <c r="Y36" i="15"/>
  <c r="AA36" i="15" s="1"/>
  <c r="Y35" i="15"/>
  <c r="AA35" i="15" s="1"/>
  <c r="Y34" i="15"/>
  <c r="AA34" i="15" s="1"/>
  <c r="Y33" i="15"/>
  <c r="AA33" i="15" s="1"/>
  <c r="Y32" i="15"/>
  <c r="AA32" i="15" s="1"/>
  <c r="Y31" i="15"/>
  <c r="AA31" i="15" s="1"/>
  <c r="Y30" i="15"/>
  <c r="AA30" i="15" s="1"/>
  <c r="Y29" i="15"/>
  <c r="AA29" i="15" s="1"/>
  <c r="Y28" i="15"/>
  <c r="AA28" i="15" s="1"/>
  <c r="Y27" i="15"/>
  <c r="AA27" i="15" s="1"/>
  <c r="Y26" i="15"/>
  <c r="AA26" i="15" s="1"/>
  <c r="Y25" i="15"/>
  <c r="AA25" i="15" s="1"/>
  <c r="Y24" i="15"/>
  <c r="AA24" i="15" s="1"/>
  <c r="Y23" i="15"/>
  <c r="AA23" i="15" s="1"/>
  <c r="Y22" i="15"/>
  <c r="AA22" i="15" s="1"/>
  <c r="Y21" i="15"/>
  <c r="AA21" i="15" s="1"/>
  <c r="Y20" i="15"/>
  <c r="AA20" i="15" s="1"/>
  <c r="Y19" i="15"/>
  <c r="AA19" i="15" s="1"/>
  <c r="Y18" i="15"/>
  <c r="AA18" i="15" s="1"/>
  <c r="Y17" i="15"/>
  <c r="AA17" i="15" s="1"/>
  <c r="Y16" i="15"/>
  <c r="AA16" i="15" s="1"/>
  <c r="Y15" i="15"/>
  <c r="AA15" i="15" s="1"/>
  <c r="Y14" i="15"/>
  <c r="AA14" i="15" s="1"/>
  <c r="Y13" i="15"/>
  <c r="AA13" i="15" s="1"/>
  <c r="Y12" i="15"/>
  <c r="AA12" i="15" s="1"/>
  <c r="Y11" i="15"/>
  <c r="AA11" i="15" s="1"/>
  <c r="Y10" i="15"/>
  <c r="AA10" i="15" s="1"/>
  <c r="Y9" i="15"/>
  <c r="AA9" i="15" s="1"/>
  <c r="Y8" i="15"/>
  <c r="AA8" i="15" s="1"/>
  <c r="Y7" i="15"/>
  <c r="AA7" i="15" s="1"/>
  <c r="Y6" i="15"/>
  <c r="AA6" i="15" s="1"/>
  <c r="Y5" i="15"/>
  <c r="AA5" i="15" s="1"/>
  <c r="Y4" i="15"/>
  <c r="AA41" i="15" l="1"/>
  <c r="AA42" i="15" s="1"/>
  <c r="AA44" i="15" s="1"/>
  <c r="AA43" i="15" l="1"/>
  <c r="AA45" i="15" s="1"/>
  <c r="AA46" i="15" l="1"/>
  <c r="AA47" i="15" s="1"/>
  <c r="Q11" i="15" l="1"/>
  <c r="Q12" i="15"/>
  <c r="U46" i="15" l="1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3" i="15"/>
  <c r="U12" i="15"/>
  <c r="U11" i="15"/>
  <c r="U10" i="15"/>
  <c r="U9" i="15"/>
  <c r="U8" i="15"/>
  <c r="U7" i="15"/>
  <c r="U5" i="15"/>
  <c r="U4" i="15"/>
  <c r="Q46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3" i="15"/>
  <c r="Q10" i="15"/>
  <c r="Q9" i="15"/>
  <c r="Q8" i="15"/>
  <c r="Q7" i="15"/>
  <c r="Q5" i="15"/>
  <c r="Q4" i="15"/>
  <c r="M46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4" i="15"/>
  <c r="M22" i="15"/>
  <c r="M21" i="15"/>
  <c r="M20" i="15"/>
  <c r="M19" i="15"/>
  <c r="M18" i="15"/>
  <c r="M17" i="15"/>
  <c r="M16" i="15"/>
  <c r="M13" i="15"/>
  <c r="M11" i="15"/>
  <c r="M10" i="15"/>
  <c r="M9" i="15"/>
  <c r="M7" i="15"/>
  <c r="M4" i="15"/>
  <c r="D12" i="15"/>
  <c r="C46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3" i="15"/>
  <c r="C12" i="15"/>
  <c r="C11" i="15"/>
  <c r="C10" i="15"/>
  <c r="C9" i="15"/>
  <c r="C8" i="15"/>
  <c r="C7" i="15"/>
  <c r="C5" i="15"/>
  <c r="C4" i="15"/>
  <c r="D12" i="16"/>
  <c r="C46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3" i="16"/>
  <c r="C12" i="16"/>
  <c r="C11" i="16"/>
  <c r="C10" i="16"/>
  <c r="C9" i="16"/>
  <c r="C8" i="16"/>
  <c r="C7" i="16"/>
  <c r="C5" i="16"/>
  <c r="C4" i="16"/>
  <c r="W40" i="15" l="1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8" i="15"/>
  <c r="W17" i="15"/>
  <c r="W16" i="15"/>
  <c r="W13" i="15"/>
  <c r="W12" i="15"/>
  <c r="W11" i="15"/>
  <c r="W10" i="15"/>
  <c r="W9" i="15"/>
  <c r="W8" i="15"/>
  <c r="W7" i="15"/>
  <c r="W5" i="15"/>
  <c r="S40" i="15" l="1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8" i="15"/>
  <c r="S17" i="15"/>
  <c r="S16" i="15"/>
  <c r="S13" i="15"/>
  <c r="S12" i="15"/>
  <c r="S11" i="15"/>
  <c r="S10" i="15"/>
  <c r="S9" i="15"/>
  <c r="S8" i="15"/>
  <c r="S7" i="15"/>
  <c r="S4" i="15"/>
  <c r="D4" i="16" l="1"/>
  <c r="E4" i="16" s="1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8" i="16"/>
  <c r="E17" i="16"/>
  <c r="E16" i="16"/>
  <c r="E13" i="16"/>
  <c r="E12" i="16"/>
  <c r="E11" i="16"/>
  <c r="E10" i="16"/>
  <c r="E9" i="16"/>
  <c r="E8" i="16"/>
  <c r="E7" i="16"/>
  <c r="O21" i="15"/>
  <c r="O20" i="15"/>
  <c r="O5" i="15"/>
  <c r="O7" i="15"/>
  <c r="O8" i="15"/>
  <c r="O9" i="15"/>
  <c r="O10" i="15"/>
  <c r="O11" i="15"/>
  <c r="O12" i="15"/>
  <c r="O13" i="15"/>
  <c r="O16" i="15"/>
  <c r="O17" i="15"/>
  <c r="O18" i="15"/>
  <c r="O19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5" i="15"/>
  <c r="E7" i="15"/>
  <c r="E8" i="15"/>
  <c r="E9" i="15"/>
  <c r="E10" i="15"/>
  <c r="E11" i="15"/>
  <c r="E12" i="15"/>
  <c r="E13" i="15"/>
  <c r="E16" i="15"/>
  <c r="E17" i="15"/>
  <c r="E18" i="15"/>
  <c r="W19" i="15" l="1"/>
  <c r="S19" i="15"/>
  <c r="E19" i="16"/>
  <c r="E19" i="15"/>
  <c r="M43" i="15" l="1"/>
  <c r="C43" i="16"/>
  <c r="U43" i="15"/>
  <c r="C43" i="15"/>
  <c r="Q43" i="15"/>
  <c r="U44" i="15"/>
  <c r="C44" i="15"/>
  <c r="Q44" i="15"/>
  <c r="M44" i="15"/>
  <c r="C44" i="16"/>
  <c r="U15" i="15" l="1"/>
  <c r="W15" i="15" s="1"/>
  <c r="Q15" i="15"/>
  <c r="S15" i="15" s="1"/>
  <c r="C15" i="15"/>
  <c r="E15" i="15" s="1"/>
  <c r="C15" i="16"/>
  <c r="E15" i="16" s="1"/>
  <c r="M15" i="15"/>
  <c r="O15" i="15" s="1"/>
  <c r="M6" i="15"/>
  <c r="O6" i="15" s="1"/>
  <c r="U6" i="15"/>
  <c r="W6" i="15" s="1"/>
  <c r="C6" i="16"/>
  <c r="E6" i="16" s="1"/>
  <c r="C6" i="15"/>
  <c r="E6" i="15" s="1"/>
  <c r="Q6" i="15"/>
  <c r="S6" i="15" s="1"/>
  <c r="M14" i="15" l="1"/>
  <c r="O14" i="15" s="1"/>
  <c r="O41" i="15" s="1"/>
  <c r="O42" i="15" s="1"/>
  <c r="U14" i="15"/>
  <c r="W14" i="15" s="1"/>
  <c r="W41" i="15" s="1"/>
  <c r="W42" i="15" s="1"/>
  <c r="C14" i="16"/>
  <c r="E14" i="16" s="1"/>
  <c r="E41" i="16" s="1"/>
  <c r="E42" i="16" s="1"/>
  <c r="C14" i="15"/>
  <c r="E14" i="15" s="1"/>
  <c r="E41" i="15" s="1"/>
  <c r="E42" i="15" s="1"/>
  <c r="Q14" i="15"/>
  <c r="S14" i="15" s="1"/>
  <c r="S41" i="15" s="1"/>
  <c r="S42" i="15" s="1"/>
  <c r="E44" i="15" l="1"/>
  <c r="E43" i="15"/>
  <c r="E43" i="16"/>
  <c r="E44" i="16"/>
  <c r="S43" i="15"/>
  <c r="S44" i="15"/>
  <c r="W44" i="15"/>
  <c r="W43" i="15"/>
  <c r="O43" i="15"/>
  <c r="O44" i="15"/>
  <c r="S45" i="15" l="1"/>
  <c r="S46" i="15" s="1"/>
  <c r="S47" i="15" s="1"/>
  <c r="O45" i="15"/>
  <c r="O46" i="15" s="1"/>
  <c r="O47" i="15" s="1"/>
  <c r="W45" i="15"/>
  <c r="W46" i="15" s="1"/>
  <c r="W47" i="15" s="1"/>
  <c r="E45" i="15"/>
  <c r="E46" i="15" s="1"/>
  <c r="E47" i="15" s="1"/>
  <c r="E45" i="16"/>
  <c r="E46" i="16" s="1"/>
  <c r="E47" i="16" s="1"/>
</calcChain>
</file>

<file path=xl/sharedStrings.xml><?xml version="1.0" encoding="utf-8"?>
<sst xmlns="http://schemas.openxmlformats.org/spreadsheetml/2006/main" count="127" uniqueCount="59">
  <si>
    <t>Specifications</t>
  </si>
  <si>
    <t>Rate/Unit</t>
  </si>
  <si>
    <t>Kgs / Nos</t>
  </si>
  <si>
    <t>RM</t>
  </si>
  <si>
    <t>PICC</t>
  </si>
  <si>
    <t>Enameled</t>
  </si>
  <si>
    <t>Insulation</t>
  </si>
  <si>
    <t>YC</t>
  </si>
  <si>
    <t>TR</t>
  </si>
  <si>
    <t>Tank</t>
  </si>
  <si>
    <t>Radiator</t>
  </si>
  <si>
    <t>Oil</t>
  </si>
  <si>
    <t>Cu Bar/Flexible</t>
  </si>
  <si>
    <t>PI Cable</t>
  </si>
  <si>
    <t>CT</t>
  </si>
  <si>
    <t>NCT</t>
  </si>
  <si>
    <t>WTI</t>
  </si>
  <si>
    <t>OTI</t>
  </si>
  <si>
    <t>MOG</t>
  </si>
  <si>
    <t>HV Bushing Fitting</t>
  </si>
  <si>
    <t>LV Bushings</t>
  </si>
  <si>
    <t>HV Connector</t>
  </si>
  <si>
    <t>Drain Value</t>
  </si>
  <si>
    <t>Silica Gel Breather</t>
  </si>
  <si>
    <t>Filter Value</t>
  </si>
  <si>
    <t>Sampling Value</t>
  </si>
  <si>
    <t>Relay Shut off value</t>
  </si>
  <si>
    <t>Thermometer</t>
  </si>
  <si>
    <t>Air Release Plug</t>
  </si>
  <si>
    <t>Rating &amp; Dia Plate</t>
  </si>
  <si>
    <t>Logo Plate</t>
  </si>
  <si>
    <t>Gasket</t>
  </si>
  <si>
    <t>Oil Level Guage</t>
  </si>
  <si>
    <t>Pr. Relief Valve</t>
  </si>
  <si>
    <t>Roller Assembly</t>
  </si>
  <si>
    <t>Total</t>
  </si>
  <si>
    <t>Overhead</t>
  </si>
  <si>
    <t>CRS</t>
  </si>
  <si>
    <t>Elements</t>
  </si>
  <si>
    <t>Nos</t>
  </si>
  <si>
    <t>Sundry Items</t>
  </si>
  <si>
    <t>Labour</t>
  </si>
  <si>
    <t>Cost</t>
  </si>
  <si>
    <t>Profit</t>
  </si>
  <si>
    <t>25 kVA, 3150</t>
  </si>
  <si>
    <t>25 kVA, 405/2580</t>
  </si>
  <si>
    <t>50 kVA</t>
  </si>
  <si>
    <t>Fins</t>
  </si>
  <si>
    <t>Meditron Job</t>
  </si>
  <si>
    <t>Price</t>
  </si>
  <si>
    <t>25 KVA Al Standard</t>
  </si>
  <si>
    <t>AL</t>
  </si>
  <si>
    <t>OCTC 11KV</t>
  </si>
  <si>
    <t>HV Bushings 11KV</t>
  </si>
  <si>
    <t>BR GOR1</t>
  </si>
  <si>
    <t>CRGO MOH</t>
  </si>
  <si>
    <t>LV MetalPart 230A</t>
  </si>
  <si>
    <t>Splendid Costing</t>
  </si>
  <si>
    <t>25 kVA, 6.6/0.230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</si>
</sst>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left" indent="1"/>
    </xf>
    <xf numFmtId="165" fontId="2" fillId="0" borderId="1" xfId="1" applyNumberFormat="1" applyFont="1" applyBorder="1"/>
    <xf numFmtId="9" fontId="0" fillId="2" borderId="1" xfId="2" applyFont="1" applyFill="1" applyBorder="1"/>
    <xf numFmtId="0" fontId="0" fillId="0" borderId="0" xfId="0" applyAlignment="1">
      <alignment horizontal="center"/>
    </xf>
    <xf numFmtId="165" fontId="2" fillId="0" borderId="0" xfId="0" applyNumberFormat="1" applyFont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3006A043-8B9D-42E5-8AF3-48CD9ED0BE67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GE%20Works\GEWTRAFO\Costing\RMPrices.xlsx" TargetMode="External"/><Relationship Id="rId1" Type="http://schemas.openxmlformats.org/officeDocument/2006/relationships/externalLinkPath" Target="RM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 t="str">
            <v>PICC</v>
          </cell>
          <cell r="C4">
            <v>945</v>
          </cell>
        </row>
        <row r="5">
          <cell r="A5" t="str">
            <v>AL</v>
          </cell>
          <cell r="C5">
            <v>330</v>
          </cell>
        </row>
        <row r="6">
          <cell r="A6" t="str">
            <v>Enameled</v>
          </cell>
          <cell r="C6">
            <v>900</v>
          </cell>
        </row>
        <row r="7">
          <cell r="A7" t="str">
            <v>Insulation</v>
          </cell>
          <cell r="C7">
            <v>340</v>
          </cell>
        </row>
        <row r="8">
          <cell r="A8" t="str">
            <v>CRGO Oily</v>
          </cell>
          <cell r="C8">
            <v>220</v>
          </cell>
        </row>
        <row r="9">
          <cell r="A9" t="str">
            <v>CRGO MOH</v>
          </cell>
          <cell r="C9">
            <v>290</v>
          </cell>
        </row>
        <row r="10">
          <cell r="A10" t="str">
            <v>CRGO M4</v>
          </cell>
          <cell r="C10">
            <v>255</v>
          </cell>
        </row>
        <row r="11">
          <cell r="A11" t="str">
            <v>CRGO HP90</v>
          </cell>
          <cell r="C11">
            <v>335</v>
          </cell>
        </row>
        <row r="12">
          <cell r="A12" t="str">
            <v>YC</v>
          </cell>
          <cell r="C12">
            <v>95</v>
          </cell>
        </row>
        <row r="13">
          <cell r="A13" t="str">
            <v>TR</v>
          </cell>
          <cell r="C13">
            <v>120</v>
          </cell>
        </row>
        <row r="14">
          <cell r="A14" t="str">
            <v>Tank</v>
          </cell>
          <cell r="C14">
            <v>128</v>
          </cell>
        </row>
        <row r="15">
          <cell r="A15" t="str">
            <v>Radiator</v>
          </cell>
          <cell r="C15">
            <v>138</v>
          </cell>
        </row>
        <row r="16">
          <cell r="A16" t="str">
            <v>Oil</v>
          </cell>
          <cell r="C16">
            <v>74</v>
          </cell>
        </row>
        <row r="17">
          <cell r="A17" t="str">
            <v>Cu Bar/Flexible</v>
          </cell>
          <cell r="C17">
            <v>995</v>
          </cell>
        </row>
        <row r="18">
          <cell r="A18" t="str">
            <v>PI Cable</v>
          </cell>
          <cell r="C18">
            <v>1045</v>
          </cell>
        </row>
        <row r="19">
          <cell r="A19" t="str">
            <v>OCTC 11KV</v>
          </cell>
          <cell r="B19"/>
          <cell r="C19">
            <v>4000</v>
          </cell>
        </row>
        <row r="20">
          <cell r="A20" t="str">
            <v>OCTC 33KV</v>
          </cell>
          <cell r="B20"/>
          <cell r="C20">
            <v>7500</v>
          </cell>
        </row>
        <row r="21">
          <cell r="A21" t="str">
            <v>OLTC 11KV</v>
          </cell>
          <cell r="B21"/>
          <cell r="C21">
            <v>236000</v>
          </cell>
        </row>
        <row r="22">
          <cell r="A22" t="str">
            <v>OLTC 33KV</v>
          </cell>
          <cell r="B22"/>
          <cell r="C22">
            <v>248000</v>
          </cell>
        </row>
        <row r="23">
          <cell r="A23" t="str">
            <v>CT</v>
          </cell>
          <cell r="C23">
            <v>2200</v>
          </cell>
        </row>
        <row r="24">
          <cell r="A24" t="str">
            <v>NCT</v>
          </cell>
          <cell r="C24"/>
        </row>
        <row r="25">
          <cell r="A25" t="str">
            <v>WTI</v>
          </cell>
          <cell r="C25">
            <v>4500</v>
          </cell>
        </row>
        <row r="26">
          <cell r="A26" t="str">
            <v>OTI</v>
          </cell>
          <cell r="C26">
            <v>4000</v>
          </cell>
        </row>
        <row r="27">
          <cell r="A27" t="str">
            <v>MOG</v>
          </cell>
          <cell r="C27">
            <v>3500</v>
          </cell>
        </row>
        <row r="28">
          <cell r="A28" t="str">
            <v>HV Bushings 11KV</v>
          </cell>
          <cell r="C28">
            <v>250</v>
          </cell>
        </row>
        <row r="29">
          <cell r="A29" t="str">
            <v>HV Bushings 33KV</v>
          </cell>
          <cell r="C29">
            <v>900</v>
          </cell>
        </row>
        <row r="30">
          <cell r="A30" t="str">
            <v>HV Bushing Fitting</v>
          </cell>
          <cell r="C30">
            <v>900</v>
          </cell>
        </row>
        <row r="31">
          <cell r="A31" t="str">
            <v>LV Bushings</v>
          </cell>
          <cell r="C31">
            <v>50</v>
          </cell>
        </row>
        <row r="32">
          <cell r="A32" t="str">
            <v>LV MetalPart 230A</v>
          </cell>
          <cell r="C32">
            <v>300</v>
          </cell>
        </row>
        <row r="33">
          <cell r="A33" t="str">
            <v>LV MetalPart 630A</v>
          </cell>
          <cell r="C33">
            <v>900</v>
          </cell>
        </row>
        <row r="34">
          <cell r="A34" t="str">
            <v>LV Epoxy 1000A</v>
          </cell>
          <cell r="C34">
            <v>2157</v>
          </cell>
        </row>
        <row r="35">
          <cell r="A35" t="str">
            <v>LV Epoxy 1500A</v>
          </cell>
          <cell r="C35">
            <v>3599</v>
          </cell>
        </row>
        <row r="36">
          <cell r="A36" t="str">
            <v>LV Epoxy 2000A</v>
          </cell>
          <cell r="C36">
            <v>5070</v>
          </cell>
        </row>
        <row r="37">
          <cell r="A37" t="str">
            <v>LV Epoxy 3300A</v>
          </cell>
          <cell r="C37">
            <v>7848</v>
          </cell>
        </row>
        <row r="38">
          <cell r="A38" t="str">
            <v>LV Epoxy 4000A</v>
          </cell>
          <cell r="C38">
            <v>13950</v>
          </cell>
        </row>
        <row r="39">
          <cell r="A39" t="str">
            <v>LV Epoxy 5000A</v>
          </cell>
          <cell r="C39">
            <v>16970</v>
          </cell>
        </row>
        <row r="40">
          <cell r="A40" t="str">
            <v>LV Epoxy 6000A</v>
          </cell>
          <cell r="C40">
            <v>19500</v>
          </cell>
        </row>
        <row r="41">
          <cell r="A41" t="str">
            <v>HV Connector</v>
          </cell>
          <cell r="C41"/>
        </row>
        <row r="42">
          <cell r="A42" t="str">
            <v>Drain Value</v>
          </cell>
          <cell r="C42">
            <v>1245</v>
          </cell>
        </row>
        <row r="43">
          <cell r="A43" t="str">
            <v>Silica Gel Breather</v>
          </cell>
          <cell r="C43">
            <v>1700</v>
          </cell>
        </row>
        <row r="44">
          <cell r="A44" t="str">
            <v>Filter Value</v>
          </cell>
          <cell r="C44">
            <v>1245</v>
          </cell>
        </row>
        <row r="45">
          <cell r="A45" t="str">
            <v>Sampling Value</v>
          </cell>
          <cell r="C45"/>
        </row>
        <row r="46">
          <cell r="A46" t="str">
            <v>Relay Shut off value</v>
          </cell>
          <cell r="C46">
            <v>800</v>
          </cell>
        </row>
        <row r="47">
          <cell r="A47" t="str">
            <v>Thermometer</v>
          </cell>
          <cell r="C47">
            <v>325</v>
          </cell>
        </row>
        <row r="48">
          <cell r="A48" t="str">
            <v>Air Release Plug</v>
          </cell>
          <cell r="C48">
            <v>100</v>
          </cell>
        </row>
        <row r="49">
          <cell r="A49" t="str">
            <v>Rating &amp; Dia Plate</v>
          </cell>
          <cell r="C49">
            <v>750</v>
          </cell>
        </row>
        <row r="50">
          <cell r="A50" t="str">
            <v>Logo Plate</v>
          </cell>
          <cell r="C50">
            <v>500</v>
          </cell>
        </row>
        <row r="51">
          <cell r="A51" t="str">
            <v>BR GOR1</v>
          </cell>
          <cell r="C51">
            <v>3500</v>
          </cell>
        </row>
        <row r="52">
          <cell r="A52" t="str">
            <v>BR GOR2</v>
          </cell>
          <cell r="C52">
            <v>4200</v>
          </cell>
        </row>
        <row r="53">
          <cell r="A53" t="str">
            <v>Gasket</v>
          </cell>
          <cell r="C53">
            <v>1200</v>
          </cell>
        </row>
        <row r="54">
          <cell r="A54" t="str">
            <v>Oil Level Guage</v>
          </cell>
          <cell r="C54">
            <v>400</v>
          </cell>
        </row>
        <row r="55">
          <cell r="A55" t="str">
            <v>Pr. Relief Valve</v>
          </cell>
          <cell r="C55">
            <v>4500</v>
          </cell>
        </row>
        <row r="56">
          <cell r="A56" t="str">
            <v>Roller Assembly</v>
          </cell>
          <cell r="C56">
            <v>2200</v>
          </cell>
        </row>
        <row r="57">
          <cell r="A57" t="str">
            <v>Sundry Items</v>
          </cell>
          <cell r="C57">
            <v>2.5000000000000001E-2</v>
          </cell>
        </row>
        <row r="58">
          <cell r="A58" t="str">
            <v>Overhead</v>
          </cell>
          <cell r="C58">
            <v>0.03</v>
          </cell>
        </row>
        <row r="59">
          <cell r="A59" t="str">
            <v>Labour</v>
          </cell>
          <cell r="C59">
            <v>0.03</v>
          </cell>
        </row>
        <row r="60">
          <cell r="A60" t="str">
            <v>Profit</v>
          </cell>
          <cell r="C60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53"/>
  <sheetViews>
    <sheetView tabSelected="1" workbookViewId="0">
      <selection activeCell="A25" sqref="A25"/>
    </sheetView>
  </sheetViews>
  <sheetFormatPr defaultRowHeight="14.5" x14ac:dyDescent="0.35"/>
  <cols>
    <col min="1" max="1" width="17.453125" bestFit="1" customWidth="1"/>
    <col min="4" max="4" width="8.7265625" customWidth="1"/>
    <col min="5" max="5" width="11.81640625" customWidth="1"/>
    <col min="6" max="6" width="4.26953125" customWidth="1"/>
    <col min="7" max="7" width="8.453125" customWidth="1"/>
    <col min="8" max="8" width="4" customWidth="1"/>
    <col min="9" max="9" width="9" customWidth="1"/>
    <col min="10" max="10" width="8.54296875" customWidth="1"/>
    <col min="11" max="12" width="10.54296875" customWidth="1"/>
    <col min="15" max="15" width="10.54296875" bestFit="1" customWidth="1"/>
    <col min="17" max="17" width="11" customWidth="1"/>
    <col min="18" max="18" width="8.7265625" customWidth="1"/>
    <col min="19" max="19" width="10.54296875" customWidth="1"/>
    <col min="20" max="20" width="8.7265625" customWidth="1"/>
    <col min="21" max="21" width="9" customWidth="1"/>
    <col min="22" max="22" width="8.54296875" customWidth="1"/>
    <col min="23" max="23" width="10.54296875" customWidth="1"/>
    <col min="25" max="25" width="9" customWidth="1"/>
    <col min="26" max="26" width="8.54296875" customWidth="1"/>
    <col min="27" max="27" width="10.54296875" customWidth="1"/>
  </cols>
  <sheetData>
    <row r="1" spans="1:27" x14ac:dyDescent="0.35">
      <c r="I1" s="20"/>
      <c r="J1" s="20"/>
      <c r="K1" s="20"/>
      <c r="L1" s="15"/>
      <c r="Q1" s="20" t="s">
        <v>48</v>
      </c>
      <c r="R1" s="20"/>
      <c r="S1" s="20"/>
      <c r="U1" s="20" t="s">
        <v>48</v>
      </c>
      <c r="V1" s="20"/>
      <c r="W1" s="20"/>
      <c r="Y1" s="20" t="s">
        <v>57</v>
      </c>
      <c r="Z1" s="20"/>
      <c r="AA1" s="20"/>
    </row>
    <row r="2" spans="1:27" x14ac:dyDescent="0.35">
      <c r="B2" s="1" t="s">
        <v>0</v>
      </c>
      <c r="C2" s="19" t="s">
        <v>44</v>
      </c>
      <c r="D2" s="19"/>
      <c r="E2" s="19"/>
      <c r="I2" s="19" t="s">
        <v>58</v>
      </c>
      <c r="J2" s="19"/>
      <c r="K2" s="19"/>
      <c r="L2" s="2"/>
      <c r="M2" s="19" t="s">
        <v>50</v>
      </c>
      <c r="N2" s="19"/>
      <c r="O2" s="19"/>
      <c r="Q2" s="19" t="s">
        <v>45</v>
      </c>
      <c r="R2" s="19"/>
      <c r="S2" s="19"/>
      <c r="U2" s="19" t="s">
        <v>45</v>
      </c>
      <c r="V2" s="19"/>
      <c r="W2" s="19"/>
      <c r="Y2" s="19" t="s">
        <v>45</v>
      </c>
      <c r="Z2" s="19"/>
      <c r="AA2" s="19"/>
    </row>
    <row r="3" spans="1:27" x14ac:dyDescent="0.35">
      <c r="C3" s="2" t="s">
        <v>1</v>
      </c>
      <c r="D3" s="2" t="s">
        <v>2</v>
      </c>
      <c r="E3" s="2" t="s">
        <v>3</v>
      </c>
      <c r="I3" s="2" t="s">
        <v>1</v>
      </c>
      <c r="J3" s="2" t="s">
        <v>2</v>
      </c>
      <c r="K3" s="2" t="s">
        <v>3</v>
      </c>
      <c r="L3" s="2"/>
      <c r="M3" s="2" t="s">
        <v>1</v>
      </c>
      <c r="N3" s="2" t="s">
        <v>2</v>
      </c>
      <c r="O3" s="2" t="s">
        <v>3</v>
      </c>
      <c r="Q3" s="2" t="s">
        <v>1</v>
      </c>
      <c r="R3" s="2" t="s">
        <v>2</v>
      </c>
      <c r="S3" s="2" t="s">
        <v>3</v>
      </c>
      <c r="U3" s="2" t="s">
        <v>1</v>
      </c>
      <c r="V3" s="2" t="s">
        <v>2</v>
      </c>
      <c r="W3" s="2" t="s">
        <v>3</v>
      </c>
      <c r="Y3" s="2" t="s">
        <v>1</v>
      </c>
      <c r="Z3" s="2" t="s">
        <v>2</v>
      </c>
      <c r="AA3" s="2" t="s">
        <v>3</v>
      </c>
    </row>
    <row r="4" spans="1:27" x14ac:dyDescent="0.35">
      <c r="A4" t="s">
        <v>4</v>
      </c>
      <c r="C4" s="3">
        <f>VLOOKUP($A4,[1]Sheet1!$A$4:$C$60,3,0)</f>
        <v>945</v>
      </c>
      <c r="I4" s="3">
        <f>VLOOKUP($A4,[1]Sheet1!$A$4:$C$60,3,0)</f>
        <v>945</v>
      </c>
      <c r="J4">
        <v>21</v>
      </c>
      <c r="M4" s="3">
        <f>VLOOKUP($A4,[1]Sheet1!$A$4:$C$60,3,0)</f>
        <v>945</v>
      </c>
      <c r="Q4" s="3">
        <f>VLOOKUP($A4,[1]Sheet1!$A$4:$C$60,3,0)</f>
        <v>945</v>
      </c>
      <c r="R4" s="4">
        <v>30</v>
      </c>
      <c r="S4" s="5">
        <f t="shared" ref="S4:S12" si="0">Q4*R4</f>
        <v>28350</v>
      </c>
      <c r="U4" s="3">
        <f>VLOOKUP($A4,[1]Sheet1!$A$4:$C$60,3,0)</f>
        <v>945</v>
      </c>
      <c r="Y4" s="3">
        <f>VLOOKUP($A4,[1]Sheet1!$A$4:$C$60,3,0)</f>
        <v>945</v>
      </c>
      <c r="Z4">
        <v>36</v>
      </c>
    </row>
    <row r="5" spans="1:27" x14ac:dyDescent="0.35">
      <c r="A5" t="s">
        <v>51</v>
      </c>
      <c r="C5" s="3">
        <f>VLOOKUP($A5,[1]Sheet1!$A$4:$C$60,3,0)</f>
        <v>330</v>
      </c>
      <c r="D5" s="4">
        <v>41</v>
      </c>
      <c r="E5" s="5">
        <f>C5*D5</f>
        <v>13530</v>
      </c>
      <c r="I5" s="3">
        <f>VLOOKUP($A5,[1]Sheet1!$A$4:$C$60,3,0)</f>
        <v>330</v>
      </c>
      <c r="J5" s="4"/>
      <c r="K5" s="5">
        <f>I5*J5</f>
        <v>0</v>
      </c>
      <c r="L5" s="5"/>
      <c r="M5" s="3">
        <v>300</v>
      </c>
      <c r="N5" s="4">
        <v>17</v>
      </c>
      <c r="O5" s="5">
        <f>M5*N5</f>
        <v>5100</v>
      </c>
      <c r="Q5" s="3">
        <f>VLOOKUP($A5,[1]Sheet1!$A$4:$C$60,3,0)</f>
        <v>330</v>
      </c>
      <c r="R5" s="4"/>
      <c r="S5" s="5"/>
      <c r="U5" s="3">
        <f>VLOOKUP($A5,[1]Sheet1!$A$4:$C$60,3,0)</f>
        <v>330</v>
      </c>
      <c r="V5" s="4">
        <v>25</v>
      </c>
      <c r="W5" s="5">
        <f>U5*V5</f>
        <v>8250</v>
      </c>
      <c r="Y5" s="3">
        <f>VLOOKUP($A5,[1]Sheet1!$A$4:$C$60,3,0)</f>
        <v>330</v>
      </c>
      <c r="Z5" s="4"/>
      <c r="AA5" s="5">
        <f>Y5*Z5</f>
        <v>0</v>
      </c>
    </row>
    <row r="6" spans="1:27" x14ac:dyDescent="0.35">
      <c r="A6" t="s">
        <v>5</v>
      </c>
      <c r="C6" s="3">
        <f>VLOOKUP($A6,[1]Sheet1!$A$4:$C$60,3,0)</f>
        <v>900</v>
      </c>
      <c r="D6" s="4"/>
      <c r="E6" s="5">
        <f t="shared" ref="E6:E40" si="1">C6*D6</f>
        <v>0</v>
      </c>
      <c r="I6" s="3">
        <f>VLOOKUP($A6,[1]Sheet1!$A$4:$C$60,3,0)</f>
        <v>900</v>
      </c>
      <c r="J6" s="4"/>
      <c r="K6" s="5">
        <f t="shared" ref="K6:K40" si="2">I6*J6</f>
        <v>0</v>
      </c>
      <c r="L6" s="5"/>
      <c r="M6" s="3">
        <f>VLOOKUP($A6,[1]Sheet1!$A$4:$C$60,3,0)</f>
        <v>900</v>
      </c>
      <c r="N6" s="4"/>
      <c r="O6" s="5">
        <f t="shared" ref="O6:O12" si="3">M6*N6</f>
        <v>0</v>
      </c>
      <c r="Q6" s="3">
        <f>VLOOKUP($A6,[1]Sheet1!$A$4:$C$60,3,0)</f>
        <v>900</v>
      </c>
      <c r="R6" s="4"/>
      <c r="S6" s="5">
        <f t="shared" si="0"/>
        <v>0</v>
      </c>
      <c r="U6" s="3">
        <f>VLOOKUP($A6,[1]Sheet1!$A$4:$C$60,3,0)</f>
        <v>900</v>
      </c>
      <c r="V6" s="4"/>
      <c r="W6" s="5">
        <f t="shared" ref="W6:W12" si="4">U6*V6</f>
        <v>0</v>
      </c>
      <c r="Y6" s="3">
        <f>VLOOKUP($A6,[1]Sheet1!$A$4:$C$60,3,0)</f>
        <v>900</v>
      </c>
      <c r="Z6" s="4"/>
      <c r="AA6" s="5">
        <f t="shared" ref="AA6:AA40" si="5">Y6*Z6</f>
        <v>0</v>
      </c>
    </row>
    <row r="7" spans="1:27" x14ac:dyDescent="0.35">
      <c r="A7" t="s">
        <v>6</v>
      </c>
      <c r="C7" s="3">
        <f>VLOOKUP($A7,[1]Sheet1!$A$4:$C$60,3,0)</f>
        <v>340</v>
      </c>
      <c r="D7" s="4">
        <v>5</v>
      </c>
      <c r="E7" s="5">
        <f t="shared" si="1"/>
        <v>1700</v>
      </c>
      <c r="H7" s="9"/>
      <c r="I7" s="3">
        <f>VLOOKUP($A7,[1]Sheet1!$A$4:$C$60,3,0)</f>
        <v>340</v>
      </c>
      <c r="J7" s="4">
        <v>5</v>
      </c>
      <c r="K7" s="5">
        <f t="shared" si="2"/>
        <v>1700</v>
      </c>
      <c r="L7" s="5"/>
      <c r="M7" s="3">
        <f>VLOOKUP($A7,[1]Sheet1!$A$4:$C$60,3,0)</f>
        <v>340</v>
      </c>
      <c r="N7" s="4">
        <v>6</v>
      </c>
      <c r="O7" s="5">
        <f t="shared" si="3"/>
        <v>2040</v>
      </c>
      <c r="Q7" s="3">
        <f>VLOOKUP($A7,[1]Sheet1!$A$4:$C$60,3,0)</f>
        <v>340</v>
      </c>
      <c r="R7" s="4">
        <v>5</v>
      </c>
      <c r="S7" s="5">
        <f t="shared" si="0"/>
        <v>1700</v>
      </c>
      <c r="U7" s="3">
        <f>VLOOKUP($A7,[1]Sheet1!$A$4:$C$60,3,0)</f>
        <v>340</v>
      </c>
      <c r="V7" s="4">
        <v>5</v>
      </c>
      <c r="W7" s="5">
        <f t="shared" si="4"/>
        <v>1700</v>
      </c>
      <c r="Y7" s="3">
        <f>VLOOKUP($A7,[1]Sheet1!$A$4:$C$60,3,0)</f>
        <v>340</v>
      </c>
      <c r="Z7" s="4">
        <v>5</v>
      </c>
      <c r="AA7" s="5">
        <f t="shared" si="5"/>
        <v>1700</v>
      </c>
    </row>
    <row r="8" spans="1:27" x14ac:dyDescent="0.35">
      <c r="A8" t="s">
        <v>55</v>
      </c>
      <c r="C8" s="3">
        <f>VLOOKUP($A8,[1]Sheet1!$A$4:$C$60,3,0)</f>
        <v>290</v>
      </c>
      <c r="D8" s="4">
        <v>93</v>
      </c>
      <c r="E8" s="5">
        <f t="shared" si="1"/>
        <v>26970</v>
      </c>
      <c r="I8" s="3">
        <f>VLOOKUP($A8,[1]Sheet1!$A$4:$C$60,3,0)</f>
        <v>290</v>
      </c>
      <c r="J8" s="4">
        <v>80</v>
      </c>
      <c r="K8" s="5">
        <f t="shared" si="2"/>
        <v>23200</v>
      </c>
      <c r="L8" s="5"/>
      <c r="M8" s="3">
        <v>200</v>
      </c>
      <c r="N8" s="4">
        <v>70</v>
      </c>
      <c r="O8" s="5">
        <f t="shared" si="3"/>
        <v>14000</v>
      </c>
      <c r="Q8" s="3">
        <f>VLOOKUP($A8,[1]Sheet1!$A$4:$C$60,3,0)</f>
        <v>290</v>
      </c>
      <c r="R8" s="4">
        <v>80</v>
      </c>
      <c r="S8" s="5">
        <f t="shared" si="0"/>
        <v>23200</v>
      </c>
      <c r="U8" s="3">
        <f>VLOOKUP($A8,[1]Sheet1!$A$4:$C$60,3,0)</f>
        <v>290</v>
      </c>
      <c r="V8" s="4">
        <v>80</v>
      </c>
      <c r="W8" s="5">
        <f t="shared" si="4"/>
        <v>23200</v>
      </c>
      <c r="Y8" s="3">
        <f>VLOOKUP($A8,[1]Sheet1!$A$4:$C$60,3,0)</f>
        <v>290</v>
      </c>
      <c r="Z8" s="4">
        <v>80</v>
      </c>
      <c r="AA8" s="5">
        <f t="shared" si="5"/>
        <v>23200</v>
      </c>
    </row>
    <row r="9" spans="1:27" x14ac:dyDescent="0.35">
      <c r="A9" t="s">
        <v>7</v>
      </c>
      <c r="C9" s="3">
        <f>VLOOKUP($A9,[1]Sheet1!$A$4:$C$60,3,0)</f>
        <v>95</v>
      </c>
      <c r="D9" s="4">
        <v>20</v>
      </c>
      <c r="E9" s="5">
        <f>C9*D9</f>
        <v>1900</v>
      </c>
      <c r="I9" s="3">
        <f>VLOOKUP($A9,[1]Sheet1!$A$4:$C$60,3,0)</f>
        <v>95</v>
      </c>
      <c r="J9" s="4">
        <v>20</v>
      </c>
      <c r="K9" s="5">
        <f t="shared" si="2"/>
        <v>1900</v>
      </c>
      <c r="L9" s="5"/>
      <c r="M9" s="3">
        <f>VLOOKUP($A9,[1]Sheet1!$A$4:$C$60,3,0)</f>
        <v>95</v>
      </c>
      <c r="N9" s="4">
        <v>20</v>
      </c>
      <c r="O9" s="5">
        <f t="shared" si="3"/>
        <v>1900</v>
      </c>
      <c r="Q9" s="3">
        <f>VLOOKUP($A9,[1]Sheet1!$A$4:$C$60,3,0)</f>
        <v>95</v>
      </c>
      <c r="R9" s="4">
        <v>10</v>
      </c>
      <c r="S9" s="5">
        <f t="shared" si="0"/>
        <v>950</v>
      </c>
      <c r="U9" s="3">
        <f>VLOOKUP($A9,[1]Sheet1!$A$4:$C$60,3,0)</f>
        <v>95</v>
      </c>
      <c r="V9" s="4">
        <v>15</v>
      </c>
      <c r="W9" s="5">
        <f t="shared" si="4"/>
        <v>1425</v>
      </c>
      <c r="Y9" s="3">
        <f>VLOOKUP($A9,[1]Sheet1!$A$4:$C$60,3,0)</f>
        <v>95</v>
      </c>
      <c r="Z9" s="4">
        <v>20</v>
      </c>
      <c r="AA9" s="5">
        <f t="shared" si="5"/>
        <v>1900</v>
      </c>
    </row>
    <row r="10" spans="1:27" x14ac:dyDescent="0.35">
      <c r="A10" t="s">
        <v>8</v>
      </c>
      <c r="C10" s="3">
        <f>VLOOKUP($A10,[1]Sheet1!$A$4:$C$60,3,0)</f>
        <v>120</v>
      </c>
      <c r="D10" s="4">
        <v>0</v>
      </c>
      <c r="E10" s="5">
        <f>C10*D10</f>
        <v>0</v>
      </c>
      <c r="I10" s="3">
        <f>VLOOKUP($A10,[1]Sheet1!$A$4:$C$60,3,0)</f>
        <v>120</v>
      </c>
      <c r="J10" s="4">
        <v>0</v>
      </c>
      <c r="K10" s="5">
        <f t="shared" si="2"/>
        <v>0</v>
      </c>
      <c r="L10" s="5"/>
      <c r="M10" s="3">
        <f>VLOOKUP($A10,[1]Sheet1!$A$4:$C$60,3,0)</f>
        <v>120</v>
      </c>
      <c r="N10" s="4">
        <v>0</v>
      </c>
      <c r="O10" s="5">
        <f t="shared" si="3"/>
        <v>0</v>
      </c>
      <c r="Q10" s="3">
        <f>VLOOKUP($A10,[1]Sheet1!$A$4:$C$60,3,0)</f>
        <v>120</v>
      </c>
      <c r="R10" s="4">
        <v>0</v>
      </c>
      <c r="S10" s="5">
        <f t="shared" si="0"/>
        <v>0</v>
      </c>
      <c r="U10" s="3">
        <f>VLOOKUP($A10,[1]Sheet1!$A$4:$C$60,3,0)</f>
        <v>120</v>
      </c>
      <c r="V10" s="4">
        <v>0</v>
      </c>
      <c r="W10" s="5">
        <f t="shared" si="4"/>
        <v>0</v>
      </c>
      <c r="Y10" s="3">
        <f>VLOOKUP($A10,[1]Sheet1!$A$4:$C$60,3,0)</f>
        <v>120</v>
      </c>
      <c r="Z10" s="4">
        <v>0</v>
      </c>
      <c r="AA10" s="5">
        <f t="shared" si="5"/>
        <v>0</v>
      </c>
    </row>
    <row r="11" spans="1:27" x14ac:dyDescent="0.35">
      <c r="A11" t="s">
        <v>9</v>
      </c>
      <c r="C11" s="3">
        <f>VLOOKUP($A11,[1]Sheet1!$A$4:$C$60,3,0)</f>
        <v>128</v>
      </c>
      <c r="D11" s="4">
        <v>50</v>
      </c>
      <c r="E11" s="5">
        <f>C11*D11</f>
        <v>6400</v>
      </c>
      <c r="F11" t="s">
        <v>37</v>
      </c>
      <c r="G11" t="s">
        <v>38</v>
      </c>
      <c r="H11" t="s">
        <v>39</v>
      </c>
      <c r="I11" s="3">
        <f>VLOOKUP($A11,[1]Sheet1!$A$4:$C$60,3,0)</f>
        <v>128</v>
      </c>
      <c r="J11" s="4">
        <v>300</v>
      </c>
      <c r="K11" s="5">
        <f t="shared" si="2"/>
        <v>38400</v>
      </c>
      <c r="L11" s="5"/>
      <c r="M11" s="3">
        <f>VLOOKUP($A11,[1]Sheet1!$A$4:$C$60,3,0)</f>
        <v>128</v>
      </c>
      <c r="N11" s="4">
        <v>70</v>
      </c>
      <c r="O11" s="5">
        <f t="shared" si="3"/>
        <v>8960</v>
      </c>
      <c r="Q11" s="3">
        <f>VLOOKUP($A11,[1]Sheet1!$A$4:$C$60,3,0)</f>
        <v>128</v>
      </c>
      <c r="R11" s="4">
        <v>96</v>
      </c>
      <c r="S11" s="5">
        <f t="shared" si="0"/>
        <v>12288</v>
      </c>
      <c r="U11" s="3">
        <f>VLOOKUP($A11,[1]Sheet1!$A$4:$C$60,3,0)</f>
        <v>128</v>
      </c>
      <c r="V11" s="4">
        <v>200</v>
      </c>
      <c r="W11" s="5">
        <f t="shared" si="4"/>
        <v>25600</v>
      </c>
      <c r="Y11" s="3">
        <f>VLOOKUP($A11,[1]Sheet1!$A$4:$C$60,3,0)</f>
        <v>128</v>
      </c>
      <c r="Z11" s="4">
        <v>300</v>
      </c>
      <c r="AA11" s="5">
        <f t="shared" si="5"/>
        <v>38400</v>
      </c>
    </row>
    <row r="12" spans="1:27" x14ac:dyDescent="0.35">
      <c r="A12" t="s">
        <v>10</v>
      </c>
      <c r="C12" s="3">
        <f>VLOOKUP($A12,[1]Sheet1!$A$4:$C$60,3,0)</f>
        <v>138</v>
      </c>
      <c r="D12" s="4">
        <f>(F12/100+0.55)*G12*H12</f>
        <v>51.300000000000004</v>
      </c>
      <c r="E12" s="5">
        <f>C12*D12</f>
        <v>7079.4000000000005</v>
      </c>
      <c r="F12">
        <v>800</v>
      </c>
      <c r="G12">
        <v>6</v>
      </c>
      <c r="H12">
        <v>1</v>
      </c>
      <c r="I12" s="3">
        <f>VLOOKUP($A12,[1]Sheet1!$A$4:$C$60,3,0)</f>
        <v>138</v>
      </c>
      <c r="J12" s="4">
        <v>0</v>
      </c>
      <c r="K12" s="5">
        <f t="shared" si="2"/>
        <v>0</v>
      </c>
      <c r="L12" s="5"/>
      <c r="M12" s="3">
        <v>440</v>
      </c>
      <c r="N12" s="4">
        <v>4</v>
      </c>
      <c r="O12" s="5">
        <f t="shared" si="3"/>
        <v>1760</v>
      </c>
      <c r="Q12" s="3">
        <f>VLOOKUP($A12,[1]Sheet1!$A$4:$C$60,3,0)</f>
        <v>138</v>
      </c>
      <c r="R12" s="4">
        <v>0</v>
      </c>
      <c r="S12" s="5">
        <f t="shared" si="0"/>
        <v>0</v>
      </c>
      <c r="U12" s="3">
        <f>VLOOKUP($A12,[1]Sheet1!$A$4:$C$60,3,0)</f>
        <v>138</v>
      </c>
      <c r="V12" s="4">
        <v>0</v>
      </c>
      <c r="W12" s="5">
        <f t="shared" si="4"/>
        <v>0</v>
      </c>
      <c r="Y12" s="3">
        <f>VLOOKUP($A12,[1]Sheet1!$A$4:$C$60,3,0)</f>
        <v>138</v>
      </c>
      <c r="Z12" s="4">
        <v>0</v>
      </c>
      <c r="AA12" s="5">
        <f t="shared" si="5"/>
        <v>0</v>
      </c>
    </row>
    <row r="13" spans="1:27" x14ac:dyDescent="0.35">
      <c r="A13" t="s">
        <v>11</v>
      </c>
      <c r="C13" s="3">
        <f>VLOOKUP($A13,[1]Sheet1!$A$4:$C$60,3,0)</f>
        <v>74</v>
      </c>
      <c r="D13" s="4">
        <v>120</v>
      </c>
      <c r="E13" s="5">
        <f t="shared" si="1"/>
        <v>8880</v>
      </c>
      <c r="I13" s="3">
        <f>VLOOKUP($A13,[1]Sheet1!$A$4:$C$60,3,0)</f>
        <v>74</v>
      </c>
      <c r="J13" s="4">
        <v>120</v>
      </c>
      <c r="K13" s="5">
        <f t="shared" si="2"/>
        <v>8880</v>
      </c>
      <c r="L13" s="5"/>
      <c r="M13" s="3">
        <f>VLOOKUP($A13,[1]Sheet1!$A$4:$C$60,3,0)</f>
        <v>74</v>
      </c>
      <c r="N13" s="4">
        <v>100</v>
      </c>
      <c r="O13" s="5">
        <f t="shared" ref="O13:O40" si="6">M13*N13</f>
        <v>7400</v>
      </c>
      <c r="Q13" s="3">
        <f>VLOOKUP($A13,[1]Sheet1!$A$4:$C$60,3,0)</f>
        <v>74</v>
      </c>
      <c r="R13" s="4">
        <v>119</v>
      </c>
      <c r="S13" s="5">
        <f t="shared" ref="S13:S40" si="7">Q13*R13</f>
        <v>8806</v>
      </c>
      <c r="U13" s="3">
        <f>VLOOKUP($A13,[1]Sheet1!$A$4:$C$60,3,0)</f>
        <v>74</v>
      </c>
      <c r="V13" s="4">
        <v>120</v>
      </c>
      <c r="W13" s="5">
        <f t="shared" ref="W13:W40" si="8">U13*V13</f>
        <v>8880</v>
      </c>
      <c r="Y13" s="3">
        <f>VLOOKUP($A13,[1]Sheet1!$A$4:$C$60,3,0)</f>
        <v>74</v>
      </c>
      <c r="Z13" s="4">
        <v>120</v>
      </c>
      <c r="AA13" s="5">
        <f t="shared" si="5"/>
        <v>8880</v>
      </c>
    </row>
    <row r="14" spans="1:27" x14ac:dyDescent="0.35">
      <c r="A14" t="s">
        <v>12</v>
      </c>
      <c r="C14" s="3">
        <f>VLOOKUP($A14,[1]Sheet1!$A$4:$C$60,3,0)</f>
        <v>995</v>
      </c>
      <c r="D14" s="4">
        <v>0</v>
      </c>
      <c r="E14" s="5">
        <f t="shared" si="1"/>
        <v>0</v>
      </c>
      <c r="I14" s="3">
        <f>VLOOKUP($A14,[1]Sheet1!$A$4:$C$60,3,0)</f>
        <v>995</v>
      </c>
      <c r="J14" s="4">
        <v>0</v>
      </c>
      <c r="K14" s="5">
        <f t="shared" si="2"/>
        <v>0</v>
      </c>
      <c r="L14" s="5"/>
      <c r="M14" s="3">
        <f>VLOOKUP($A14,[1]Sheet1!$A$4:$C$60,3,0)</f>
        <v>995</v>
      </c>
      <c r="N14" s="4">
        <v>0</v>
      </c>
      <c r="O14" s="5">
        <f t="shared" si="6"/>
        <v>0</v>
      </c>
      <c r="Q14" s="3">
        <f>VLOOKUP($A14,[1]Sheet1!$A$4:$C$60,3,0)</f>
        <v>995</v>
      </c>
      <c r="R14" s="4">
        <v>0</v>
      </c>
      <c r="S14" s="5">
        <f t="shared" si="7"/>
        <v>0</v>
      </c>
      <c r="U14" s="3">
        <f>VLOOKUP($A14,[1]Sheet1!$A$4:$C$60,3,0)</f>
        <v>995</v>
      </c>
      <c r="V14" s="4">
        <v>0</v>
      </c>
      <c r="W14" s="5">
        <f t="shared" si="8"/>
        <v>0</v>
      </c>
      <c r="Y14" s="3">
        <f>VLOOKUP($A14,[1]Sheet1!$A$4:$C$60,3,0)</f>
        <v>995</v>
      </c>
      <c r="Z14" s="4">
        <v>0</v>
      </c>
      <c r="AA14" s="5">
        <f t="shared" si="5"/>
        <v>0</v>
      </c>
    </row>
    <row r="15" spans="1:27" x14ac:dyDescent="0.35">
      <c r="A15" t="s">
        <v>13</v>
      </c>
      <c r="C15" s="3">
        <f>VLOOKUP($A15,[1]Sheet1!$A$4:$C$60,3,0)</f>
        <v>1045</v>
      </c>
      <c r="D15" s="4">
        <v>0</v>
      </c>
      <c r="E15" s="5">
        <f t="shared" si="1"/>
        <v>0</v>
      </c>
      <c r="I15" s="3">
        <f>VLOOKUP($A15,[1]Sheet1!$A$4:$C$60,3,0)</f>
        <v>1045</v>
      </c>
      <c r="J15" s="4">
        <v>0</v>
      </c>
      <c r="K15" s="5">
        <f t="shared" si="2"/>
        <v>0</v>
      </c>
      <c r="L15" s="5"/>
      <c r="M15" s="3">
        <f>VLOOKUP($A15,[1]Sheet1!$A$4:$C$60,3,0)</f>
        <v>1045</v>
      </c>
      <c r="N15" s="4">
        <v>0</v>
      </c>
      <c r="O15" s="5">
        <f t="shared" si="6"/>
        <v>0</v>
      </c>
      <c r="Q15" s="3">
        <f>VLOOKUP($A15,[1]Sheet1!$A$4:$C$60,3,0)</f>
        <v>1045</v>
      </c>
      <c r="R15" s="4">
        <v>0</v>
      </c>
      <c r="S15" s="5">
        <f t="shared" si="7"/>
        <v>0</v>
      </c>
      <c r="U15" s="3">
        <f>VLOOKUP($A15,[1]Sheet1!$A$4:$C$60,3,0)</f>
        <v>1045</v>
      </c>
      <c r="V15" s="4">
        <v>0</v>
      </c>
      <c r="W15" s="5">
        <f t="shared" si="8"/>
        <v>0</v>
      </c>
      <c r="Y15" s="3">
        <f>VLOOKUP($A15,[1]Sheet1!$A$4:$C$60,3,0)</f>
        <v>1045</v>
      </c>
      <c r="Z15" s="4">
        <v>0</v>
      </c>
      <c r="AA15" s="5">
        <f t="shared" si="5"/>
        <v>0</v>
      </c>
    </row>
    <row r="16" spans="1:27" x14ac:dyDescent="0.35">
      <c r="A16" t="s">
        <v>52</v>
      </c>
      <c r="B16" s="6"/>
      <c r="C16" s="3">
        <f>VLOOKUP($A16,[1]Sheet1!$A$4:$C$60,3,0)</f>
        <v>4000</v>
      </c>
      <c r="D16" s="4">
        <v>0</v>
      </c>
      <c r="E16" s="5">
        <f t="shared" si="1"/>
        <v>0</v>
      </c>
      <c r="I16" s="3">
        <f>VLOOKUP($A16,[1]Sheet1!$A$4:$C$60,3,0)</f>
        <v>4000</v>
      </c>
      <c r="J16" s="4"/>
      <c r="K16" s="5">
        <f t="shared" si="2"/>
        <v>0</v>
      </c>
      <c r="L16" s="5"/>
      <c r="M16" s="3">
        <f>VLOOKUP($A16,[1]Sheet1!$A$4:$C$60,3,0)</f>
        <v>4000</v>
      </c>
      <c r="N16" s="4">
        <v>0</v>
      </c>
      <c r="O16" s="5">
        <f t="shared" si="6"/>
        <v>0</v>
      </c>
      <c r="Q16" s="3">
        <f>VLOOKUP($A16,[1]Sheet1!$A$4:$C$60,3,0)</f>
        <v>4000</v>
      </c>
      <c r="R16" s="4">
        <v>1</v>
      </c>
      <c r="S16" s="5">
        <f t="shared" si="7"/>
        <v>4000</v>
      </c>
      <c r="U16" s="3">
        <f>VLOOKUP($A16,[1]Sheet1!$A$4:$C$60,3,0)</f>
        <v>4000</v>
      </c>
      <c r="V16" s="4"/>
      <c r="W16" s="5">
        <f t="shared" si="8"/>
        <v>0</v>
      </c>
      <c r="Y16" s="3">
        <f>VLOOKUP($A16,[1]Sheet1!$A$4:$C$60,3,0)</f>
        <v>4000</v>
      </c>
      <c r="Z16" s="4"/>
      <c r="AA16" s="5">
        <f t="shared" si="5"/>
        <v>0</v>
      </c>
    </row>
    <row r="17" spans="1:27" x14ac:dyDescent="0.35">
      <c r="A17" t="s">
        <v>14</v>
      </c>
      <c r="C17" s="3">
        <f>VLOOKUP($A17,[1]Sheet1!$A$4:$C$60,3,0)</f>
        <v>2200</v>
      </c>
      <c r="D17" s="4">
        <v>0</v>
      </c>
      <c r="E17" s="5">
        <f t="shared" si="1"/>
        <v>0</v>
      </c>
      <c r="I17" s="3">
        <f>VLOOKUP($A17,[1]Sheet1!$A$4:$C$60,3,0)</f>
        <v>2200</v>
      </c>
      <c r="J17" s="4"/>
      <c r="K17" s="5">
        <f t="shared" si="2"/>
        <v>0</v>
      </c>
      <c r="L17" s="5"/>
      <c r="M17" s="3">
        <f>VLOOKUP($A17,[1]Sheet1!$A$4:$C$60,3,0)</f>
        <v>2200</v>
      </c>
      <c r="N17" s="4"/>
      <c r="O17" s="5">
        <f t="shared" si="6"/>
        <v>0</v>
      </c>
      <c r="Q17" s="3">
        <f>VLOOKUP($A17,[1]Sheet1!$A$4:$C$60,3,0)</f>
        <v>2200</v>
      </c>
      <c r="R17" s="4"/>
      <c r="S17" s="5">
        <f t="shared" si="7"/>
        <v>0</v>
      </c>
      <c r="U17" s="3">
        <f>VLOOKUP($A17,[1]Sheet1!$A$4:$C$60,3,0)</f>
        <v>2200</v>
      </c>
      <c r="V17" s="4"/>
      <c r="W17" s="5">
        <f t="shared" si="8"/>
        <v>0</v>
      </c>
      <c r="Y17" s="3">
        <f>VLOOKUP($A17,[1]Sheet1!$A$4:$C$60,3,0)</f>
        <v>2200</v>
      </c>
      <c r="Z17" s="4"/>
      <c r="AA17" s="5">
        <f t="shared" si="5"/>
        <v>0</v>
      </c>
    </row>
    <row r="18" spans="1:27" x14ac:dyDescent="0.35">
      <c r="A18" t="s">
        <v>15</v>
      </c>
      <c r="C18" s="3">
        <f>VLOOKUP($A18,[1]Sheet1!$A$4:$C$60,3,0)</f>
        <v>0</v>
      </c>
      <c r="D18" s="4"/>
      <c r="E18" s="5">
        <f t="shared" si="1"/>
        <v>0</v>
      </c>
      <c r="I18" s="3">
        <f>VLOOKUP($A18,[1]Sheet1!$A$4:$C$60,3,0)</f>
        <v>0</v>
      </c>
      <c r="J18" s="4"/>
      <c r="K18" s="5">
        <f t="shared" si="2"/>
        <v>0</v>
      </c>
      <c r="L18" s="5"/>
      <c r="M18" s="3">
        <f>VLOOKUP($A18,[1]Sheet1!$A$4:$C$60,3,0)</f>
        <v>0</v>
      </c>
      <c r="N18" s="4"/>
      <c r="O18" s="5">
        <f t="shared" si="6"/>
        <v>0</v>
      </c>
      <c r="Q18" s="3">
        <f>VLOOKUP($A18,[1]Sheet1!$A$4:$C$60,3,0)</f>
        <v>0</v>
      </c>
      <c r="R18" s="4"/>
      <c r="S18" s="5">
        <f t="shared" si="7"/>
        <v>0</v>
      </c>
      <c r="U18" s="3">
        <f>VLOOKUP($A18,[1]Sheet1!$A$4:$C$60,3,0)</f>
        <v>0</v>
      </c>
      <c r="V18" s="4"/>
      <c r="W18" s="5">
        <f t="shared" si="8"/>
        <v>0</v>
      </c>
      <c r="Y18" s="3">
        <f>VLOOKUP($A18,[1]Sheet1!$A$4:$C$60,3,0)</f>
        <v>0</v>
      </c>
      <c r="Z18" s="4"/>
      <c r="AA18" s="5">
        <f t="shared" si="5"/>
        <v>0</v>
      </c>
    </row>
    <row r="19" spans="1:27" x14ac:dyDescent="0.35">
      <c r="A19" t="s">
        <v>16</v>
      </c>
      <c r="C19" s="3">
        <f>VLOOKUP($A19,[1]Sheet1!$A$4:$C$60,3,0)</f>
        <v>4500</v>
      </c>
      <c r="D19" s="4">
        <v>0</v>
      </c>
      <c r="E19" s="5">
        <f t="shared" si="1"/>
        <v>0</v>
      </c>
      <c r="I19" s="3">
        <f>VLOOKUP($A19,[1]Sheet1!$A$4:$C$60,3,0)</f>
        <v>4500</v>
      </c>
      <c r="J19" s="4">
        <v>0</v>
      </c>
      <c r="K19" s="5">
        <f t="shared" si="2"/>
        <v>0</v>
      </c>
      <c r="L19" s="5"/>
      <c r="M19" s="3">
        <f>VLOOKUP($A19,[1]Sheet1!$A$4:$C$60,3,0)</f>
        <v>4500</v>
      </c>
      <c r="N19" s="4">
        <v>0</v>
      </c>
      <c r="O19" s="5">
        <f t="shared" si="6"/>
        <v>0</v>
      </c>
      <c r="Q19" s="3">
        <f>VLOOKUP($A19,[1]Sheet1!$A$4:$C$60,3,0)</f>
        <v>4500</v>
      </c>
      <c r="R19" s="4">
        <v>0</v>
      </c>
      <c r="S19" s="5">
        <f t="shared" si="7"/>
        <v>0</v>
      </c>
      <c r="U19" s="3">
        <f>VLOOKUP($A19,[1]Sheet1!$A$4:$C$60,3,0)</f>
        <v>4500</v>
      </c>
      <c r="V19" s="4">
        <v>0</v>
      </c>
      <c r="W19" s="5">
        <f t="shared" si="8"/>
        <v>0</v>
      </c>
      <c r="Y19" s="3">
        <f>VLOOKUP($A19,[1]Sheet1!$A$4:$C$60,3,0)</f>
        <v>4500</v>
      </c>
      <c r="Z19" s="4">
        <v>0</v>
      </c>
      <c r="AA19" s="5">
        <f t="shared" si="5"/>
        <v>0</v>
      </c>
    </row>
    <row r="20" spans="1:27" x14ac:dyDescent="0.35">
      <c r="A20" t="s">
        <v>17</v>
      </c>
      <c r="C20" s="3">
        <f>VLOOKUP($A20,[1]Sheet1!$A$4:$C$60,3,0)</f>
        <v>4000</v>
      </c>
      <c r="D20" s="4">
        <v>0</v>
      </c>
      <c r="E20" s="5">
        <f t="shared" si="1"/>
        <v>0</v>
      </c>
      <c r="I20" s="3">
        <f>VLOOKUP($A20,[1]Sheet1!$A$4:$C$60,3,0)</f>
        <v>4000</v>
      </c>
      <c r="J20" s="4">
        <v>0</v>
      </c>
      <c r="K20" s="5">
        <f t="shared" si="2"/>
        <v>0</v>
      </c>
      <c r="L20" s="5"/>
      <c r="M20" s="3">
        <f>VLOOKUP($A20,[1]Sheet1!$A$4:$C$60,3,0)</f>
        <v>4000</v>
      </c>
      <c r="N20" s="4">
        <v>0</v>
      </c>
      <c r="O20" s="5">
        <f t="shared" si="6"/>
        <v>0</v>
      </c>
      <c r="Q20" s="3">
        <f>VLOOKUP($A20,[1]Sheet1!$A$4:$C$60,3,0)</f>
        <v>4000</v>
      </c>
      <c r="R20" s="4">
        <v>0</v>
      </c>
      <c r="S20" s="5">
        <f t="shared" si="7"/>
        <v>0</v>
      </c>
      <c r="U20" s="3">
        <f>VLOOKUP($A20,[1]Sheet1!$A$4:$C$60,3,0)</f>
        <v>4000</v>
      </c>
      <c r="V20" s="4">
        <v>0</v>
      </c>
      <c r="W20" s="5">
        <f t="shared" si="8"/>
        <v>0</v>
      </c>
      <c r="Y20" s="3">
        <f>VLOOKUP($A20,[1]Sheet1!$A$4:$C$60,3,0)</f>
        <v>4000</v>
      </c>
      <c r="Z20" s="4">
        <v>0</v>
      </c>
      <c r="AA20" s="5">
        <f t="shared" si="5"/>
        <v>0</v>
      </c>
    </row>
    <row r="21" spans="1:27" x14ac:dyDescent="0.35">
      <c r="A21" t="s">
        <v>18</v>
      </c>
      <c r="C21" s="3">
        <f>VLOOKUP($A21,[1]Sheet1!$A$4:$C$60,3,0)</f>
        <v>3500</v>
      </c>
      <c r="D21" s="4">
        <v>0</v>
      </c>
      <c r="E21" s="5">
        <f t="shared" si="1"/>
        <v>0</v>
      </c>
      <c r="I21" s="3">
        <f>VLOOKUP($A21,[1]Sheet1!$A$4:$C$60,3,0)</f>
        <v>3500</v>
      </c>
      <c r="J21" s="4">
        <v>0</v>
      </c>
      <c r="K21" s="5">
        <f t="shared" si="2"/>
        <v>0</v>
      </c>
      <c r="L21" s="5"/>
      <c r="M21" s="3">
        <f>VLOOKUP($A21,[1]Sheet1!$A$4:$C$60,3,0)</f>
        <v>3500</v>
      </c>
      <c r="N21" s="4">
        <v>0</v>
      </c>
      <c r="O21" s="5">
        <f t="shared" si="6"/>
        <v>0</v>
      </c>
      <c r="Q21" s="3">
        <f>VLOOKUP($A21,[1]Sheet1!$A$4:$C$60,3,0)</f>
        <v>3500</v>
      </c>
      <c r="R21" s="4">
        <v>0</v>
      </c>
      <c r="S21" s="5">
        <f t="shared" si="7"/>
        <v>0</v>
      </c>
      <c r="U21" s="3">
        <f>VLOOKUP($A21,[1]Sheet1!$A$4:$C$60,3,0)</f>
        <v>3500</v>
      </c>
      <c r="V21" s="4">
        <v>0</v>
      </c>
      <c r="W21" s="5">
        <f t="shared" si="8"/>
        <v>0</v>
      </c>
      <c r="Y21" s="3">
        <f>VLOOKUP($A21,[1]Sheet1!$A$4:$C$60,3,0)</f>
        <v>3500</v>
      </c>
      <c r="Z21" s="4">
        <v>0</v>
      </c>
      <c r="AA21" s="5">
        <f t="shared" si="5"/>
        <v>0</v>
      </c>
    </row>
    <row r="22" spans="1:27" x14ac:dyDescent="0.35">
      <c r="A22" t="s">
        <v>53</v>
      </c>
      <c r="C22" s="3">
        <f>VLOOKUP($A22,[1]Sheet1!$A$4:$C$60,3,0)</f>
        <v>250</v>
      </c>
      <c r="D22" s="4">
        <v>3</v>
      </c>
      <c r="E22" s="5">
        <f t="shared" si="1"/>
        <v>750</v>
      </c>
      <c r="I22" s="3">
        <f>VLOOKUP($A22,[1]Sheet1!$A$4:$C$60,3,0)</f>
        <v>250</v>
      </c>
      <c r="J22" s="4">
        <v>3</v>
      </c>
      <c r="K22" s="5">
        <f t="shared" si="2"/>
        <v>750</v>
      </c>
      <c r="L22" s="5"/>
      <c r="M22" s="3">
        <f>VLOOKUP($A22,[1]Sheet1!$A$4:$C$60,3,0)</f>
        <v>250</v>
      </c>
      <c r="N22" s="4">
        <v>3</v>
      </c>
      <c r="O22" s="5">
        <f t="shared" si="6"/>
        <v>750</v>
      </c>
      <c r="Q22" s="3">
        <f>VLOOKUP($A22,[1]Sheet1!$A$4:$C$60,3,0)</f>
        <v>250</v>
      </c>
      <c r="R22" s="4">
        <v>3</v>
      </c>
      <c r="S22" s="5">
        <f t="shared" si="7"/>
        <v>750</v>
      </c>
      <c r="U22" s="3">
        <f>VLOOKUP($A22,[1]Sheet1!$A$4:$C$60,3,0)</f>
        <v>250</v>
      </c>
      <c r="V22" s="4">
        <v>3</v>
      </c>
      <c r="W22" s="5">
        <f t="shared" si="8"/>
        <v>750</v>
      </c>
      <c r="Y22" s="3">
        <f>VLOOKUP($A22,[1]Sheet1!$A$4:$C$60,3,0)</f>
        <v>250</v>
      </c>
      <c r="Z22" s="4">
        <v>3</v>
      </c>
      <c r="AA22" s="5">
        <f t="shared" si="5"/>
        <v>750</v>
      </c>
    </row>
    <row r="23" spans="1:27" x14ac:dyDescent="0.35">
      <c r="A23" t="s">
        <v>19</v>
      </c>
      <c r="C23" s="3">
        <f>VLOOKUP($A23,[1]Sheet1!$A$4:$C$60,3,0)</f>
        <v>900</v>
      </c>
      <c r="D23" s="4">
        <v>3</v>
      </c>
      <c r="E23" s="5">
        <f t="shared" si="1"/>
        <v>2700</v>
      </c>
      <c r="I23" s="3">
        <f>VLOOKUP($A23,[1]Sheet1!$A$4:$C$60,3,0)</f>
        <v>900</v>
      </c>
      <c r="J23" s="4">
        <v>3</v>
      </c>
      <c r="K23" s="5">
        <f t="shared" si="2"/>
        <v>2700</v>
      </c>
      <c r="L23" s="5"/>
      <c r="M23" s="3">
        <v>150</v>
      </c>
      <c r="N23" s="4">
        <v>3</v>
      </c>
      <c r="O23" s="5">
        <f t="shared" si="6"/>
        <v>450</v>
      </c>
      <c r="Q23" s="3">
        <f>VLOOKUP($A23,[1]Sheet1!$A$4:$C$60,3,0)</f>
        <v>900</v>
      </c>
      <c r="R23" s="4">
        <v>3</v>
      </c>
      <c r="S23" s="5">
        <f t="shared" si="7"/>
        <v>2700</v>
      </c>
      <c r="U23" s="3">
        <f>VLOOKUP($A23,[1]Sheet1!$A$4:$C$60,3,0)</f>
        <v>900</v>
      </c>
      <c r="V23" s="4">
        <v>3</v>
      </c>
      <c r="W23" s="5">
        <f t="shared" si="8"/>
        <v>2700</v>
      </c>
      <c r="Y23" s="3">
        <f>VLOOKUP($A23,[1]Sheet1!$A$4:$C$60,3,0)</f>
        <v>900</v>
      </c>
      <c r="Z23" s="4">
        <v>3</v>
      </c>
      <c r="AA23" s="5">
        <f t="shared" si="5"/>
        <v>2700</v>
      </c>
    </row>
    <row r="24" spans="1:27" x14ac:dyDescent="0.35">
      <c r="A24" t="s">
        <v>20</v>
      </c>
      <c r="C24" s="3">
        <f>VLOOKUP($A24,[1]Sheet1!$A$4:$C$60,3,0)</f>
        <v>50</v>
      </c>
      <c r="D24" s="4">
        <v>4</v>
      </c>
      <c r="E24" s="5">
        <f t="shared" si="1"/>
        <v>200</v>
      </c>
      <c r="I24" s="3">
        <f>VLOOKUP($A24,[1]Sheet1!$A$4:$C$60,3,0)</f>
        <v>50</v>
      </c>
      <c r="J24" s="4">
        <v>2</v>
      </c>
      <c r="K24" s="5">
        <f t="shared" si="2"/>
        <v>100</v>
      </c>
      <c r="L24" s="5"/>
      <c r="M24" s="3">
        <f>VLOOKUP($A24,[1]Sheet1!$A$4:$C$60,3,0)</f>
        <v>50</v>
      </c>
      <c r="N24" s="4">
        <v>4</v>
      </c>
      <c r="O24" s="5">
        <f t="shared" si="6"/>
        <v>200</v>
      </c>
      <c r="Q24" s="3">
        <f>VLOOKUP($A24,[1]Sheet1!$A$4:$C$60,3,0)</f>
        <v>50</v>
      </c>
      <c r="R24" s="4">
        <v>4</v>
      </c>
      <c r="S24" s="5">
        <f t="shared" si="7"/>
        <v>200</v>
      </c>
      <c r="U24" s="3">
        <f>VLOOKUP($A24,[1]Sheet1!$A$4:$C$60,3,0)</f>
        <v>50</v>
      </c>
      <c r="V24" s="4">
        <v>2</v>
      </c>
      <c r="W24" s="5">
        <f t="shared" si="8"/>
        <v>100</v>
      </c>
      <c r="Y24" s="3">
        <f>VLOOKUP($A24,[1]Sheet1!$A$4:$C$60,3,0)</f>
        <v>50</v>
      </c>
      <c r="Z24" s="4">
        <v>2</v>
      </c>
      <c r="AA24" s="5">
        <f t="shared" si="5"/>
        <v>100</v>
      </c>
    </row>
    <row r="25" spans="1:27" x14ac:dyDescent="0.35">
      <c r="A25" t="s">
        <v>56</v>
      </c>
      <c r="C25" s="3">
        <f>VLOOKUP($A25,[1]Sheet1!$A$4:$C$60,3,0)</f>
        <v>300</v>
      </c>
      <c r="D25" s="4">
        <v>4</v>
      </c>
      <c r="E25" s="5">
        <f t="shared" si="1"/>
        <v>1200</v>
      </c>
      <c r="I25" s="3">
        <f>VLOOKUP($A25,[1]Sheet1!$A$4:$C$60,3,0)</f>
        <v>300</v>
      </c>
      <c r="J25" s="4">
        <v>2</v>
      </c>
      <c r="K25" s="5">
        <f t="shared" si="2"/>
        <v>600</v>
      </c>
      <c r="L25" s="5"/>
      <c r="M25" s="3">
        <v>150</v>
      </c>
      <c r="N25" s="4">
        <v>4</v>
      </c>
      <c r="O25" s="5">
        <f t="shared" si="6"/>
        <v>600</v>
      </c>
      <c r="Q25" s="3">
        <f>VLOOKUP($A25,[1]Sheet1!$A$4:$C$60,3,0)</f>
        <v>300</v>
      </c>
      <c r="R25" s="4">
        <v>4</v>
      </c>
      <c r="S25" s="5">
        <f t="shared" si="7"/>
        <v>1200</v>
      </c>
      <c r="U25" s="3">
        <f>VLOOKUP($A25,[1]Sheet1!$A$4:$C$60,3,0)</f>
        <v>300</v>
      </c>
      <c r="V25" s="4">
        <v>2</v>
      </c>
      <c r="W25" s="5">
        <f t="shared" si="8"/>
        <v>600</v>
      </c>
      <c r="Y25" s="3">
        <f>VLOOKUP($A25,[1]Sheet1!$A$4:$C$60,3,0)</f>
        <v>300</v>
      </c>
      <c r="Z25" s="4">
        <v>2</v>
      </c>
      <c r="AA25" s="5">
        <f t="shared" si="5"/>
        <v>600</v>
      </c>
    </row>
    <row r="26" spans="1:27" x14ac:dyDescent="0.35">
      <c r="A26" t="s">
        <v>21</v>
      </c>
      <c r="C26" s="3">
        <f>VLOOKUP($A26,[1]Sheet1!$A$4:$C$60,3,0)</f>
        <v>0</v>
      </c>
      <c r="D26" s="4">
        <v>0</v>
      </c>
      <c r="E26" s="5">
        <f t="shared" si="1"/>
        <v>0</v>
      </c>
      <c r="I26" s="3">
        <f>VLOOKUP($A26,[1]Sheet1!$A$4:$C$60,3,0)</f>
        <v>0</v>
      </c>
      <c r="J26" s="4">
        <v>0</v>
      </c>
      <c r="K26" s="5">
        <f t="shared" si="2"/>
        <v>0</v>
      </c>
      <c r="L26" s="5"/>
      <c r="M26" s="3">
        <f>VLOOKUP($A26,[1]Sheet1!$A$4:$C$60,3,0)</f>
        <v>0</v>
      </c>
      <c r="N26" s="4"/>
      <c r="O26" s="5">
        <f t="shared" si="6"/>
        <v>0</v>
      </c>
      <c r="Q26" s="3">
        <f>VLOOKUP($A26,[1]Sheet1!$A$4:$C$60,3,0)</f>
        <v>0</v>
      </c>
      <c r="R26" s="4">
        <v>0</v>
      </c>
      <c r="S26" s="5">
        <f t="shared" si="7"/>
        <v>0</v>
      </c>
      <c r="U26" s="3">
        <f>VLOOKUP($A26,[1]Sheet1!$A$4:$C$60,3,0)</f>
        <v>0</v>
      </c>
      <c r="V26" s="4">
        <v>0</v>
      </c>
      <c r="W26" s="5">
        <f t="shared" si="8"/>
        <v>0</v>
      </c>
      <c r="Y26" s="3">
        <f>VLOOKUP($A26,[1]Sheet1!$A$4:$C$60,3,0)</f>
        <v>0</v>
      </c>
      <c r="Z26" s="4">
        <v>0</v>
      </c>
      <c r="AA26" s="5">
        <f t="shared" si="5"/>
        <v>0</v>
      </c>
    </row>
    <row r="27" spans="1:27" x14ac:dyDescent="0.35">
      <c r="A27" t="s">
        <v>22</v>
      </c>
      <c r="C27" s="3">
        <f>VLOOKUP($A27,[1]Sheet1!$A$4:$C$60,3,0)</f>
        <v>1245</v>
      </c>
      <c r="D27" s="4">
        <v>0</v>
      </c>
      <c r="E27" s="5">
        <f t="shared" si="1"/>
        <v>0</v>
      </c>
      <c r="I27" s="3">
        <f>VLOOKUP($A27,[1]Sheet1!$A$4:$C$60,3,0)</f>
        <v>1245</v>
      </c>
      <c r="J27" s="4">
        <v>0</v>
      </c>
      <c r="K27" s="5">
        <f t="shared" si="2"/>
        <v>0</v>
      </c>
      <c r="L27" s="5"/>
      <c r="M27" s="3">
        <f>VLOOKUP($A27,[1]Sheet1!$A$4:$C$60,3,0)</f>
        <v>1245</v>
      </c>
      <c r="N27" s="4"/>
      <c r="O27" s="5">
        <f t="shared" si="6"/>
        <v>0</v>
      </c>
      <c r="Q27" s="3">
        <f>VLOOKUP($A27,[1]Sheet1!$A$4:$C$60,3,0)</f>
        <v>1245</v>
      </c>
      <c r="R27" s="4">
        <v>0</v>
      </c>
      <c r="S27" s="5">
        <f t="shared" si="7"/>
        <v>0</v>
      </c>
      <c r="U27" s="3">
        <f>VLOOKUP($A27,[1]Sheet1!$A$4:$C$60,3,0)</f>
        <v>1245</v>
      </c>
      <c r="V27" s="4">
        <v>0</v>
      </c>
      <c r="W27" s="5">
        <f t="shared" si="8"/>
        <v>0</v>
      </c>
      <c r="Y27" s="3">
        <f>VLOOKUP($A27,[1]Sheet1!$A$4:$C$60,3,0)</f>
        <v>1245</v>
      </c>
      <c r="Z27" s="4">
        <v>0</v>
      </c>
      <c r="AA27" s="5">
        <f t="shared" si="5"/>
        <v>0</v>
      </c>
    </row>
    <row r="28" spans="1:27" x14ac:dyDescent="0.35">
      <c r="A28" t="s">
        <v>23</v>
      </c>
      <c r="C28" s="3">
        <f>VLOOKUP($A28,[1]Sheet1!$A$4:$C$60,3,0)</f>
        <v>1700</v>
      </c>
      <c r="D28" s="4">
        <v>0</v>
      </c>
      <c r="E28" s="5">
        <f t="shared" si="1"/>
        <v>0</v>
      </c>
      <c r="I28" s="3">
        <f>VLOOKUP($A28,[1]Sheet1!$A$4:$C$60,3,0)</f>
        <v>1700</v>
      </c>
      <c r="J28" s="4">
        <v>1</v>
      </c>
      <c r="K28" s="5">
        <f t="shared" si="2"/>
        <v>1700</v>
      </c>
      <c r="L28" s="5"/>
      <c r="M28" s="3">
        <f>VLOOKUP($A28,[1]Sheet1!$A$4:$C$60,3,0)</f>
        <v>1700</v>
      </c>
      <c r="N28" s="4">
        <v>0</v>
      </c>
      <c r="O28" s="5">
        <f t="shared" si="6"/>
        <v>0</v>
      </c>
      <c r="Q28" s="3">
        <f>VLOOKUP($A28,[1]Sheet1!$A$4:$C$60,3,0)</f>
        <v>1700</v>
      </c>
      <c r="R28" s="4">
        <v>1</v>
      </c>
      <c r="S28" s="5">
        <f t="shared" si="7"/>
        <v>1700</v>
      </c>
      <c r="U28" s="3">
        <f>VLOOKUP($A28,[1]Sheet1!$A$4:$C$60,3,0)</f>
        <v>1700</v>
      </c>
      <c r="V28" s="4">
        <v>1</v>
      </c>
      <c r="W28" s="5">
        <f t="shared" si="8"/>
        <v>1700</v>
      </c>
      <c r="Y28" s="3">
        <f>VLOOKUP($A28,[1]Sheet1!$A$4:$C$60,3,0)</f>
        <v>1700</v>
      </c>
      <c r="Z28" s="4">
        <v>1</v>
      </c>
      <c r="AA28" s="5">
        <f t="shared" si="5"/>
        <v>1700</v>
      </c>
    </row>
    <row r="29" spans="1:27" x14ac:dyDescent="0.35">
      <c r="A29" t="s">
        <v>24</v>
      </c>
      <c r="C29" s="3">
        <f>VLOOKUP($A29,[1]Sheet1!$A$4:$C$60,3,0)</f>
        <v>1245</v>
      </c>
      <c r="D29" s="4"/>
      <c r="E29" s="5">
        <f t="shared" si="1"/>
        <v>0</v>
      </c>
      <c r="I29" s="3">
        <f>VLOOKUP($A29,[1]Sheet1!$A$4:$C$60,3,0)</f>
        <v>1245</v>
      </c>
      <c r="J29" s="4">
        <v>1</v>
      </c>
      <c r="K29" s="5">
        <f t="shared" si="2"/>
        <v>1245</v>
      </c>
      <c r="L29" s="5"/>
      <c r="M29" s="3">
        <f>VLOOKUP($A29,[1]Sheet1!$A$4:$C$60,3,0)</f>
        <v>1245</v>
      </c>
      <c r="N29" s="4"/>
      <c r="O29" s="5">
        <f t="shared" si="6"/>
        <v>0</v>
      </c>
      <c r="Q29" s="3">
        <f>VLOOKUP($A29,[1]Sheet1!$A$4:$C$60,3,0)</f>
        <v>1245</v>
      </c>
      <c r="R29" s="4">
        <v>2</v>
      </c>
      <c r="S29" s="5">
        <f t="shared" si="7"/>
        <v>2490</v>
      </c>
      <c r="U29" s="3">
        <f>VLOOKUP($A29,[1]Sheet1!$A$4:$C$60,3,0)</f>
        <v>1245</v>
      </c>
      <c r="V29" s="4">
        <v>1</v>
      </c>
      <c r="W29" s="5">
        <f t="shared" si="8"/>
        <v>1245</v>
      </c>
      <c r="Y29" s="3">
        <f>VLOOKUP($A29,[1]Sheet1!$A$4:$C$60,3,0)</f>
        <v>1245</v>
      </c>
      <c r="Z29" s="4">
        <v>1</v>
      </c>
      <c r="AA29" s="5">
        <f t="shared" si="5"/>
        <v>1245</v>
      </c>
    </row>
    <row r="30" spans="1:27" x14ac:dyDescent="0.35">
      <c r="A30" t="s">
        <v>25</v>
      </c>
      <c r="C30" s="3">
        <f>VLOOKUP($A30,[1]Sheet1!$A$4:$C$60,3,0)</f>
        <v>0</v>
      </c>
      <c r="D30" s="4"/>
      <c r="E30" s="5">
        <f t="shared" si="1"/>
        <v>0</v>
      </c>
      <c r="I30" s="3">
        <f>VLOOKUP($A30,[1]Sheet1!$A$4:$C$60,3,0)</f>
        <v>0</v>
      </c>
      <c r="J30" s="4"/>
      <c r="K30" s="5">
        <f t="shared" si="2"/>
        <v>0</v>
      </c>
      <c r="L30" s="5"/>
      <c r="M30" s="3">
        <f>VLOOKUP($A30,[1]Sheet1!$A$4:$C$60,3,0)</f>
        <v>0</v>
      </c>
      <c r="N30" s="4"/>
      <c r="O30" s="5">
        <f t="shared" si="6"/>
        <v>0</v>
      </c>
      <c r="Q30" s="3">
        <f>VLOOKUP($A30,[1]Sheet1!$A$4:$C$60,3,0)</f>
        <v>0</v>
      </c>
      <c r="R30" s="4"/>
      <c r="S30" s="5">
        <f t="shared" si="7"/>
        <v>0</v>
      </c>
      <c r="U30" s="3">
        <f>VLOOKUP($A30,[1]Sheet1!$A$4:$C$60,3,0)</f>
        <v>0</v>
      </c>
      <c r="V30" s="4"/>
      <c r="W30" s="5">
        <f t="shared" si="8"/>
        <v>0</v>
      </c>
      <c r="Y30" s="3">
        <f>VLOOKUP($A30,[1]Sheet1!$A$4:$C$60,3,0)</f>
        <v>0</v>
      </c>
      <c r="Z30" s="4"/>
      <c r="AA30" s="5">
        <f t="shared" si="5"/>
        <v>0</v>
      </c>
    </row>
    <row r="31" spans="1:27" x14ac:dyDescent="0.35">
      <c r="A31" t="s">
        <v>26</v>
      </c>
      <c r="C31" s="3">
        <f>VLOOKUP($A31,[1]Sheet1!$A$4:$C$60,3,0)</f>
        <v>800</v>
      </c>
      <c r="D31" s="4"/>
      <c r="E31" s="5">
        <f t="shared" si="1"/>
        <v>0</v>
      </c>
      <c r="I31" s="3">
        <f>VLOOKUP($A31,[1]Sheet1!$A$4:$C$60,3,0)</f>
        <v>800</v>
      </c>
      <c r="J31" s="4"/>
      <c r="K31" s="5">
        <f t="shared" si="2"/>
        <v>0</v>
      </c>
      <c r="L31" s="5"/>
      <c r="M31" s="3">
        <f>VLOOKUP($A31,[1]Sheet1!$A$4:$C$60,3,0)</f>
        <v>800</v>
      </c>
      <c r="N31" s="4"/>
      <c r="O31" s="5">
        <f t="shared" si="6"/>
        <v>0</v>
      </c>
      <c r="Q31" s="3">
        <f>VLOOKUP($A31,[1]Sheet1!$A$4:$C$60,3,0)</f>
        <v>800</v>
      </c>
      <c r="R31" s="4"/>
      <c r="S31" s="5">
        <f t="shared" si="7"/>
        <v>0</v>
      </c>
      <c r="U31" s="3">
        <f>VLOOKUP($A31,[1]Sheet1!$A$4:$C$60,3,0)</f>
        <v>800</v>
      </c>
      <c r="V31" s="4"/>
      <c r="W31" s="5">
        <f t="shared" si="8"/>
        <v>0</v>
      </c>
      <c r="Y31" s="3">
        <f>VLOOKUP($A31,[1]Sheet1!$A$4:$C$60,3,0)</f>
        <v>800</v>
      </c>
      <c r="Z31" s="4"/>
      <c r="AA31" s="5">
        <f t="shared" si="5"/>
        <v>0</v>
      </c>
    </row>
    <row r="32" spans="1:27" x14ac:dyDescent="0.35">
      <c r="A32" t="s">
        <v>27</v>
      </c>
      <c r="C32" s="3">
        <f>VLOOKUP($A32,[1]Sheet1!$A$4:$C$60,3,0)</f>
        <v>325</v>
      </c>
      <c r="D32" s="4">
        <v>0</v>
      </c>
      <c r="E32" s="5">
        <f t="shared" si="1"/>
        <v>0</v>
      </c>
      <c r="I32" s="3">
        <f>VLOOKUP($A32,[1]Sheet1!$A$4:$C$60,3,0)</f>
        <v>325</v>
      </c>
      <c r="J32" s="4">
        <v>0</v>
      </c>
      <c r="K32" s="5">
        <f t="shared" si="2"/>
        <v>0</v>
      </c>
      <c r="L32" s="5"/>
      <c r="M32" s="3">
        <f>VLOOKUP($A32,[1]Sheet1!$A$4:$C$60,3,0)</f>
        <v>325</v>
      </c>
      <c r="N32" s="4"/>
      <c r="O32" s="5">
        <f t="shared" si="6"/>
        <v>0</v>
      </c>
      <c r="Q32" s="3">
        <f>VLOOKUP($A32,[1]Sheet1!$A$4:$C$60,3,0)</f>
        <v>325</v>
      </c>
      <c r="R32" s="4">
        <v>0</v>
      </c>
      <c r="S32" s="5">
        <f t="shared" si="7"/>
        <v>0</v>
      </c>
      <c r="U32" s="3">
        <f>VLOOKUP($A32,[1]Sheet1!$A$4:$C$60,3,0)</f>
        <v>325</v>
      </c>
      <c r="V32" s="4">
        <v>0</v>
      </c>
      <c r="W32" s="5">
        <f t="shared" si="8"/>
        <v>0</v>
      </c>
      <c r="Y32" s="3">
        <f>VLOOKUP($A32,[1]Sheet1!$A$4:$C$60,3,0)</f>
        <v>325</v>
      </c>
      <c r="Z32" s="4">
        <v>0</v>
      </c>
      <c r="AA32" s="5">
        <f t="shared" si="5"/>
        <v>0</v>
      </c>
    </row>
    <row r="33" spans="1:27" x14ac:dyDescent="0.35">
      <c r="A33" t="s">
        <v>28</v>
      </c>
      <c r="C33" s="3">
        <f>VLOOKUP($A33,[1]Sheet1!$A$4:$C$60,3,0)</f>
        <v>100</v>
      </c>
      <c r="D33" s="4">
        <v>1</v>
      </c>
      <c r="E33" s="5">
        <f t="shared" si="1"/>
        <v>100</v>
      </c>
      <c r="I33" s="3">
        <f>VLOOKUP($A33,[1]Sheet1!$A$4:$C$60,3,0)</f>
        <v>100</v>
      </c>
      <c r="J33" s="4">
        <v>1</v>
      </c>
      <c r="K33" s="5">
        <f t="shared" si="2"/>
        <v>100</v>
      </c>
      <c r="L33" s="5"/>
      <c r="M33" s="3">
        <f>VLOOKUP($A33,[1]Sheet1!$A$4:$C$60,3,0)</f>
        <v>100</v>
      </c>
      <c r="N33" s="4">
        <v>1</v>
      </c>
      <c r="O33" s="5">
        <f t="shared" si="6"/>
        <v>100</v>
      </c>
      <c r="Q33" s="3">
        <f>VLOOKUP($A33,[1]Sheet1!$A$4:$C$60,3,0)</f>
        <v>100</v>
      </c>
      <c r="R33" s="4">
        <v>1</v>
      </c>
      <c r="S33" s="5">
        <f t="shared" si="7"/>
        <v>100</v>
      </c>
      <c r="U33" s="3">
        <f>VLOOKUP($A33,[1]Sheet1!$A$4:$C$60,3,0)</f>
        <v>100</v>
      </c>
      <c r="V33" s="4">
        <v>1</v>
      </c>
      <c r="W33" s="5">
        <f t="shared" si="8"/>
        <v>100</v>
      </c>
      <c r="Y33" s="3">
        <f>VLOOKUP($A33,[1]Sheet1!$A$4:$C$60,3,0)</f>
        <v>100</v>
      </c>
      <c r="Z33" s="4">
        <v>1</v>
      </c>
      <c r="AA33" s="5">
        <f t="shared" si="5"/>
        <v>100</v>
      </c>
    </row>
    <row r="34" spans="1:27" x14ac:dyDescent="0.35">
      <c r="A34" t="s">
        <v>29</v>
      </c>
      <c r="C34" s="3">
        <f>VLOOKUP($A34,[1]Sheet1!$A$4:$C$60,3,0)</f>
        <v>750</v>
      </c>
      <c r="D34" s="4">
        <v>1</v>
      </c>
      <c r="E34" s="5">
        <f t="shared" si="1"/>
        <v>750</v>
      </c>
      <c r="I34" s="3">
        <f>VLOOKUP($A34,[1]Sheet1!$A$4:$C$60,3,0)</f>
        <v>750</v>
      </c>
      <c r="J34" s="4">
        <v>1</v>
      </c>
      <c r="K34" s="5">
        <f t="shared" si="2"/>
        <v>750</v>
      </c>
      <c r="L34" s="5"/>
      <c r="M34" s="3">
        <f>VLOOKUP($A34,[1]Sheet1!$A$4:$C$60,3,0)</f>
        <v>750</v>
      </c>
      <c r="N34" s="4">
        <v>1</v>
      </c>
      <c r="O34" s="5">
        <f t="shared" si="6"/>
        <v>750</v>
      </c>
      <c r="Q34" s="3">
        <f>VLOOKUP($A34,[1]Sheet1!$A$4:$C$60,3,0)</f>
        <v>750</v>
      </c>
      <c r="R34" s="4">
        <v>1</v>
      </c>
      <c r="S34" s="5">
        <f t="shared" si="7"/>
        <v>750</v>
      </c>
      <c r="U34" s="3">
        <f>VLOOKUP($A34,[1]Sheet1!$A$4:$C$60,3,0)</f>
        <v>750</v>
      </c>
      <c r="V34" s="4">
        <v>1</v>
      </c>
      <c r="W34" s="5">
        <f t="shared" si="8"/>
        <v>750</v>
      </c>
      <c r="Y34" s="3">
        <f>VLOOKUP($A34,[1]Sheet1!$A$4:$C$60,3,0)</f>
        <v>750</v>
      </c>
      <c r="Z34" s="4">
        <v>1</v>
      </c>
      <c r="AA34" s="5">
        <f t="shared" si="5"/>
        <v>750</v>
      </c>
    </row>
    <row r="35" spans="1:27" x14ac:dyDescent="0.35">
      <c r="A35" t="s">
        <v>30</v>
      </c>
      <c r="C35" s="3">
        <f>VLOOKUP($A35,[1]Sheet1!$A$4:$C$60,3,0)</f>
        <v>500</v>
      </c>
      <c r="D35" s="4">
        <v>1</v>
      </c>
      <c r="E35" s="5">
        <f t="shared" si="1"/>
        <v>500</v>
      </c>
      <c r="I35" s="3">
        <f>VLOOKUP($A35,[1]Sheet1!$A$4:$C$60,3,0)</f>
        <v>500</v>
      </c>
      <c r="J35" s="4">
        <v>0</v>
      </c>
      <c r="K35" s="5">
        <f t="shared" si="2"/>
        <v>0</v>
      </c>
      <c r="L35" s="5"/>
      <c r="M35" s="3">
        <f>VLOOKUP($A35,[1]Sheet1!$A$4:$C$60,3,0)</f>
        <v>500</v>
      </c>
      <c r="N35" s="4">
        <v>1</v>
      </c>
      <c r="O35" s="5">
        <f t="shared" si="6"/>
        <v>500</v>
      </c>
      <c r="Q35" s="3">
        <f>VLOOKUP($A35,[1]Sheet1!$A$4:$C$60,3,0)</f>
        <v>500</v>
      </c>
      <c r="R35" s="4">
        <v>0</v>
      </c>
      <c r="S35" s="5">
        <f t="shared" si="7"/>
        <v>0</v>
      </c>
      <c r="U35" s="3">
        <f>VLOOKUP($A35,[1]Sheet1!$A$4:$C$60,3,0)</f>
        <v>500</v>
      </c>
      <c r="V35" s="4">
        <v>0</v>
      </c>
      <c r="W35" s="5">
        <f t="shared" si="8"/>
        <v>0</v>
      </c>
      <c r="Y35" s="3">
        <f>VLOOKUP($A35,[1]Sheet1!$A$4:$C$60,3,0)</f>
        <v>500</v>
      </c>
      <c r="Z35" s="4">
        <v>0</v>
      </c>
      <c r="AA35" s="5">
        <f t="shared" si="5"/>
        <v>0</v>
      </c>
    </row>
    <row r="36" spans="1:27" x14ac:dyDescent="0.35">
      <c r="A36" t="s">
        <v>54</v>
      </c>
      <c r="C36" s="3">
        <f>VLOOKUP($A36,[1]Sheet1!$A$4:$C$60,3,0)</f>
        <v>3500</v>
      </c>
      <c r="D36" s="4">
        <v>0</v>
      </c>
      <c r="E36" s="7">
        <f t="shared" si="1"/>
        <v>0</v>
      </c>
      <c r="I36" s="3">
        <f>VLOOKUP($A36,[1]Sheet1!$A$4:$C$60,3,0)</f>
        <v>3500</v>
      </c>
      <c r="J36" s="4">
        <v>0</v>
      </c>
      <c r="K36" s="7">
        <f t="shared" si="2"/>
        <v>0</v>
      </c>
      <c r="L36" s="7"/>
      <c r="M36" s="3">
        <f>VLOOKUP($A36,[1]Sheet1!$A$4:$C$60,3,0)</f>
        <v>3500</v>
      </c>
      <c r="N36" s="4">
        <v>0</v>
      </c>
      <c r="O36" s="7">
        <f t="shared" si="6"/>
        <v>0</v>
      </c>
      <c r="Q36" s="3">
        <f>VLOOKUP($A36,[1]Sheet1!$A$4:$C$60,3,0)</f>
        <v>3500</v>
      </c>
      <c r="R36" s="4">
        <v>0</v>
      </c>
      <c r="S36" s="7">
        <f t="shared" si="7"/>
        <v>0</v>
      </c>
      <c r="U36" s="3">
        <f>VLOOKUP($A36,[1]Sheet1!$A$4:$C$60,3,0)</f>
        <v>3500</v>
      </c>
      <c r="V36" s="4">
        <v>0</v>
      </c>
      <c r="W36" s="7">
        <f t="shared" si="8"/>
        <v>0</v>
      </c>
      <c r="Y36" s="3">
        <f>VLOOKUP($A36,[1]Sheet1!$A$4:$C$60,3,0)</f>
        <v>3500</v>
      </c>
      <c r="Z36" s="4">
        <v>0</v>
      </c>
      <c r="AA36" s="7">
        <f t="shared" si="5"/>
        <v>0</v>
      </c>
    </row>
    <row r="37" spans="1:27" x14ac:dyDescent="0.35">
      <c r="A37" t="s">
        <v>31</v>
      </c>
      <c r="C37" s="3">
        <f>VLOOKUP($A37,[1]Sheet1!$A$4:$C$60,3,0)</f>
        <v>1200</v>
      </c>
      <c r="D37" s="4">
        <v>0.5</v>
      </c>
      <c r="E37" s="8">
        <f t="shared" si="1"/>
        <v>600</v>
      </c>
      <c r="I37" s="3">
        <f>VLOOKUP($A37,[1]Sheet1!$A$4:$C$60,3,0)</f>
        <v>1200</v>
      </c>
      <c r="J37" s="4">
        <v>0.5</v>
      </c>
      <c r="K37" s="8">
        <f t="shared" si="2"/>
        <v>600</v>
      </c>
      <c r="L37" s="8"/>
      <c r="M37" s="3">
        <f>VLOOKUP($A37,[1]Sheet1!$A$4:$C$60,3,0)</f>
        <v>1200</v>
      </c>
      <c r="N37" s="4">
        <v>0.5</v>
      </c>
      <c r="O37" s="8">
        <f t="shared" si="6"/>
        <v>600</v>
      </c>
      <c r="Q37" s="3">
        <f>VLOOKUP($A37,[1]Sheet1!$A$4:$C$60,3,0)</f>
        <v>1200</v>
      </c>
      <c r="R37" s="4">
        <v>0.5</v>
      </c>
      <c r="S37" s="8">
        <f t="shared" si="7"/>
        <v>600</v>
      </c>
      <c r="U37" s="3">
        <f>VLOOKUP($A37,[1]Sheet1!$A$4:$C$60,3,0)</f>
        <v>1200</v>
      </c>
      <c r="V37" s="4">
        <v>0.5</v>
      </c>
      <c r="W37" s="8">
        <f t="shared" si="8"/>
        <v>600</v>
      </c>
      <c r="Y37" s="3">
        <f>VLOOKUP($A37,[1]Sheet1!$A$4:$C$60,3,0)</f>
        <v>1200</v>
      </c>
      <c r="Z37" s="4">
        <v>0.5</v>
      </c>
      <c r="AA37" s="8">
        <f t="shared" si="5"/>
        <v>600</v>
      </c>
    </row>
    <row r="38" spans="1:27" x14ac:dyDescent="0.35">
      <c r="A38" t="s">
        <v>32</v>
      </c>
      <c r="C38" s="3">
        <f>VLOOKUP($A38,[1]Sheet1!$A$4:$C$60,3,0)</f>
        <v>400</v>
      </c>
      <c r="D38" s="4">
        <v>1</v>
      </c>
      <c r="E38" s="8">
        <f t="shared" si="1"/>
        <v>400</v>
      </c>
      <c r="I38" s="3">
        <f>VLOOKUP($A38,[1]Sheet1!$A$4:$C$60,3,0)</f>
        <v>400</v>
      </c>
      <c r="J38" s="4">
        <v>1</v>
      </c>
      <c r="K38" s="8">
        <f t="shared" si="2"/>
        <v>400</v>
      </c>
      <c r="L38" s="8"/>
      <c r="M38" s="3">
        <f>VLOOKUP($A38,[1]Sheet1!$A$4:$C$60,3,0)</f>
        <v>400</v>
      </c>
      <c r="N38" s="4">
        <v>1</v>
      </c>
      <c r="O38" s="8">
        <f t="shared" si="6"/>
        <v>400</v>
      </c>
      <c r="Q38" s="3">
        <f>VLOOKUP($A38,[1]Sheet1!$A$4:$C$60,3,0)</f>
        <v>400</v>
      </c>
      <c r="R38" s="4">
        <v>1</v>
      </c>
      <c r="S38" s="8">
        <f t="shared" si="7"/>
        <v>400</v>
      </c>
      <c r="U38" s="3">
        <f>VLOOKUP($A38,[1]Sheet1!$A$4:$C$60,3,0)</f>
        <v>400</v>
      </c>
      <c r="V38" s="4">
        <v>1</v>
      </c>
      <c r="W38" s="8">
        <f t="shared" si="8"/>
        <v>400</v>
      </c>
      <c r="Y38" s="3">
        <f>VLOOKUP($A38,[1]Sheet1!$A$4:$C$60,3,0)</f>
        <v>400</v>
      </c>
      <c r="Z38" s="4">
        <v>1</v>
      </c>
      <c r="AA38" s="8">
        <f t="shared" si="5"/>
        <v>400</v>
      </c>
    </row>
    <row r="39" spans="1:27" x14ac:dyDescent="0.35">
      <c r="A39" t="s">
        <v>33</v>
      </c>
      <c r="C39" s="3">
        <f>VLOOKUP($A39,[1]Sheet1!$A$4:$C$60,3,0)</f>
        <v>4500</v>
      </c>
      <c r="D39" s="4"/>
      <c r="E39" s="8">
        <f t="shared" si="1"/>
        <v>0</v>
      </c>
      <c r="I39" s="3">
        <f>VLOOKUP($A39,[1]Sheet1!$A$4:$C$60,3,0)</f>
        <v>4500</v>
      </c>
      <c r="J39" s="4"/>
      <c r="K39" s="8">
        <f t="shared" si="2"/>
        <v>0</v>
      </c>
      <c r="L39" s="8"/>
      <c r="M39" s="3">
        <f>VLOOKUP($A39,[1]Sheet1!$A$4:$C$60,3,0)</f>
        <v>4500</v>
      </c>
      <c r="N39" s="4"/>
      <c r="O39" s="8">
        <f t="shared" si="6"/>
        <v>0</v>
      </c>
      <c r="Q39" s="3">
        <f>VLOOKUP($A39,[1]Sheet1!$A$4:$C$60,3,0)</f>
        <v>4500</v>
      </c>
      <c r="R39" s="4"/>
      <c r="S39" s="8">
        <f t="shared" si="7"/>
        <v>0</v>
      </c>
      <c r="U39" s="3">
        <f>VLOOKUP($A39,[1]Sheet1!$A$4:$C$60,3,0)</f>
        <v>4500</v>
      </c>
      <c r="V39" s="4"/>
      <c r="W39" s="8">
        <f t="shared" si="8"/>
        <v>0</v>
      </c>
      <c r="Y39" s="3">
        <f>VLOOKUP($A39,[1]Sheet1!$A$4:$C$60,3,0)</f>
        <v>4500</v>
      </c>
      <c r="Z39" s="4"/>
      <c r="AA39" s="8">
        <f t="shared" si="5"/>
        <v>0</v>
      </c>
    </row>
    <row r="40" spans="1:27" x14ac:dyDescent="0.35">
      <c r="A40" t="s">
        <v>34</v>
      </c>
      <c r="C40" s="3">
        <f>VLOOKUP($A40,[1]Sheet1!$A$4:$C$60,3,0)</f>
        <v>2200</v>
      </c>
      <c r="D40" s="4">
        <v>0</v>
      </c>
      <c r="E40" s="8">
        <f t="shared" si="1"/>
        <v>0</v>
      </c>
      <c r="I40" s="3">
        <f>VLOOKUP($A40,[1]Sheet1!$A$4:$C$60,3,0)</f>
        <v>2200</v>
      </c>
      <c r="J40" s="4">
        <v>0</v>
      </c>
      <c r="K40" s="8">
        <f t="shared" si="2"/>
        <v>0</v>
      </c>
      <c r="L40" s="8"/>
      <c r="M40" s="3">
        <f>VLOOKUP($A40,[1]Sheet1!$A$4:$C$60,3,0)</f>
        <v>2200</v>
      </c>
      <c r="N40" s="4">
        <v>0</v>
      </c>
      <c r="O40" s="8">
        <f t="shared" si="6"/>
        <v>0</v>
      </c>
      <c r="Q40" s="3">
        <f>VLOOKUP($A40,[1]Sheet1!$A$4:$C$60,3,0)</f>
        <v>2200</v>
      </c>
      <c r="R40" s="4">
        <v>0</v>
      </c>
      <c r="S40" s="8">
        <f t="shared" si="7"/>
        <v>0</v>
      </c>
      <c r="U40" s="3">
        <f>VLOOKUP($A40,[1]Sheet1!$A$4:$C$60,3,0)</f>
        <v>2200</v>
      </c>
      <c r="V40" s="4">
        <v>0</v>
      </c>
      <c r="W40" s="8">
        <f t="shared" si="8"/>
        <v>0</v>
      </c>
      <c r="Y40" s="3">
        <f>VLOOKUP($A40,[1]Sheet1!$A$4:$C$60,3,0)</f>
        <v>2200</v>
      </c>
      <c r="Z40" s="4">
        <v>0</v>
      </c>
      <c r="AA40" s="8">
        <f t="shared" si="5"/>
        <v>0</v>
      </c>
    </row>
    <row r="41" spans="1:27" x14ac:dyDescent="0.35">
      <c r="A41" t="s">
        <v>40</v>
      </c>
      <c r="C41" s="14">
        <f>VLOOKUP($A41,[1]Sheet1!$A$4:$C$60,3,0)</f>
        <v>2.5000000000000001E-2</v>
      </c>
      <c r="D41" s="4"/>
      <c r="E41" s="5">
        <f>C41*SUM(E4:E40)</f>
        <v>1841.4849999999999</v>
      </c>
      <c r="I41" s="14">
        <f>VLOOKUP($A41,[1]Sheet1!$A$4:$C$60,3,0)</f>
        <v>2.5000000000000001E-2</v>
      </c>
      <c r="J41" s="4"/>
      <c r="K41" s="5">
        <f>I41*SUM(K4:K40)</f>
        <v>2075.625</v>
      </c>
      <c r="L41" s="5"/>
      <c r="M41" s="14">
        <f>VLOOKUP($A41,[1]Sheet1!$A$4:$C$60,3,0)</f>
        <v>2.5000000000000001E-2</v>
      </c>
      <c r="N41" s="4"/>
      <c r="O41" s="5">
        <f>M41*SUM(O4:O40)</f>
        <v>1137.75</v>
      </c>
      <c r="Q41" s="14">
        <f>VLOOKUP($A41,[1]Sheet1!$A$4:$C$60,3,0)</f>
        <v>2.5000000000000001E-2</v>
      </c>
      <c r="R41" s="4"/>
      <c r="S41" s="5">
        <f>Q41*SUM(S4:S40)</f>
        <v>2254.6</v>
      </c>
      <c r="U41" s="14">
        <f>VLOOKUP($A41,[1]Sheet1!$A$4:$C$60,3,0)</f>
        <v>2.5000000000000001E-2</v>
      </c>
      <c r="V41" s="4"/>
      <c r="W41" s="5">
        <f>U41*SUM(W4:W40)</f>
        <v>1950</v>
      </c>
      <c r="Y41" s="14">
        <f>VLOOKUP($A41,[1]Sheet1!$A$4:$C$60,3,0)</f>
        <v>2.5000000000000001E-2</v>
      </c>
      <c r="Z41" s="4"/>
      <c r="AA41" s="5">
        <f>Y41*SUM(AA4:AA40)</f>
        <v>2075.625</v>
      </c>
    </row>
    <row r="42" spans="1:27" x14ac:dyDescent="0.35">
      <c r="A42" t="s">
        <v>35</v>
      </c>
      <c r="C42" s="14"/>
      <c r="D42" s="4"/>
      <c r="E42" s="5">
        <f>SUM(E4:E41)</f>
        <v>75500.884999999995</v>
      </c>
      <c r="I42" s="14"/>
      <c r="J42" s="4"/>
      <c r="K42" s="5">
        <f>SUM(K4:K41)</f>
        <v>85100.625</v>
      </c>
      <c r="L42" s="5"/>
      <c r="M42" s="14"/>
      <c r="N42" s="4"/>
      <c r="O42" s="5">
        <f>SUM(O4:O41)</f>
        <v>46647.75</v>
      </c>
      <c r="Q42" s="14"/>
      <c r="R42" s="4"/>
      <c r="S42" s="5">
        <f>SUM(S4:S41)</f>
        <v>92438.6</v>
      </c>
      <c r="U42" s="14"/>
      <c r="V42" s="4"/>
      <c r="W42" s="5">
        <f>SUM(W4:W41)</f>
        <v>79950</v>
      </c>
      <c r="Y42" s="14"/>
      <c r="Z42" s="4"/>
      <c r="AA42" s="5">
        <f>SUM(AA4:AA41)</f>
        <v>85100.625</v>
      </c>
    </row>
    <row r="43" spans="1:27" x14ac:dyDescent="0.35">
      <c r="A43" t="s">
        <v>36</v>
      </c>
      <c r="C43" s="14">
        <f>VLOOKUP($A43,[1]Sheet1!$A$4:$C$60,3,0)</f>
        <v>0.03</v>
      </c>
      <c r="D43" s="4"/>
      <c r="E43" s="5">
        <f>E42*C43</f>
        <v>2265.0265499999996</v>
      </c>
      <c r="I43" s="14">
        <f>VLOOKUP($A43,[1]Sheet1!$A$4:$C$60,3,0)</f>
        <v>0.03</v>
      </c>
      <c r="J43" s="4"/>
      <c r="K43" s="5">
        <f>K42*I43</f>
        <v>2553.0187499999997</v>
      </c>
      <c r="L43" s="5"/>
      <c r="M43" s="14">
        <f>VLOOKUP($A43,[1]Sheet1!$A$4:$C$60,3,0)</f>
        <v>0.03</v>
      </c>
      <c r="N43" s="4"/>
      <c r="O43" s="5">
        <f>O42*M43</f>
        <v>1399.4324999999999</v>
      </c>
      <c r="Q43" s="14">
        <f>VLOOKUP($A43,[1]Sheet1!$A$4:$C$60,3,0)</f>
        <v>0.03</v>
      </c>
      <c r="R43" s="4"/>
      <c r="S43" s="5">
        <f>S42*Q43</f>
        <v>2773.1579999999999</v>
      </c>
      <c r="U43" s="14">
        <f>VLOOKUP($A43,[1]Sheet1!$A$4:$C$60,3,0)</f>
        <v>0.03</v>
      </c>
      <c r="V43" s="4"/>
      <c r="W43" s="5">
        <f>W42*U43</f>
        <v>2398.5</v>
      </c>
      <c r="Y43" s="14">
        <f>VLOOKUP($A43,[1]Sheet1!$A$4:$C$60,3,0)</f>
        <v>0.03</v>
      </c>
      <c r="Z43" s="4"/>
      <c r="AA43" s="5">
        <f>AA42*Y43</f>
        <v>2553.0187499999997</v>
      </c>
    </row>
    <row r="44" spans="1:27" x14ac:dyDescent="0.35">
      <c r="A44" t="s">
        <v>41</v>
      </c>
      <c r="C44" s="14">
        <f>VLOOKUP($A44,[1]Sheet1!$A$4:$C$60,3,0)</f>
        <v>0.03</v>
      </c>
      <c r="D44" s="4"/>
      <c r="E44" s="5">
        <f>C44*E42</f>
        <v>2265.0265499999996</v>
      </c>
      <c r="I44" s="14">
        <f>VLOOKUP($A44,[1]Sheet1!$A$4:$C$60,3,0)</f>
        <v>0.03</v>
      </c>
      <c r="J44" s="4"/>
      <c r="K44" s="5">
        <f>I44*K42</f>
        <v>2553.0187499999997</v>
      </c>
      <c r="L44" s="5"/>
      <c r="M44" s="14">
        <f>VLOOKUP($A44,[1]Sheet1!$A$4:$C$60,3,0)</f>
        <v>0.03</v>
      </c>
      <c r="N44" s="4"/>
      <c r="O44" s="5">
        <f>M44*O42</f>
        <v>1399.4324999999999</v>
      </c>
      <c r="Q44" s="14">
        <f>VLOOKUP($A44,[1]Sheet1!$A$4:$C$60,3,0)</f>
        <v>0.03</v>
      </c>
      <c r="R44" s="4"/>
      <c r="S44" s="5">
        <f>Q44*S42</f>
        <v>2773.1579999999999</v>
      </c>
      <c r="U44" s="14">
        <f>VLOOKUP($A44,[1]Sheet1!$A$4:$C$60,3,0)</f>
        <v>0.03</v>
      </c>
      <c r="V44" s="4"/>
      <c r="W44" s="5">
        <f>U44*W42</f>
        <v>2398.5</v>
      </c>
      <c r="Y44" s="14">
        <f>VLOOKUP($A44,[1]Sheet1!$A$4:$C$60,3,0)</f>
        <v>0.03</v>
      </c>
      <c r="Z44" s="4"/>
      <c r="AA44" s="5">
        <f>Y44*AA42</f>
        <v>2553.0187499999997</v>
      </c>
    </row>
    <row r="45" spans="1:27" x14ac:dyDescent="0.35">
      <c r="A45" t="s">
        <v>42</v>
      </c>
      <c r="C45" s="14"/>
      <c r="D45" s="4"/>
      <c r="E45" s="13">
        <f>SUM(E42:E44)</f>
        <v>80030.938099999985</v>
      </c>
      <c r="I45" s="14"/>
      <c r="J45" s="4"/>
      <c r="K45" s="13">
        <f>SUM(K42:K44)</f>
        <v>90206.662500000006</v>
      </c>
      <c r="L45" s="13"/>
      <c r="M45" s="14"/>
      <c r="N45" s="4"/>
      <c r="O45" s="13">
        <f>SUM(O42:O44)</f>
        <v>49446.615000000005</v>
      </c>
      <c r="Q45" s="14"/>
      <c r="R45" s="4"/>
      <c r="S45" s="13">
        <f>SUM(S42:S44)</f>
        <v>97984.915999999997</v>
      </c>
      <c r="U45" s="14"/>
      <c r="V45" s="4"/>
      <c r="W45" s="13">
        <f>SUM(W42:W44)</f>
        <v>84747</v>
      </c>
      <c r="Y45" s="14"/>
      <c r="Z45" s="4"/>
      <c r="AA45" s="13">
        <f>SUM(AA42:AA44)</f>
        <v>90206.662500000006</v>
      </c>
    </row>
    <row r="46" spans="1:27" x14ac:dyDescent="0.35">
      <c r="A46" s="6" t="s">
        <v>43</v>
      </c>
      <c r="B46" s="6"/>
      <c r="C46" s="14">
        <f>VLOOKUP($A46,[1]Sheet1!$A$4:$C$60,3,0)</f>
        <v>0.15</v>
      </c>
      <c r="D46" s="4"/>
      <c r="E46" s="16">
        <f>C46*E45</f>
        <v>12004.640714999998</v>
      </c>
      <c r="I46" s="14">
        <f>VLOOKUP($A46,[1]Sheet1!$A$4:$C$60,3,0)</f>
        <v>0.15</v>
      </c>
      <c r="J46" s="4"/>
      <c r="K46" s="16">
        <f>I46*K45</f>
        <v>13530.999375000001</v>
      </c>
      <c r="L46" s="16"/>
      <c r="M46" s="14">
        <f>VLOOKUP($A46,[1]Sheet1!$A$4:$C$60,3,0)</f>
        <v>0.15</v>
      </c>
      <c r="N46" s="4"/>
      <c r="O46" s="16">
        <f>M46*O45</f>
        <v>7416.9922500000002</v>
      </c>
      <c r="Q46" s="14">
        <f>VLOOKUP($A46,[1]Sheet1!$A$4:$C$60,3,0)</f>
        <v>0.15</v>
      </c>
      <c r="R46" s="4"/>
      <c r="S46" s="16">
        <f>Q46*S45</f>
        <v>14697.7374</v>
      </c>
      <c r="U46" s="14">
        <f>VLOOKUP($A46,[1]Sheet1!$A$4:$C$60,3,0)</f>
        <v>0.15</v>
      </c>
      <c r="V46" s="4"/>
      <c r="W46" s="16">
        <f>U46*W45</f>
        <v>12712.05</v>
      </c>
      <c r="Y46" s="14">
        <f>VLOOKUP($A46,[1]Sheet1!$A$4:$C$60,3,0)</f>
        <v>0.15</v>
      </c>
      <c r="Z46" s="4"/>
      <c r="AA46" s="16">
        <f>Y46*AA45</f>
        <v>13530.999375000001</v>
      </c>
    </row>
    <row r="47" spans="1:27" x14ac:dyDescent="0.35">
      <c r="A47" s="6" t="s">
        <v>49</v>
      </c>
      <c r="B47" s="6"/>
      <c r="C47" s="6"/>
      <c r="D47" s="4"/>
      <c r="E47" s="16">
        <f>E45+E46</f>
        <v>92035.578814999986</v>
      </c>
      <c r="I47" s="6"/>
      <c r="J47" s="4"/>
      <c r="K47" s="16">
        <f>K45+K46</f>
        <v>103737.66187500001</v>
      </c>
      <c r="L47" s="16"/>
      <c r="M47" s="6"/>
      <c r="N47" s="4"/>
      <c r="O47" s="16">
        <f>O45+O46</f>
        <v>56863.607250000008</v>
      </c>
      <c r="Q47" s="6"/>
      <c r="R47" s="4"/>
      <c r="S47" s="16">
        <f>S45+S46</f>
        <v>112682.6534</v>
      </c>
      <c r="U47" s="6"/>
      <c r="V47" s="4"/>
      <c r="W47" s="16">
        <f>W45+W46</f>
        <v>97459.05</v>
      </c>
      <c r="Y47" s="6"/>
      <c r="Z47" s="4"/>
      <c r="AA47" s="16">
        <f>AA45+AA46</f>
        <v>103737.66187500001</v>
      </c>
    </row>
    <row r="49" spans="5:27" x14ac:dyDescent="0.35">
      <c r="K49" s="11"/>
      <c r="L49" s="11"/>
      <c r="S49" s="11"/>
      <c r="W49" s="11"/>
      <c r="AA49" s="11"/>
    </row>
    <row r="50" spans="5:27" x14ac:dyDescent="0.35">
      <c r="E50" s="12"/>
      <c r="K50" s="10"/>
      <c r="L50" s="10"/>
      <c r="S50" s="10"/>
      <c r="W50" s="10"/>
      <c r="AA50" s="10"/>
    </row>
    <row r="51" spans="5:27" x14ac:dyDescent="0.35">
      <c r="E51" s="11"/>
    </row>
    <row r="52" spans="5:27" x14ac:dyDescent="0.35">
      <c r="E52" s="11"/>
    </row>
    <row r="53" spans="5:27" x14ac:dyDescent="0.35">
      <c r="E53" s="11"/>
    </row>
  </sheetData>
  <mergeCells count="10">
    <mergeCell ref="C2:E2"/>
    <mergeCell ref="M2:O2"/>
    <mergeCell ref="Q1:S1"/>
    <mergeCell ref="Q2:S2"/>
    <mergeCell ref="Y1:AA1"/>
    <mergeCell ref="Y2:AA2"/>
    <mergeCell ref="I1:K1"/>
    <mergeCell ref="I2:K2"/>
    <mergeCell ref="U1:W1"/>
    <mergeCell ref="U2:W2"/>
  </mergeCells>
  <pageMargins left="0.7" right="0.7" top="0.75" bottom="0.75" header="0.3" footer="0.3"/>
  <pageSetup paperSize="9" scale="3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B09C8DC-F927-4E3D-AEA3-D6E4BCE6F9FA}">
          <x14:formula1>
            <xm:f>#REF!</xm:f>
          </x14:formula1>
          <xm:sqref>A8</xm:sqref>
        </x14:dataValidation>
        <x14:dataValidation type="list" allowBlank="1" showInputMessage="1" showErrorMessage="1" xr:uid="{79A27112-287D-464A-B728-B9EC100B30D3}">
          <x14:formula1>
            <xm:f>#REF!</xm:f>
          </x14:formula1>
          <xm:sqref>A16</xm:sqref>
        </x14:dataValidation>
        <x14:dataValidation type="list" allowBlank="1" showInputMessage="1" showErrorMessage="1" xr:uid="{382FBC3A-DCAB-47AA-8E75-48FE6B6EE3A4}">
          <x14:formula1>
            <xm:f>#REF!</xm:f>
          </x14:formula1>
          <xm:sqref>A22</xm:sqref>
        </x14:dataValidation>
        <x14:dataValidation type="list" allowBlank="1" showInputMessage="1" showErrorMessage="1" xr:uid="{0A440B82-E480-428C-9E84-BCF9EE5FD2D4}">
          <x14:formula1>
            <xm:f>#REF!</xm:f>
          </x14:formula1>
          <xm:sqref>A36</xm:sqref>
        </x14:dataValidation>
        <x14:dataValidation type="list" allowBlank="1" showInputMessage="1" showErrorMessage="1" xr:uid="{1B417773-1DE9-4D20-8547-9E6D746E08DD}">
          <x14:formula1>
            <xm:f>#REF!</xm:f>
          </x14:formula1>
          <xm:sqref>A25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7"/>
  <sheetViews>
    <sheetView topLeftCell="A37" workbookViewId="0">
      <selection activeCell="A8" sqref="A8"/>
    </sheetView>
  </sheetViews>
  <sheetFormatPr defaultRowHeight="14.5" x14ac:dyDescent="0.35"/>
  <cols>
    <col min="1" max="1" width="17.453125" bestFit="1" customWidth="1"/>
    <col min="5" max="5" width="11.1796875" bestFit="1" customWidth="1"/>
  </cols>
  <sheetData>
    <row r="2" spans="1:8" x14ac:dyDescent="0.35">
      <c r="B2" s="1" t="s">
        <v>0</v>
      </c>
      <c r="C2" s="19" t="s">
        <v>46</v>
      </c>
      <c r="D2" s="19"/>
      <c r="E2" s="19"/>
    </row>
    <row r="3" spans="1:8" x14ac:dyDescent="0.35">
      <c r="C3" s="2" t="s">
        <v>1</v>
      </c>
      <c r="D3" s="2" t="s">
        <v>2</v>
      </c>
      <c r="E3" s="2" t="s">
        <v>3</v>
      </c>
    </row>
    <row r="4" spans="1:8" x14ac:dyDescent="0.35">
      <c r="A4" t="s">
        <v>4</v>
      </c>
      <c r="C4" s="3">
        <f>VLOOKUP($A4,[1]Sheet1!$A$4:$C$60,3,0)</f>
        <v>945</v>
      </c>
      <c r="D4" s="4">
        <f>27+39</f>
        <v>66</v>
      </c>
      <c r="E4" s="5">
        <f t="shared" ref="E4:E40" si="0">C4*D4</f>
        <v>62370</v>
      </c>
    </row>
    <row r="5" spans="1:8" x14ac:dyDescent="0.35">
      <c r="A5" t="s">
        <v>51</v>
      </c>
      <c r="C5" s="3">
        <f>VLOOKUP($A5,[1]Sheet1!$A$4:$C$60,3,0)</f>
        <v>330</v>
      </c>
      <c r="D5" s="4"/>
      <c r="E5" s="5"/>
    </row>
    <row r="6" spans="1:8" x14ac:dyDescent="0.35">
      <c r="A6" t="s">
        <v>5</v>
      </c>
      <c r="C6" s="3">
        <f>VLOOKUP($A6,[1]Sheet1!$A$4:$C$60,3,0)</f>
        <v>900</v>
      </c>
      <c r="D6" s="4"/>
      <c r="E6" s="5">
        <f t="shared" si="0"/>
        <v>0</v>
      </c>
    </row>
    <row r="7" spans="1:8" x14ac:dyDescent="0.35">
      <c r="A7" t="s">
        <v>6</v>
      </c>
      <c r="C7" s="3">
        <f>VLOOKUP($A7,[1]Sheet1!$A$4:$C$60,3,0)</f>
        <v>340</v>
      </c>
      <c r="D7" s="4">
        <v>7</v>
      </c>
      <c r="E7" s="5">
        <f t="shared" si="0"/>
        <v>2380</v>
      </c>
    </row>
    <row r="8" spans="1:8" x14ac:dyDescent="0.35">
      <c r="A8" t="s">
        <v>55</v>
      </c>
      <c r="C8" s="3">
        <f>VLOOKUP($A8,[1]Sheet1!$A$4:$C$60,3,0)</f>
        <v>290</v>
      </c>
      <c r="D8" s="4">
        <v>179</v>
      </c>
      <c r="E8" s="5">
        <f t="shared" si="0"/>
        <v>51910</v>
      </c>
    </row>
    <row r="9" spans="1:8" x14ac:dyDescent="0.35">
      <c r="A9" t="s">
        <v>7</v>
      </c>
      <c r="C9" s="3">
        <f>VLOOKUP($A9,[1]Sheet1!$A$4:$C$60,3,0)</f>
        <v>95</v>
      </c>
      <c r="D9" s="4">
        <v>23</v>
      </c>
      <c r="E9" s="5">
        <f>C9*D9</f>
        <v>2185</v>
      </c>
    </row>
    <row r="10" spans="1:8" x14ac:dyDescent="0.35">
      <c r="A10" t="s">
        <v>8</v>
      </c>
      <c r="C10" s="3">
        <f>VLOOKUP($A10,[1]Sheet1!$A$4:$C$60,3,0)</f>
        <v>120</v>
      </c>
      <c r="D10" s="4">
        <v>0</v>
      </c>
      <c r="E10" s="5">
        <f>C10*D10</f>
        <v>0</v>
      </c>
    </row>
    <row r="11" spans="1:8" x14ac:dyDescent="0.35">
      <c r="A11" t="s">
        <v>9</v>
      </c>
      <c r="C11" s="3">
        <f>VLOOKUP($A11,[1]Sheet1!$A$4:$C$60,3,0)</f>
        <v>128</v>
      </c>
      <c r="D11" s="4">
        <v>125</v>
      </c>
      <c r="E11" s="5">
        <f>C11*D11</f>
        <v>16000</v>
      </c>
      <c r="F11" t="s">
        <v>37</v>
      </c>
      <c r="G11" t="s">
        <v>47</v>
      </c>
      <c r="H11" t="s">
        <v>39</v>
      </c>
    </row>
    <row r="12" spans="1:8" x14ac:dyDescent="0.35">
      <c r="A12" t="s">
        <v>10</v>
      </c>
      <c r="C12" s="3">
        <f>VLOOKUP($A12,[1]Sheet1!$A$4:$C$60,3,0)</f>
        <v>138</v>
      </c>
      <c r="D12" s="4">
        <f>(F12/100+0.55)*G12*H12</f>
        <v>24.2</v>
      </c>
      <c r="E12" s="5">
        <f>C12*D12</f>
        <v>3339.6</v>
      </c>
      <c r="F12" s="17">
        <v>550</v>
      </c>
      <c r="G12" s="17">
        <v>4</v>
      </c>
      <c r="H12" s="18">
        <v>1</v>
      </c>
    </row>
    <row r="13" spans="1:8" x14ac:dyDescent="0.35">
      <c r="A13" t="s">
        <v>11</v>
      </c>
      <c r="C13" s="3">
        <f>VLOOKUP($A13,[1]Sheet1!$A$4:$C$60,3,0)</f>
        <v>74</v>
      </c>
      <c r="D13" s="4">
        <v>165</v>
      </c>
      <c r="E13" s="5">
        <f t="shared" si="0"/>
        <v>12210</v>
      </c>
    </row>
    <row r="14" spans="1:8" x14ac:dyDescent="0.35">
      <c r="A14" t="s">
        <v>12</v>
      </c>
      <c r="C14" s="3">
        <f>VLOOKUP($A14,[1]Sheet1!$A$4:$C$60,3,0)</f>
        <v>995</v>
      </c>
      <c r="D14" s="4">
        <v>0</v>
      </c>
      <c r="E14" s="5">
        <f t="shared" si="0"/>
        <v>0</v>
      </c>
    </row>
    <row r="15" spans="1:8" x14ac:dyDescent="0.35">
      <c r="A15" t="s">
        <v>13</v>
      </c>
      <c r="C15" s="3">
        <f>VLOOKUP($A15,[1]Sheet1!$A$4:$C$60,3,0)</f>
        <v>1045</v>
      </c>
      <c r="D15" s="4">
        <v>0</v>
      </c>
      <c r="E15" s="5">
        <f t="shared" si="0"/>
        <v>0</v>
      </c>
    </row>
    <row r="16" spans="1:8" x14ac:dyDescent="0.35">
      <c r="A16" t="s">
        <v>52</v>
      </c>
      <c r="B16" s="6"/>
      <c r="C16" s="3">
        <f>VLOOKUP($A16,[1]Sheet1!$A$4:$C$60,3,0)</f>
        <v>4000</v>
      </c>
      <c r="D16" s="4">
        <v>0</v>
      </c>
      <c r="E16" s="5">
        <f t="shared" si="0"/>
        <v>0</v>
      </c>
    </row>
    <row r="17" spans="1:5" x14ac:dyDescent="0.35">
      <c r="A17" t="s">
        <v>14</v>
      </c>
      <c r="C17" s="3">
        <f>VLOOKUP($A17,[1]Sheet1!$A$4:$C$60,3,0)</f>
        <v>2200</v>
      </c>
      <c r="D17" s="4">
        <v>0</v>
      </c>
      <c r="E17" s="5">
        <f t="shared" si="0"/>
        <v>0</v>
      </c>
    </row>
    <row r="18" spans="1:5" x14ac:dyDescent="0.35">
      <c r="A18" t="s">
        <v>15</v>
      </c>
      <c r="C18" s="3">
        <f>VLOOKUP($A18,[1]Sheet1!$A$4:$C$60,3,0)</f>
        <v>0</v>
      </c>
      <c r="D18" s="4"/>
      <c r="E18" s="5">
        <f t="shared" si="0"/>
        <v>0</v>
      </c>
    </row>
    <row r="19" spans="1:5" x14ac:dyDescent="0.35">
      <c r="A19" t="s">
        <v>16</v>
      </c>
      <c r="C19" s="3">
        <f>VLOOKUP($A19,[1]Sheet1!$A$4:$C$60,3,0)</f>
        <v>4500</v>
      </c>
      <c r="D19" s="4">
        <v>0</v>
      </c>
      <c r="E19" s="5">
        <f t="shared" si="0"/>
        <v>0</v>
      </c>
    </row>
    <row r="20" spans="1:5" x14ac:dyDescent="0.35">
      <c r="A20" t="s">
        <v>17</v>
      </c>
      <c r="C20" s="3">
        <f>VLOOKUP($A20,[1]Sheet1!$A$4:$C$60,3,0)</f>
        <v>4000</v>
      </c>
      <c r="D20" s="4">
        <v>0</v>
      </c>
      <c r="E20" s="5">
        <f t="shared" si="0"/>
        <v>0</v>
      </c>
    </row>
    <row r="21" spans="1:5" x14ac:dyDescent="0.35">
      <c r="A21" t="s">
        <v>18</v>
      </c>
      <c r="C21" s="3">
        <f>VLOOKUP($A21,[1]Sheet1!$A$4:$C$60,3,0)</f>
        <v>3500</v>
      </c>
      <c r="D21" s="4">
        <v>0</v>
      </c>
      <c r="E21" s="5">
        <f t="shared" si="0"/>
        <v>0</v>
      </c>
    </row>
    <row r="22" spans="1:5" x14ac:dyDescent="0.35">
      <c r="A22" t="s">
        <v>53</v>
      </c>
      <c r="C22" s="3">
        <f>VLOOKUP($A22,[1]Sheet1!$A$4:$C$60,3,0)</f>
        <v>250</v>
      </c>
      <c r="D22" s="4">
        <v>3</v>
      </c>
      <c r="E22" s="5">
        <f t="shared" si="0"/>
        <v>750</v>
      </c>
    </row>
    <row r="23" spans="1:5" x14ac:dyDescent="0.35">
      <c r="A23" t="s">
        <v>19</v>
      </c>
      <c r="C23" s="3">
        <f>VLOOKUP($A23,[1]Sheet1!$A$4:$C$60,3,0)</f>
        <v>900</v>
      </c>
      <c r="D23" s="4">
        <v>3</v>
      </c>
      <c r="E23" s="5">
        <f t="shared" si="0"/>
        <v>2700</v>
      </c>
    </row>
    <row r="24" spans="1:5" x14ac:dyDescent="0.35">
      <c r="A24" t="s">
        <v>20</v>
      </c>
      <c r="C24" s="3">
        <f>VLOOKUP($A24,[1]Sheet1!$A$4:$C$60,3,0)</f>
        <v>50</v>
      </c>
      <c r="D24" s="4">
        <v>4</v>
      </c>
      <c r="E24" s="5">
        <f t="shared" si="0"/>
        <v>200</v>
      </c>
    </row>
    <row r="25" spans="1:5" x14ac:dyDescent="0.35">
      <c r="A25" t="s">
        <v>56</v>
      </c>
      <c r="C25" s="3">
        <f>VLOOKUP($A25,[1]Sheet1!$A$4:$C$60,3,0)</f>
        <v>300</v>
      </c>
      <c r="D25" s="4">
        <v>4</v>
      </c>
      <c r="E25" s="5">
        <f t="shared" si="0"/>
        <v>1200</v>
      </c>
    </row>
    <row r="26" spans="1:5" x14ac:dyDescent="0.35">
      <c r="A26" t="s">
        <v>21</v>
      </c>
      <c r="C26" s="3">
        <f>VLOOKUP($A26,[1]Sheet1!$A$4:$C$60,3,0)</f>
        <v>0</v>
      </c>
      <c r="D26" s="4">
        <v>0</v>
      </c>
      <c r="E26" s="5">
        <f t="shared" si="0"/>
        <v>0</v>
      </c>
    </row>
    <row r="27" spans="1:5" x14ac:dyDescent="0.35">
      <c r="A27" t="s">
        <v>22</v>
      </c>
      <c r="C27" s="3">
        <f>VLOOKUP($A27,[1]Sheet1!$A$4:$C$60,3,0)</f>
        <v>1245</v>
      </c>
      <c r="D27" s="4">
        <v>1</v>
      </c>
      <c r="E27" s="5">
        <f t="shared" si="0"/>
        <v>1245</v>
      </c>
    </row>
    <row r="28" spans="1:5" x14ac:dyDescent="0.35">
      <c r="A28" t="s">
        <v>23</v>
      </c>
      <c r="C28" s="3">
        <f>VLOOKUP($A28,[1]Sheet1!$A$4:$C$60,3,0)</f>
        <v>1700</v>
      </c>
      <c r="D28" s="4">
        <v>1</v>
      </c>
      <c r="E28" s="5">
        <f t="shared" si="0"/>
        <v>1700</v>
      </c>
    </row>
    <row r="29" spans="1:5" x14ac:dyDescent="0.35">
      <c r="A29" t="s">
        <v>24</v>
      </c>
      <c r="C29" s="3">
        <f>VLOOKUP($A29,[1]Sheet1!$A$4:$C$60,3,0)</f>
        <v>1245</v>
      </c>
      <c r="D29" s="4"/>
      <c r="E29" s="5">
        <f t="shared" si="0"/>
        <v>0</v>
      </c>
    </row>
    <row r="30" spans="1:5" x14ac:dyDescent="0.35">
      <c r="A30" t="s">
        <v>25</v>
      </c>
      <c r="C30" s="3">
        <f>VLOOKUP($A30,[1]Sheet1!$A$4:$C$60,3,0)</f>
        <v>0</v>
      </c>
      <c r="D30" s="4"/>
      <c r="E30" s="5">
        <f t="shared" si="0"/>
        <v>0</v>
      </c>
    </row>
    <row r="31" spans="1:5" x14ac:dyDescent="0.35">
      <c r="A31" t="s">
        <v>26</v>
      </c>
      <c r="C31" s="3">
        <f>VLOOKUP($A31,[1]Sheet1!$A$4:$C$60,3,0)</f>
        <v>800</v>
      </c>
      <c r="D31" s="4"/>
      <c r="E31" s="5">
        <f t="shared" si="0"/>
        <v>0</v>
      </c>
    </row>
    <row r="32" spans="1:5" x14ac:dyDescent="0.35">
      <c r="A32" t="s">
        <v>27</v>
      </c>
      <c r="C32" s="3">
        <f>VLOOKUP($A32,[1]Sheet1!$A$4:$C$60,3,0)</f>
        <v>325</v>
      </c>
      <c r="D32" s="4">
        <v>1</v>
      </c>
      <c r="E32" s="5">
        <f t="shared" si="0"/>
        <v>325</v>
      </c>
    </row>
    <row r="33" spans="1:5" x14ac:dyDescent="0.35">
      <c r="A33" t="s">
        <v>28</v>
      </c>
      <c r="C33" s="3">
        <f>VLOOKUP($A33,[1]Sheet1!$A$4:$C$60,3,0)</f>
        <v>100</v>
      </c>
      <c r="D33" s="4">
        <v>1</v>
      </c>
      <c r="E33" s="5">
        <f t="shared" si="0"/>
        <v>100</v>
      </c>
    </row>
    <row r="34" spans="1:5" x14ac:dyDescent="0.35">
      <c r="A34" t="s">
        <v>29</v>
      </c>
      <c r="C34" s="3">
        <f>VLOOKUP($A34,[1]Sheet1!$A$4:$C$60,3,0)</f>
        <v>750</v>
      </c>
      <c r="D34" s="4">
        <v>1</v>
      </c>
      <c r="E34" s="5">
        <f t="shared" si="0"/>
        <v>750</v>
      </c>
    </row>
    <row r="35" spans="1:5" x14ac:dyDescent="0.35">
      <c r="A35" t="s">
        <v>30</v>
      </c>
      <c r="C35" s="3">
        <f>VLOOKUP($A35,[1]Sheet1!$A$4:$C$60,3,0)</f>
        <v>500</v>
      </c>
      <c r="D35" s="4">
        <v>1</v>
      </c>
      <c r="E35" s="5">
        <f t="shared" si="0"/>
        <v>500</v>
      </c>
    </row>
    <row r="36" spans="1:5" x14ac:dyDescent="0.35">
      <c r="A36" t="s">
        <v>54</v>
      </c>
      <c r="C36" s="3">
        <f>VLOOKUP($A36,[1]Sheet1!$A$4:$C$60,3,0)</f>
        <v>3500</v>
      </c>
      <c r="D36" s="4">
        <v>0</v>
      </c>
      <c r="E36" s="7">
        <f t="shared" si="0"/>
        <v>0</v>
      </c>
    </row>
    <row r="37" spans="1:5" x14ac:dyDescent="0.35">
      <c r="A37" t="s">
        <v>31</v>
      </c>
      <c r="C37" s="3">
        <f>VLOOKUP($A37,[1]Sheet1!$A$4:$C$60,3,0)</f>
        <v>1200</v>
      </c>
      <c r="D37" s="4">
        <v>0.5</v>
      </c>
      <c r="E37" s="8">
        <f t="shared" si="0"/>
        <v>600</v>
      </c>
    </row>
    <row r="38" spans="1:5" x14ac:dyDescent="0.35">
      <c r="A38" t="s">
        <v>32</v>
      </c>
      <c r="C38" s="3">
        <f>VLOOKUP($A38,[1]Sheet1!$A$4:$C$60,3,0)</f>
        <v>400</v>
      </c>
      <c r="D38" s="4">
        <v>1</v>
      </c>
      <c r="E38" s="8">
        <f t="shared" si="0"/>
        <v>400</v>
      </c>
    </row>
    <row r="39" spans="1:5" x14ac:dyDescent="0.35">
      <c r="A39" t="s">
        <v>33</v>
      </c>
      <c r="C39" s="3">
        <f>VLOOKUP($A39,[1]Sheet1!$A$4:$C$60,3,0)</f>
        <v>4500</v>
      </c>
      <c r="D39" s="4"/>
      <c r="E39" s="8">
        <f t="shared" si="0"/>
        <v>0</v>
      </c>
    </row>
    <row r="40" spans="1:5" x14ac:dyDescent="0.35">
      <c r="A40" t="s">
        <v>34</v>
      </c>
      <c r="C40" s="3">
        <f>VLOOKUP($A40,[1]Sheet1!$A$4:$C$60,3,0)</f>
        <v>2200</v>
      </c>
      <c r="D40" s="4">
        <v>0</v>
      </c>
      <c r="E40" s="8">
        <f t="shared" si="0"/>
        <v>0</v>
      </c>
    </row>
    <row r="41" spans="1:5" x14ac:dyDescent="0.35">
      <c r="A41" t="s">
        <v>40</v>
      </c>
      <c r="C41" s="14">
        <f>VLOOKUP($A41,[1]Sheet1!$A$4:$C$60,3,0)</f>
        <v>2.5000000000000001E-2</v>
      </c>
      <c r="D41" s="4"/>
      <c r="E41" s="5">
        <f>C41*SUM(E4:E40)</f>
        <v>4021.6150000000002</v>
      </c>
    </row>
    <row r="42" spans="1:5" x14ac:dyDescent="0.35">
      <c r="A42" t="s">
        <v>35</v>
      </c>
      <c r="C42" s="14"/>
      <c r="D42" s="4"/>
      <c r="E42" s="5">
        <f>SUM(E4:E41)</f>
        <v>164886.215</v>
      </c>
    </row>
    <row r="43" spans="1:5" x14ac:dyDescent="0.35">
      <c r="A43" t="s">
        <v>36</v>
      </c>
      <c r="C43" s="14">
        <f>VLOOKUP($A43,[1]Sheet1!$A$4:$C$60,3,0)</f>
        <v>0.03</v>
      </c>
      <c r="D43" s="4"/>
      <c r="E43" s="5">
        <f>E42*C43</f>
        <v>4946.5864499999998</v>
      </c>
    </row>
    <row r="44" spans="1:5" x14ac:dyDescent="0.35">
      <c r="A44" t="s">
        <v>41</v>
      </c>
      <c r="C44" s="14">
        <f>VLOOKUP($A44,[1]Sheet1!$A$4:$C$60,3,0)</f>
        <v>0.03</v>
      </c>
      <c r="D44" s="4"/>
      <c r="E44" s="5">
        <f>C44*E42</f>
        <v>4946.5864499999998</v>
      </c>
    </row>
    <row r="45" spans="1:5" x14ac:dyDescent="0.35">
      <c r="A45" t="s">
        <v>42</v>
      </c>
      <c r="C45" s="14"/>
      <c r="D45" s="4"/>
      <c r="E45" s="13">
        <f>SUM(E42:E44)</f>
        <v>174779.3879</v>
      </c>
    </row>
    <row r="46" spans="1:5" x14ac:dyDescent="0.35">
      <c r="A46" s="6" t="s">
        <v>43</v>
      </c>
      <c r="B46" s="6"/>
      <c r="C46" s="14">
        <f>VLOOKUP($A46,[1]Sheet1!$A$4:$C$60,3,0)</f>
        <v>0.15</v>
      </c>
      <c r="D46" s="4"/>
      <c r="E46" s="16">
        <f>C46*E45</f>
        <v>26216.908185</v>
      </c>
    </row>
    <row r="47" spans="1:5" x14ac:dyDescent="0.35">
      <c r="A47" s="6" t="s">
        <v>49</v>
      </c>
      <c r="B47" s="6"/>
      <c r="C47" s="6"/>
      <c r="D47" s="4"/>
      <c r="E47" s="16">
        <f>E45+E46</f>
        <v>200996.29608500001</v>
      </c>
    </row>
  </sheetData>
  <mergeCells count="1">
    <mergeCell ref="C2:E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4EEE53B-0060-41E1-B28D-D918E7624C74}">
          <x14:formula1>
            <xm:f>#REF!</xm:f>
          </x14:formula1>
          <xm:sqref>A25</xm:sqref>
        </x14:dataValidation>
        <x14:dataValidation type="list" allowBlank="1" showInputMessage="1" showErrorMessage="1" xr:uid="{53A2CDE6-18B8-4798-B8C8-502ED09E8849}">
          <x14:formula1>
            <xm:f>#REF!</xm:f>
          </x14:formula1>
          <xm:sqref>A36</xm:sqref>
        </x14:dataValidation>
        <x14:dataValidation type="list" allowBlank="1" showInputMessage="1" showErrorMessage="1" xr:uid="{0A6EBF57-1839-41D6-8D75-B1333AEA79E1}">
          <x14:formula1>
            <xm:f>#REF!</xm:f>
          </x14:formula1>
          <xm:sqref>A22</xm:sqref>
        </x14:dataValidation>
        <x14:dataValidation type="list" allowBlank="1" showInputMessage="1" showErrorMessage="1" xr:uid="{B8AF94F2-C0C6-417F-83E7-B8C8F3A88884}">
          <x14:formula1>
            <xm:f>#REF!</xm:f>
          </x14:formula1>
          <xm:sqref>A16</xm:sqref>
        </x14:dataValidation>
        <x14:dataValidation type="list" allowBlank="1" showInputMessage="1" showErrorMessage="1" xr:uid="{2B120087-6278-4EF6-A159-837CB4A3D500}">
          <x14:formula1>
            <xm:f>#REF!</xm:f>
          </x14:formula1>
          <xm:sqref>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 KVA</vt:lpstr>
      <vt:lpstr>50 KVA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2025-07-07T09:24:02Z</dcterms:modified>
</cp:coreProperties>
</file>