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80" windowWidth="27795" windowHeight="11625"/>
  </bookViews>
  <sheets>
    <sheet name="10" sheetId="1" r:id="rId1"/>
    <sheet name="Sheet1" sheetId="14" r:id="rId2"/>
  </sheets>
  <calcPr calcId="145621"/>
</workbook>
</file>

<file path=xl/calcChain.xml><?xml version="1.0" encoding="utf-8"?>
<calcChain xmlns="http://schemas.openxmlformats.org/spreadsheetml/2006/main">
  <c r="I3" i="1" l="1"/>
  <c r="F3" i="1" l="1"/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5" i="1"/>
  <c r="H26" i="1"/>
  <c r="H27" i="1"/>
  <c r="H28" i="1"/>
  <c r="H29" i="1"/>
  <c r="H30" i="1"/>
  <c r="H31" i="1"/>
  <c r="H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5" i="1"/>
  <c r="J26" i="1"/>
  <c r="J27" i="1"/>
  <c r="J28" i="1"/>
  <c r="J29" i="1"/>
  <c r="J30" i="1"/>
  <c r="J31" i="1"/>
  <c r="J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5" i="1"/>
  <c r="I26" i="1"/>
  <c r="I27" i="1"/>
  <c r="I28" i="1"/>
  <c r="I29" i="1"/>
  <c r="I30" i="1"/>
  <c r="I31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5" i="1"/>
  <c r="G26" i="1"/>
  <c r="G27" i="1"/>
  <c r="G28" i="1"/>
  <c r="G29" i="1"/>
  <c r="G30" i="1"/>
  <c r="G31" i="1"/>
  <c r="I6" i="1"/>
  <c r="G6" i="1"/>
</calcChain>
</file>

<file path=xl/sharedStrings.xml><?xml version="1.0" encoding="utf-8"?>
<sst xmlns="http://schemas.openxmlformats.org/spreadsheetml/2006/main" count="202" uniqueCount="99">
  <si>
    <t>6389</t>
  </si>
  <si>
    <t>LABORER</t>
  </si>
  <si>
    <t>0186</t>
  </si>
  <si>
    <t>CASHIER</t>
  </si>
  <si>
    <t>CHILD CARE GROUP LEADER</t>
  </si>
  <si>
    <t>0918</t>
  </si>
  <si>
    <t>STRKEEPER/RECV CLERK</t>
  </si>
  <si>
    <t>6394</t>
  </si>
  <si>
    <t>GROUNDSKEEPER</t>
  </si>
  <si>
    <t>6213</t>
  </si>
  <si>
    <t>FOOD SERVICE WORKER</t>
  </si>
  <si>
    <t>6526</t>
  </si>
  <si>
    <t>CUSTODIAL WORKER</t>
  </si>
  <si>
    <t>0003</t>
  </si>
  <si>
    <t>CLERK</t>
  </si>
  <si>
    <t>ASST LAB TECH</t>
  </si>
  <si>
    <t>6395</t>
  </si>
  <si>
    <t>SR GROUNDSKEEPER</t>
  </si>
  <si>
    <t>0261</t>
  </si>
  <si>
    <t>TELEPHONE SYSTEMS OPERATOR</t>
  </si>
  <si>
    <t>6374</t>
  </si>
  <si>
    <t>MAINTENANCE SUPPORT WORKER</t>
  </si>
  <si>
    <t>0004</t>
  </si>
  <si>
    <t>SENIOR CLERK</t>
  </si>
  <si>
    <t>OFFICE ASSISTANT</t>
  </si>
  <si>
    <t>6367</t>
  </si>
  <si>
    <t>SENIOR MOTOR VEHICLE OPER</t>
  </si>
  <si>
    <t>LIBRARY TECHNICAL ASSISTANT</t>
  </si>
  <si>
    <t>6527</t>
  </si>
  <si>
    <t>SR CUSTODIAL WORKER</t>
  </si>
  <si>
    <t>0102</t>
  </si>
  <si>
    <t>SECRETARY</t>
  </si>
  <si>
    <t>7520</t>
  </si>
  <si>
    <t>AGRICULTURAL ASSISTANT</t>
  </si>
  <si>
    <t>0921</t>
  </si>
  <si>
    <t>SR STRKEEPER/RECV CLERK</t>
  </si>
  <si>
    <t>0108</t>
  </si>
  <si>
    <t>SENIOR SECRETARY</t>
  </si>
  <si>
    <t>1418</t>
  </si>
  <si>
    <t>SR FISCAL ASST</t>
  </si>
  <si>
    <t>4206</t>
  </si>
  <si>
    <t>PROGRAM ASSISTANT</t>
  </si>
  <si>
    <t>4243</t>
  </si>
  <si>
    <t>UNIV UNION PROG SPEC</t>
  </si>
  <si>
    <t>2401</t>
  </si>
  <si>
    <t>GRANTS ASSISTANT</t>
  </si>
  <si>
    <t>7421</t>
  </si>
  <si>
    <t>FINANCIAL SVCS OFFICER</t>
  </si>
  <si>
    <t>Maximum</t>
  </si>
  <si>
    <t>Minimum</t>
  </si>
  <si>
    <t>Midpoint</t>
  </si>
  <si>
    <t>120% of Med.</t>
  </si>
  <si>
    <t>Pay Range Spread (highest to lowest)</t>
  </si>
  <si>
    <t>Hrly min</t>
  </si>
  <si>
    <t>Hrly Max</t>
  </si>
  <si>
    <t>Median</t>
  </si>
  <si>
    <t>Job code Ranges for Pay level 10</t>
  </si>
  <si>
    <t>47-2061.00       53-7062.01</t>
  </si>
  <si>
    <t>41-2011.00</t>
  </si>
  <si>
    <t>39-9011.01</t>
  </si>
  <si>
    <t>43-5071.00</t>
  </si>
  <si>
    <t>37-3011.00</t>
  </si>
  <si>
    <t>35-3041.00</t>
  </si>
  <si>
    <t>37-2011.00</t>
  </si>
  <si>
    <t>43-9061.00</t>
  </si>
  <si>
    <t>31-9096.00?</t>
  </si>
  <si>
    <t>43-2021.00</t>
  </si>
  <si>
    <t>49-9071.00</t>
  </si>
  <si>
    <t>43-4071.00</t>
  </si>
  <si>
    <t>53-3099.00</t>
  </si>
  <si>
    <t>43-4121.01</t>
  </si>
  <si>
    <t>43-6014.00</t>
  </si>
  <si>
    <t>19-4011.01?</t>
  </si>
  <si>
    <t>43-3021.00</t>
  </si>
  <si>
    <t>43-3099.00</t>
  </si>
  <si>
    <t>FSLA</t>
  </si>
  <si>
    <t>NE</t>
  </si>
  <si>
    <t>Job code</t>
  </si>
  <si>
    <t xml:space="preserve"> Job Title</t>
  </si>
  <si>
    <t>Minimum of pay level (actual or 80% 0f Med.)</t>
  </si>
  <si>
    <t>Union Code</t>
  </si>
  <si>
    <t>ASF</t>
  </si>
  <si>
    <t>80% of Mid.</t>
  </si>
  <si>
    <t>Maximum of pay level (actual or 120% of Mid)</t>
  </si>
  <si>
    <t>Hrly. Med</t>
  </si>
  <si>
    <t>old pay grade</t>
  </si>
  <si>
    <t>Job family</t>
  </si>
  <si>
    <t>FGS</t>
  </si>
  <si>
    <t>ABS</t>
  </si>
  <si>
    <t>TS</t>
  </si>
  <si>
    <t>BFS</t>
  </si>
  <si>
    <t>AA</t>
  </si>
  <si>
    <t>STS</t>
  </si>
  <si>
    <t>USPS</t>
  </si>
  <si>
    <t>Fl SUS</t>
  </si>
  <si>
    <t>SOC code/FLSUS Job code</t>
  </si>
  <si>
    <t>Pay Plan (23)</t>
  </si>
  <si>
    <t>IPEDS SOCs</t>
  </si>
  <si>
    <r>
      <rPr>
        <b/>
        <sz val="14"/>
        <color theme="1"/>
        <rFont val="Calibri"/>
        <family val="2"/>
        <scheme val="minor"/>
      </rPr>
      <t xml:space="preserve">Pay Level  10    </t>
    </r>
    <r>
      <rPr>
        <b/>
        <sz val="12"/>
        <color theme="1"/>
        <rFont val="Calibri"/>
        <family val="2"/>
        <scheme val="minor"/>
      </rPr>
      <t xml:space="preserve">                              Typically: Basic Support &amp; Operational Staff, Leadworkers in  Basic Support &amp; Operational Staff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</si>
</sst>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0" xfId="0" applyFont="1" applyBorder="1" applyAlignment="1">
      <alignment vertical="top" wrapText="1"/>
    </xf>
    <xf numFmtId="0" fontId="0" fillId="0" borderId="0" xfId="0" applyAlignment="1">
      <alignment wrapText="1"/>
    </xf>
    <xf numFmtId="0" fontId="0" fillId="0" borderId="10" xfId="0" applyBorder="1"/>
    <xf numFmtId="9" fontId="0" fillId="0" borderId="0" xfId="2" applyFont="1" applyBorder="1" applyAlignment="1">
      <alignment horizontal="center" vertical="top"/>
    </xf>
    <xf numFmtId="0" fontId="0" fillId="0" borderId="0" xfId="0" applyBorder="1"/>
    <xf numFmtId="164" fontId="0" fillId="0" borderId="12" xfId="1" applyNumberFormat="1" applyFont="1" applyBorder="1"/>
    <xf numFmtId="0" fontId="0" fillId="0" borderId="13" xfId="0" applyBorder="1"/>
    <xf numFmtId="164" fontId="0" fillId="0" borderId="13" xfId="1" applyNumberFormat="1" applyFont="1" applyBorder="1"/>
    <xf numFmtId="44" fontId="0" fillId="0" borderId="12" xfId="0" applyNumberFormat="1" applyBorder="1"/>
    <xf numFmtId="44" fontId="0" fillId="0" borderId="13" xfId="0" applyNumberFormat="1" applyBorder="1"/>
    <xf numFmtId="0" fontId="0" fillId="0" borderId="12" xfId="0" applyBorder="1"/>
    <xf numFmtId="0" fontId="2" fillId="0" borderId="1" xfId="0" applyFont="1" applyBorder="1" applyAlignment="1">
      <alignment horizontal="center" vertical="top"/>
    </xf>
    <xf numFmtId="0" fontId="5" fillId="0" borderId="8" xfId="0" applyFont="1" applyBorder="1" applyAlignment="1">
      <alignment wrapText="1"/>
    </xf>
    <xf numFmtId="0" fontId="2" fillId="0" borderId="13" xfId="0" applyFont="1" applyBorder="1" applyAlignment="1">
      <alignment horizontal="center"/>
    </xf>
    <xf numFmtId="0" fontId="4" fillId="0" borderId="3" xfId="0" applyFont="1" applyFill="1" applyBorder="1" applyAlignment="1">
      <alignment horizontal="left"/>
    </xf>
    <xf numFmtId="0" fontId="4" fillId="0" borderId="8" xfId="0" applyFont="1" applyFill="1" applyBorder="1" applyAlignment="1">
      <alignment horizontal="left"/>
    </xf>
    <xf numFmtId="0" fontId="0" fillId="0" borderId="3" xfId="0" applyFill="1" applyBorder="1"/>
    <xf numFmtId="0" fontId="0" fillId="0" borderId="3" xfId="0" applyFill="1" applyBorder="1" applyAlignment="1">
      <alignment horizontal="left"/>
    </xf>
    <xf numFmtId="0" fontId="0" fillId="0" borderId="3" xfId="0" applyBorder="1"/>
    <xf numFmtId="9" fontId="0" fillId="0" borderId="12" xfId="2" applyFont="1" applyBorder="1" applyAlignment="1">
      <alignment horizontal="center"/>
    </xf>
    <xf numFmtId="9" fontId="0" fillId="0" borderId="13" xfId="2" applyFont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8" fillId="0" borderId="7" xfId="0" applyFont="1" applyBorder="1" applyAlignment="1">
      <alignment wrapText="1"/>
    </xf>
    <xf numFmtId="0" fontId="8" fillId="0" borderId="9" xfId="0" applyFont="1" applyBorder="1" applyAlignment="1">
      <alignment wrapText="1"/>
    </xf>
    <xf numFmtId="0" fontId="8" fillId="0" borderId="10" xfId="0" applyFont="1" applyBorder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/>
    </xf>
    <xf numFmtId="44" fontId="0" fillId="0" borderId="11" xfId="0" applyNumberFormat="1" applyBorder="1"/>
    <xf numFmtId="0" fontId="10" fillId="0" borderId="1" xfId="0" applyFont="1" applyFill="1" applyBorder="1" applyAlignment="1">
      <alignment horizontal="center" wrapText="1"/>
    </xf>
    <xf numFmtId="0" fontId="0" fillId="0" borderId="11" xfId="0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44" fontId="0" fillId="0" borderId="0" xfId="0" applyNumberFormat="1" applyBorder="1"/>
    <xf numFmtId="164" fontId="0" fillId="0" borderId="11" xfId="1" applyNumberFormat="1" applyFont="1" applyBorder="1"/>
    <xf numFmtId="9" fontId="0" fillId="0" borderId="11" xfId="2" applyFont="1" applyBorder="1" applyAlignment="1">
      <alignment horizontal="center"/>
    </xf>
    <xf numFmtId="164" fontId="0" fillId="2" borderId="11" xfId="1" applyNumberFormat="1" applyFont="1" applyFill="1" applyBorder="1"/>
    <xf numFmtId="164" fontId="0" fillId="2" borderId="12" xfId="1" applyNumberFormat="1" applyFont="1" applyFill="1" applyBorder="1"/>
    <xf numFmtId="164" fontId="0" fillId="2" borderId="13" xfId="1" applyNumberFormat="1" applyFont="1" applyFill="1" applyBorder="1"/>
    <xf numFmtId="44" fontId="2" fillId="0" borderId="2" xfId="1" applyFont="1" applyBorder="1" applyAlignment="1">
      <alignment horizontal="center" vertical="top"/>
    </xf>
    <xf numFmtId="44" fontId="2" fillId="0" borderId="4" xfId="1" applyFont="1" applyBorder="1" applyAlignment="1">
      <alignment horizontal="center" vertical="top"/>
    </xf>
    <xf numFmtId="9" fontId="2" fillId="0" borderId="5" xfId="2" applyFont="1" applyBorder="1" applyAlignment="1">
      <alignment horizontal="center" vertical="top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wrapText="1"/>
    </xf>
    <xf numFmtId="0" fontId="5" fillId="0" borderId="1" xfId="0" applyFont="1" applyBorder="1" applyAlignment="1">
      <alignment wrapText="1"/>
    </xf>
    <xf numFmtId="0" fontId="6" fillId="0" borderId="1" xfId="0" applyFont="1" applyFill="1" applyBorder="1" applyAlignment="1">
      <alignment horizontal="center" wrapText="1"/>
    </xf>
    <xf numFmtId="0" fontId="0" fillId="0" borderId="12" xfId="0" applyFont="1" applyBorder="1"/>
    <xf numFmtId="0" fontId="2" fillId="0" borderId="1" xfId="0" applyFont="1" applyBorder="1" applyAlignment="1">
      <alignment horizontal="center" wrapText="1"/>
    </xf>
    <xf numFmtId="164" fontId="0" fillId="0" borderId="0" xfId="0" applyNumberFormat="1"/>
    <xf numFmtId="0" fontId="7" fillId="0" borderId="11" xfId="0" applyFont="1" applyBorder="1" applyAlignment="1">
      <alignment wrapText="1"/>
    </xf>
    <xf numFmtId="0" fontId="0" fillId="0" borderId="11" xfId="0" applyFill="1" applyBorder="1" applyAlignment="1">
      <alignment horizontal="center" vertical="center"/>
    </xf>
    <xf numFmtId="0" fontId="3" fillId="0" borderId="8" xfId="0" applyFont="1" applyBorder="1" applyAlignment="1">
      <alignment vertical="center" wrapText="1"/>
    </xf>
    <xf numFmtId="44" fontId="3" fillId="0" borderId="6" xfId="1" applyFont="1" applyBorder="1" applyAlignment="1">
      <alignment horizontal="center" vertical="top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41"/>
  <sheetViews>
    <sheetView tabSelected="1" workbookViewId="0">
      <selection activeCell="M2" sqref="M2"/>
    </sheetView>
  </sheetViews>
  <sheetFormatPr defaultRowHeight="15" x14ac:dyDescent="0.25"/>
  <cols>
    <col min="3" max="3" width="32.140625" customWidth="1"/>
    <col min="4" max="4" width="13" customWidth="1"/>
    <col min="5" max="5" width="13.140625" customWidth="1"/>
    <col min="6" max="6" width="12.140625" customWidth="1"/>
    <col min="7" max="7" width="13.140625" customWidth="1"/>
    <col min="8" max="8" width="11.5703125" customWidth="1"/>
    <col min="10" max="10" width="10.7109375" customWidth="1"/>
    <col min="11" max="11" width="11.7109375" customWidth="1"/>
    <col min="15" max="15" width="9.85546875" customWidth="1"/>
  </cols>
  <sheetData>
    <row r="1" spans="2:20" ht="15.75" thickBot="1" x14ac:dyDescent="0.3"/>
    <row r="2" spans="2:20" ht="81.75" customHeight="1" thickBot="1" x14ac:dyDescent="0.35">
      <c r="B2" s="25"/>
      <c r="C2" s="60" t="s">
        <v>98</v>
      </c>
      <c r="D2" s="31" t="s">
        <v>79</v>
      </c>
      <c r="E2" s="32" t="s">
        <v>82</v>
      </c>
      <c r="F2" s="32" t="s">
        <v>50</v>
      </c>
      <c r="G2" s="32" t="s">
        <v>51</v>
      </c>
      <c r="H2" s="33" t="s">
        <v>83</v>
      </c>
      <c r="I2" s="14" t="s">
        <v>52</v>
      </c>
      <c r="J2" s="6"/>
      <c r="K2" s="6"/>
      <c r="L2" s="6"/>
      <c r="M2" s="6"/>
    </row>
    <row r="3" spans="2:20" ht="15" customHeight="1" thickBot="1" x14ac:dyDescent="0.35">
      <c r="B3" s="26"/>
      <c r="C3" s="27"/>
      <c r="D3" s="47">
        <v>17300</v>
      </c>
      <c r="E3" s="48">
        <v>20769.6976</v>
      </c>
      <c r="F3" s="48">
        <f>MEDIAN(F6:F31)</f>
        <v>24978.94</v>
      </c>
      <c r="G3" s="48">
        <v>31154.546399999999</v>
      </c>
      <c r="H3" s="48">
        <v>45000</v>
      </c>
      <c r="I3" s="49">
        <f>SUM(H3-D3)/D3</f>
        <v>1.6011560693641618</v>
      </c>
      <c r="J3" s="6"/>
      <c r="K3" s="41"/>
      <c r="L3" s="6"/>
      <c r="M3" s="6"/>
    </row>
    <row r="4" spans="2:20" ht="15" customHeight="1" thickBot="1" x14ac:dyDescent="0.3">
      <c r="B4" s="2"/>
      <c r="C4" s="2"/>
      <c r="D4" s="61" t="s">
        <v>56</v>
      </c>
      <c r="E4" s="61"/>
      <c r="F4" s="61"/>
      <c r="G4" s="61"/>
      <c r="H4" s="61"/>
      <c r="I4" s="5"/>
      <c r="J4" s="6"/>
      <c r="K4" s="6"/>
      <c r="L4" s="6"/>
      <c r="M4" s="6"/>
    </row>
    <row r="5" spans="2:20" ht="52.5" thickBot="1" x14ac:dyDescent="0.3">
      <c r="B5" s="1" t="s">
        <v>77</v>
      </c>
      <c r="C5" s="28" t="s">
        <v>78</v>
      </c>
      <c r="D5" s="13" t="s">
        <v>49</v>
      </c>
      <c r="E5" s="13" t="s">
        <v>48</v>
      </c>
      <c r="F5" s="13" t="s">
        <v>55</v>
      </c>
      <c r="G5" s="13" t="s">
        <v>53</v>
      </c>
      <c r="H5" s="13" t="s">
        <v>84</v>
      </c>
      <c r="I5" s="13" t="s">
        <v>54</v>
      </c>
      <c r="J5" s="53" t="s">
        <v>52</v>
      </c>
      <c r="K5" s="52" t="s">
        <v>95</v>
      </c>
      <c r="L5" s="24" t="s">
        <v>75</v>
      </c>
      <c r="M5" s="34" t="s">
        <v>80</v>
      </c>
      <c r="N5" s="36" t="s">
        <v>85</v>
      </c>
      <c r="O5" s="24" t="s">
        <v>86</v>
      </c>
      <c r="P5" s="54" t="s">
        <v>96</v>
      </c>
      <c r="Q5" s="56" t="s">
        <v>97</v>
      </c>
    </row>
    <row r="6" spans="2:20" ht="24.75" customHeight="1" x14ac:dyDescent="0.25">
      <c r="B6" s="29" t="s">
        <v>0</v>
      </c>
      <c r="C6" s="17" t="s">
        <v>1</v>
      </c>
      <c r="D6" s="44">
        <v>17330</v>
      </c>
      <c r="E6" s="44">
        <v>21600</v>
      </c>
      <c r="F6" s="42">
        <v>18000</v>
      </c>
      <c r="G6" s="35">
        <f t="shared" ref="G6:G31" si="0">SUM(D6/2080)</f>
        <v>8.3317307692307701</v>
      </c>
      <c r="H6" s="35">
        <f t="shared" ref="H6:H31" si="1">SUM(F6/2080)</f>
        <v>8.6538461538461533</v>
      </c>
      <c r="I6" s="35">
        <f t="shared" ref="I6:I31" si="2">SUM(E6/2080)</f>
        <v>10.384615384615385</v>
      </c>
      <c r="J6" s="43">
        <f t="shared" ref="J6:J31" si="3">SUM(E6-D6)/D6</f>
        <v>0.24639353721869589</v>
      </c>
      <c r="K6" s="58" t="s">
        <v>57</v>
      </c>
      <c r="L6" s="38" t="s">
        <v>76</v>
      </c>
      <c r="M6" s="38" t="s">
        <v>81</v>
      </c>
      <c r="N6" s="38">
        <v>10</v>
      </c>
      <c r="O6" s="38" t="s">
        <v>87</v>
      </c>
      <c r="P6" s="59" t="s">
        <v>93</v>
      </c>
      <c r="Q6" s="37">
        <v>510000</v>
      </c>
    </row>
    <row r="7" spans="2:20" x14ac:dyDescent="0.25">
      <c r="B7" s="23" t="s">
        <v>2</v>
      </c>
      <c r="C7" s="16" t="s">
        <v>3</v>
      </c>
      <c r="D7" s="45">
        <v>17330</v>
      </c>
      <c r="E7" s="45">
        <v>22080</v>
      </c>
      <c r="F7" s="7">
        <v>18400</v>
      </c>
      <c r="G7" s="10">
        <f t="shared" si="0"/>
        <v>8.3317307692307701</v>
      </c>
      <c r="H7" s="10">
        <f t="shared" si="1"/>
        <v>8.8461538461538467</v>
      </c>
      <c r="I7" s="10">
        <f t="shared" si="2"/>
        <v>10.615384615384615</v>
      </c>
      <c r="J7" s="21">
        <f t="shared" si="3"/>
        <v>0.27409117137911138</v>
      </c>
      <c r="K7" s="12" t="s">
        <v>58</v>
      </c>
      <c r="L7" s="39" t="s">
        <v>76</v>
      </c>
      <c r="M7" s="39" t="s">
        <v>81</v>
      </c>
      <c r="N7" s="39">
        <v>13</v>
      </c>
      <c r="O7" s="39" t="s">
        <v>88</v>
      </c>
      <c r="P7" s="50" t="s">
        <v>93</v>
      </c>
      <c r="Q7" s="12">
        <v>410000</v>
      </c>
    </row>
    <row r="8" spans="2:20" x14ac:dyDescent="0.25">
      <c r="B8" s="30">
        <v>1306</v>
      </c>
      <c r="C8" s="18" t="s">
        <v>4</v>
      </c>
      <c r="D8" s="45">
        <v>17330</v>
      </c>
      <c r="E8" s="45">
        <v>22800</v>
      </c>
      <c r="F8" s="7">
        <v>19000</v>
      </c>
      <c r="G8" s="10">
        <f t="shared" si="0"/>
        <v>8.3317307692307701</v>
      </c>
      <c r="H8" s="10">
        <f t="shared" si="1"/>
        <v>9.134615384615385</v>
      </c>
      <c r="I8" s="10">
        <f t="shared" si="2"/>
        <v>10.961538461538462</v>
      </c>
      <c r="J8" s="21">
        <f t="shared" si="3"/>
        <v>0.31563762261973455</v>
      </c>
      <c r="K8" s="12" t="s">
        <v>59</v>
      </c>
      <c r="L8" s="39" t="s">
        <v>76</v>
      </c>
      <c r="M8" s="39" t="s">
        <v>81</v>
      </c>
      <c r="N8" s="39">
        <v>14</v>
      </c>
      <c r="O8" s="39" t="s">
        <v>92</v>
      </c>
      <c r="P8" s="50" t="s">
        <v>93</v>
      </c>
      <c r="Q8" s="12">
        <v>390000</v>
      </c>
    </row>
    <row r="9" spans="2:20" x14ac:dyDescent="0.25">
      <c r="B9" s="23" t="s">
        <v>5</v>
      </c>
      <c r="C9" s="19" t="s">
        <v>6</v>
      </c>
      <c r="D9" s="45">
        <v>17330</v>
      </c>
      <c r="E9" s="45">
        <v>23280</v>
      </c>
      <c r="F9" s="7">
        <v>19400</v>
      </c>
      <c r="G9" s="10">
        <f t="shared" si="0"/>
        <v>8.3317307692307701</v>
      </c>
      <c r="H9" s="10">
        <f t="shared" si="1"/>
        <v>9.3269230769230766</v>
      </c>
      <c r="I9" s="10">
        <f t="shared" si="2"/>
        <v>11.192307692307692</v>
      </c>
      <c r="J9" s="21">
        <f t="shared" si="3"/>
        <v>0.34333525678015003</v>
      </c>
      <c r="K9" s="12" t="s">
        <v>60</v>
      </c>
      <c r="L9" s="39" t="s">
        <v>76</v>
      </c>
      <c r="M9" s="39" t="s">
        <v>81</v>
      </c>
      <c r="N9" s="39">
        <v>13</v>
      </c>
      <c r="O9" s="39" t="s">
        <v>88</v>
      </c>
      <c r="P9" s="50" t="s">
        <v>93</v>
      </c>
      <c r="Q9" s="12">
        <v>430000</v>
      </c>
    </row>
    <row r="10" spans="2:20" x14ac:dyDescent="0.25">
      <c r="B10" s="23" t="s">
        <v>7</v>
      </c>
      <c r="C10" s="19" t="s">
        <v>8</v>
      </c>
      <c r="D10" s="45">
        <v>17330</v>
      </c>
      <c r="E10" s="45">
        <v>23562.143999999997</v>
      </c>
      <c r="F10" s="7">
        <v>19635.12</v>
      </c>
      <c r="G10" s="10">
        <f t="shared" si="0"/>
        <v>8.3317307692307701</v>
      </c>
      <c r="H10" s="10">
        <f t="shared" si="1"/>
        <v>9.4399615384615387</v>
      </c>
      <c r="I10" s="10">
        <f t="shared" si="2"/>
        <v>11.327953846153845</v>
      </c>
      <c r="J10" s="21">
        <f t="shared" si="3"/>
        <v>0.35961592613964205</v>
      </c>
      <c r="K10" s="12" t="s">
        <v>61</v>
      </c>
      <c r="L10" s="39" t="s">
        <v>76</v>
      </c>
      <c r="M10" s="39" t="s">
        <v>81</v>
      </c>
      <c r="N10" s="39">
        <v>11</v>
      </c>
      <c r="O10" s="39" t="s">
        <v>87</v>
      </c>
      <c r="P10" s="50" t="s">
        <v>93</v>
      </c>
      <c r="Q10" s="12">
        <v>370000</v>
      </c>
    </row>
    <row r="11" spans="2:20" x14ac:dyDescent="0.25">
      <c r="B11" s="23" t="s">
        <v>9</v>
      </c>
      <c r="C11" s="19" t="s">
        <v>10</v>
      </c>
      <c r="D11" s="45">
        <v>17330</v>
      </c>
      <c r="E11" s="45">
        <v>23775.137999999995</v>
      </c>
      <c r="F11" s="7">
        <v>19812.614999999998</v>
      </c>
      <c r="G11" s="10">
        <f t="shared" si="0"/>
        <v>8.3317307692307701</v>
      </c>
      <c r="H11" s="10">
        <f t="shared" si="1"/>
        <v>9.525295673076922</v>
      </c>
      <c r="I11" s="10">
        <f t="shared" si="2"/>
        <v>11.430354807692305</v>
      </c>
      <c r="J11" s="21">
        <f t="shared" si="3"/>
        <v>0.37190640507789935</v>
      </c>
      <c r="K11" s="12" t="s">
        <v>62</v>
      </c>
      <c r="L11" s="39" t="s">
        <v>76</v>
      </c>
      <c r="M11" s="39" t="s">
        <v>81</v>
      </c>
      <c r="N11" s="39">
        <v>10</v>
      </c>
      <c r="O11" s="39" t="s">
        <v>88</v>
      </c>
      <c r="P11" s="50" t="s">
        <v>93</v>
      </c>
      <c r="Q11" s="12">
        <v>350000</v>
      </c>
    </row>
    <row r="12" spans="2:20" x14ac:dyDescent="0.25">
      <c r="B12" s="23" t="s">
        <v>11</v>
      </c>
      <c r="C12" s="19" t="s">
        <v>12</v>
      </c>
      <c r="D12" s="45">
        <v>17330</v>
      </c>
      <c r="E12" s="45">
        <v>24690.394199999999</v>
      </c>
      <c r="F12" s="7">
        <v>20575.3285</v>
      </c>
      <c r="G12" s="10">
        <f t="shared" si="0"/>
        <v>8.3317307692307701</v>
      </c>
      <c r="H12" s="10">
        <f t="shared" si="1"/>
        <v>9.8919848557692305</v>
      </c>
      <c r="I12" s="10">
        <f t="shared" si="2"/>
        <v>11.870381826923076</v>
      </c>
      <c r="J12" s="21">
        <f t="shared" si="3"/>
        <v>0.42471980380842461</v>
      </c>
      <c r="K12" s="12" t="s">
        <v>63</v>
      </c>
      <c r="L12" s="39" t="s">
        <v>76</v>
      </c>
      <c r="M12" s="39" t="s">
        <v>81</v>
      </c>
      <c r="N12" s="39">
        <v>10</v>
      </c>
      <c r="O12" s="39" t="s">
        <v>87</v>
      </c>
      <c r="P12" s="50" t="s">
        <v>93</v>
      </c>
      <c r="Q12" s="12">
        <v>370000</v>
      </c>
    </row>
    <row r="13" spans="2:20" x14ac:dyDescent="0.25">
      <c r="B13" s="23" t="s">
        <v>13</v>
      </c>
      <c r="C13" s="19" t="s">
        <v>14</v>
      </c>
      <c r="D13" s="45">
        <v>17330</v>
      </c>
      <c r="E13" s="45">
        <v>26007.9408</v>
      </c>
      <c r="F13" s="7">
        <v>21673.284</v>
      </c>
      <c r="G13" s="10">
        <f t="shared" si="0"/>
        <v>8.3317307692307701</v>
      </c>
      <c r="H13" s="10">
        <f t="shared" si="1"/>
        <v>10.419848076923076</v>
      </c>
      <c r="I13" s="10">
        <f t="shared" si="2"/>
        <v>12.503817692307692</v>
      </c>
      <c r="J13" s="21">
        <f t="shared" si="3"/>
        <v>0.50074672821696486</v>
      </c>
      <c r="K13" s="12" t="s">
        <v>64</v>
      </c>
      <c r="L13" s="39" t="s">
        <v>76</v>
      </c>
      <c r="M13" s="39" t="s">
        <v>81</v>
      </c>
      <c r="N13" s="39">
        <v>13</v>
      </c>
      <c r="O13" s="39" t="s">
        <v>88</v>
      </c>
      <c r="P13" s="50" t="s">
        <v>93</v>
      </c>
      <c r="Q13" s="12">
        <v>430000</v>
      </c>
    </row>
    <row r="14" spans="2:20" x14ac:dyDescent="0.25">
      <c r="B14" s="23">
        <v>7404</v>
      </c>
      <c r="C14" s="19" t="s">
        <v>15</v>
      </c>
      <c r="D14" s="45">
        <v>17369.28</v>
      </c>
      <c r="E14" s="45">
        <v>26053.919999999998</v>
      </c>
      <c r="F14" s="7">
        <v>21711.599999999999</v>
      </c>
      <c r="G14" s="10">
        <f t="shared" si="0"/>
        <v>8.3506153846153843</v>
      </c>
      <c r="H14" s="10">
        <f t="shared" si="1"/>
        <v>10.43826923076923</v>
      </c>
      <c r="I14" s="10">
        <f t="shared" si="2"/>
        <v>12.525923076923076</v>
      </c>
      <c r="J14" s="21">
        <f t="shared" si="3"/>
        <v>0.5</v>
      </c>
      <c r="K14" s="12" t="s">
        <v>65</v>
      </c>
      <c r="L14" s="39" t="s">
        <v>76</v>
      </c>
      <c r="M14" s="39" t="s">
        <v>81</v>
      </c>
      <c r="N14" s="39">
        <v>12</v>
      </c>
      <c r="O14" s="39" t="s">
        <v>91</v>
      </c>
      <c r="P14" s="50" t="s">
        <v>93</v>
      </c>
      <c r="Q14" s="12">
        <v>290000</v>
      </c>
      <c r="T14" s="3"/>
    </row>
    <row r="15" spans="2:20" x14ac:dyDescent="0.25">
      <c r="B15" s="23" t="s">
        <v>16</v>
      </c>
      <c r="C15" s="19" t="s">
        <v>17</v>
      </c>
      <c r="D15" s="45">
        <v>18440.402000000002</v>
      </c>
      <c r="E15" s="45">
        <v>27660.603000000003</v>
      </c>
      <c r="F15" s="7">
        <v>23050.502500000002</v>
      </c>
      <c r="G15" s="10">
        <f t="shared" si="0"/>
        <v>8.8655778846153854</v>
      </c>
      <c r="H15" s="10">
        <f t="shared" si="1"/>
        <v>11.081972355769231</v>
      </c>
      <c r="I15" s="10">
        <f t="shared" si="2"/>
        <v>13.298366826923079</v>
      </c>
      <c r="J15" s="21">
        <f t="shared" si="3"/>
        <v>0.5</v>
      </c>
      <c r="K15" s="12" t="s">
        <v>61</v>
      </c>
      <c r="L15" s="39" t="s">
        <v>76</v>
      </c>
      <c r="M15" s="39" t="s">
        <v>81</v>
      </c>
      <c r="N15" s="39">
        <v>15</v>
      </c>
      <c r="O15" s="39" t="s">
        <v>87</v>
      </c>
      <c r="P15" s="50" t="s">
        <v>93</v>
      </c>
      <c r="Q15" s="55">
        <v>370000</v>
      </c>
    </row>
    <row r="16" spans="2:20" x14ac:dyDescent="0.25">
      <c r="B16" s="23" t="s">
        <v>18</v>
      </c>
      <c r="C16" s="19" t="s">
        <v>19</v>
      </c>
      <c r="D16" s="45">
        <v>18560</v>
      </c>
      <c r="E16" s="45">
        <v>27840</v>
      </c>
      <c r="F16" s="7">
        <v>23200</v>
      </c>
      <c r="G16" s="10">
        <f t="shared" si="0"/>
        <v>8.9230769230769234</v>
      </c>
      <c r="H16" s="10">
        <f t="shared" si="1"/>
        <v>11.153846153846153</v>
      </c>
      <c r="I16" s="10">
        <f t="shared" si="2"/>
        <v>13.384615384615385</v>
      </c>
      <c r="J16" s="21">
        <f t="shared" si="3"/>
        <v>0.5</v>
      </c>
      <c r="K16" s="12" t="s">
        <v>66</v>
      </c>
      <c r="L16" s="39" t="s">
        <v>76</v>
      </c>
      <c r="M16" s="39" t="s">
        <v>81</v>
      </c>
      <c r="N16" s="39">
        <v>13</v>
      </c>
      <c r="O16" s="39" t="s">
        <v>89</v>
      </c>
      <c r="P16" s="50" t="s">
        <v>93</v>
      </c>
      <c r="Q16" s="55">
        <v>490000</v>
      </c>
    </row>
    <row r="17" spans="2:17" x14ac:dyDescent="0.25">
      <c r="B17" s="23" t="s">
        <v>20</v>
      </c>
      <c r="C17" s="19" t="s">
        <v>21</v>
      </c>
      <c r="D17" s="45">
        <v>19750</v>
      </c>
      <c r="E17" s="45">
        <v>29633.968799999995</v>
      </c>
      <c r="F17" s="7">
        <v>24694.973999999998</v>
      </c>
      <c r="G17" s="10">
        <f t="shared" si="0"/>
        <v>9.4951923076923084</v>
      </c>
      <c r="H17" s="10">
        <f t="shared" si="1"/>
        <v>11.872583653846153</v>
      </c>
      <c r="I17" s="10">
        <f t="shared" si="2"/>
        <v>14.247100384615383</v>
      </c>
      <c r="J17" s="21">
        <f t="shared" si="3"/>
        <v>0.50045411645569593</v>
      </c>
      <c r="K17" s="12" t="s">
        <v>67</v>
      </c>
      <c r="L17" s="39" t="s">
        <v>76</v>
      </c>
      <c r="M17" s="39" t="s">
        <v>81</v>
      </c>
      <c r="N17" s="39">
        <v>14</v>
      </c>
      <c r="O17" s="39" t="s">
        <v>87</v>
      </c>
      <c r="P17" s="50" t="s">
        <v>93</v>
      </c>
      <c r="Q17" s="12">
        <v>490000</v>
      </c>
    </row>
    <row r="18" spans="2:17" x14ac:dyDescent="0.25">
      <c r="B18" s="23" t="s">
        <v>22</v>
      </c>
      <c r="C18" s="19" t="s">
        <v>23</v>
      </c>
      <c r="D18" s="45">
        <v>19960</v>
      </c>
      <c r="E18" s="45">
        <v>29949.455999999995</v>
      </c>
      <c r="F18" s="7">
        <v>24957.879999999997</v>
      </c>
      <c r="G18" s="10">
        <f t="shared" si="0"/>
        <v>9.5961538461538467</v>
      </c>
      <c r="H18" s="10">
        <f t="shared" si="1"/>
        <v>11.998980769230768</v>
      </c>
      <c r="I18" s="10">
        <f t="shared" si="2"/>
        <v>14.398776923076921</v>
      </c>
      <c r="J18" s="21">
        <f t="shared" si="3"/>
        <v>0.50047374749498974</v>
      </c>
      <c r="K18" s="12" t="s">
        <v>64</v>
      </c>
      <c r="L18" s="39" t="s">
        <v>76</v>
      </c>
      <c r="M18" s="39" t="s">
        <v>81</v>
      </c>
      <c r="N18" s="39">
        <v>16</v>
      </c>
      <c r="O18" s="39" t="s">
        <v>88</v>
      </c>
      <c r="P18" s="50" t="s">
        <v>93</v>
      </c>
      <c r="Q18" s="12">
        <v>490000</v>
      </c>
    </row>
    <row r="19" spans="2:17" x14ac:dyDescent="0.25">
      <c r="B19" s="23">
        <v>705</v>
      </c>
      <c r="C19" s="19" t="s">
        <v>24</v>
      </c>
      <c r="D19" s="45">
        <v>20000</v>
      </c>
      <c r="E19" s="45">
        <v>30000</v>
      </c>
      <c r="F19" s="7">
        <v>25000</v>
      </c>
      <c r="G19" s="10">
        <f t="shared" si="0"/>
        <v>9.615384615384615</v>
      </c>
      <c r="H19" s="10">
        <f t="shared" si="1"/>
        <v>12.01923076923077</v>
      </c>
      <c r="I19" s="10">
        <f t="shared" si="2"/>
        <v>14.423076923076923</v>
      </c>
      <c r="J19" s="21">
        <f t="shared" si="3"/>
        <v>0.5</v>
      </c>
      <c r="K19" s="12" t="s">
        <v>68</v>
      </c>
      <c r="L19" s="39" t="s">
        <v>76</v>
      </c>
      <c r="M19" s="39" t="s">
        <v>81</v>
      </c>
      <c r="N19" s="39">
        <v>19</v>
      </c>
      <c r="O19" s="39" t="s">
        <v>88</v>
      </c>
      <c r="P19" s="50" t="s">
        <v>93</v>
      </c>
      <c r="Q19" s="12">
        <v>430000</v>
      </c>
    </row>
    <row r="20" spans="2:17" x14ac:dyDescent="0.25">
      <c r="B20" s="23" t="s">
        <v>25</v>
      </c>
      <c r="C20" s="19" t="s">
        <v>26</v>
      </c>
      <c r="D20" s="45">
        <v>20080</v>
      </c>
      <c r="E20" s="45">
        <v>30120</v>
      </c>
      <c r="F20" s="7">
        <v>25100</v>
      </c>
      <c r="G20" s="10">
        <f t="shared" si="0"/>
        <v>9.6538461538461533</v>
      </c>
      <c r="H20" s="10">
        <f t="shared" si="1"/>
        <v>12.067307692307692</v>
      </c>
      <c r="I20" s="10">
        <f t="shared" si="2"/>
        <v>14.48076923076923</v>
      </c>
      <c r="J20" s="21">
        <f t="shared" si="3"/>
        <v>0.5</v>
      </c>
      <c r="K20" s="12" t="s">
        <v>69</v>
      </c>
      <c r="L20" s="39" t="s">
        <v>76</v>
      </c>
      <c r="M20" s="39" t="s">
        <v>81</v>
      </c>
      <c r="N20" s="39">
        <v>13</v>
      </c>
      <c r="O20" s="39" t="s">
        <v>87</v>
      </c>
      <c r="P20" s="50" t="s">
        <v>93</v>
      </c>
      <c r="Q20" s="12">
        <v>530000</v>
      </c>
    </row>
    <row r="21" spans="2:17" x14ac:dyDescent="0.25">
      <c r="B21" s="23">
        <v>4303</v>
      </c>
      <c r="C21" s="19" t="s">
        <v>27</v>
      </c>
      <c r="D21" s="45">
        <v>20480</v>
      </c>
      <c r="E21" s="45">
        <v>30720</v>
      </c>
      <c r="F21" s="7">
        <v>25600</v>
      </c>
      <c r="G21" s="10">
        <f t="shared" si="0"/>
        <v>9.8461538461538467</v>
      </c>
      <c r="H21" s="10">
        <f t="shared" si="1"/>
        <v>12.307692307692308</v>
      </c>
      <c r="I21" s="10">
        <f t="shared" si="2"/>
        <v>14.76923076923077</v>
      </c>
      <c r="J21" s="21">
        <f t="shared" si="3"/>
        <v>0.5</v>
      </c>
      <c r="K21" s="12" t="s">
        <v>70</v>
      </c>
      <c r="L21" s="39" t="s">
        <v>76</v>
      </c>
      <c r="M21" s="39" t="s">
        <v>81</v>
      </c>
      <c r="N21" s="39">
        <v>16</v>
      </c>
      <c r="O21" s="39" t="s">
        <v>91</v>
      </c>
      <c r="P21" s="50" t="s">
        <v>93</v>
      </c>
      <c r="Q21" s="12">
        <v>430000</v>
      </c>
    </row>
    <row r="22" spans="2:17" x14ac:dyDescent="0.25">
      <c r="B22" s="23" t="s">
        <v>28</v>
      </c>
      <c r="C22" s="19" t="s">
        <v>29</v>
      </c>
      <c r="D22" s="45">
        <v>21600</v>
      </c>
      <c r="E22" s="45">
        <v>32400</v>
      </c>
      <c r="F22" s="7">
        <v>27000</v>
      </c>
      <c r="G22" s="10">
        <f t="shared" si="0"/>
        <v>10.384615384615385</v>
      </c>
      <c r="H22" s="10">
        <f t="shared" si="1"/>
        <v>12.98076923076923</v>
      </c>
      <c r="I22" s="10">
        <f t="shared" si="2"/>
        <v>15.576923076923077</v>
      </c>
      <c r="J22" s="21">
        <f t="shared" si="3"/>
        <v>0.5</v>
      </c>
      <c r="K22" s="12" t="s">
        <v>63</v>
      </c>
      <c r="L22" s="39" t="s">
        <v>76</v>
      </c>
      <c r="M22" s="39" t="s">
        <v>81</v>
      </c>
      <c r="N22" s="39">
        <v>11</v>
      </c>
      <c r="O22" s="39" t="s">
        <v>87</v>
      </c>
      <c r="P22" s="50" t="s">
        <v>93</v>
      </c>
      <c r="Q22" s="12">
        <v>370000</v>
      </c>
    </row>
    <row r="23" spans="2:17" x14ac:dyDescent="0.25">
      <c r="B23" s="23" t="s">
        <v>30</v>
      </c>
      <c r="C23" s="19" t="s">
        <v>31</v>
      </c>
      <c r="D23" s="45">
        <v>21900</v>
      </c>
      <c r="E23" s="45">
        <v>32876.441999999995</v>
      </c>
      <c r="F23" s="7">
        <v>27397.035</v>
      </c>
      <c r="G23" s="10">
        <f t="shared" si="0"/>
        <v>10.528846153846153</v>
      </c>
      <c r="H23" s="10">
        <f t="shared" si="1"/>
        <v>13.171651442307692</v>
      </c>
      <c r="I23" s="10">
        <f t="shared" si="2"/>
        <v>15.805981730769229</v>
      </c>
      <c r="J23" s="21">
        <f t="shared" si="3"/>
        <v>0.50120739726027375</v>
      </c>
      <c r="K23" s="12" t="s">
        <v>71</v>
      </c>
      <c r="L23" s="39" t="s">
        <v>76</v>
      </c>
      <c r="M23" s="39" t="s">
        <v>81</v>
      </c>
      <c r="N23" s="39">
        <v>16</v>
      </c>
      <c r="O23" s="39" t="s">
        <v>88</v>
      </c>
      <c r="P23" s="50" t="s">
        <v>93</v>
      </c>
      <c r="Q23" s="12">
        <v>370000</v>
      </c>
    </row>
    <row r="24" spans="2:17" x14ac:dyDescent="0.25">
      <c r="B24" s="23" t="s">
        <v>46</v>
      </c>
      <c r="C24" s="19" t="s">
        <v>47</v>
      </c>
      <c r="D24" s="45">
        <v>22531.272000000001</v>
      </c>
      <c r="E24" s="45">
        <v>33796.907999999996</v>
      </c>
      <c r="F24" s="7">
        <v>28164.09</v>
      </c>
      <c r="G24" s="10">
        <v>14.192307692307692</v>
      </c>
      <c r="H24" s="10">
        <v>17.740384615384617</v>
      </c>
      <c r="I24" s="10">
        <v>21.28846153846154</v>
      </c>
      <c r="J24" s="21">
        <v>0.5</v>
      </c>
      <c r="K24" s="12" t="s">
        <v>74</v>
      </c>
      <c r="L24" s="39" t="s">
        <v>76</v>
      </c>
      <c r="M24" s="39" t="s">
        <v>81</v>
      </c>
      <c r="N24" s="39">
        <v>19</v>
      </c>
      <c r="O24" s="39" t="s">
        <v>90</v>
      </c>
      <c r="P24" s="50" t="s">
        <v>93</v>
      </c>
      <c r="Q24" s="12">
        <v>490000</v>
      </c>
    </row>
    <row r="25" spans="2:17" x14ac:dyDescent="0.25">
      <c r="B25" s="23" t="s">
        <v>32</v>
      </c>
      <c r="C25" s="19" t="s">
        <v>33</v>
      </c>
      <c r="D25" s="45">
        <v>22550</v>
      </c>
      <c r="E25" s="45">
        <v>33826.938000000002</v>
      </c>
      <c r="F25" s="7">
        <v>28189.115000000002</v>
      </c>
      <c r="G25" s="10">
        <f t="shared" si="0"/>
        <v>10.841346153846153</v>
      </c>
      <c r="H25" s="10">
        <f t="shared" si="1"/>
        <v>13.552459134615386</v>
      </c>
      <c r="I25" s="10">
        <f t="shared" si="2"/>
        <v>16.262950961538461</v>
      </c>
      <c r="J25" s="21">
        <f t="shared" si="3"/>
        <v>0.50008594235033266</v>
      </c>
      <c r="K25" s="12" t="s">
        <v>72</v>
      </c>
      <c r="L25" s="39" t="s">
        <v>76</v>
      </c>
      <c r="M25" s="39" t="s">
        <v>81</v>
      </c>
      <c r="N25" s="39">
        <v>15</v>
      </c>
      <c r="O25" s="39" t="s">
        <v>91</v>
      </c>
      <c r="P25" s="50" t="s">
        <v>93</v>
      </c>
      <c r="Q25" s="12">
        <v>450000</v>
      </c>
    </row>
    <row r="26" spans="2:17" x14ac:dyDescent="0.25">
      <c r="B26" s="23" t="s">
        <v>34</v>
      </c>
      <c r="C26" s="19" t="s">
        <v>35</v>
      </c>
      <c r="D26" s="45">
        <v>24000</v>
      </c>
      <c r="E26" s="45">
        <v>35997.397799999999</v>
      </c>
      <c r="F26" s="7">
        <v>29997.8315</v>
      </c>
      <c r="G26" s="10">
        <f t="shared" si="0"/>
        <v>11.538461538461538</v>
      </c>
      <c r="H26" s="10">
        <f t="shared" si="1"/>
        <v>14.422034375000001</v>
      </c>
      <c r="I26" s="10">
        <f t="shared" si="2"/>
        <v>17.306441249999999</v>
      </c>
      <c r="J26" s="21">
        <f t="shared" si="3"/>
        <v>0.49989157499999998</v>
      </c>
      <c r="K26" s="12" t="s">
        <v>60</v>
      </c>
      <c r="L26" s="39" t="s">
        <v>76</v>
      </c>
      <c r="M26" s="39" t="s">
        <v>81</v>
      </c>
      <c r="N26" s="39">
        <v>16</v>
      </c>
      <c r="O26" s="39" t="s">
        <v>88</v>
      </c>
      <c r="P26" s="50" t="s">
        <v>93</v>
      </c>
      <c r="Q26" s="12">
        <v>430000</v>
      </c>
    </row>
    <row r="27" spans="2:17" x14ac:dyDescent="0.25">
      <c r="B27" s="23" t="s">
        <v>36</v>
      </c>
      <c r="C27" s="19" t="s">
        <v>37</v>
      </c>
      <c r="D27" s="45">
        <v>24950</v>
      </c>
      <c r="E27" s="45">
        <v>37428.729599999999</v>
      </c>
      <c r="F27" s="7">
        <v>31190.608</v>
      </c>
      <c r="G27" s="10">
        <f t="shared" si="0"/>
        <v>11.995192307692308</v>
      </c>
      <c r="H27" s="10">
        <f t="shared" si="1"/>
        <v>14.995484615384616</v>
      </c>
      <c r="I27" s="10">
        <f t="shared" si="2"/>
        <v>17.994581538461539</v>
      </c>
      <c r="J27" s="21">
        <f t="shared" si="3"/>
        <v>0.50014948296593187</v>
      </c>
      <c r="K27" s="12" t="s">
        <v>71</v>
      </c>
      <c r="L27" s="39" t="s">
        <v>76</v>
      </c>
      <c r="M27" s="39" t="s">
        <v>81</v>
      </c>
      <c r="N27" s="39">
        <v>18</v>
      </c>
      <c r="O27" s="39" t="s">
        <v>88</v>
      </c>
      <c r="P27" s="50" t="s">
        <v>93</v>
      </c>
      <c r="Q27" s="12">
        <v>430000</v>
      </c>
    </row>
    <row r="28" spans="2:17" x14ac:dyDescent="0.25">
      <c r="B28" s="23" t="s">
        <v>38</v>
      </c>
      <c r="C28" s="19" t="s">
        <v>39</v>
      </c>
      <c r="D28" s="45">
        <v>25280</v>
      </c>
      <c r="E28" s="45">
        <v>37920</v>
      </c>
      <c r="F28" s="7">
        <v>31600</v>
      </c>
      <c r="G28" s="10">
        <f t="shared" si="0"/>
        <v>12.153846153846153</v>
      </c>
      <c r="H28" s="10">
        <f t="shared" si="1"/>
        <v>15.192307692307692</v>
      </c>
      <c r="I28" s="10">
        <f t="shared" si="2"/>
        <v>18.23076923076923</v>
      </c>
      <c r="J28" s="21">
        <f t="shared" si="3"/>
        <v>0.5</v>
      </c>
      <c r="K28" s="12" t="s">
        <v>73</v>
      </c>
      <c r="L28" s="39" t="s">
        <v>76</v>
      </c>
      <c r="M28" s="39" t="s">
        <v>81</v>
      </c>
      <c r="N28" s="39">
        <v>17</v>
      </c>
      <c r="O28" s="39" t="s">
        <v>90</v>
      </c>
      <c r="P28" s="50" t="s">
        <v>93</v>
      </c>
      <c r="Q28" s="12">
        <v>430000</v>
      </c>
    </row>
    <row r="29" spans="2:17" x14ac:dyDescent="0.25">
      <c r="B29" s="30" t="s">
        <v>40</v>
      </c>
      <c r="C29" s="20" t="s">
        <v>41</v>
      </c>
      <c r="D29" s="45">
        <v>25920</v>
      </c>
      <c r="E29" s="45">
        <v>38880</v>
      </c>
      <c r="F29" s="7">
        <v>32400</v>
      </c>
      <c r="G29" s="10">
        <f t="shared" si="0"/>
        <v>12.461538461538462</v>
      </c>
      <c r="H29" s="10">
        <f t="shared" si="1"/>
        <v>15.576923076923077</v>
      </c>
      <c r="I29" s="10">
        <f t="shared" si="2"/>
        <v>18.692307692307693</v>
      </c>
      <c r="J29" s="21">
        <f t="shared" si="3"/>
        <v>0.5</v>
      </c>
      <c r="K29" s="12" t="s">
        <v>71</v>
      </c>
      <c r="L29" s="39" t="s">
        <v>76</v>
      </c>
      <c r="M29" s="39" t="s">
        <v>81</v>
      </c>
      <c r="N29" s="39">
        <v>19</v>
      </c>
      <c r="O29" s="39" t="s">
        <v>88</v>
      </c>
      <c r="P29" s="50" t="s">
        <v>93</v>
      </c>
      <c r="Q29" s="12">
        <v>430000</v>
      </c>
    </row>
    <row r="30" spans="2:17" x14ac:dyDescent="0.25">
      <c r="B30" s="30" t="s">
        <v>42</v>
      </c>
      <c r="C30" s="20" t="s">
        <v>43</v>
      </c>
      <c r="D30" s="45">
        <v>26720</v>
      </c>
      <c r="E30" s="45">
        <v>40080</v>
      </c>
      <c r="F30" s="7">
        <v>33400</v>
      </c>
      <c r="G30" s="10">
        <f t="shared" si="0"/>
        <v>12.846153846153847</v>
      </c>
      <c r="H30" s="10">
        <f t="shared" si="1"/>
        <v>16.057692307692307</v>
      </c>
      <c r="I30" s="10">
        <f t="shared" si="2"/>
        <v>19.26923076923077</v>
      </c>
      <c r="J30" s="21">
        <f t="shared" si="3"/>
        <v>0.5</v>
      </c>
      <c r="K30" s="12" t="s">
        <v>94</v>
      </c>
      <c r="L30" s="39" t="s">
        <v>76</v>
      </c>
      <c r="M30" s="39" t="s">
        <v>81</v>
      </c>
      <c r="N30" s="39">
        <v>17</v>
      </c>
      <c r="O30" s="39" t="s">
        <v>92</v>
      </c>
      <c r="P30" s="50" t="s">
        <v>93</v>
      </c>
      <c r="Q30" s="12">
        <v>430000</v>
      </c>
    </row>
    <row r="31" spans="2:17" ht="15.75" thickBot="1" x14ac:dyDescent="0.3">
      <c r="B31" s="15" t="s">
        <v>44</v>
      </c>
      <c r="C31" s="4" t="s">
        <v>45</v>
      </c>
      <c r="D31" s="46">
        <v>28360</v>
      </c>
      <c r="E31" s="46">
        <v>42541.777199999997</v>
      </c>
      <c r="F31" s="9">
        <v>35451.481</v>
      </c>
      <c r="G31" s="11">
        <f t="shared" si="0"/>
        <v>13.634615384615385</v>
      </c>
      <c r="H31" s="11">
        <f t="shared" si="1"/>
        <v>17.043981250000002</v>
      </c>
      <c r="I31" s="11">
        <f t="shared" si="2"/>
        <v>20.4527775</v>
      </c>
      <c r="J31" s="22">
        <f t="shared" si="3"/>
        <v>0.50006266572637503</v>
      </c>
      <c r="K31" s="8" t="s">
        <v>94</v>
      </c>
      <c r="L31" s="40" t="s">
        <v>76</v>
      </c>
      <c r="M31" s="40" t="s">
        <v>81</v>
      </c>
      <c r="N31" s="40">
        <v>19</v>
      </c>
      <c r="O31" s="40" t="s">
        <v>91</v>
      </c>
      <c r="P31" s="51" t="s">
        <v>93</v>
      </c>
      <c r="Q31" s="8">
        <v>430000</v>
      </c>
    </row>
    <row r="32" spans="2:17" x14ac:dyDescent="0.25">
      <c r="D32" s="6"/>
    </row>
    <row r="41" spans="5:5" x14ac:dyDescent="0.25">
      <c r="E41" s="57"/>
    </row>
  </sheetData>
  <sortState ref="B6:Q30">
    <sortCondition ref="F6:F30"/>
  </sortState>
  <mergeCells count="1">
    <mergeCell ref="D4:H4"/>
  </mergeCells>
  <pageMargins left="0.7" right="0.7" top="0.75" bottom="0.75" header="0.3" footer="0.3"/>
  <pageSetup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</vt:lpstr>
      <vt:lpstr>Sheet1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Mpalazesi</dc:creator>
  <cp:lastModifiedBy>Mpalazesi</cp:lastModifiedBy>
  <cp:lastPrinted>2015-03-20T21:06:58Z</cp:lastPrinted>
  <dcterms:created xsi:type="dcterms:W3CDTF">2015-02-26T20:17:53Z</dcterms:created>
  <dcterms:modified xsi:type="dcterms:W3CDTF">2015-04-29T14:00:27Z</dcterms:modified>
</cp:coreProperties>
</file>