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2320" yWindow="3620" windowWidth="26200" windowHeight="17440" tabRatio="500" activeTab="1"/>
  </bookViews>
  <sheets>
    <sheet name="Sheet1" sheetId="1" r:id="rId1"/>
    <sheet name="newSequencing.tx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2" l="1"/>
  <c r="F2" i="2"/>
  <c r="F3" i="2"/>
  <c r="F4" i="2"/>
  <c r="F5" i="2"/>
  <c r="F6" i="2"/>
  <c r="F7" i="2"/>
  <c r="F8" i="2"/>
  <c r="F9" i="2"/>
  <c r="F10" i="2"/>
  <c r="F11" i="2"/>
  <c r="F12" i="2"/>
  <c r="F14" i="2"/>
  <c r="E16" i="1"/>
  <c r="F16" i="1"/>
  <c r="F8" i="1"/>
  <c r="E12" i="1"/>
  <c r="F12" i="1"/>
  <c r="E8" i="1"/>
  <c r="E18" i="1"/>
  <c r="E20" i="1"/>
  <c r="C18" i="1"/>
  <c r="B18" i="1"/>
  <c r="C16" i="1"/>
  <c r="B16" i="1"/>
  <c r="C12" i="1"/>
  <c r="B12" i="1"/>
  <c r="F15" i="1"/>
  <c r="D15" i="1"/>
  <c r="F14" i="1"/>
  <c r="D14" i="1"/>
  <c r="F11" i="1"/>
  <c r="D11" i="1"/>
  <c r="F10" i="1"/>
  <c r="D10" i="1"/>
  <c r="F7" i="1"/>
  <c r="F6" i="1"/>
  <c r="F5" i="1"/>
  <c r="F4" i="1"/>
  <c r="F1" i="1"/>
  <c r="F3" i="1"/>
  <c r="D7" i="1"/>
  <c r="D6" i="1"/>
  <c r="D5" i="1"/>
  <c r="D4" i="1"/>
  <c r="D3" i="1"/>
  <c r="D1" i="1"/>
  <c r="C8" i="1"/>
  <c r="B8" i="1"/>
</calcChain>
</file>

<file path=xl/sharedStrings.xml><?xml version="1.0" encoding="utf-8"?>
<sst xmlns="http://schemas.openxmlformats.org/spreadsheetml/2006/main" count="34" uniqueCount="31">
  <si>
    <t>SUM</t>
  </si>
  <si>
    <t>bio reps</t>
  </si>
  <si>
    <t>TOTAL</t>
  </si>
  <si>
    <t>-</t>
  </si>
  <si>
    <t>haplotype number</t>
  </si>
  <si>
    <t>year</t>
  </si>
  <si>
    <t>total</t>
  </si>
  <si>
    <t>round1</t>
  </si>
  <si>
    <t>round2</t>
  </si>
  <si>
    <t>remain</t>
  </si>
  <si>
    <t>Th103.11</t>
  </si>
  <si>
    <t>Th104.11</t>
  </si>
  <si>
    <t>Th123.11</t>
  </si>
  <si>
    <t>Th114.12</t>
  </si>
  <si>
    <t>Th214.12</t>
  </si>
  <si>
    <t>Th072.13</t>
  </si>
  <si>
    <t>Th005.11</t>
  </si>
  <si>
    <t>Th031.11</t>
  </si>
  <si>
    <t>Th095.11</t>
  </si>
  <si>
    <t>Th105.11</t>
  </si>
  <si>
    <t>Th145.11</t>
  </si>
  <si>
    <t>Th025.10</t>
  </si>
  <si>
    <t>Th125.10</t>
  </si>
  <si>
    <t>Th156.10</t>
  </si>
  <si>
    <t>Th199.10</t>
  </si>
  <si>
    <t>Th062.09</t>
  </si>
  <si>
    <t>Th219.12</t>
  </si>
  <si>
    <t>Th161.12</t>
  </si>
  <si>
    <t>Th203.12</t>
  </si>
  <si>
    <t>Th054.12</t>
  </si>
  <si>
    <t>Th170.12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</si>
</sst>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6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9" fontId="0" fillId="2" borderId="0" xfId="1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9" fontId="2" fillId="0" borderId="0" xfId="1" applyFont="1"/>
    <xf numFmtId="0" fontId="0" fillId="0" borderId="0" xfId="0" applyFont="1" applyAlignment="1">
      <alignment horizontal="right"/>
    </xf>
    <xf numFmtId="0" fontId="0" fillId="0" borderId="0" xfId="0" applyFont="1"/>
    <xf numFmtId="9" fontId="1" fillId="0" borderId="0" xfId="1" applyFont="1"/>
    <xf numFmtId="9" fontId="2" fillId="0" borderId="0" xfId="1" applyFont="1" applyAlignment="1">
      <alignment horizontal="right"/>
    </xf>
    <xf numFmtId="0" fontId="0" fillId="3" borderId="0" xfId="0" applyFont="1" applyFill="1"/>
    <xf numFmtId="9" fontId="1" fillId="3" borderId="0" xfId="1" applyFont="1" applyFill="1"/>
    <xf numFmtId="0" fontId="0" fillId="4" borderId="0" xfId="0" applyFont="1" applyFill="1"/>
    <xf numFmtId="9" fontId="1" fillId="4" borderId="0" xfId="1" applyFont="1" applyFill="1"/>
    <xf numFmtId="9" fontId="1" fillId="0" borderId="0" xfId="1" applyFont="1" applyFill="1"/>
    <xf numFmtId="0" fontId="0" fillId="3" borderId="0" xfId="0" applyFill="1"/>
    <xf numFmtId="0" fontId="2" fillId="3" borderId="0" xfId="0" applyFont="1" applyFill="1"/>
    <xf numFmtId="0" fontId="5" fillId="5" borderId="0" xfId="0" applyFont="1" applyFill="1"/>
    <xf numFmtId="0" fontId="5" fillId="2" borderId="0" xfId="0" applyFont="1" applyFill="1"/>
    <xf numFmtId="0" fontId="6" fillId="2" borderId="0" xfId="0" applyFont="1" applyFill="1"/>
  </cellXfs>
  <cellStyles count="6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4" sqref="E14"/>
    </sheetView>
  </sheetViews>
  <sheetFormatPr baseColWidth="10" defaultRowHeight="15" x14ac:dyDescent="0"/>
  <cols>
    <col min="4" max="4" width="10.83203125" style="1"/>
    <col min="6" max="6" width="10.83203125" style="1"/>
  </cols>
  <sheetData>
    <row r="1" spans="1:6">
      <c r="A1" s="2">
        <v>2007</v>
      </c>
      <c r="B1" s="2">
        <v>1</v>
      </c>
      <c r="C1" s="2">
        <v>1</v>
      </c>
      <c r="D1" s="3">
        <f>C1/B1</f>
        <v>1</v>
      </c>
      <c r="E1" s="2"/>
      <c r="F1" s="3">
        <f>(E1+C1)/B1</f>
        <v>1</v>
      </c>
    </row>
    <row r="2" spans="1:6">
      <c r="A2" s="2">
        <v>2008</v>
      </c>
      <c r="B2" s="2">
        <v>0</v>
      </c>
      <c r="C2" s="2">
        <v>0</v>
      </c>
      <c r="D2" s="4" t="s">
        <v>3</v>
      </c>
      <c r="E2" s="2"/>
      <c r="F2" s="4" t="s">
        <v>3</v>
      </c>
    </row>
    <row r="3" spans="1:6">
      <c r="A3" s="2">
        <v>2009</v>
      </c>
      <c r="B3" s="2">
        <v>2</v>
      </c>
      <c r="C3" s="2">
        <v>1</v>
      </c>
      <c r="D3" s="3">
        <f>C3/B3</f>
        <v>0.5</v>
      </c>
      <c r="E3" s="2">
        <v>1</v>
      </c>
      <c r="F3" s="3">
        <f t="shared" ref="F3:F8" si="0">(E3+C3)/B3</f>
        <v>1</v>
      </c>
    </row>
    <row r="4" spans="1:6">
      <c r="A4" s="2">
        <v>2010</v>
      </c>
      <c r="B4" s="2">
        <v>9</v>
      </c>
      <c r="C4" s="2">
        <v>0</v>
      </c>
      <c r="D4" s="3">
        <f>C4/B4</f>
        <v>0</v>
      </c>
      <c r="E4" s="2">
        <v>4</v>
      </c>
      <c r="F4" s="3">
        <f t="shared" si="0"/>
        <v>0.44444444444444442</v>
      </c>
    </row>
    <row r="5" spans="1:6">
      <c r="A5" s="2">
        <v>2011</v>
      </c>
      <c r="B5" s="2">
        <v>28</v>
      </c>
      <c r="C5" s="2">
        <v>4</v>
      </c>
      <c r="D5" s="3">
        <f>C5/B5</f>
        <v>0.14285714285714285</v>
      </c>
      <c r="E5" s="2">
        <v>8</v>
      </c>
      <c r="F5" s="3">
        <f t="shared" si="0"/>
        <v>0.42857142857142855</v>
      </c>
    </row>
    <row r="6" spans="1:6">
      <c r="A6" s="2">
        <v>2012</v>
      </c>
      <c r="B6" s="2">
        <v>17</v>
      </c>
      <c r="C6" s="2">
        <v>3</v>
      </c>
      <c r="D6" s="3">
        <f>C6/B6</f>
        <v>0.17647058823529413</v>
      </c>
      <c r="E6" s="2">
        <v>4</v>
      </c>
      <c r="F6" s="3">
        <f t="shared" si="0"/>
        <v>0.41176470588235292</v>
      </c>
    </row>
    <row r="7" spans="1:6">
      <c r="A7" s="2">
        <v>2013</v>
      </c>
      <c r="B7" s="2">
        <v>1</v>
      </c>
      <c r="C7" s="2">
        <v>1</v>
      </c>
      <c r="D7" s="3">
        <f>C7/B7</f>
        <v>1</v>
      </c>
      <c r="E7" s="2"/>
      <c r="F7" s="3">
        <f t="shared" si="0"/>
        <v>1</v>
      </c>
    </row>
    <row r="8" spans="1:6" s="6" customFormat="1">
      <c r="A8" s="8" t="s">
        <v>0</v>
      </c>
      <c r="B8" s="9">
        <f>SUM(B1:B7)</f>
        <v>58</v>
      </c>
      <c r="C8" s="9">
        <f>SUM(C1:C7)</f>
        <v>10</v>
      </c>
      <c r="D8" s="10"/>
      <c r="E8" s="9">
        <f>SUM(E1:E7)</f>
        <v>17</v>
      </c>
      <c r="F8" s="16">
        <f t="shared" si="0"/>
        <v>0.46551724137931033</v>
      </c>
    </row>
    <row r="9" spans="1:6">
      <c r="A9" s="9"/>
      <c r="B9" s="9"/>
      <c r="C9" s="9"/>
      <c r="D9" s="10"/>
      <c r="E9" s="9"/>
      <c r="F9" s="10"/>
    </row>
    <row r="10" spans="1:6">
      <c r="A10" s="12">
        <v>2012</v>
      </c>
      <c r="B10" s="12">
        <v>3</v>
      </c>
      <c r="C10" s="12">
        <v>1</v>
      </c>
      <c r="D10" s="13">
        <f>C10/B10</f>
        <v>0.33333333333333331</v>
      </c>
      <c r="E10" s="12">
        <v>1</v>
      </c>
      <c r="F10" s="13">
        <f>(E10+C10)/B10</f>
        <v>0.66666666666666663</v>
      </c>
    </row>
    <row r="11" spans="1:6">
      <c r="A11" s="12">
        <v>2013</v>
      </c>
      <c r="B11" s="12">
        <v>7</v>
      </c>
      <c r="C11" s="12">
        <v>2</v>
      </c>
      <c r="D11" s="13">
        <f>C11/B11</f>
        <v>0.2857142857142857</v>
      </c>
      <c r="E11" s="12">
        <v>1</v>
      </c>
      <c r="F11" s="13">
        <f>(E11+C11)/B11</f>
        <v>0.42857142857142855</v>
      </c>
    </row>
    <row r="12" spans="1:6" s="6" customFormat="1">
      <c r="A12" s="8" t="s">
        <v>0</v>
      </c>
      <c r="B12" s="9">
        <f>SUM(B10:B11)</f>
        <v>10</v>
      </c>
      <c r="C12" s="9">
        <f>SUM(C10:C11)</f>
        <v>3</v>
      </c>
      <c r="D12" s="10"/>
      <c r="E12" s="9">
        <f>SUM(E10:E11)</f>
        <v>2</v>
      </c>
      <c r="F12" s="16">
        <f>(E12+C12)/B12</f>
        <v>0.5</v>
      </c>
    </row>
    <row r="13" spans="1:6">
      <c r="A13" s="9"/>
      <c r="B13" s="9"/>
      <c r="C13" s="9"/>
      <c r="D13" s="10"/>
      <c r="E13" s="9"/>
      <c r="F13" s="10"/>
    </row>
    <row r="14" spans="1:6">
      <c r="A14" s="14">
        <v>2012</v>
      </c>
      <c r="B14" s="14">
        <v>5</v>
      </c>
      <c r="C14" s="14">
        <v>1</v>
      </c>
      <c r="D14" s="15">
        <f>C14/B14</f>
        <v>0.2</v>
      </c>
      <c r="E14" s="14">
        <v>2</v>
      </c>
      <c r="F14" s="15">
        <f>(E14+C14)/B14</f>
        <v>0.6</v>
      </c>
    </row>
    <row r="15" spans="1:6">
      <c r="A15" s="14">
        <v>2013</v>
      </c>
      <c r="B15" s="14">
        <v>6</v>
      </c>
      <c r="C15" s="14">
        <v>4</v>
      </c>
      <c r="D15" s="15">
        <f>C15/B15</f>
        <v>0.66666666666666663</v>
      </c>
      <c r="E15" s="14"/>
      <c r="F15" s="15">
        <f>(E15+C15)/B15</f>
        <v>0.66666666666666663</v>
      </c>
    </row>
    <row r="16" spans="1:6" s="9" customFormat="1">
      <c r="A16" s="8" t="s">
        <v>0</v>
      </c>
      <c r="B16" s="9">
        <f>SUM(B14:B15)</f>
        <v>11</v>
      </c>
      <c r="C16" s="9">
        <f>SUM(C14:C15)</f>
        <v>5</v>
      </c>
      <c r="D16" s="10"/>
      <c r="E16" s="9">
        <f>SUM(E14:E15)</f>
        <v>2</v>
      </c>
      <c r="F16" s="16">
        <f>(E16+C16)/B16</f>
        <v>0.63636363636363635</v>
      </c>
    </row>
    <row r="18" spans="1:6" s="6" customFormat="1">
      <c r="A18" s="5" t="s">
        <v>2</v>
      </c>
      <c r="B18" s="6">
        <f>SUM(B16,B12,B8,)</f>
        <v>79</v>
      </c>
      <c r="C18" s="6">
        <f>SUM(C16,C12,C8,)</f>
        <v>18</v>
      </c>
      <c r="D18" s="7"/>
      <c r="E18" s="6">
        <f>SUM(E16,E12,E8,)</f>
        <v>21</v>
      </c>
      <c r="F18" s="7"/>
    </row>
    <row r="19" spans="1:6">
      <c r="D19" s="11" t="s">
        <v>1</v>
      </c>
      <c r="E19" s="6">
        <v>3</v>
      </c>
    </row>
    <row r="20" spans="1:6">
      <c r="D20" s="7"/>
      <c r="E20" s="6">
        <f>E19+E18</f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B15" sqref="B15:D31"/>
    </sheetView>
  </sheetViews>
  <sheetFormatPr baseColWidth="10" defaultRowHeight="15" x14ac:dyDescent="0"/>
  <sheetData>
    <row r="1" spans="1: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>
        <v>29</v>
      </c>
      <c r="B2" s="2">
        <v>2007</v>
      </c>
      <c r="C2" s="2">
        <v>1</v>
      </c>
      <c r="D2" s="2">
        <v>1</v>
      </c>
      <c r="E2" s="2">
        <v>0</v>
      </c>
      <c r="F2">
        <f>C2-(D2+E2)</f>
        <v>0</v>
      </c>
    </row>
    <row r="3" spans="1:6">
      <c r="A3">
        <v>29</v>
      </c>
      <c r="B3" s="2">
        <v>2008</v>
      </c>
      <c r="C3" s="2">
        <v>0</v>
      </c>
      <c r="D3" s="2">
        <v>0</v>
      </c>
      <c r="E3" s="2">
        <v>0</v>
      </c>
      <c r="F3">
        <f t="shared" ref="F3:F12" si="0">C3-(D3+E3)</f>
        <v>0</v>
      </c>
    </row>
    <row r="4" spans="1:6">
      <c r="A4">
        <v>29</v>
      </c>
      <c r="B4" s="2">
        <v>2009</v>
      </c>
      <c r="C4" s="2">
        <v>2</v>
      </c>
      <c r="D4" s="2">
        <v>1</v>
      </c>
      <c r="E4" s="2">
        <v>1</v>
      </c>
      <c r="F4">
        <f t="shared" si="0"/>
        <v>0</v>
      </c>
    </row>
    <row r="5" spans="1:6">
      <c r="A5">
        <v>29</v>
      </c>
      <c r="B5" s="2">
        <v>2010</v>
      </c>
      <c r="C5" s="2">
        <v>9</v>
      </c>
      <c r="D5" s="2">
        <v>0</v>
      </c>
      <c r="E5" s="2">
        <v>4</v>
      </c>
      <c r="F5">
        <f t="shared" si="0"/>
        <v>5</v>
      </c>
    </row>
    <row r="6" spans="1:6">
      <c r="A6">
        <v>29</v>
      </c>
      <c r="B6" s="2">
        <v>2011</v>
      </c>
      <c r="C6" s="2">
        <v>28</v>
      </c>
      <c r="D6" s="2">
        <v>4</v>
      </c>
      <c r="E6" s="2">
        <v>8</v>
      </c>
      <c r="F6">
        <f t="shared" si="0"/>
        <v>16</v>
      </c>
    </row>
    <row r="7" spans="1:6">
      <c r="A7">
        <v>29</v>
      </c>
      <c r="B7" s="2">
        <v>2012</v>
      </c>
      <c r="C7" s="2">
        <v>17</v>
      </c>
      <c r="D7" s="2">
        <v>3</v>
      </c>
      <c r="E7" s="2">
        <v>4</v>
      </c>
      <c r="F7">
        <f t="shared" si="0"/>
        <v>10</v>
      </c>
    </row>
    <row r="8" spans="1:6">
      <c r="A8">
        <v>29</v>
      </c>
      <c r="B8" s="2">
        <v>2013</v>
      </c>
      <c r="C8" s="2">
        <v>1</v>
      </c>
      <c r="D8" s="2">
        <v>1</v>
      </c>
      <c r="E8" s="2">
        <v>0</v>
      </c>
      <c r="F8">
        <f t="shared" si="0"/>
        <v>0</v>
      </c>
    </row>
    <row r="9" spans="1:6">
      <c r="A9">
        <v>24</v>
      </c>
      <c r="B9" s="12">
        <v>2012</v>
      </c>
      <c r="C9" s="12">
        <v>3</v>
      </c>
      <c r="D9" s="12">
        <v>1</v>
      </c>
      <c r="E9" s="12">
        <v>1</v>
      </c>
      <c r="F9">
        <f t="shared" si="0"/>
        <v>1</v>
      </c>
    </row>
    <row r="10" spans="1:6">
      <c r="A10">
        <v>24</v>
      </c>
      <c r="B10" s="12">
        <v>2013</v>
      </c>
      <c r="C10" s="12">
        <v>7</v>
      </c>
      <c r="D10" s="12">
        <v>2</v>
      </c>
      <c r="E10" s="12">
        <v>1</v>
      </c>
      <c r="F10">
        <f t="shared" si="0"/>
        <v>4</v>
      </c>
    </row>
    <row r="11" spans="1:6">
      <c r="A11">
        <v>26</v>
      </c>
      <c r="B11" s="14">
        <v>2012</v>
      </c>
      <c r="C11" s="14">
        <v>6</v>
      </c>
      <c r="D11" s="14">
        <v>1</v>
      </c>
      <c r="E11" s="14">
        <v>2</v>
      </c>
      <c r="F11">
        <f t="shared" si="0"/>
        <v>3</v>
      </c>
    </row>
    <row r="12" spans="1:6">
      <c r="A12">
        <v>26</v>
      </c>
      <c r="B12" s="14">
        <v>2013</v>
      </c>
      <c r="C12" s="14">
        <v>6</v>
      </c>
      <c r="D12" s="14">
        <v>4</v>
      </c>
      <c r="E12" s="14">
        <v>0</v>
      </c>
      <c r="F12">
        <f t="shared" si="0"/>
        <v>2</v>
      </c>
    </row>
    <row r="14" spans="1:6">
      <c r="E14">
        <f>SUM(E2:E12)</f>
        <v>21</v>
      </c>
      <c r="F14">
        <f>SUM(F2:F12)</f>
        <v>41</v>
      </c>
    </row>
    <row r="15" spans="1:6">
      <c r="B15" s="20" t="s">
        <v>25</v>
      </c>
      <c r="C15" s="17" t="s">
        <v>26</v>
      </c>
      <c r="D15" s="19" t="s">
        <v>27</v>
      </c>
    </row>
    <row r="16" spans="1:6">
      <c r="B16" s="20" t="s">
        <v>21</v>
      </c>
      <c r="C16" s="18" t="s">
        <v>15</v>
      </c>
      <c r="D16" s="19" t="s">
        <v>28</v>
      </c>
    </row>
    <row r="17" spans="2:2">
      <c r="B17" s="20" t="s">
        <v>22</v>
      </c>
    </row>
    <row r="18" spans="2:2">
      <c r="B18" s="20" t="s">
        <v>23</v>
      </c>
    </row>
    <row r="19" spans="2:2">
      <c r="B19" s="20" t="s">
        <v>24</v>
      </c>
    </row>
    <row r="20" spans="2:2">
      <c r="B20" s="21" t="s">
        <v>10</v>
      </c>
    </row>
    <row r="21" spans="2:2">
      <c r="B21" s="21" t="s">
        <v>11</v>
      </c>
    </row>
    <row r="22" spans="2:2">
      <c r="B22" s="21" t="s">
        <v>12</v>
      </c>
    </row>
    <row r="23" spans="2:2">
      <c r="B23" s="20" t="s">
        <v>16</v>
      </c>
    </row>
    <row r="24" spans="2:2">
      <c r="B24" s="20" t="s">
        <v>17</v>
      </c>
    </row>
    <row r="25" spans="2:2">
      <c r="B25" s="20" t="s">
        <v>18</v>
      </c>
    </row>
    <row r="26" spans="2:2">
      <c r="B26" s="20" t="s">
        <v>19</v>
      </c>
    </row>
    <row r="27" spans="2:2">
      <c r="B27" s="20" t="s">
        <v>20</v>
      </c>
    </row>
    <row r="28" spans="2:2">
      <c r="B28" s="21" t="s">
        <v>13</v>
      </c>
    </row>
    <row r="29" spans="2:2">
      <c r="B29" s="21" t="s">
        <v>14</v>
      </c>
    </row>
    <row r="30" spans="2:2">
      <c r="B30" s="20" t="s">
        <v>29</v>
      </c>
    </row>
    <row r="31" spans="2:2">
      <c r="B31" s="20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newSequencing.txt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Redmond</dc:creator>
  <cp:lastModifiedBy>Seth Redmond</cp:lastModifiedBy>
  <dcterms:created xsi:type="dcterms:W3CDTF">2016-03-09T16:44:26Z</dcterms:created>
  <dcterms:modified xsi:type="dcterms:W3CDTF">2016-03-31T14:59:11Z</dcterms:modified>
</cp:coreProperties>
</file>