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郑哈哈\Desktop\INMT5518 SCA\"/>
    </mc:Choice>
  </mc:AlternateContent>
  <xr:revisionPtr revIDLastSave="0" documentId="13_ncr:1_{BBA9F716-AE42-4840-99F4-D21B6A207A0E}" xr6:coauthVersionLast="47" xr6:coauthVersionMax="47" xr10:uidLastSave="{00000000-0000-0000-0000-000000000000}"/>
  <bookViews>
    <workbookView xWindow="4860" yWindow="3120" windowWidth="14340" windowHeight="8160" xr2:uid="{A3D90E61-F815-460B-8E2B-AC5D79E9DF69}"/>
  </bookViews>
  <sheets>
    <sheet name="Dashboard" sheetId="1" r:id="rId1"/>
    <sheet name="Inventory_Dataset" sheetId="3" r:id="rId2"/>
    <sheet name="Sales_Dataset" sheetId="2" r:id="rId3"/>
    <sheet name="column-CU &amp; SP" sheetId="7" r:id="rId4"/>
    <sheet name="pie-Cost" sheetId="8" r:id="rId5"/>
    <sheet name="line-salesvolume" sheetId="4" r:id="rId6"/>
    <sheet name="pie-revenue" sheetId="9" r:id="rId7"/>
    <sheet name="Column-Comparison" sheetId="5" r:id="rId8"/>
    <sheet name="Column-lead time &amp; Cost" sheetId="6" r:id="rId9"/>
  </sheets>
  <definedNames>
    <definedName name="NativeTimeline_MonthYear1">#N/A</definedName>
    <definedName name="Slicer_ProductName2">#N/A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L217" i="2"/>
  <c r="L181" i="2"/>
  <c r="L145" i="2"/>
  <c r="L109" i="2"/>
  <c r="L73" i="2"/>
  <c r="L37" i="2"/>
  <c r="L216" i="2"/>
  <c r="L180" i="2"/>
  <c r="L144" i="2"/>
  <c r="L108" i="2"/>
  <c r="L72" i="2"/>
  <c r="L36" i="2"/>
  <c r="L215" i="2"/>
  <c r="L179" i="2"/>
  <c r="L143" i="2"/>
  <c r="L107" i="2"/>
  <c r="L71" i="2"/>
  <c r="L35" i="2"/>
  <c r="L214" i="2"/>
  <c r="L178" i="2"/>
  <c r="L142" i="2"/>
  <c r="L106" i="2"/>
  <c r="L70" i="2"/>
  <c r="L34" i="2"/>
  <c r="L213" i="2"/>
  <c r="L177" i="2"/>
  <c r="L141" i="2"/>
  <c r="L105" i="2"/>
  <c r="L69" i="2"/>
  <c r="L33" i="2"/>
  <c r="L212" i="2"/>
  <c r="L176" i="2"/>
  <c r="L140" i="2"/>
  <c r="L104" i="2"/>
  <c r="L68" i="2"/>
  <c r="L32" i="2"/>
  <c r="L211" i="2"/>
  <c r="L175" i="2"/>
  <c r="L139" i="2"/>
  <c r="L103" i="2"/>
  <c r="L67" i="2"/>
  <c r="L31" i="2"/>
  <c r="L210" i="2"/>
  <c r="L174" i="2"/>
  <c r="L138" i="2"/>
  <c r="L102" i="2"/>
  <c r="L66" i="2"/>
  <c r="L30" i="2"/>
  <c r="L209" i="2"/>
  <c r="L173" i="2"/>
  <c r="L137" i="2"/>
  <c r="L101" i="2"/>
  <c r="L65" i="2"/>
  <c r="L29" i="2"/>
  <c r="L208" i="2"/>
  <c r="L172" i="2"/>
  <c r="L136" i="2"/>
  <c r="L100" i="2"/>
  <c r="L64" i="2"/>
  <c r="L28" i="2"/>
  <c r="L207" i="2"/>
  <c r="L171" i="2"/>
  <c r="L135" i="2"/>
  <c r="L99" i="2"/>
  <c r="L63" i="2"/>
  <c r="L27" i="2"/>
  <c r="L206" i="2"/>
  <c r="L170" i="2"/>
  <c r="L134" i="2"/>
  <c r="L98" i="2"/>
  <c r="L62" i="2"/>
  <c r="L26" i="2"/>
  <c r="L205" i="2"/>
  <c r="L169" i="2"/>
  <c r="L133" i="2"/>
  <c r="L97" i="2"/>
  <c r="L61" i="2"/>
  <c r="L25" i="2"/>
  <c r="L204" i="2"/>
  <c r="L168" i="2"/>
  <c r="L132" i="2"/>
  <c r="L96" i="2"/>
  <c r="L60" i="2"/>
  <c r="L24" i="2"/>
  <c r="L203" i="2"/>
  <c r="L167" i="2"/>
  <c r="L131" i="2"/>
  <c r="L95" i="2"/>
  <c r="L59" i="2"/>
  <c r="L23" i="2"/>
  <c r="L202" i="2"/>
  <c r="L166" i="2"/>
  <c r="L130" i="2"/>
  <c r="L94" i="2"/>
  <c r="L58" i="2"/>
  <c r="L22" i="2"/>
  <c r="L201" i="2"/>
  <c r="L165" i="2"/>
  <c r="L129" i="2"/>
  <c r="L93" i="2"/>
  <c r="L57" i="2"/>
  <c r="L21" i="2"/>
  <c r="L200" i="2"/>
  <c r="L164" i="2"/>
  <c r="L128" i="2"/>
  <c r="L92" i="2"/>
  <c r="L56" i="2"/>
  <c r="L20" i="2"/>
  <c r="L199" i="2"/>
  <c r="L163" i="2"/>
  <c r="L127" i="2"/>
  <c r="L91" i="2"/>
  <c r="L55" i="2"/>
  <c r="L19" i="2"/>
  <c r="L198" i="2"/>
  <c r="L162" i="2"/>
  <c r="L126" i="2"/>
  <c r="L90" i="2"/>
  <c r="L54" i="2"/>
  <c r="L18" i="2"/>
  <c r="L197" i="2"/>
  <c r="L161" i="2"/>
  <c r="L125" i="2"/>
  <c r="L89" i="2"/>
  <c r="L53" i="2"/>
  <c r="L17" i="2"/>
  <c r="L196" i="2"/>
  <c r="L160" i="2"/>
  <c r="L124" i="2"/>
  <c r="L88" i="2"/>
  <c r="L52" i="2"/>
  <c r="L16" i="2"/>
  <c r="L195" i="2"/>
  <c r="L159" i="2"/>
  <c r="L123" i="2"/>
  <c r="L87" i="2"/>
  <c r="L51" i="2"/>
  <c r="L15" i="2"/>
  <c r="L194" i="2"/>
  <c r="L158" i="2"/>
  <c r="L122" i="2"/>
  <c r="L86" i="2"/>
  <c r="L50" i="2"/>
  <c r="L14" i="2"/>
  <c r="L193" i="2"/>
  <c r="L157" i="2"/>
  <c r="L121" i="2"/>
  <c r="L85" i="2"/>
  <c r="L49" i="2"/>
  <c r="L13" i="2"/>
  <c r="L192" i="2"/>
  <c r="L156" i="2"/>
  <c r="L120" i="2"/>
  <c r="L84" i="2"/>
  <c r="L48" i="2"/>
  <c r="L12" i="2"/>
  <c r="L191" i="2"/>
  <c r="L155" i="2"/>
  <c r="L119" i="2"/>
  <c r="L83" i="2"/>
  <c r="L47" i="2"/>
  <c r="L11" i="2"/>
  <c r="L190" i="2"/>
  <c r="L154" i="2"/>
  <c r="L118" i="2"/>
  <c r="L82" i="2"/>
  <c r="L46" i="2"/>
  <c r="L10" i="2"/>
  <c r="L189" i="2"/>
  <c r="L153" i="2"/>
  <c r="L117" i="2"/>
  <c r="L81" i="2"/>
  <c r="L45" i="2"/>
  <c r="L9" i="2"/>
  <c r="L188" i="2"/>
  <c r="L152" i="2"/>
  <c r="L116" i="2"/>
  <c r="L80" i="2"/>
  <c r="L44" i="2"/>
  <c r="L8" i="2"/>
  <c r="L187" i="2"/>
  <c r="L151" i="2"/>
  <c r="L115" i="2"/>
  <c r="L79" i="2"/>
  <c r="L43" i="2"/>
  <c r="L7" i="2"/>
  <c r="L186" i="2"/>
  <c r="L150" i="2"/>
  <c r="L114" i="2"/>
  <c r="L78" i="2"/>
  <c r="L42" i="2"/>
  <c r="L6" i="2"/>
  <c r="L185" i="2"/>
  <c r="L149" i="2"/>
  <c r="L113" i="2"/>
  <c r="L77" i="2"/>
  <c r="L41" i="2"/>
  <c r="L5" i="2"/>
  <c r="L184" i="2"/>
  <c r="L148" i="2"/>
  <c r="L112" i="2"/>
  <c r="L76" i="2"/>
  <c r="L40" i="2"/>
  <c r="L4" i="2"/>
  <c r="L183" i="2"/>
  <c r="L147" i="2"/>
  <c r="L111" i="2"/>
  <c r="L75" i="2"/>
  <c r="L39" i="2"/>
  <c r="L3" i="2"/>
  <c r="L182" i="2"/>
  <c r="L146" i="2"/>
  <c r="L110" i="2"/>
  <c r="L74" i="2"/>
  <c r="L38" i="2"/>
  <c r="L2" i="2"/>
</calcChain>
</file>

<file path=xl/sharedStrings.xml><?xml version="1.0" encoding="utf-8"?>
<sst xmlns="http://schemas.openxmlformats.org/spreadsheetml/2006/main" count="1204" uniqueCount="69">
  <si>
    <t>ProductID</t>
  </si>
  <si>
    <t>ProductName</t>
  </si>
  <si>
    <t>Category</t>
  </si>
  <si>
    <t>MonthYear</t>
  </si>
  <si>
    <t>SalesVolume</t>
  </si>
  <si>
    <t>Revenue</t>
  </si>
  <si>
    <t>MarketingActivities</t>
  </si>
  <si>
    <t>EconomicIndicator</t>
  </si>
  <si>
    <t>Season_1</t>
  </si>
  <si>
    <t>Season_2</t>
  </si>
  <si>
    <t>Season</t>
  </si>
  <si>
    <t>UnitPrice</t>
    <phoneticPr fontId="0" type="noConversion"/>
  </si>
  <si>
    <t>Smartphone</t>
  </si>
  <si>
    <t>Electronics</t>
  </si>
  <si>
    <t>Summer</t>
  </si>
  <si>
    <t>Laptop</t>
  </si>
  <si>
    <t>Computing</t>
  </si>
  <si>
    <t>Tablet</t>
  </si>
  <si>
    <t>Mobile</t>
  </si>
  <si>
    <t>Smartwatch</t>
  </si>
  <si>
    <t>Wearables</t>
  </si>
  <si>
    <t>Headphones</t>
  </si>
  <si>
    <t>Audio</t>
  </si>
  <si>
    <t>Camera</t>
  </si>
  <si>
    <t>Photography</t>
  </si>
  <si>
    <t>Autumn</t>
  </si>
  <si>
    <t>Winter</t>
  </si>
  <si>
    <t>Spring</t>
  </si>
  <si>
    <t>OpeningInventory</t>
  </si>
  <si>
    <t>ReceivedUnits</t>
  </si>
  <si>
    <t>SoldUnits</t>
  </si>
  <si>
    <t>ClosingInventory</t>
  </si>
  <si>
    <t>LeadTimeDays</t>
  </si>
  <si>
    <t>SupplierReliabilityScore</t>
  </si>
  <si>
    <t>UnitCost</t>
  </si>
  <si>
    <t>Turnover Ratio</t>
    <phoneticPr fontId="0" type="noConversion"/>
  </si>
  <si>
    <t>Season</t>
    <phoneticPr fontId="0" type="noConversion"/>
  </si>
  <si>
    <t>Summer</t>
    <phoneticPr fontId="0" type="noConversion"/>
  </si>
  <si>
    <t>Autumn</t>
    <phoneticPr fontId="0" type="noConversion"/>
  </si>
  <si>
    <t>Winter</t>
    <phoneticPr fontId="0" type="noConversion"/>
  </si>
  <si>
    <t>Spring</t>
    <phoneticPr fontId="0" type="noConversion"/>
  </si>
  <si>
    <t>Sum of SalesVolume</t>
  </si>
  <si>
    <t>Row Labels</t>
  </si>
  <si>
    <t>Grand Total</t>
  </si>
  <si>
    <t>Average of UnitPrice</t>
  </si>
  <si>
    <t>Average of SalesVolume</t>
  </si>
  <si>
    <t>2019</t>
  </si>
  <si>
    <t>2020</t>
  </si>
  <si>
    <t>2021</t>
  </si>
  <si>
    <t>(All)</t>
  </si>
  <si>
    <t>Average of MarketingActivities</t>
  </si>
  <si>
    <t>Optima Electronics Sales, Demand and Inventory Analytics - Dashboard</t>
  </si>
  <si>
    <t>Sum of SupplierReliabilityScore</t>
  </si>
  <si>
    <t>Sum of ClosingInventory</t>
  </si>
  <si>
    <r>
      <rPr>
        <i/>
        <sz val="9"/>
        <color theme="1"/>
        <rFont val="Calibri"/>
        <family val="2"/>
        <scheme val="minor"/>
      </rPr>
      <t>Average Closing Inventory Value</t>
    </r>
    <r>
      <rPr>
        <sz val="10"/>
        <color theme="1"/>
        <rFont val="Calibri"/>
        <family val="2"/>
        <scheme val="minor"/>
      </rPr>
      <t xml:space="preserve"> </t>
    </r>
    <r>
      <rPr>
        <b/>
        <sz val="16"/>
        <color rgb="FFFF0000"/>
        <rFont val="Calibri"/>
        <family val="2"/>
        <scheme val="minor"/>
      </rPr>
      <t>$5544</t>
    </r>
    <r>
      <rPr>
        <sz val="12"/>
        <color theme="1"/>
        <rFont val="Calibri"/>
        <family val="2"/>
        <scheme val="minor"/>
      </rPr>
      <t xml:space="preserve"> </t>
    </r>
  </si>
  <si>
    <r>
      <rPr>
        <i/>
        <sz val="11"/>
        <color theme="1"/>
        <rFont val="Calibri"/>
        <family val="2"/>
        <scheme val="minor"/>
      </rPr>
      <t>Average ITR</t>
    </r>
    <r>
      <rPr>
        <sz val="11"/>
        <color theme="1"/>
        <rFont val="Calibri"/>
        <family val="2"/>
        <scheme val="minor"/>
      </rPr>
      <t xml:space="preserve"> </t>
    </r>
    <r>
      <rPr>
        <b/>
        <sz val="18"/>
        <color rgb="FFFF0000"/>
        <rFont val="Calibri"/>
        <family val="2"/>
        <scheme val="minor"/>
      </rPr>
      <t>6.98%</t>
    </r>
  </si>
  <si>
    <r>
      <rPr>
        <i/>
        <sz val="9"/>
        <color theme="1"/>
        <rFont val="Calibri"/>
        <family val="2"/>
        <scheme val="minor"/>
      </rPr>
      <t>Average Lead Time</t>
    </r>
    <r>
      <rPr>
        <sz val="11"/>
        <color theme="1"/>
        <rFont val="Calibri"/>
        <family val="2"/>
        <scheme val="minor"/>
      </rPr>
      <t xml:space="preserve"> </t>
    </r>
    <r>
      <rPr>
        <b/>
        <sz val="18"/>
        <color rgb="FFFF0000"/>
        <rFont val="Calibri"/>
        <family val="2"/>
        <scheme val="minor"/>
      </rPr>
      <t>16</t>
    </r>
    <r>
      <rPr>
        <sz val="11"/>
        <color theme="1"/>
        <rFont val="Calibri"/>
        <family val="2"/>
        <scheme val="minor"/>
      </rPr>
      <t xml:space="preserve"> </t>
    </r>
    <r>
      <rPr>
        <i/>
        <sz val="9"/>
        <color theme="1"/>
        <rFont val="Calibri"/>
        <family val="2"/>
        <scheme val="minor"/>
      </rPr>
      <t>Days</t>
    </r>
  </si>
  <si>
    <r>
      <rPr>
        <i/>
        <sz val="9"/>
        <color theme="1"/>
        <rFont val="Calibri"/>
        <family val="2"/>
        <scheme val="minor"/>
      </rPr>
      <t>Average Supplier</t>
    </r>
    <r>
      <rPr>
        <sz val="9"/>
        <color theme="1"/>
        <rFont val="Calibri"/>
        <family val="2"/>
        <scheme val="minor"/>
      </rPr>
      <t xml:space="preserve"> </t>
    </r>
    <r>
      <rPr>
        <i/>
        <sz val="9"/>
        <color theme="1"/>
        <rFont val="Calibri"/>
        <family val="2"/>
        <scheme val="minor"/>
      </rPr>
      <t>Performance Score</t>
    </r>
    <r>
      <rPr>
        <sz val="9"/>
        <color rgb="FFFF0000"/>
        <rFont val="Calibri"/>
        <family val="2"/>
        <scheme val="minor"/>
      </rPr>
      <t xml:space="preserve"> </t>
    </r>
    <r>
      <rPr>
        <b/>
        <sz val="18"/>
        <color rgb="FFFF0000"/>
        <rFont val="Calibri"/>
        <family val="2"/>
        <scheme val="minor"/>
      </rPr>
      <t>0.9</t>
    </r>
  </si>
  <si>
    <t>Average of LeadTimeDays</t>
  </si>
  <si>
    <t>Average of UnitCost</t>
  </si>
  <si>
    <t>Average of SupplierReliabilityScore</t>
  </si>
  <si>
    <t>Average of ClosingInventory</t>
  </si>
  <si>
    <t>Inventory Expense</t>
  </si>
  <si>
    <t>Sum of Inventory Expense</t>
  </si>
  <si>
    <t>Sum of Revenue</t>
  </si>
  <si>
    <t>Qtr3</t>
  </si>
  <si>
    <t>Qtr1</t>
  </si>
  <si>
    <t>Qtr2</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</si>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</sst>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10"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9"/>
      <color rgb="FFFF0000"/>
      <name val="Calibri"/>
      <family val="2"/>
      <scheme val="minor"/>
    </font>
    <font>
      <sz val="12"/>
      <color theme="1"/>
      <name val="Calibri"/>
      <family val="2"/>
      <scheme val="minor"/>
    </font>
    <font>
      <b/>
      <sz val="16"/>
      <color rgb="FFFF0000"/>
      <name val="Calibri"/>
      <family val="2"/>
      <scheme val="minor"/>
    </font>
    <font>
      <b/>
      <sz val="18"/>
      <color rgb="FFFF0000"/>
      <name val="Calibri"/>
      <family val="2"/>
      <scheme val="minor"/>
    </font>
    <font>
      <i/>
      <sz val="9"/>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 fontId="0" fillId="0" borderId="0" xfId="0" applyNumberFormat="1"/>
    <xf numFmtId="2" fontId="0" fillId="0" borderId="0" xfId="0" applyNumberFormat="1"/>
    <xf numFmtId="49" fontId="0" fillId="0" borderId="0" xfId="0" applyNumberFormat="1"/>
    <xf numFmtId="17"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2" borderId="0" xfId="0" applyFill="1"/>
    <xf numFmtId="0" fontId="1" fillId="2" borderId="1" xfId="0" applyFont="1" applyFill="1" applyBorder="1" applyAlignment="1">
      <alignment horizontal="center" vertical="center" wrapText="1"/>
    </xf>
    <xf numFmtId="0" fontId="0" fillId="2" borderId="1" xfId="0" applyFill="1" applyBorder="1" applyAlignment="1">
      <alignment horizontal="center" vertical="top" wrapText="1"/>
    </xf>
    <xf numFmtId="0" fontId="2" fillId="2" borderId="1" xfId="0" applyFont="1" applyFill="1" applyBorder="1" applyAlignment="1">
      <alignment horizontal="center" vertical="top" wrapText="1"/>
    </xf>
    <xf numFmtId="0" fontId="3"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[Individual_Dashboard.xlsx]line-salesvolume!PivotTable26</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AU"/>
              <a:t>Trend of Sales Volume</a:t>
            </a:r>
          </a:p>
          <a:p>
            <a:pPr>
              <a:defRPr/>
            </a:pPr>
            <a:r>
              <a:rPr lang="en-AU"/>
              <a:t> and Unit Price</a:t>
            </a:r>
          </a:p>
        </c:rich>
      </c:tx>
      <c:layout>
        <c:manualLayout>
          <c:xMode val="edge"/>
          <c:yMode val="edge"/>
          <c:x val="0.60418104019603514"/>
          <c:y val="0.79444572195115937"/>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alpha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alpha val="20000"/>
              </a:schemeClr>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alpha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alpha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'line-salesvolume'!$B$3</c:f>
              <c:strCache>
                <c:ptCount val="1"/>
                <c:pt idx="0">
                  <c:v>Average of SalesVolume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'line-salesvolume'!$A$4:$A$19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2019</c:v>
                  </c:pt>
                  <c:pt idx="4">
                    <c:v>2020</c:v>
                  </c:pt>
                  <c:pt idx="8">
                    <c:v>2021</c:v>
                  </c:pt>
                </c:lvl>
              </c:multiLvlStrCache>
            </c:multiLvlStrRef>
          </c:cat>
          <c:val>
            <c:numRef>
              <c:f>'line-salesvolume'!$B$4:$B$19</c:f>
              <c:numCache>
                <c:formatCode>General</c:formatCode>
                <c:ptCount val="12"/>
                <c:pt idx="0">
                  <c:v>469.83333333333331</c:v>
                </c:pt>
                <c:pt idx="1">
                  <c:v>623.88888888888891</c:v>
                </c:pt>
                <c:pt idx="2">
                  <c:v>628.88888888888891</c:v>
                </c:pt>
                <c:pt idx="3">
                  <c:v>709.05555555555554</c:v>
                </c:pt>
                <c:pt idx="4">
                  <c:v>613.38888888888891</c:v>
                </c:pt>
                <c:pt idx="5">
                  <c:v>513.33333333333337</c:v>
                </c:pt>
                <c:pt idx="6">
                  <c:v>719.83333333333337</c:v>
                </c:pt>
                <c:pt idx="7">
                  <c:v>642.05555555555554</c:v>
                </c:pt>
                <c:pt idx="8">
                  <c:v>699.33333333333337</c:v>
                </c:pt>
                <c:pt idx="9">
                  <c:v>604.94444444444446</c:v>
                </c:pt>
                <c:pt idx="10">
                  <c:v>731.66666666666663</c:v>
                </c:pt>
                <c:pt idx="11">
                  <c:v>675.61111111111109</c:v>
                </c:pt>
              </c:numCache>
            </c:numRef>
          </c:val>
          <c:smooth val="0"/>
          <c:extLst>
            <c:ext xmlns:c16="http://schemas.microsoft.com/office/drawing/2014/chart" uri="{C3380CC4-5D6E-409C-BE32-E72D297353CC}">
              <c16:uniqueId val="{00000000-3E48-49B9-B226-A3F5C052C39D}"/>
            </c:ext>
          </c:extLst>
        </c:ser>
        <c:ser>
          <c:idx val="1"/>
          <c:order val="1"/>
          <c:tx>
            <c:strRef>
              <c:f>'line-salesvolume'!$C$3</c:f>
              <c:strCache>
                <c:ptCount val="1"/>
                <c:pt idx="0">
                  <c:v>Average of UnitPrice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'line-salesvolume'!$A$4:$A$19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2019</c:v>
                  </c:pt>
                  <c:pt idx="4">
                    <c:v>2020</c:v>
                  </c:pt>
                  <c:pt idx="8">
                    <c:v>2021</c:v>
                  </c:pt>
                </c:lvl>
              </c:multiLvlStrCache>
            </c:multiLvlStrRef>
          </c:cat>
          <c:val>
            <c:numRef>
              <c:f>'line-salesvolume'!$C$4:$C$19</c:f>
              <c:numCache>
                <c:formatCode>General</c:formatCode>
                <c:ptCount val="12"/>
                <c:pt idx="0">
                  <c:v>211.01839231870267</c:v>
                </c:pt>
                <c:pt idx="1">
                  <c:v>81.787387381021261</c:v>
                </c:pt>
                <c:pt idx="2">
                  <c:v>127.59023913773005</c:v>
                </c:pt>
                <c:pt idx="3">
                  <c:v>114.90948660598399</c:v>
                </c:pt>
                <c:pt idx="4">
                  <c:v>95.891517220904518</c:v>
                </c:pt>
                <c:pt idx="5">
                  <c:v>214.54788434346594</c:v>
                </c:pt>
                <c:pt idx="6">
                  <c:v>104.18727374887425</c:v>
                </c:pt>
                <c:pt idx="7">
                  <c:v>151.33619960676904</c:v>
                </c:pt>
                <c:pt idx="8">
                  <c:v>93.686749285656987</c:v>
                </c:pt>
                <c:pt idx="9">
                  <c:v>119.41492801278658</c:v>
                </c:pt>
                <c:pt idx="10">
                  <c:v>94.526113961431875</c:v>
                </c:pt>
                <c:pt idx="11">
                  <c:v>108.99563472125999</c:v>
                </c:pt>
              </c:numCache>
            </c:numRef>
          </c:val>
          <c:smooth val="0"/>
          <c:extLst>
            <c:ext xmlns:c16="http://schemas.microsoft.com/office/drawing/2014/chart" uri="{C3380CC4-5D6E-409C-BE32-E72D297353CC}">
              <c16:uniqueId val="{00000001-3E48-49B9-B226-A3F5C052C39D}"/>
            </c:ext>
          </c:extLst>
        </c:ser>
        <c:dLbls>
          <c:showLegendKey val="0"/>
          <c:showVal val="0"/>
          <c:showCatName val="0"/>
          <c:showSerName val="0"/>
          <c:showPercent val="0"/>
          <c:showBubbleSize val="0"/>
        </c:dLbls>
        <c:marker val="1"/>
        <c:smooth val="0"/>
        <c:axId val="521947800"/>
        <c:axId val="521946720"/>
      </c:lineChart>
      <c:lineChart>
        <c:grouping val="standard"/>
        <c:varyColors val="0"/>
        <c:ser>
          <c:idx val="2"/>
          <c:order val="2"/>
          <c:tx>
            <c:strRef>
              <c:f>'line-salesvolume'!$D$3</c:f>
              <c:strCache>
                <c:ptCount val="1"/>
                <c:pt idx="0">
                  <c:v>Average of MarketingActivities</c:v>
                </c:pt>
              </c:strCache>
            </c:strRef>
          </c:tx>
          <c:spPr>
            <a:ln w="28575" cap="rnd">
              <a:solidFill>
                <a:schemeClr val="tx1">
                  <a:alpha val="20000"/>
                </a:schemeClr>
              </a:solidFill>
              <a:round/>
            </a:ln>
            <a:effectLst/>
          </c:spPr>
          <c:marker>
            <c:symbol val="none"/>
          </c:marker>
          <c:cat>
            <c:multiLvlStrRef>
              <c:f>'line-salesvolume'!$A$4:$A$19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2019</c:v>
                  </c:pt>
                  <c:pt idx="4">
                    <c:v>2020</c:v>
                  </c:pt>
                  <c:pt idx="8">
                    <c:v>2021</c:v>
                  </c:pt>
                </c:lvl>
              </c:multiLvlStrCache>
            </c:multiLvlStrRef>
          </c:cat>
          <c:val>
            <c:numRef>
              <c:f>'line-salesvolume'!$D$4:$D$19</c:f>
              <c:numCache>
                <c:formatCode>General</c:formatCode>
                <c:ptCount val="12"/>
                <c:pt idx="0">
                  <c:v>0.44444444444444442</c:v>
                </c:pt>
                <c:pt idx="1">
                  <c:v>0.33333333333333331</c:v>
                </c:pt>
                <c:pt idx="2">
                  <c:v>0.55555555555555558</c:v>
                </c:pt>
                <c:pt idx="3">
                  <c:v>0.33333333333333331</c:v>
                </c:pt>
                <c:pt idx="4">
                  <c:v>0.5</c:v>
                </c:pt>
                <c:pt idx="5">
                  <c:v>0.33333333333333331</c:v>
                </c:pt>
                <c:pt idx="6">
                  <c:v>0.55555555555555558</c:v>
                </c:pt>
                <c:pt idx="7">
                  <c:v>0.5</c:v>
                </c:pt>
                <c:pt idx="8">
                  <c:v>0.55555555555555558</c:v>
                </c:pt>
                <c:pt idx="9">
                  <c:v>0.5</c:v>
                </c:pt>
                <c:pt idx="10">
                  <c:v>0.44444444444444442</c:v>
                </c:pt>
                <c:pt idx="11">
                  <c:v>0.3888888888888889</c:v>
                </c:pt>
              </c:numCache>
            </c:numRef>
          </c:val>
          <c:smooth val="0"/>
          <c:extLst>
            <c:ext xmlns:c16="http://schemas.microsoft.com/office/drawing/2014/chart" uri="{C3380CC4-5D6E-409C-BE32-E72D297353CC}">
              <c16:uniqueId val="{00000002-3E48-49B9-B226-A3F5C052C39D}"/>
            </c:ext>
          </c:extLst>
        </c:ser>
        <c:dLbls>
          <c:showLegendKey val="0"/>
          <c:showVal val="0"/>
          <c:showCatName val="0"/>
          <c:showSerName val="0"/>
          <c:showPercent val="0"/>
          <c:showBubbleSize val="0"/>
        </c:dLbls>
        <c:marker val="1"/>
        <c:smooth val="0"/>
        <c:axId val="521976960"/>
        <c:axId val="521970480"/>
      </c:lineChart>
      <c:catAx>
        <c:axId val="52194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1946720"/>
        <c:crosses val="autoZero"/>
        <c:auto val="1"/>
        <c:lblAlgn val="ctr"/>
        <c:lblOffset val="100"/>
        <c:noMultiLvlLbl val="0"/>
      </c:catAx>
      <c:valAx>
        <c:axId val="52194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1947800"/>
        <c:crosses val="autoZero"/>
        <c:crossBetween val="between"/>
      </c:valAx>
      <c:valAx>
        <c:axId val="521970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1976960"/>
        <c:crosses val="max"/>
        <c:crossBetween val="between"/>
      </c:valAx>
      <c:catAx>
        <c:axId val="521976960"/>
        <c:scaling>
          <c:orientation val="minMax"/>
        </c:scaling>
        <c:delete val="1"/>
        <c:axPos val="b"/>
        <c:numFmt formatCode="General" sourceLinked="1"/>
        <c:majorTickMark val="out"/>
        <c:minorTickMark val="none"/>
        <c:tickLblPos val="nextTo"/>
        <c:crossAx val="5219704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prstDash val="solid"/>
      <a:round/>
      <a:headEnd type="none" w="med" len="med"/>
      <a:tailEnd type="none" w="med" len="me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mj-lt"/>
                <a:ea typeface="+mj-ea"/>
                <a:cs typeface="+mj-cs"/>
              </a:defRPr>
            </a:pPr>
            <a:r>
              <a:rPr lang="en-US" sz="1200"/>
              <a:t>Relationship between Closing Inventory &amp; SalesVolume</a:t>
            </a:r>
          </a:p>
        </c:rich>
      </c:tx>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Inventory_Dataset!$L$1</c:f>
              <c:strCache>
                <c:ptCount val="1"/>
                <c:pt idx="0">
                  <c:v>SalesVolume</c:v>
                </c:pt>
              </c:strCache>
            </c:strRef>
          </c:tx>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exp"/>
            <c:dispRSqr val="0"/>
            <c:dispEq val="0"/>
          </c:trendline>
          <c:trendline>
            <c:spPr>
              <a:ln w="19050" cap="rnd">
                <a:solidFill>
                  <a:schemeClr val="accent1"/>
                </a:solidFill>
              </a:ln>
              <a:effectLst/>
            </c:spPr>
            <c:trendlineType val="linear"/>
            <c:dispRSqr val="0"/>
            <c:dispEq val="1"/>
            <c:trendlineLbl>
              <c:layout>
                <c:manualLayout>
                  <c:x val="6.7442257217847773E-2"/>
                  <c:y val="-0.16273950131233597"/>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trendlineLbl>
          </c:trendline>
          <c:xVal>
            <c:numRef>
              <c:f>Inventory_Dataset!$G$2:$G$218</c:f>
              <c:numCache>
                <c:formatCode>General</c:formatCode>
                <c:ptCount val="217"/>
                <c:pt idx="0">
                  <c:v>61</c:v>
                </c:pt>
                <c:pt idx="1">
                  <c:v>83</c:v>
                </c:pt>
                <c:pt idx="2">
                  <c:v>95</c:v>
                </c:pt>
                <c:pt idx="3">
                  <c:v>52</c:v>
                </c:pt>
                <c:pt idx="4">
                  <c:v>2</c:v>
                </c:pt>
                <c:pt idx="5">
                  <c:v>2</c:v>
                </c:pt>
                <c:pt idx="6">
                  <c:v>3</c:v>
                </c:pt>
                <c:pt idx="7">
                  <c:v>16</c:v>
                </c:pt>
                <c:pt idx="8">
                  <c:v>156</c:v>
                </c:pt>
                <c:pt idx="9">
                  <c:v>76</c:v>
                </c:pt>
                <c:pt idx="10">
                  <c:v>60</c:v>
                </c:pt>
                <c:pt idx="11">
                  <c:v>72</c:v>
                </c:pt>
                <c:pt idx="12">
                  <c:v>88</c:v>
                </c:pt>
                <c:pt idx="13">
                  <c:v>87</c:v>
                </c:pt>
                <c:pt idx="14">
                  <c:v>44</c:v>
                </c:pt>
                <c:pt idx="15">
                  <c:v>185</c:v>
                </c:pt>
                <c:pt idx="16">
                  <c:v>52</c:v>
                </c:pt>
                <c:pt idx="17">
                  <c:v>88</c:v>
                </c:pt>
                <c:pt idx="18">
                  <c:v>22</c:v>
                </c:pt>
                <c:pt idx="19">
                  <c:v>93</c:v>
                </c:pt>
                <c:pt idx="20">
                  <c:v>89</c:v>
                </c:pt>
                <c:pt idx="21">
                  <c:v>58</c:v>
                </c:pt>
                <c:pt idx="22">
                  <c:v>21</c:v>
                </c:pt>
                <c:pt idx="23">
                  <c:v>61</c:v>
                </c:pt>
                <c:pt idx="24">
                  <c:v>24</c:v>
                </c:pt>
                <c:pt idx="25">
                  <c:v>75</c:v>
                </c:pt>
                <c:pt idx="26">
                  <c:v>38</c:v>
                </c:pt>
                <c:pt idx="27">
                  <c:v>239</c:v>
                </c:pt>
                <c:pt idx="28">
                  <c:v>3</c:v>
                </c:pt>
                <c:pt idx="29">
                  <c:v>30</c:v>
                </c:pt>
                <c:pt idx="30">
                  <c:v>53</c:v>
                </c:pt>
                <c:pt idx="31">
                  <c:v>15</c:v>
                </c:pt>
                <c:pt idx="32">
                  <c:v>49</c:v>
                </c:pt>
                <c:pt idx="33">
                  <c:v>22</c:v>
                </c:pt>
                <c:pt idx="34">
                  <c:v>33</c:v>
                </c:pt>
                <c:pt idx="35">
                  <c:v>21</c:v>
                </c:pt>
                <c:pt idx="36">
                  <c:v>70</c:v>
                </c:pt>
                <c:pt idx="37">
                  <c:v>126</c:v>
                </c:pt>
                <c:pt idx="38">
                  <c:v>14</c:v>
                </c:pt>
                <c:pt idx="39">
                  <c:v>91</c:v>
                </c:pt>
                <c:pt idx="40">
                  <c:v>7</c:v>
                </c:pt>
                <c:pt idx="41">
                  <c:v>55</c:v>
                </c:pt>
                <c:pt idx="42">
                  <c:v>56</c:v>
                </c:pt>
                <c:pt idx="43">
                  <c:v>92</c:v>
                </c:pt>
                <c:pt idx="44">
                  <c:v>18</c:v>
                </c:pt>
                <c:pt idx="45">
                  <c:v>39</c:v>
                </c:pt>
                <c:pt idx="46">
                  <c:v>7</c:v>
                </c:pt>
                <c:pt idx="47">
                  <c:v>15</c:v>
                </c:pt>
                <c:pt idx="48">
                  <c:v>118</c:v>
                </c:pt>
                <c:pt idx="49">
                  <c:v>80</c:v>
                </c:pt>
                <c:pt idx="50">
                  <c:v>3</c:v>
                </c:pt>
                <c:pt idx="51">
                  <c:v>59</c:v>
                </c:pt>
                <c:pt idx="52">
                  <c:v>32</c:v>
                </c:pt>
                <c:pt idx="53">
                  <c:v>64</c:v>
                </c:pt>
                <c:pt idx="54">
                  <c:v>62</c:v>
                </c:pt>
                <c:pt idx="55">
                  <c:v>60</c:v>
                </c:pt>
                <c:pt idx="56">
                  <c:v>24</c:v>
                </c:pt>
                <c:pt idx="57">
                  <c:v>310</c:v>
                </c:pt>
                <c:pt idx="58">
                  <c:v>59</c:v>
                </c:pt>
                <c:pt idx="59">
                  <c:v>62</c:v>
                </c:pt>
                <c:pt idx="60">
                  <c:v>168</c:v>
                </c:pt>
                <c:pt idx="61">
                  <c:v>47</c:v>
                </c:pt>
                <c:pt idx="62">
                  <c:v>51</c:v>
                </c:pt>
                <c:pt idx="63">
                  <c:v>42</c:v>
                </c:pt>
                <c:pt idx="64">
                  <c:v>21</c:v>
                </c:pt>
                <c:pt idx="65">
                  <c:v>116</c:v>
                </c:pt>
                <c:pt idx="66">
                  <c:v>51</c:v>
                </c:pt>
                <c:pt idx="67">
                  <c:v>80</c:v>
                </c:pt>
                <c:pt idx="68">
                  <c:v>4</c:v>
                </c:pt>
                <c:pt idx="69">
                  <c:v>92</c:v>
                </c:pt>
                <c:pt idx="70">
                  <c:v>73</c:v>
                </c:pt>
                <c:pt idx="71">
                  <c:v>62</c:v>
                </c:pt>
                <c:pt idx="72">
                  <c:v>60</c:v>
                </c:pt>
                <c:pt idx="73">
                  <c:v>2</c:v>
                </c:pt>
                <c:pt idx="74">
                  <c:v>36</c:v>
                </c:pt>
                <c:pt idx="75">
                  <c:v>89</c:v>
                </c:pt>
                <c:pt idx="76">
                  <c:v>4</c:v>
                </c:pt>
                <c:pt idx="77">
                  <c:v>35</c:v>
                </c:pt>
                <c:pt idx="78">
                  <c:v>85</c:v>
                </c:pt>
                <c:pt idx="79">
                  <c:v>9</c:v>
                </c:pt>
                <c:pt idx="80">
                  <c:v>63</c:v>
                </c:pt>
                <c:pt idx="81">
                  <c:v>179</c:v>
                </c:pt>
                <c:pt idx="82">
                  <c:v>54</c:v>
                </c:pt>
                <c:pt idx="83">
                  <c:v>90</c:v>
                </c:pt>
                <c:pt idx="84">
                  <c:v>71</c:v>
                </c:pt>
                <c:pt idx="85">
                  <c:v>84</c:v>
                </c:pt>
                <c:pt idx="86">
                  <c:v>152</c:v>
                </c:pt>
                <c:pt idx="87">
                  <c:v>60</c:v>
                </c:pt>
                <c:pt idx="88">
                  <c:v>5</c:v>
                </c:pt>
                <c:pt idx="89">
                  <c:v>78</c:v>
                </c:pt>
                <c:pt idx="90">
                  <c:v>8</c:v>
                </c:pt>
                <c:pt idx="91">
                  <c:v>149</c:v>
                </c:pt>
                <c:pt idx="92">
                  <c:v>18</c:v>
                </c:pt>
                <c:pt idx="93">
                  <c:v>54</c:v>
                </c:pt>
                <c:pt idx="94">
                  <c:v>4</c:v>
                </c:pt>
                <c:pt idx="95">
                  <c:v>53</c:v>
                </c:pt>
                <c:pt idx="96">
                  <c:v>44</c:v>
                </c:pt>
                <c:pt idx="97">
                  <c:v>92</c:v>
                </c:pt>
                <c:pt idx="98">
                  <c:v>50</c:v>
                </c:pt>
                <c:pt idx="99">
                  <c:v>14</c:v>
                </c:pt>
                <c:pt idx="100">
                  <c:v>6</c:v>
                </c:pt>
                <c:pt idx="101">
                  <c:v>81</c:v>
                </c:pt>
                <c:pt idx="102">
                  <c:v>47</c:v>
                </c:pt>
                <c:pt idx="103">
                  <c:v>115</c:v>
                </c:pt>
                <c:pt idx="104">
                  <c:v>90</c:v>
                </c:pt>
                <c:pt idx="105">
                  <c:v>93</c:v>
                </c:pt>
                <c:pt idx="106">
                  <c:v>346</c:v>
                </c:pt>
                <c:pt idx="107">
                  <c:v>90</c:v>
                </c:pt>
                <c:pt idx="108">
                  <c:v>62</c:v>
                </c:pt>
                <c:pt idx="109">
                  <c:v>78</c:v>
                </c:pt>
                <c:pt idx="110">
                  <c:v>60</c:v>
                </c:pt>
                <c:pt idx="111">
                  <c:v>44</c:v>
                </c:pt>
                <c:pt idx="112">
                  <c:v>15</c:v>
                </c:pt>
                <c:pt idx="113">
                  <c:v>24</c:v>
                </c:pt>
                <c:pt idx="114">
                  <c:v>80</c:v>
                </c:pt>
                <c:pt idx="115">
                  <c:v>62</c:v>
                </c:pt>
                <c:pt idx="116">
                  <c:v>88</c:v>
                </c:pt>
                <c:pt idx="117">
                  <c:v>71</c:v>
                </c:pt>
                <c:pt idx="118">
                  <c:v>65</c:v>
                </c:pt>
                <c:pt idx="119">
                  <c:v>48</c:v>
                </c:pt>
                <c:pt idx="120">
                  <c:v>40</c:v>
                </c:pt>
                <c:pt idx="121">
                  <c:v>75</c:v>
                </c:pt>
                <c:pt idx="122">
                  <c:v>41</c:v>
                </c:pt>
                <c:pt idx="123">
                  <c:v>34</c:v>
                </c:pt>
                <c:pt idx="124">
                  <c:v>86</c:v>
                </c:pt>
                <c:pt idx="125">
                  <c:v>26</c:v>
                </c:pt>
                <c:pt idx="126">
                  <c:v>82</c:v>
                </c:pt>
                <c:pt idx="127">
                  <c:v>14</c:v>
                </c:pt>
                <c:pt idx="128">
                  <c:v>1</c:v>
                </c:pt>
                <c:pt idx="129">
                  <c:v>9</c:v>
                </c:pt>
                <c:pt idx="130">
                  <c:v>46</c:v>
                </c:pt>
                <c:pt idx="131">
                  <c:v>15</c:v>
                </c:pt>
                <c:pt idx="132">
                  <c:v>85</c:v>
                </c:pt>
                <c:pt idx="133">
                  <c:v>87</c:v>
                </c:pt>
                <c:pt idx="134">
                  <c:v>29</c:v>
                </c:pt>
                <c:pt idx="135">
                  <c:v>63</c:v>
                </c:pt>
                <c:pt idx="136">
                  <c:v>45</c:v>
                </c:pt>
                <c:pt idx="137">
                  <c:v>89</c:v>
                </c:pt>
                <c:pt idx="138">
                  <c:v>53</c:v>
                </c:pt>
                <c:pt idx="139">
                  <c:v>95</c:v>
                </c:pt>
                <c:pt idx="140">
                  <c:v>8</c:v>
                </c:pt>
                <c:pt idx="141">
                  <c:v>129</c:v>
                </c:pt>
                <c:pt idx="142">
                  <c:v>89</c:v>
                </c:pt>
                <c:pt idx="143">
                  <c:v>72</c:v>
                </c:pt>
                <c:pt idx="144">
                  <c:v>73</c:v>
                </c:pt>
                <c:pt idx="145">
                  <c:v>41</c:v>
                </c:pt>
                <c:pt idx="146">
                  <c:v>37</c:v>
                </c:pt>
                <c:pt idx="147">
                  <c:v>88</c:v>
                </c:pt>
                <c:pt idx="148">
                  <c:v>86</c:v>
                </c:pt>
                <c:pt idx="149">
                  <c:v>23</c:v>
                </c:pt>
                <c:pt idx="150">
                  <c:v>34</c:v>
                </c:pt>
                <c:pt idx="151">
                  <c:v>81</c:v>
                </c:pt>
                <c:pt idx="152">
                  <c:v>5</c:v>
                </c:pt>
                <c:pt idx="153">
                  <c:v>78</c:v>
                </c:pt>
                <c:pt idx="154">
                  <c:v>65</c:v>
                </c:pt>
                <c:pt idx="155">
                  <c:v>35</c:v>
                </c:pt>
                <c:pt idx="156">
                  <c:v>72</c:v>
                </c:pt>
                <c:pt idx="157">
                  <c:v>28</c:v>
                </c:pt>
                <c:pt idx="158">
                  <c:v>99</c:v>
                </c:pt>
                <c:pt idx="159">
                  <c:v>63</c:v>
                </c:pt>
                <c:pt idx="160">
                  <c:v>91</c:v>
                </c:pt>
                <c:pt idx="161">
                  <c:v>62</c:v>
                </c:pt>
                <c:pt idx="162">
                  <c:v>33</c:v>
                </c:pt>
                <c:pt idx="163">
                  <c:v>8</c:v>
                </c:pt>
                <c:pt idx="164">
                  <c:v>90</c:v>
                </c:pt>
                <c:pt idx="165">
                  <c:v>3</c:v>
                </c:pt>
                <c:pt idx="166">
                  <c:v>99</c:v>
                </c:pt>
                <c:pt idx="167">
                  <c:v>33</c:v>
                </c:pt>
                <c:pt idx="168">
                  <c:v>12</c:v>
                </c:pt>
                <c:pt idx="169">
                  <c:v>7</c:v>
                </c:pt>
                <c:pt idx="170">
                  <c:v>44</c:v>
                </c:pt>
                <c:pt idx="171">
                  <c:v>11</c:v>
                </c:pt>
                <c:pt idx="172">
                  <c:v>35</c:v>
                </c:pt>
                <c:pt idx="173">
                  <c:v>74</c:v>
                </c:pt>
                <c:pt idx="174">
                  <c:v>48</c:v>
                </c:pt>
                <c:pt idx="175">
                  <c:v>35</c:v>
                </c:pt>
                <c:pt idx="176">
                  <c:v>14</c:v>
                </c:pt>
                <c:pt idx="177">
                  <c:v>1</c:v>
                </c:pt>
                <c:pt idx="178">
                  <c:v>47</c:v>
                </c:pt>
                <c:pt idx="179">
                  <c:v>5</c:v>
                </c:pt>
                <c:pt idx="180">
                  <c:v>63</c:v>
                </c:pt>
                <c:pt idx="181">
                  <c:v>77</c:v>
                </c:pt>
                <c:pt idx="182">
                  <c:v>126</c:v>
                </c:pt>
                <c:pt idx="183">
                  <c:v>27</c:v>
                </c:pt>
                <c:pt idx="184">
                  <c:v>29</c:v>
                </c:pt>
                <c:pt idx="185">
                  <c:v>23</c:v>
                </c:pt>
                <c:pt idx="186">
                  <c:v>96</c:v>
                </c:pt>
                <c:pt idx="187">
                  <c:v>79</c:v>
                </c:pt>
                <c:pt idx="188">
                  <c:v>59</c:v>
                </c:pt>
                <c:pt idx="189">
                  <c:v>32</c:v>
                </c:pt>
                <c:pt idx="190">
                  <c:v>2</c:v>
                </c:pt>
                <c:pt idx="191">
                  <c:v>42</c:v>
                </c:pt>
                <c:pt idx="192">
                  <c:v>96</c:v>
                </c:pt>
                <c:pt idx="193">
                  <c:v>51</c:v>
                </c:pt>
                <c:pt idx="194">
                  <c:v>15</c:v>
                </c:pt>
                <c:pt idx="195">
                  <c:v>9</c:v>
                </c:pt>
                <c:pt idx="196">
                  <c:v>23</c:v>
                </c:pt>
                <c:pt idx="197">
                  <c:v>197</c:v>
                </c:pt>
                <c:pt idx="198">
                  <c:v>4</c:v>
                </c:pt>
                <c:pt idx="199">
                  <c:v>15</c:v>
                </c:pt>
                <c:pt idx="200">
                  <c:v>86</c:v>
                </c:pt>
                <c:pt idx="201">
                  <c:v>129</c:v>
                </c:pt>
                <c:pt idx="202">
                  <c:v>36</c:v>
                </c:pt>
                <c:pt idx="203">
                  <c:v>376</c:v>
                </c:pt>
                <c:pt idx="204">
                  <c:v>52</c:v>
                </c:pt>
                <c:pt idx="205">
                  <c:v>35</c:v>
                </c:pt>
                <c:pt idx="206">
                  <c:v>43</c:v>
                </c:pt>
                <c:pt idx="207">
                  <c:v>17</c:v>
                </c:pt>
                <c:pt idx="208">
                  <c:v>341</c:v>
                </c:pt>
                <c:pt idx="209">
                  <c:v>279</c:v>
                </c:pt>
                <c:pt idx="210">
                  <c:v>94</c:v>
                </c:pt>
                <c:pt idx="211">
                  <c:v>90</c:v>
                </c:pt>
                <c:pt idx="212">
                  <c:v>28</c:v>
                </c:pt>
                <c:pt idx="213">
                  <c:v>71</c:v>
                </c:pt>
                <c:pt idx="214">
                  <c:v>13</c:v>
                </c:pt>
                <c:pt idx="215">
                  <c:v>108</c:v>
                </c:pt>
              </c:numCache>
            </c:numRef>
          </c:xVal>
          <c:yVal>
            <c:numRef>
              <c:f>Inventory_Dataset!$L$2:$L$218</c:f>
              <c:numCache>
                <c:formatCode>General</c:formatCode>
                <c:ptCount val="217"/>
                <c:pt idx="0">
                  <c:v>258</c:v>
                </c:pt>
                <c:pt idx="1">
                  <c:v>551</c:v>
                </c:pt>
                <c:pt idx="2">
                  <c:v>100</c:v>
                </c:pt>
                <c:pt idx="3">
                  <c:v>572</c:v>
                </c:pt>
                <c:pt idx="4">
                  <c:v>699</c:v>
                </c:pt>
                <c:pt idx="5">
                  <c:v>424</c:v>
                </c:pt>
                <c:pt idx="6">
                  <c:v>454</c:v>
                </c:pt>
                <c:pt idx="7">
                  <c:v>458</c:v>
                </c:pt>
                <c:pt idx="8">
                  <c:v>337</c:v>
                </c:pt>
                <c:pt idx="9">
                  <c:v>517</c:v>
                </c:pt>
                <c:pt idx="10">
                  <c:v>835</c:v>
                </c:pt>
                <c:pt idx="11">
                  <c:v>757</c:v>
                </c:pt>
                <c:pt idx="12">
                  <c:v>596</c:v>
                </c:pt>
                <c:pt idx="13">
                  <c:v>670</c:v>
                </c:pt>
                <c:pt idx="14">
                  <c:v>446</c:v>
                </c:pt>
                <c:pt idx="15">
                  <c:v>264</c:v>
                </c:pt>
                <c:pt idx="16">
                  <c:v>642</c:v>
                </c:pt>
                <c:pt idx="17">
                  <c:v>694</c:v>
                </c:pt>
                <c:pt idx="18">
                  <c:v>814</c:v>
                </c:pt>
                <c:pt idx="19">
                  <c:v>729</c:v>
                </c:pt>
                <c:pt idx="20">
                  <c:v>686</c:v>
                </c:pt>
                <c:pt idx="21">
                  <c:v>413</c:v>
                </c:pt>
                <c:pt idx="22">
                  <c:v>790</c:v>
                </c:pt>
                <c:pt idx="23">
                  <c:v>396</c:v>
                </c:pt>
                <c:pt idx="24">
                  <c:v>557</c:v>
                </c:pt>
                <c:pt idx="25">
                  <c:v>581</c:v>
                </c:pt>
                <c:pt idx="26">
                  <c:v>438</c:v>
                </c:pt>
                <c:pt idx="27">
                  <c:v>473</c:v>
                </c:pt>
                <c:pt idx="28">
                  <c:v>451</c:v>
                </c:pt>
                <c:pt idx="29">
                  <c:v>351</c:v>
                </c:pt>
                <c:pt idx="30">
                  <c:v>856</c:v>
                </c:pt>
                <c:pt idx="31">
                  <c:v>763</c:v>
                </c:pt>
                <c:pt idx="32">
                  <c:v>629</c:v>
                </c:pt>
                <c:pt idx="33">
                  <c:v>564</c:v>
                </c:pt>
                <c:pt idx="34">
                  <c:v>368</c:v>
                </c:pt>
                <c:pt idx="35">
                  <c:v>538</c:v>
                </c:pt>
                <c:pt idx="36">
                  <c:v>117</c:v>
                </c:pt>
                <c:pt idx="37">
                  <c:v>181</c:v>
                </c:pt>
                <c:pt idx="38">
                  <c:v>533</c:v>
                </c:pt>
                <c:pt idx="39">
                  <c:v>825</c:v>
                </c:pt>
                <c:pt idx="40">
                  <c:v>636</c:v>
                </c:pt>
                <c:pt idx="41">
                  <c:v>622</c:v>
                </c:pt>
                <c:pt idx="42">
                  <c:v>283</c:v>
                </c:pt>
                <c:pt idx="43">
                  <c:v>334</c:v>
                </c:pt>
                <c:pt idx="44">
                  <c:v>659</c:v>
                </c:pt>
                <c:pt idx="45">
                  <c:v>615</c:v>
                </c:pt>
                <c:pt idx="46">
                  <c:v>100</c:v>
                </c:pt>
                <c:pt idx="47">
                  <c:v>782</c:v>
                </c:pt>
                <c:pt idx="48">
                  <c:v>379</c:v>
                </c:pt>
                <c:pt idx="49">
                  <c:v>188</c:v>
                </c:pt>
                <c:pt idx="50">
                  <c:v>384</c:v>
                </c:pt>
                <c:pt idx="51">
                  <c:v>521</c:v>
                </c:pt>
                <c:pt idx="52">
                  <c:v>161</c:v>
                </c:pt>
                <c:pt idx="53">
                  <c:v>955</c:v>
                </c:pt>
                <c:pt idx="54">
                  <c:v>551</c:v>
                </c:pt>
                <c:pt idx="55">
                  <c:v>290</c:v>
                </c:pt>
                <c:pt idx="56">
                  <c:v>167</c:v>
                </c:pt>
                <c:pt idx="57">
                  <c:v>100</c:v>
                </c:pt>
                <c:pt idx="58">
                  <c:v>440</c:v>
                </c:pt>
                <c:pt idx="59">
                  <c:v>593</c:v>
                </c:pt>
                <c:pt idx="60">
                  <c:v>318</c:v>
                </c:pt>
                <c:pt idx="61">
                  <c:v>314</c:v>
                </c:pt>
                <c:pt idx="62">
                  <c:v>737</c:v>
                </c:pt>
                <c:pt idx="63">
                  <c:v>635</c:v>
                </c:pt>
                <c:pt idx="64">
                  <c:v>580</c:v>
                </c:pt>
                <c:pt idx="65">
                  <c:v>209</c:v>
                </c:pt>
                <c:pt idx="66">
                  <c:v>343</c:v>
                </c:pt>
                <c:pt idx="67">
                  <c:v>837</c:v>
                </c:pt>
                <c:pt idx="68">
                  <c:v>651</c:v>
                </c:pt>
                <c:pt idx="69">
                  <c:v>460</c:v>
                </c:pt>
                <c:pt idx="70">
                  <c:v>746</c:v>
                </c:pt>
                <c:pt idx="71">
                  <c:v>683</c:v>
                </c:pt>
                <c:pt idx="72">
                  <c:v>370</c:v>
                </c:pt>
                <c:pt idx="73">
                  <c:v>568</c:v>
                </c:pt>
                <c:pt idx="74">
                  <c:v>582</c:v>
                </c:pt>
                <c:pt idx="75">
                  <c:v>461</c:v>
                </c:pt>
                <c:pt idx="76">
                  <c:v>243</c:v>
                </c:pt>
                <c:pt idx="77">
                  <c:v>659</c:v>
                </c:pt>
                <c:pt idx="78">
                  <c:v>100</c:v>
                </c:pt>
                <c:pt idx="79">
                  <c:v>534</c:v>
                </c:pt>
                <c:pt idx="80">
                  <c:v>595</c:v>
                </c:pt>
                <c:pt idx="81">
                  <c:v>436</c:v>
                </c:pt>
                <c:pt idx="82">
                  <c:v>557</c:v>
                </c:pt>
                <c:pt idx="83">
                  <c:v>582</c:v>
                </c:pt>
                <c:pt idx="84">
                  <c:v>536</c:v>
                </c:pt>
                <c:pt idx="85">
                  <c:v>448</c:v>
                </c:pt>
                <c:pt idx="86">
                  <c:v>343</c:v>
                </c:pt>
                <c:pt idx="87">
                  <c:v>277</c:v>
                </c:pt>
                <c:pt idx="88">
                  <c:v>166</c:v>
                </c:pt>
                <c:pt idx="89">
                  <c:v>230</c:v>
                </c:pt>
                <c:pt idx="90">
                  <c:v>505</c:v>
                </c:pt>
                <c:pt idx="91">
                  <c:v>188</c:v>
                </c:pt>
                <c:pt idx="92">
                  <c:v>423</c:v>
                </c:pt>
                <c:pt idx="93">
                  <c:v>582</c:v>
                </c:pt>
                <c:pt idx="94">
                  <c:v>258</c:v>
                </c:pt>
                <c:pt idx="95">
                  <c:v>784</c:v>
                </c:pt>
                <c:pt idx="96">
                  <c:v>676</c:v>
                </c:pt>
                <c:pt idx="97">
                  <c:v>466</c:v>
                </c:pt>
                <c:pt idx="98">
                  <c:v>535</c:v>
                </c:pt>
                <c:pt idx="99">
                  <c:v>588</c:v>
                </c:pt>
                <c:pt idx="100">
                  <c:v>601</c:v>
                </c:pt>
                <c:pt idx="101">
                  <c:v>409</c:v>
                </c:pt>
                <c:pt idx="102">
                  <c:v>443</c:v>
                </c:pt>
                <c:pt idx="103">
                  <c:v>293</c:v>
                </c:pt>
                <c:pt idx="104">
                  <c:v>900</c:v>
                </c:pt>
                <c:pt idx="105">
                  <c:v>729</c:v>
                </c:pt>
                <c:pt idx="106">
                  <c:v>197</c:v>
                </c:pt>
                <c:pt idx="107">
                  <c:v>100</c:v>
                </c:pt>
                <c:pt idx="108">
                  <c:v>235</c:v>
                </c:pt>
                <c:pt idx="109">
                  <c:v>803</c:v>
                </c:pt>
                <c:pt idx="110">
                  <c:v>629</c:v>
                </c:pt>
                <c:pt idx="111">
                  <c:v>443</c:v>
                </c:pt>
                <c:pt idx="112">
                  <c:v>478</c:v>
                </c:pt>
                <c:pt idx="113">
                  <c:v>374</c:v>
                </c:pt>
                <c:pt idx="114">
                  <c:v>499</c:v>
                </c:pt>
                <c:pt idx="115">
                  <c:v>384</c:v>
                </c:pt>
                <c:pt idx="116">
                  <c:v>423</c:v>
                </c:pt>
                <c:pt idx="117">
                  <c:v>648</c:v>
                </c:pt>
                <c:pt idx="118">
                  <c:v>718</c:v>
                </c:pt>
                <c:pt idx="119">
                  <c:v>264</c:v>
                </c:pt>
                <c:pt idx="120">
                  <c:v>434</c:v>
                </c:pt>
                <c:pt idx="121">
                  <c:v>261</c:v>
                </c:pt>
                <c:pt idx="122">
                  <c:v>951</c:v>
                </c:pt>
                <c:pt idx="123">
                  <c:v>744</c:v>
                </c:pt>
                <c:pt idx="124">
                  <c:v>200</c:v>
                </c:pt>
                <c:pt idx="125">
                  <c:v>291</c:v>
                </c:pt>
                <c:pt idx="126">
                  <c:v>741</c:v>
                </c:pt>
                <c:pt idx="127">
                  <c:v>697</c:v>
                </c:pt>
                <c:pt idx="128">
                  <c:v>526</c:v>
                </c:pt>
                <c:pt idx="129">
                  <c:v>529</c:v>
                </c:pt>
                <c:pt idx="130">
                  <c:v>193</c:v>
                </c:pt>
                <c:pt idx="131">
                  <c:v>482</c:v>
                </c:pt>
                <c:pt idx="132">
                  <c:v>681</c:v>
                </c:pt>
                <c:pt idx="133">
                  <c:v>813</c:v>
                </c:pt>
                <c:pt idx="134">
                  <c:v>598</c:v>
                </c:pt>
                <c:pt idx="135">
                  <c:v>592</c:v>
                </c:pt>
                <c:pt idx="136">
                  <c:v>825</c:v>
                </c:pt>
                <c:pt idx="137">
                  <c:v>743</c:v>
                </c:pt>
                <c:pt idx="138">
                  <c:v>610</c:v>
                </c:pt>
                <c:pt idx="139">
                  <c:v>601</c:v>
                </c:pt>
                <c:pt idx="140">
                  <c:v>828</c:v>
                </c:pt>
                <c:pt idx="141">
                  <c:v>325</c:v>
                </c:pt>
                <c:pt idx="142">
                  <c:v>915</c:v>
                </c:pt>
                <c:pt idx="143">
                  <c:v>312</c:v>
                </c:pt>
                <c:pt idx="144">
                  <c:v>630</c:v>
                </c:pt>
                <c:pt idx="145">
                  <c:v>594</c:v>
                </c:pt>
                <c:pt idx="146">
                  <c:v>1070</c:v>
                </c:pt>
                <c:pt idx="147">
                  <c:v>655</c:v>
                </c:pt>
                <c:pt idx="148">
                  <c:v>887</c:v>
                </c:pt>
                <c:pt idx="149">
                  <c:v>1562</c:v>
                </c:pt>
                <c:pt idx="150">
                  <c:v>1481</c:v>
                </c:pt>
                <c:pt idx="151">
                  <c:v>1914</c:v>
                </c:pt>
                <c:pt idx="152">
                  <c:v>1649</c:v>
                </c:pt>
                <c:pt idx="153">
                  <c:v>1394</c:v>
                </c:pt>
                <c:pt idx="154">
                  <c:v>1681</c:v>
                </c:pt>
                <c:pt idx="155">
                  <c:v>1054</c:v>
                </c:pt>
                <c:pt idx="156">
                  <c:v>1016</c:v>
                </c:pt>
                <c:pt idx="157">
                  <c:v>1324</c:v>
                </c:pt>
                <c:pt idx="158">
                  <c:v>786</c:v>
                </c:pt>
                <c:pt idx="159">
                  <c:v>1029</c:v>
                </c:pt>
                <c:pt idx="160">
                  <c:v>533</c:v>
                </c:pt>
                <c:pt idx="161">
                  <c:v>1216</c:v>
                </c:pt>
                <c:pt idx="162">
                  <c:v>1950</c:v>
                </c:pt>
                <c:pt idx="163">
                  <c:v>1211</c:v>
                </c:pt>
                <c:pt idx="164">
                  <c:v>1471</c:v>
                </c:pt>
                <c:pt idx="165">
                  <c:v>1515</c:v>
                </c:pt>
                <c:pt idx="166">
                  <c:v>1683</c:v>
                </c:pt>
                <c:pt idx="167">
                  <c:v>1707</c:v>
                </c:pt>
                <c:pt idx="168">
                  <c:v>1204</c:v>
                </c:pt>
                <c:pt idx="169">
                  <c:v>1245</c:v>
                </c:pt>
                <c:pt idx="170">
                  <c:v>1358</c:v>
                </c:pt>
                <c:pt idx="171">
                  <c:v>933</c:v>
                </c:pt>
                <c:pt idx="172">
                  <c:v>1058</c:v>
                </c:pt>
                <c:pt idx="173">
                  <c:v>1287</c:v>
                </c:pt>
                <c:pt idx="174">
                  <c:v>1422</c:v>
                </c:pt>
                <c:pt idx="175">
                  <c:v>1292</c:v>
                </c:pt>
                <c:pt idx="176">
                  <c:v>1120</c:v>
                </c:pt>
                <c:pt idx="177">
                  <c:v>1775</c:v>
                </c:pt>
                <c:pt idx="178">
                  <c:v>1741</c:v>
                </c:pt>
                <c:pt idx="179">
                  <c:v>1179</c:v>
                </c:pt>
                <c:pt idx="180">
                  <c:v>559</c:v>
                </c:pt>
                <c:pt idx="181">
                  <c:v>524</c:v>
                </c:pt>
                <c:pt idx="182">
                  <c:v>153</c:v>
                </c:pt>
                <c:pt idx="183">
                  <c:v>573</c:v>
                </c:pt>
                <c:pt idx="184">
                  <c:v>602</c:v>
                </c:pt>
                <c:pt idx="185">
                  <c:v>515</c:v>
                </c:pt>
                <c:pt idx="186">
                  <c:v>220</c:v>
                </c:pt>
                <c:pt idx="187">
                  <c:v>608</c:v>
                </c:pt>
                <c:pt idx="188">
                  <c:v>388</c:v>
                </c:pt>
                <c:pt idx="189">
                  <c:v>559</c:v>
                </c:pt>
                <c:pt idx="190">
                  <c:v>636</c:v>
                </c:pt>
                <c:pt idx="191">
                  <c:v>628</c:v>
                </c:pt>
                <c:pt idx="192">
                  <c:v>779</c:v>
                </c:pt>
                <c:pt idx="193">
                  <c:v>515</c:v>
                </c:pt>
                <c:pt idx="194">
                  <c:v>985</c:v>
                </c:pt>
                <c:pt idx="195">
                  <c:v>843</c:v>
                </c:pt>
                <c:pt idx="196">
                  <c:v>374</c:v>
                </c:pt>
                <c:pt idx="197">
                  <c:v>100</c:v>
                </c:pt>
                <c:pt idx="198">
                  <c:v>547</c:v>
                </c:pt>
                <c:pt idx="199">
                  <c:v>523</c:v>
                </c:pt>
                <c:pt idx="200">
                  <c:v>938</c:v>
                </c:pt>
                <c:pt idx="201">
                  <c:v>369</c:v>
                </c:pt>
                <c:pt idx="202">
                  <c:v>623</c:v>
                </c:pt>
                <c:pt idx="203">
                  <c:v>100</c:v>
                </c:pt>
                <c:pt idx="204">
                  <c:v>720</c:v>
                </c:pt>
                <c:pt idx="205">
                  <c:v>443</c:v>
                </c:pt>
                <c:pt idx="206">
                  <c:v>904</c:v>
                </c:pt>
                <c:pt idx="207">
                  <c:v>431</c:v>
                </c:pt>
                <c:pt idx="208">
                  <c:v>214</c:v>
                </c:pt>
                <c:pt idx="209">
                  <c:v>509</c:v>
                </c:pt>
                <c:pt idx="210">
                  <c:v>753</c:v>
                </c:pt>
                <c:pt idx="211">
                  <c:v>425</c:v>
                </c:pt>
                <c:pt idx="212">
                  <c:v>404</c:v>
                </c:pt>
                <c:pt idx="213">
                  <c:v>595</c:v>
                </c:pt>
                <c:pt idx="214">
                  <c:v>473</c:v>
                </c:pt>
                <c:pt idx="215">
                  <c:v>461</c:v>
                </c:pt>
              </c:numCache>
            </c:numRef>
          </c:yVal>
          <c:smooth val="0"/>
          <c:extLst>
            <c:ext xmlns:c16="http://schemas.microsoft.com/office/drawing/2014/chart" uri="{C3380CC4-5D6E-409C-BE32-E72D297353CC}">
              <c16:uniqueId val="{00000000-EED1-4D40-8B23-249155EFBAA6}"/>
            </c:ext>
          </c:extLst>
        </c:ser>
        <c:dLbls>
          <c:showLegendKey val="0"/>
          <c:showVal val="0"/>
          <c:showCatName val="0"/>
          <c:showSerName val="0"/>
          <c:showPercent val="0"/>
          <c:showBubbleSize val="0"/>
        </c:dLbls>
        <c:axId val="1286047576"/>
        <c:axId val="1286040016"/>
      </c:scatterChart>
      <c:valAx>
        <c:axId val="128604757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AU"/>
                  <a:t>Closing Inventory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86040016"/>
        <c:crosses val="autoZero"/>
        <c:crossBetween val="midCat"/>
      </c:valAx>
      <c:valAx>
        <c:axId val="12860400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AU"/>
                  <a:t>Sales Volume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86047576"/>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sz="1200" b="1"/>
              <a:t>Relationship</a:t>
            </a:r>
            <a:r>
              <a:rPr lang="en-US" sz="1200" b="1" baseline="0"/>
              <a:t> between UnitCost and Sales Volume </a:t>
            </a:r>
            <a:endParaRPr lang="en-US" sz="1200" b="1"/>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Inventory_Dataset!$L$1</c:f>
              <c:strCache>
                <c:ptCount val="1"/>
                <c:pt idx="0">
                  <c:v>SalesVolume</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exp"/>
            <c:dispRSqr val="0"/>
            <c:dispEq val="0"/>
          </c:trendline>
          <c:trendline>
            <c:spPr>
              <a:ln w="15875" cap="rnd">
                <a:solidFill>
                  <a:schemeClr val="accent1"/>
                </a:solidFill>
              </a:ln>
              <a:effectLst/>
            </c:spPr>
            <c:trendlineType val="exp"/>
            <c:dispRSqr val="0"/>
            <c:dispEq val="1"/>
            <c:trendlineLbl>
              <c:layout>
                <c:manualLayout>
                  <c:x val="-2.3294838145231846E-2"/>
                  <c:y val="-9.63735783027120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Inventory_Dataset!$J$2:$J$219</c:f>
              <c:numCache>
                <c:formatCode>0.00_);[Red]\(0.00\)</c:formatCode>
                <c:ptCount val="218"/>
                <c:pt idx="0">
                  <c:v>187.58180521852</c:v>
                </c:pt>
                <c:pt idx="1">
                  <c:v>107.22032462713101</c:v>
                </c:pt>
                <c:pt idx="2">
                  <c:v>292.71603630195199</c:v>
                </c:pt>
                <c:pt idx="3">
                  <c:v>86.635475318175693</c:v>
                </c:pt>
                <c:pt idx="4">
                  <c:v>49.432360037966603</c:v>
                </c:pt>
                <c:pt idx="5">
                  <c:v>49.9784792320701</c:v>
                </c:pt>
                <c:pt idx="6">
                  <c:v>53.301464507264299</c:v>
                </c:pt>
                <c:pt idx="7">
                  <c:v>13.7404866068554</c:v>
                </c:pt>
                <c:pt idx="8">
                  <c:v>45.398052272973104</c:v>
                </c:pt>
                <c:pt idx="9">
                  <c:v>53.169953297047101</c:v>
                </c:pt>
                <c:pt idx="10">
                  <c:v>52.276153385806701</c:v>
                </c:pt>
                <c:pt idx="11">
                  <c:v>40.453491693959698</c:v>
                </c:pt>
                <c:pt idx="12">
                  <c:v>73.449654170874396</c:v>
                </c:pt>
                <c:pt idx="13">
                  <c:v>8.49615763598357</c:v>
                </c:pt>
                <c:pt idx="14">
                  <c:v>45.626086306082797</c:v>
                </c:pt>
                <c:pt idx="15">
                  <c:v>142.77522615215301</c:v>
                </c:pt>
                <c:pt idx="16">
                  <c:v>71.755905806463005</c:v>
                </c:pt>
                <c:pt idx="17">
                  <c:v>59.493305043019099</c:v>
                </c:pt>
                <c:pt idx="18">
                  <c:v>67.090763794273002</c:v>
                </c:pt>
                <c:pt idx="19">
                  <c:v>36.015415387457402</c:v>
                </c:pt>
                <c:pt idx="20">
                  <c:v>46.117616131499197</c:v>
                </c:pt>
                <c:pt idx="21">
                  <c:v>83.6425321996565</c:v>
                </c:pt>
                <c:pt idx="22">
                  <c:v>10.1358394126928</c:v>
                </c:pt>
                <c:pt idx="23">
                  <c:v>78.022831992084207</c:v>
                </c:pt>
                <c:pt idx="24">
                  <c:v>67.532850004412893</c:v>
                </c:pt>
                <c:pt idx="25">
                  <c:v>75.4583143191349</c:v>
                </c:pt>
                <c:pt idx="26">
                  <c:v>95.132957793332494</c:v>
                </c:pt>
                <c:pt idx="27">
                  <c:v>16.3765348559605</c:v>
                </c:pt>
                <c:pt idx="28">
                  <c:v>87.155573940035794</c:v>
                </c:pt>
                <c:pt idx="29">
                  <c:v>90.583392352666195</c:v>
                </c:pt>
                <c:pt idx="30">
                  <c:v>53.884403269264602</c:v>
                </c:pt>
                <c:pt idx="31">
                  <c:v>56.5327900111592</c:v>
                </c:pt>
                <c:pt idx="32">
                  <c:v>93.759052377770203</c:v>
                </c:pt>
                <c:pt idx="33">
                  <c:v>60.3453059656186</c:v>
                </c:pt>
                <c:pt idx="34">
                  <c:v>86.868711900739399</c:v>
                </c:pt>
                <c:pt idx="35">
                  <c:v>42.640129015191597</c:v>
                </c:pt>
                <c:pt idx="36">
                  <c:v>381.10319774690299</c:v>
                </c:pt>
                <c:pt idx="37">
                  <c:v>127.091014638804</c:v>
                </c:pt>
                <c:pt idx="38">
                  <c:v>91.350677796670695</c:v>
                </c:pt>
                <c:pt idx="39">
                  <c:v>17.733266829623901</c:v>
                </c:pt>
                <c:pt idx="40">
                  <c:v>57.012184042034697</c:v>
                </c:pt>
                <c:pt idx="41">
                  <c:v>81.369789051371697</c:v>
                </c:pt>
                <c:pt idx="42">
                  <c:v>100.33030810445</c:v>
                </c:pt>
                <c:pt idx="43">
                  <c:v>81.439143182314993</c:v>
                </c:pt>
                <c:pt idx="44">
                  <c:v>62.7494016295759</c:v>
                </c:pt>
                <c:pt idx="45">
                  <c:v>59.074371424336398</c:v>
                </c:pt>
                <c:pt idx="46">
                  <c:v>239.57900585900001</c:v>
                </c:pt>
                <c:pt idx="47">
                  <c:v>37.307139158770198</c:v>
                </c:pt>
                <c:pt idx="48">
                  <c:v>124.67498077203599</c:v>
                </c:pt>
                <c:pt idx="49">
                  <c:v>38.253515381567901</c:v>
                </c:pt>
                <c:pt idx="50">
                  <c:v>63.643639385103498</c:v>
                </c:pt>
                <c:pt idx="51">
                  <c:v>80.017560849593806</c:v>
                </c:pt>
                <c:pt idx="52">
                  <c:v>137.48359877874699</c:v>
                </c:pt>
                <c:pt idx="53">
                  <c:v>6.28795822700486</c:v>
                </c:pt>
                <c:pt idx="54">
                  <c:v>51.244305208049497</c:v>
                </c:pt>
                <c:pt idx="55">
                  <c:v>39.964661014959503</c:v>
                </c:pt>
                <c:pt idx="56">
                  <c:v>236.57478931033901</c:v>
                </c:pt>
                <c:pt idx="57">
                  <c:v>515.20202377693397</c:v>
                </c:pt>
                <c:pt idx="58">
                  <c:v>18.642116854687298</c:v>
                </c:pt>
                <c:pt idx="59">
                  <c:v>68.242828477636195</c:v>
                </c:pt>
                <c:pt idx="60">
                  <c:v>121.039390529896</c:v>
                </c:pt>
                <c:pt idx="61">
                  <c:v>141.38193603373</c:v>
                </c:pt>
                <c:pt idx="62">
                  <c:v>46.3109528624218</c:v>
                </c:pt>
                <c:pt idx="63">
                  <c:v>41.509458509858497</c:v>
                </c:pt>
                <c:pt idx="64">
                  <c:v>88.369807386620806</c:v>
                </c:pt>
                <c:pt idx="65">
                  <c:v>297.027193901749</c:v>
                </c:pt>
                <c:pt idx="66">
                  <c:v>68.652666110072204</c:v>
                </c:pt>
                <c:pt idx="67">
                  <c:v>33.324794759041701</c:v>
                </c:pt>
                <c:pt idx="68">
                  <c:v>24.202351363579201</c:v>
                </c:pt>
                <c:pt idx="69">
                  <c:v>44.896162545966398</c:v>
                </c:pt>
                <c:pt idx="70">
                  <c:v>16.941834846070499</c:v>
                </c:pt>
                <c:pt idx="71">
                  <c:v>62.443330706435802</c:v>
                </c:pt>
                <c:pt idx="72">
                  <c:v>81.324925670598702</c:v>
                </c:pt>
                <c:pt idx="73">
                  <c:v>130.66634615987499</c:v>
                </c:pt>
                <c:pt idx="74">
                  <c:v>95.479834046315105</c:v>
                </c:pt>
                <c:pt idx="75">
                  <c:v>86.932992772497698</c:v>
                </c:pt>
                <c:pt idx="76">
                  <c:v>86.512363418368295</c:v>
                </c:pt>
                <c:pt idx="77">
                  <c:v>64.415640861326906</c:v>
                </c:pt>
                <c:pt idx="78">
                  <c:v>237.331320149449</c:v>
                </c:pt>
                <c:pt idx="79">
                  <c:v>100.182315049064</c:v>
                </c:pt>
                <c:pt idx="80">
                  <c:v>34.881387035624201</c:v>
                </c:pt>
                <c:pt idx="81">
                  <c:v>70.2441937418279</c:v>
                </c:pt>
                <c:pt idx="82">
                  <c:v>89.556977912926797</c:v>
                </c:pt>
                <c:pt idx="83">
                  <c:v>81.655166828979404</c:v>
                </c:pt>
                <c:pt idx="84">
                  <c:v>72.333283560589905</c:v>
                </c:pt>
                <c:pt idx="85">
                  <c:v>40.052292062218903</c:v>
                </c:pt>
                <c:pt idx="86">
                  <c:v>92.544620080080904</c:v>
                </c:pt>
                <c:pt idx="87">
                  <c:v>231.70100700918999</c:v>
                </c:pt>
                <c:pt idx="88">
                  <c:v>333.69087311309602</c:v>
                </c:pt>
                <c:pt idx="89">
                  <c:v>212.249850327274</c:v>
                </c:pt>
                <c:pt idx="90">
                  <c:v>53.541457254677198</c:v>
                </c:pt>
                <c:pt idx="91">
                  <c:v>166.70621480786599</c:v>
                </c:pt>
                <c:pt idx="92">
                  <c:v>131.604111548693</c:v>
                </c:pt>
                <c:pt idx="93">
                  <c:v>13.7048162501011</c:v>
                </c:pt>
                <c:pt idx="94">
                  <c:v>125.735896970879</c:v>
                </c:pt>
                <c:pt idx="95">
                  <c:v>36.848570779596699</c:v>
                </c:pt>
                <c:pt idx="96">
                  <c:v>34.3407144615962</c:v>
                </c:pt>
                <c:pt idx="97">
                  <c:v>89.501818690247106</c:v>
                </c:pt>
                <c:pt idx="98">
                  <c:v>77.333980467971898</c:v>
                </c:pt>
                <c:pt idx="99">
                  <c:v>48.196564936772702</c:v>
                </c:pt>
                <c:pt idx="100">
                  <c:v>52.193070106154899</c:v>
                </c:pt>
                <c:pt idx="101">
                  <c:v>18.0158523308973</c:v>
                </c:pt>
                <c:pt idx="102">
                  <c:v>105.38041628419499</c:v>
                </c:pt>
                <c:pt idx="103">
                  <c:v>109.05433648499999</c:v>
                </c:pt>
                <c:pt idx="104">
                  <c:v>54.764481133549602</c:v>
                </c:pt>
                <c:pt idx="105">
                  <c:v>12.1569248275547</c:v>
                </c:pt>
                <c:pt idx="106">
                  <c:v>171.95325993788401</c:v>
                </c:pt>
                <c:pt idx="107">
                  <c:v>400.62786852270102</c:v>
                </c:pt>
                <c:pt idx="108">
                  <c:v>261.07931804674803</c:v>
                </c:pt>
                <c:pt idx="109">
                  <c:v>45.175079800691201</c:v>
                </c:pt>
                <c:pt idx="110">
                  <c:v>99.6107106685362</c:v>
                </c:pt>
                <c:pt idx="111">
                  <c:v>23.663381579939301</c:v>
                </c:pt>
                <c:pt idx="112">
                  <c:v>54.162980392028302</c:v>
                </c:pt>
                <c:pt idx="113">
                  <c:v>19.197108163364799</c:v>
                </c:pt>
                <c:pt idx="114">
                  <c:v>139.027825302389</c:v>
                </c:pt>
                <c:pt idx="115">
                  <c:v>148.74410115507101</c:v>
                </c:pt>
                <c:pt idx="116">
                  <c:v>112.790270212506</c:v>
                </c:pt>
                <c:pt idx="117">
                  <c:v>62.470601819033803</c:v>
                </c:pt>
                <c:pt idx="118">
                  <c:v>76.312615294337704</c:v>
                </c:pt>
                <c:pt idx="119">
                  <c:v>96.285501756584594</c:v>
                </c:pt>
                <c:pt idx="120">
                  <c:v>64.091805424332406</c:v>
                </c:pt>
                <c:pt idx="121">
                  <c:v>115.83798136334001</c:v>
                </c:pt>
                <c:pt idx="122">
                  <c:v>30.783134313186601</c:v>
                </c:pt>
                <c:pt idx="123">
                  <c:v>9.2572260359371104</c:v>
                </c:pt>
                <c:pt idx="124">
                  <c:v>233.903699161758</c:v>
                </c:pt>
                <c:pt idx="125">
                  <c:v>107.670401316786</c:v>
                </c:pt>
                <c:pt idx="126">
                  <c:v>51.8566078897422</c:v>
                </c:pt>
                <c:pt idx="127">
                  <c:v>41.263031310170497</c:v>
                </c:pt>
                <c:pt idx="128">
                  <c:v>45.156800021512403</c:v>
                </c:pt>
                <c:pt idx="129">
                  <c:v>121.309993057863</c:v>
                </c:pt>
                <c:pt idx="130">
                  <c:v>167.02903323545701</c:v>
                </c:pt>
                <c:pt idx="131">
                  <c:v>109.474317110116</c:v>
                </c:pt>
                <c:pt idx="132">
                  <c:v>64.809087332883706</c:v>
                </c:pt>
                <c:pt idx="133">
                  <c:v>47.894323331075803</c:v>
                </c:pt>
                <c:pt idx="134">
                  <c:v>50.6281303575972</c:v>
                </c:pt>
                <c:pt idx="135">
                  <c:v>69.494627002111102</c:v>
                </c:pt>
                <c:pt idx="136">
                  <c:v>9.9556138180666505</c:v>
                </c:pt>
                <c:pt idx="137">
                  <c:v>59.522487254195298</c:v>
                </c:pt>
                <c:pt idx="138">
                  <c:v>58.6740960577376</c:v>
                </c:pt>
                <c:pt idx="139">
                  <c:v>10.190156365221</c:v>
                </c:pt>
                <c:pt idx="140">
                  <c:v>46.268139921801001</c:v>
                </c:pt>
                <c:pt idx="141">
                  <c:v>38.403486457617298</c:v>
                </c:pt>
                <c:pt idx="142">
                  <c:v>44.038389136708197</c:v>
                </c:pt>
                <c:pt idx="143">
                  <c:v>119.737911352681</c:v>
                </c:pt>
                <c:pt idx="144">
                  <c:v>128.48638734773601</c:v>
                </c:pt>
                <c:pt idx="145">
                  <c:v>72.220302797218096</c:v>
                </c:pt>
                <c:pt idx="146">
                  <c:v>78.950484744089806</c:v>
                </c:pt>
                <c:pt idx="147">
                  <c:v>103.122810948989</c:v>
                </c:pt>
                <c:pt idx="148">
                  <c:v>64.561929690372395</c:v>
                </c:pt>
                <c:pt idx="149">
                  <c:v>39.804300871906797</c:v>
                </c:pt>
                <c:pt idx="150">
                  <c:v>37.906821649754797</c:v>
                </c:pt>
                <c:pt idx="151">
                  <c:v>58.756055775779501</c:v>
                </c:pt>
                <c:pt idx="152">
                  <c:v>62.744973437706101</c:v>
                </c:pt>
                <c:pt idx="153">
                  <c:v>72.146257214624598</c:v>
                </c:pt>
                <c:pt idx="154">
                  <c:v>55.032914307840002</c:v>
                </c:pt>
                <c:pt idx="155">
                  <c:v>117.370677901858</c:v>
                </c:pt>
                <c:pt idx="156">
                  <c:v>92.921740974054003</c:v>
                </c:pt>
                <c:pt idx="157">
                  <c:v>23.413711494751901</c:v>
                </c:pt>
                <c:pt idx="158">
                  <c:v>81.901975536303794</c:v>
                </c:pt>
                <c:pt idx="159">
                  <c:v>51.269356376127497</c:v>
                </c:pt>
                <c:pt idx="160">
                  <c:v>167.07415842139099</c:v>
                </c:pt>
                <c:pt idx="161">
                  <c:v>66.993160202438503</c:v>
                </c:pt>
                <c:pt idx="162">
                  <c:v>50.6032694128439</c:v>
                </c:pt>
                <c:pt idx="163">
                  <c:v>99.048631314318598</c:v>
                </c:pt>
                <c:pt idx="164">
                  <c:v>53.157847709232797</c:v>
                </c:pt>
                <c:pt idx="165">
                  <c:v>57.736836990382699</c:v>
                </c:pt>
                <c:pt idx="166">
                  <c:v>54.5520939956142</c:v>
                </c:pt>
                <c:pt idx="167">
                  <c:v>55.858679142285503</c:v>
                </c:pt>
                <c:pt idx="168">
                  <c:v>66.801345449583593</c:v>
                </c:pt>
                <c:pt idx="169">
                  <c:v>29.698729868128002</c:v>
                </c:pt>
                <c:pt idx="170">
                  <c:v>25.367471795186798</c:v>
                </c:pt>
                <c:pt idx="171">
                  <c:v>39.328348386585198</c:v>
                </c:pt>
                <c:pt idx="172">
                  <c:v>80.959597461381094</c:v>
                </c:pt>
                <c:pt idx="173">
                  <c:v>68.159526396595098</c:v>
                </c:pt>
                <c:pt idx="174">
                  <c:v>69.658116504079999</c:v>
                </c:pt>
                <c:pt idx="175">
                  <c:v>36.476803274869098</c:v>
                </c:pt>
                <c:pt idx="176">
                  <c:v>47.334920398744103</c:v>
                </c:pt>
                <c:pt idx="177">
                  <c:v>35.008653059620599</c:v>
                </c:pt>
                <c:pt idx="178">
                  <c:v>27.6353524234245</c:v>
                </c:pt>
                <c:pt idx="179">
                  <c:v>49.521782892855697</c:v>
                </c:pt>
                <c:pt idx="180">
                  <c:v>33.746451781235997</c:v>
                </c:pt>
                <c:pt idx="181">
                  <c:v>76.758486458004697</c:v>
                </c:pt>
                <c:pt idx="182">
                  <c:v>325.260098483918</c:v>
                </c:pt>
                <c:pt idx="183">
                  <c:v>33.634562504475603</c:v>
                </c:pt>
                <c:pt idx="184">
                  <c:v>110.66215858616999</c:v>
                </c:pt>
                <c:pt idx="185">
                  <c:v>49.267178088231198</c:v>
                </c:pt>
                <c:pt idx="186">
                  <c:v>212.61822426308501</c:v>
                </c:pt>
                <c:pt idx="187">
                  <c:v>76.789055354760805</c:v>
                </c:pt>
                <c:pt idx="188">
                  <c:v>174.401532044649</c:v>
                </c:pt>
                <c:pt idx="189">
                  <c:v>67.736387876091698</c:v>
                </c:pt>
                <c:pt idx="190">
                  <c:v>117.479174643319</c:v>
                </c:pt>
                <c:pt idx="191">
                  <c:v>83.574056140398596</c:v>
                </c:pt>
                <c:pt idx="192">
                  <c:v>34.434849234606098</c:v>
                </c:pt>
                <c:pt idx="193">
                  <c:v>32.029173284210998</c:v>
                </c:pt>
                <c:pt idx="194">
                  <c:v>66.044668473207295</c:v>
                </c:pt>
                <c:pt idx="195">
                  <c:v>49.6869904073558</c:v>
                </c:pt>
                <c:pt idx="196">
                  <c:v>155.67122555973901</c:v>
                </c:pt>
                <c:pt idx="197">
                  <c:v>609.98941973681099</c:v>
                </c:pt>
                <c:pt idx="198">
                  <c:v>67.736677653765796</c:v>
                </c:pt>
                <c:pt idx="199">
                  <c:v>63.189353321870001</c:v>
                </c:pt>
                <c:pt idx="200">
                  <c:v>37.435082527065099</c:v>
                </c:pt>
                <c:pt idx="201">
                  <c:v>100.219389199962</c:v>
                </c:pt>
                <c:pt idx="202">
                  <c:v>32.5805222479609</c:v>
                </c:pt>
                <c:pt idx="203">
                  <c:v>198.97545583846099</c:v>
                </c:pt>
                <c:pt idx="204">
                  <c:v>44.424320410784397</c:v>
                </c:pt>
                <c:pt idx="205">
                  <c:v>59.190266063401303</c:v>
                </c:pt>
                <c:pt idx="206">
                  <c:v>24.171766521637501</c:v>
                </c:pt>
                <c:pt idx="207">
                  <c:v>114.03048179450199</c:v>
                </c:pt>
                <c:pt idx="208">
                  <c:v>241.24697991992301</c:v>
                </c:pt>
                <c:pt idx="209">
                  <c:v>59.428070307739603</c:v>
                </c:pt>
                <c:pt idx="210">
                  <c:v>62.126651015397101</c:v>
                </c:pt>
                <c:pt idx="211">
                  <c:v>120.243965221918</c:v>
                </c:pt>
                <c:pt idx="212">
                  <c:v>118.88114084035401</c:v>
                </c:pt>
                <c:pt idx="213">
                  <c:v>10.162026533108699</c:v>
                </c:pt>
                <c:pt idx="214">
                  <c:v>41.542877780843703</c:v>
                </c:pt>
                <c:pt idx="215">
                  <c:v>93.844434067556605</c:v>
                </c:pt>
              </c:numCache>
            </c:numRef>
          </c:xVal>
          <c:yVal>
            <c:numRef>
              <c:f>Inventory_Dataset!$L$2:$L$219</c:f>
              <c:numCache>
                <c:formatCode>General</c:formatCode>
                <c:ptCount val="218"/>
                <c:pt idx="0">
                  <c:v>258</c:v>
                </c:pt>
                <c:pt idx="1">
                  <c:v>551</c:v>
                </c:pt>
                <c:pt idx="2">
                  <c:v>100</c:v>
                </c:pt>
                <c:pt idx="3">
                  <c:v>572</c:v>
                </c:pt>
                <c:pt idx="4">
                  <c:v>699</c:v>
                </c:pt>
                <c:pt idx="5">
                  <c:v>424</c:v>
                </c:pt>
                <c:pt idx="6">
                  <c:v>454</c:v>
                </c:pt>
                <c:pt idx="7">
                  <c:v>458</c:v>
                </c:pt>
                <c:pt idx="8">
                  <c:v>337</c:v>
                </c:pt>
                <c:pt idx="9">
                  <c:v>517</c:v>
                </c:pt>
                <c:pt idx="10">
                  <c:v>835</c:v>
                </c:pt>
                <c:pt idx="11">
                  <c:v>757</c:v>
                </c:pt>
                <c:pt idx="12">
                  <c:v>596</c:v>
                </c:pt>
                <c:pt idx="13">
                  <c:v>670</c:v>
                </c:pt>
                <c:pt idx="14">
                  <c:v>446</c:v>
                </c:pt>
                <c:pt idx="15">
                  <c:v>264</c:v>
                </c:pt>
                <c:pt idx="16">
                  <c:v>642</c:v>
                </c:pt>
                <c:pt idx="17">
                  <c:v>694</c:v>
                </c:pt>
                <c:pt idx="18">
                  <c:v>814</c:v>
                </c:pt>
                <c:pt idx="19">
                  <c:v>729</c:v>
                </c:pt>
                <c:pt idx="20">
                  <c:v>686</c:v>
                </c:pt>
                <c:pt idx="21">
                  <c:v>413</c:v>
                </c:pt>
                <c:pt idx="22">
                  <c:v>790</c:v>
                </c:pt>
                <c:pt idx="23">
                  <c:v>396</c:v>
                </c:pt>
                <c:pt idx="24">
                  <c:v>557</c:v>
                </c:pt>
                <c:pt idx="25">
                  <c:v>581</c:v>
                </c:pt>
                <c:pt idx="26">
                  <c:v>438</c:v>
                </c:pt>
                <c:pt idx="27">
                  <c:v>473</c:v>
                </c:pt>
                <c:pt idx="28">
                  <c:v>451</c:v>
                </c:pt>
                <c:pt idx="29">
                  <c:v>351</c:v>
                </c:pt>
                <c:pt idx="30">
                  <c:v>856</c:v>
                </c:pt>
                <c:pt idx="31">
                  <c:v>763</c:v>
                </c:pt>
                <c:pt idx="32">
                  <c:v>629</c:v>
                </c:pt>
                <c:pt idx="33">
                  <c:v>564</c:v>
                </c:pt>
                <c:pt idx="34">
                  <c:v>368</c:v>
                </c:pt>
                <c:pt idx="35">
                  <c:v>538</c:v>
                </c:pt>
                <c:pt idx="36">
                  <c:v>117</c:v>
                </c:pt>
                <c:pt idx="37">
                  <c:v>181</c:v>
                </c:pt>
                <c:pt idx="38">
                  <c:v>533</c:v>
                </c:pt>
                <c:pt idx="39">
                  <c:v>825</c:v>
                </c:pt>
                <c:pt idx="40">
                  <c:v>636</c:v>
                </c:pt>
                <c:pt idx="41">
                  <c:v>622</c:v>
                </c:pt>
                <c:pt idx="42">
                  <c:v>283</c:v>
                </c:pt>
                <c:pt idx="43">
                  <c:v>334</c:v>
                </c:pt>
                <c:pt idx="44">
                  <c:v>659</c:v>
                </c:pt>
                <c:pt idx="45">
                  <c:v>615</c:v>
                </c:pt>
                <c:pt idx="46">
                  <c:v>100</c:v>
                </c:pt>
                <c:pt idx="47">
                  <c:v>782</c:v>
                </c:pt>
                <c:pt idx="48">
                  <c:v>379</c:v>
                </c:pt>
                <c:pt idx="49">
                  <c:v>188</c:v>
                </c:pt>
                <c:pt idx="50">
                  <c:v>384</c:v>
                </c:pt>
                <c:pt idx="51">
                  <c:v>521</c:v>
                </c:pt>
                <c:pt idx="52">
                  <c:v>161</c:v>
                </c:pt>
                <c:pt idx="53">
                  <c:v>955</c:v>
                </c:pt>
                <c:pt idx="54">
                  <c:v>551</c:v>
                </c:pt>
                <c:pt idx="55">
                  <c:v>290</c:v>
                </c:pt>
                <c:pt idx="56">
                  <c:v>167</c:v>
                </c:pt>
                <c:pt idx="57">
                  <c:v>100</c:v>
                </c:pt>
                <c:pt idx="58">
                  <c:v>440</c:v>
                </c:pt>
                <c:pt idx="59">
                  <c:v>593</c:v>
                </c:pt>
                <c:pt idx="60">
                  <c:v>318</c:v>
                </c:pt>
                <c:pt idx="61">
                  <c:v>314</c:v>
                </c:pt>
                <c:pt idx="62">
                  <c:v>737</c:v>
                </c:pt>
                <c:pt idx="63">
                  <c:v>635</c:v>
                </c:pt>
                <c:pt idx="64">
                  <c:v>580</c:v>
                </c:pt>
                <c:pt idx="65">
                  <c:v>209</c:v>
                </c:pt>
                <c:pt idx="66">
                  <c:v>343</c:v>
                </c:pt>
                <c:pt idx="67">
                  <c:v>837</c:v>
                </c:pt>
                <c:pt idx="68">
                  <c:v>651</c:v>
                </c:pt>
                <c:pt idx="69">
                  <c:v>460</c:v>
                </c:pt>
                <c:pt idx="70">
                  <c:v>746</c:v>
                </c:pt>
                <c:pt idx="71">
                  <c:v>683</c:v>
                </c:pt>
                <c:pt idx="72">
                  <c:v>370</c:v>
                </c:pt>
                <c:pt idx="73">
                  <c:v>568</c:v>
                </c:pt>
                <c:pt idx="74">
                  <c:v>582</c:v>
                </c:pt>
                <c:pt idx="75">
                  <c:v>461</c:v>
                </c:pt>
                <c:pt idx="76">
                  <c:v>243</c:v>
                </c:pt>
                <c:pt idx="77">
                  <c:v>659</c:v>
                </c:pt>
                <c:pt idx="78">
                  <c:v>100</c:v>
                </c:pt>
                <c:pt idx="79">
                  <c:v>534</c:v>
                </c:pt>
                <c:pt idx="80">
                  <c:v>595</c:v>
                </c:pt>
                <c:pt idx="81">
                  <c:v>436</c:v>
                </c:pt>
                <c:pt idx="82">
                  <c:v>557</c:v>
                </c:pt>
                <c:pt idx="83">
                  <c:v>582</c:v>
                </c:pt>
                <c:pt idx="84">
                  <c:v>536</c:v>
                </c:pt>
                <c:pt idx="85">
                  <c:v>448</c:v>
                </c:pt>
                <c:pt idx="86">
                  <c:v>343</c:v>
                </c:pt>
                <c:pt idx="87">
                  <c:v>277</c:v>
                </c:pt>
                <c:pt idx="88">
                  <c:v>166</c:v>
                </c:pt>
                <c:pt idx="89">
                  <c:v>230</c:v>
                </c:pt>
                <c:pt idx="90">
                  <c:v>505</c:v>
                </c:pt>
                <c:pt idx="91">
                  <c:v>188</c:v>
                </c:pt>
                <c:pt idx="92">
                  <c:v>423</c:v>
                </c:pt>
                <c:pt idx="93">
                  <c:v>582</c:v>
                </c:pt>
                <c:pt idx="94">
                  <c:v>258</c:v>
                </c:pt>
                <c:pt idx="95">
                  <c:v>784</c:v>
                </c:pt>
                <c:pt idx="96">
                  <c:v>676</c:v>
                </c:pt>
                <c:pt idx="97">
                  <c:v>466</c:v>
                </c:pt>
                <c:pt idx="98">
                  <c:v>535</c:v>
                </c:pt>
                <c:pt idx="99">
                  <c:v>588</c:v>
                </c:pt>
                <c:pt idx="100">
                  <c:v>601</c:v>
                </c:pt>
                <c:pt idx="101">
                  <c:v>409</c:v>
                </c:pt>
                <c:pt idx="102">
                  <c:v>443</c:v>
                </c:pt>
                <c:pt idx="103">
                  <c:v>293</c:v>
                </c:pt>
                <c:pt idx="104">
                  <c:v>900</c:v>
                </c:pt>
                <c:pt idx="105">
                  <c:v>729</c:v>
                </c:pt>
                <c:pt idx="106">
                  <c:v>197</c:v>
                </c:pt>
                <c:pt idx="107">
                  <c:v>100</c:v>
                </c:pt>
                <c:pt idx="108">
                  <c:v>235</c:v>
                </c:pt>
                <c:pt idx="109">
                  <c:v>803</c:v>
                </c:pt>
                <c:pt idx="110">
                  <c:v>629</c:v>
                </c:pt>
                <c:pt idx="111">
                  <c:v>443</c:v>
                </c:pt>
                <c:pt idx="112">
                  <c:v>478</c:v>
                </c:pt>
                <c:pt idx="113">
                  <c:v>374</c:v>
                </c:pt>
                <c:pt idx="114">
                  <c:v>499</c:v>
                </c:pt>
                <c:pt idx="115">
                  <c:v>384</c:v>
                </c:pt>
                <c:pt idx="116">
                  <c:v>423</c:v>
                </c:pt>
                <c:pt idx="117">
                  <c:v>648</c:v>
                </c:pt>
                <c:pt idx="118">
                  <c:v>718</c:v>
                </c:pt>
                <c:pt idx="119">
                  <c:v>264</c:v>
                </c:pt>
                <c:pt idx="120">
                  <c:v>434</c:v>
                </c:pt>
                <c:pt idx="121">
                  <c:v>261</c:v>
                </c:pt>
                <c:pt idx="122">
                  <c:v>951</c:v>
                </c:pt>
                <c:pt idx="123">
                  <c:v>744</c:v>
                </c:pt>
                <c:pt idx="124">
                  <c:v>200</c:v>
                </c:pt>
                <c:pt idx="125">
                  <c:v>291</c:v>
                </c:pt>
                <c:pt idx="126">
                  <c:v>741</c:v>
                </c:pt>
                <c:pt idx="127">
                  <c:v>697</c:v>
                </c:pt>
                <c:pt idx="128">
                  <c:v>526</c:v>
                </c:pt>
                <c:pt idx="129">
                  <c:v>529</c:v>
                </c:pt>
                <c:pt idx="130">
                  <c:v>193</c:v>
                </c:pt>
                <c:pt idx="131">
                  <c:v>482</c:v>
                </c:pt>
                <c:pt idx="132">
                  <c:v>681</c:v>
                </c:pt>
                <c:pt idx="133">
                  <c:v>813</c:v>
                </c:pt>
                <c:pt idx="134">
                  <c:v>598</c:v>
                </c:pt>
                <c:pt idx="135">
                  <c:v>592</c:v>
                </c:pt>
                <c:pt idx="136">
                  <c:v>825</c:v>
                </c:pt>
                <c:pt idx="137">
                  <c:v>743</c:v>
                </c:pt>
                <c:pt idx="138">
                  <c:v>610</c:v>
                </c:pt>
                <c:pt idx="139">
                  <c:v>601</c:v>
                </c:pt>
                <c:pt idx="140">
                  <c:v>828</c:v>
                </c:pt>
                <c:pt idx="141">
                  <c:v>325</c:v>
                </c:pt>
                <c:pt idx="142">
                  <c:v>915</c:v>
                </c:pt>
                <c:pt idx="143">
                  <c:v>312</c:v>
                </c:pt>
                <c:pt idx="144">
                  <c:v>630</c:v>
                </c:pt>
                <c:pt idx="145">
                  <c:v>594</c:v>
                </c:pt>
                <c:pt idx="146">
                  <c:v>1070</c:v>
                </c:pt>
                <c:pt idx="147">
                  <c:v>655</c:v>
                </c:pt>
                <c:pt idx="148">
                  <c:v>887</c:v>
                </c:pt>
                <c:pt idx="149">
                  <c:v>1562</c:v>
                </c:pt>
                <c:pt idx="150">
                  <c:v>1481</c:v>
                </c:pt>
                <c:pt idx="151">
                  <c:v>1914</c:v>
                </c:pt>
                <c:pt idx="152">
                  <c:v>1649</c:v>
                </c:pt>
                <c:pt idx="153">
                  <c:v>1394</c:v>
                </c:pt>
                <c:pt idx="154">
                  <c:v>1681</c:v>
                </c:pt>
                <c:pt idx="155">
                  <c:v>1054</c:v>
                </c:pt>
                <c:pt idx="156">
                  <c:v>1016</c:v>
                </c:pt>
                <c:pt idx="157">
                  <c:v>1324</c:v>
                </c:pt>
                <c:pt idx="158">
                  <c:v>786</c:v>
                </c:pt>
                <c:pt idx="159">
                  <c:v>1029</c:v>
                </c:pt>
                <c:pt idx="160">
                  <c:v>533</c:v>
                </c:pt>
                <c:pt idx="161">
                  <c:v>1216</c:v>
                </c:pt>
                <c:pt idx="162">
                  <c:v>1950</c:v>
                </c:pt>
                <c:pt idx="163">
                  <c:v>1211</c:v>
                </c:pt>
                <c:pt idx="164">
                  <c:v>1471</c:v>
                </c:pt>
                <c:pt idx="165">
                  <c:v>1515</c:v>
                </c:pt>
                <c:pt idx="166">
                  <c:v>1683</c:v>
                </c:pt>
                <c:pt idx="167">
                  <c:v>1707</c:v>
                </c:pt>
                <c:pt idx="168">
                  <c:v>1204</c:v>
                </c:pt>
                <c:pt idx="169">
                  <c:v>1245</c:v>
                </c:pt>
                <c:pt idx="170">
                  <c:v>1358</c:v>
                </c:pt>
                <c:pt idx="171">
                  <c:v>933</c:v>
                </c:pt>
                <c:pt idx="172">
                  <c:v>1058</c:v>
                </c:pt>
                <c:pt idx="173">
                  <c:v>1287</c:v>
                </c:pt>
                <c:pt idx="174">
                  <c:v>1422</c:v>
                </c:pt>
                <c:pt idx="175">
                  <c:v>1292</c:v>
                </c:pt>
                <c:pt idx="176">
                  <c:v>1120</c:v>
                </c:pt>
                <c:pt idx="177">
                  <c:v>1775</c:v>
                </c:pt>
                <c:pt idx="178">
                  <c:v>1741</c:v>
                </c:pt>
                <c:pt idx="179">
                  <c:v>1179</c:v>
                </c:pt>
                <c:pt idx="180">
                  <c:v>559</c:v>
                </c:pt>
                <c:pt idx="181">
                  <c:v>524</c:v>
                </c:pt>
                <c:pt idx="182">
                  <c:v>153</c:v>
                </c:pt>
                <c:pt idx="183">
                  <c:v>573</c:v>
                </c:pt>
                <c:pt idx="184">
                  <c:v>602</c:v>
                </c:pt>
                <c:pt idx="185">
                  <c:v>515</c:v>
                </c:pt>
                <c:pt idx="186">
                  <c:v>220</c:v>
                </c:pt>
                <c:pt idx="187">
                  <c:v>608</c:v>
                </c:pt>
                <c:pt idx="188">
                  <c:v>388</c:v>
                </c:pt>
                <c:pt idx="189">
                  <c:v>559</c:v>
                </c:pt>
                <c:pt idx="190">
                  <c:v>636</c:v>
                </c:pt>
                <c:pt idx="191">
                  <c:v>628</c:v>
                </c:pt>
                <c:pt idx="192">
                  <c:v>779</c:v>
                </c:pt>
                <c:pt idx="193">
                  <c:v>515</c:v>
                </c:pt>
                <c:pt idx="194">
                  <c:v>985</c:v>
                </c:pt>
                <c:pt idx="195">
                  <c:v>843</c:v>
                </c:pt>
                <c:pt idx="196">
                  <c:v>374</c:v>
                </c:pt>
                <c:pt idx="197">
                  <c:v>100</c:v>
                </c:pt>
                <c:pt idx="198">
                  <c:v>547</c:v>
                </c:pt>
                <c:pt idx="199">
                  <c:v>523</c:v>
                </c:pt>
                <c:pt idx="200">
                  <c:v>938</c:v>
                </c:pt>
                <c:pt idx="201">
                  <c:v>369</c:v>
                </c:pt>
                <c:pt idx="202">
                  <c:v>623</c:v>
                </c:pt>
                <c:pt idx="203">
                  <c:v>100</c:v>
                </c:pt>
                <c:pt idx="204">
                  <c:v>720</c:v>
                </c:pt>
                <c:pt idx="205">
                  <c:v>443</c:v>
                </c:pt>
                <c:pt idx="206">
                  <c:v>904</c:v>
                </c:pt>
                <c:pt idx="207">
                  <c:v>431</c:v>
                </c:pt>
                <c:pt idx="208">
                  <c:v>214</c:v>
                </c:pt>
                <c:pt idx="209">
                  <c:v>509</c:v>
                </c:pt>
                <c:pt idx="210">
                  <c:v>753</c:v>
                </c:pt>
                <c:pt idx="211">
                  <c:v>425</c:v>
                </c:pt>
                <c:pt idx="212">
                  <c:v>404</c:v>
                </c:pt>
                <c:pt idx="213">
                  <c:v>595</c:v>
                </c:pt>
                <c:pt idx="214">
                  <c:v>473</c:v>
                </c:pt>
                <c:pt idx="215">
                  <c:v>461</c:v>
                </c:pt>
              </c:numCache>
            </c:numRef>
          </c:yVal>
          <c:smooth val="0"/>
          <c:extLst>
            <c:ext xmlns:c16="http://schemas.microsoft.com/office/drawing/2014/chart" uri="{C3380CC4-5D6E-409C-BE32-E72D297353CC}">
              <c16:uniqueId val="{00000000-BB56-47AC-82E2-334DAB94FC01}"/>
            </c:ext>
          </c:extLst>
        </c:ser>
        <c:dLbls>
          <c:showLegendKey val="0"/>
          <c:showVal val="0"/>
          <c:showCatName val="0"/>
          <c:showSerName val="0"/>
          <c:showPercent val="0"/>
          <c:showBubbleSize val="0"/>
        </c:dLbls>
        <c:axId val="1285824736"/>
        <c:axId val="1285823656"/>
      </c:scatterChart>
      <c:valAx>
        <c:axId val="1285824736"/>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85823656"/>
        <c:crosses val="autoZero"/>
        <c:crossBetween val="midCat"/>
      </c:valAx>
      <c:valAx>
        <c:axId val="128582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85824736"/>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Relationship between Closing Inventory and Unit Cost</a:t>
            </a:r>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Inventory_Dataset!$J$1</c:f>
              <c:strCache>
                <c:ptCount val="1"/>
                <c:pt idx="0">
                  <c:v>UnitCost</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linear"/>
            <c:dispRSqr val="0"/>
            <c:dispEq val="1"/>
            <c:trendlineLbl>
              <c:layout>
                <c:manualLayout>
                  <c:x val="-0.10651399825021872"/>
                  <c:y val="0.192453703703703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Inventory_Dataset!$G$2:$G$219</c:f>
              <c:numCache>
                <c:formatCode>General</c:formatCode>
                <c:ptCount val="218"/>
                <c:pt idx="0">
                  <c:v>61</c:v>
                </c:pt>
                <c:pt idx="1">
                  <c:v>83</c:v>
                </c:pt>
                <c:pt idx="2">
                  <c:v>95</c:v>
                </c:pt>
                <c:pt idx="3">
                  <c:v>52</c:v>
                </c:pt>
                <c:pt idx="4">
                  <c:v>2</c:v>
                </c:pt>
                <c:pt idx="5">
                  <c:v>2</c:v>
                </c:pt>
                <c:pt idx="6">
                  <c:v>3</c:v>
                </c:pt>
                <c:pt idx="7">
                  <c:v>16</c:v>
                </c:pt>
                <c:pt idx="8">
                  <c:v>156</c:v>
                </c:pt>
                <c:pt idx="9">
                  <c:v>76</c:v>
                </c:pt>
                <c:pt idx="10">
                  <c:v>60</c:v>
                </c:pt>
                <c:pt idx="11">
                  <c:v>72</c:v>
                </c:pt>
                <c:pt idx="12">
                  <c:v>88</c:v>
                </c:pt>
                <c:pt idx="13">
                  <c:v>87</c:v>
                </c:pt>
                <c:pt idx="14">
                  <c:v>44</c:v>
                </c:pt>
                <c:pt idx="15">
                  <c:v>185</c:v>
                </c:pt>
                <c:pt idx="16">
                  <c:v>52</c:v>
                </c:pt>
                <c:pt idx="17">
                  <c:v>88</c:v>
                </c:pt>
                <c:pt idx="18">
                  <c:v>22</c:v>
                </c:pt>
                <c:pt idx="19">
                  <c:v>93</c:v>
                </c:pt>
                <c:pt idx="20">
                  <c:v>89</c:v>
                </c:pt>
                <c:pt idx="21">
                  <c:v>58</c:v>
                </c:pt>
                <c:pt idx="22">
                  <c:v>21</c:v>
                </c:pt>
                <c:pt idx="23">
                  <c:v>61</c:v>
                </c:pt>
                <c:pt idx="24">
                  <c:v>24</c:v>
                </c:pt>
                <c:pt idx="25">
                  <c:v>75</c:v>
                </c:pt>
                <c:pt idx="26">
                  <c:v>38</c:v>
                </c:pt>
                <c:pt idx="27">
                  <c:v>239</c:v>
                </c:pt>
                <c:pt idx="28">
                  <c:v>3</c:v>
                </c:pt>
                <c:pt idx="29">
                  <c:v>30</c:v>
                </c:pt>
                <c:pt idx="30">
                  <c:v>53</c:v>
                </c:pt>
                <c:pt idx="31">
                  <c:v>15</c:v>
                </c:pt>
                <c:pt idx="32">
                  <c:v>49</c:v>
                </c:pt>
                <c:pt idx="33">
                  <c:v>22</c:v>
                </c:pt>
                <c:pt idx="34">
                  <c:v>33</c:v>
                </c:pt>
                <c:pt idx="35">
                  <c:v>21</c:v>
                </c:pt>
                <c:pt idx="36">
                  <c:v>70</c:v>
                </c:pt>
                <c:pt idx="37">
                  <c:v>126</c:v>
                </c:pt>
                <c:pt idx="38">
                  <c:v>14</c:v>
                </c:pt>
                <c:pt idx="39">
                  <c:v>91</c:v>
                </c:pt>
                <c:pt idx="40">
                  <c:v>7</c:v>
                </c:pt>
                <c:pt idx="41">
                  <c:v>55</c:v>
                </c:pt>
                <c:pt idx="42">
                  <c:v>56</c:v>
                </c:pt>
                <c:pt idx="43">
                  <c:v>92</c:v>
                </c:pt>
                <c:pt idx="44">
                  <c:v>18</c:v>
                </c:pt>
                <c:pt idx="45">
                  <c:v>39</c:v>
                </c:pt>
                <c:pt idx="46">
                  <c:v>7</c:v>
                </c:pt>
                <c:pt idx="47">
                  <c:v>15</c:v>
                </c:pt>
                <c:pt idx="48">
                  <c:v>118</c:v>
                </c:pt>
                <c:pt idx="49">
                  <c:v>80</c:v>
                </c:pt>
                <c:pt idx="50">
                  <c:v>3</c:v>
                </c:pt>
                <c:pt idx="51">
                  <c:v>59</c:v>
                </c:pt>
                <c:pt idx="52">
                  <c:v>32</c:v>
                </c:pt>
                <c:pt idx="53">
                  <c:v>64</c:v>
                </c:pt>
                <c:pt idx="54">
                  <c:v>62</c:v>
                </c:pt>
                <c:pt idx="55">
                  <c:v>60</c:v>
                </c:pt>
                <c:pt idx="56">
                  <c:v>24</c:v>
                </c:pt>
                <c:pt idx="57">
                  <c:v>310</c:v>
                </c:pt>
                <c:pt idx="58">
                  <c:v>59</c:v>
                </c:pt>
                <c:pt idx="59">
                  <c:v>62</c:v>
                </c:pt>
                <c:pt idx="60">
                  <c:v>168</c:v>
                </c:pt>
                <c:pt idx="61">
                  <c:v>47</c:v>
                </c:pt>
                <c:pt idx="62">
                  <c:v>51</c:v>
                </c:pt>
                <c:pt idx="63">
                  <c:v>42</c:v>
                </c:pt>
                <c:pt idx="64">
                  <c:v>21</c:v>
                </c:pt>
                <c:pt idx="65">
                  <c:v>116</c:v>
                </c:pt>
                <c:pt idx="66">
                  <c:v>51</c:v>
                </c:pt>
                <c:pt idx="67">
                  <c:v>80</c:v>
                </c:pt>
                <c:pt idx="68">
                  <c:v>4</c:v>
                </c:pt>
                <c:pt idx="69">
                  <c:v>92</c:v>
                </c:pt>
                <c:pt idx="70">
                  <c:v>73</c:v>
                </c:pt>
                <c:pt idx="71">
                  <c:v>62</c:v>
                </c:pt>
                <c:pt idx="72">
                  <c:v>60</c:v>
                </c:pt>
                <c:pt idx="73">
                  <c:v>2</c:v>
                </c:pt>
                <c:pt idx="74">
                  <c:v>36</c:v>
                </c:pt>
                <c:pt idx="75">
                  <c:v>89</c:v>
                </c:pt>
                <c:pt idx="76">
                  <c:v>4</c:v>
                </c:pt>
                <c:pt idx="77">
                  <c:v>35</c:v>
                </c:pt>
                <c:pt idx="78">
                  <c:v>85</c:v>
                </c:pt>
                <c:pt idx="79">
                  <c:v>9</c:v>
                </c:pt>
                <c:pt idx="80">
                  <c:v>63</c:v>
                </c:pt>
                <c:pt idx="81">
                  <c:v>179</c:v>
                </c:pt>
                <c:pt idx="82">
                  <c:v>54</c:v>
                </c:pt>
                <c:pt idx="83">
                  <c:v>90</c:v>
                </c:pt>
                <c:pt idx="84">
                  <c:v>71</c:v>
                </c:pt>
                <c:pt idx="85">
                  <c:v>84</c:v>
                </c:pt>
                <c:pt idx="86">
                  <c:v>152</c:v>
                </c:pt>
                <c:pt idx="87">
                  <c:v>60</c:v>
                </c:pt>
                <c:pt idx="88">
                  <c:v>5</c:v>
                </c:pt>
                <c:pt idx="89">
                  <c:v>78</c:v>
                </c:pt>
                <c:pt idx="90">
                  <c:v>8</c:v>
                </c:pt>
                <c:pt idx="91">
                  <c:v>149</c:v>
                </c:pt>
                <c:pt idx="92">
                  <c:v>18</c:v>
                </c:pt>
                <c:pt idx="93">
                  <c:v>54</c:v>
                </c:pt>
                <c:pt idx="94">
                  <c:v>4</c:v>
                </c:pt>
                <c:pt idx="95">
                  <c:v>53</c:v>
                </c:pt>
                <c:pt idx="96">
                  <c:v>44</c:v>
                </c:pt>
                <c:pt idx="97">
                  <c:v>92</c:v>
                </c:pt>
                <c:pt idx="98">
                  <c:v>50</c:v>
                </c:pt>
                <c:pt idx="99">
                  <c:v>14</c:v>
                </c:pt>
                <c:pt idx="100">
                  <c:v>6</c:v>
                </c:pt>
                <c:pt idx="101">
                  <c:v>81</c:v>
                </c:pt>
                <c:pt idx="102">
                  <c:v>47</c:v>
                </c:pt>
                <c:pt idx="103">
                  <c:v>115</c:v>
                </c:pt>
                <c:pt idx="104">
                  <c:v>90</c:v>
                </c:pt>
                <c:pt idx="105">
                  <c:v>93</c:v>
                </c:pt>
                <c:pt idx="106">
                  <c:v>346</c:v>
                </c:pt>
                <c:pt idx="107">
                  <c:v>90</c:v>
                </c:pt>
                <c:pt idx="108">
                  <c:v>62</c:v>
                </c:pt>
                <c:pt idx="109">
                  <c:v>78</c:v>
                </c:pt>
                <c:pt idx="110">
                  <c:v>60</c:v>
                </c:pt>
                <c:pt idx="111">
                  <c:v>44</c:v>
                </c:pt>
                <c:pt idx="112">
                  <c:v>15</c:v>
                </c:pt>
                <c:pt idx="113">
                  <c:v>24</c:v>
                </c:pt>
                <c:pt idx="114">
                  <c:v>80</c:v>
                </c:pt>
                <c:pt idx="115">
                  <c:v>62</c:v>
                </c:pt>
                <c:pt idx="116">
                  <c:v>88</c:v>
                </c:pt>
                <c:pt idx="117">
                  <c:v>71</c:v>
                </c:pt>
                <c:pt idx="118">
                  <c:v>65</c:v>
                </c:pt>
                <c:pt idx="119">
                  <c:v>48</c:v>
                </c:pt>
                <c:pt idx="120">
                  <c:v>40</c:v>
                </c:pt>
                <c:pt idx="121">
                  <c:v>75</c:v>
                </c:pt>
                <c:pt idx="122">
                  <c:v>41</c:v>
                </c:pt>
                <c:pt idx="123">
                  <c:v>34</c:v>
                </c:pt>
                <c:pt idx="124">
                  <c:v>86</c:v>
                </c:pt>
                <c:pt idx="125">
                  <c:v>26</c:v>
                </c:pt>
                <c:pt idx="126">
                  <c:v>82</c:v>
                </c:pt>
                <c:pt idx="127">
                  <c:v>14</c:v>
                </c:pt>
                <c:pt idx="128">
                  <c:v>1</c:v>
                </c:pt>
                <c:pt idx="129">
                  <c:v>9</c:v>
                </c:pt>
                <c:pt idx="130">
                  <c:v>46</c:v>
                </c:pt>
                <c:pt idx="131">
                  <c:v>15</c:v>
                </c:pt>
                <c:pt idx="132">
                  <c:v>85</c:v>
                </c:pt>
                <c:pt idx="133">
                  <c:v>87</c:v>
                </c:pt>
                <c:pt idx="134">
                  <c:v>29</c:v>
                </c:pt>
                <c:pt idx="135">
                  <c:v>63</c:v>
                </c:pt>
                <c:pt idx="136">
                  <c:v>45</c:v>
                </c:pt>
                <c:pt idx="137">
                  <c:v>89</c:v>
                </c:pt>
                <c:pt idx="138">
                  <c:v>53</c:v>
                </c:pt>
                <c:pt idx="139">
                  <c:v>95</c:v>
                </c:pt>
                <c:pt idx="140">
                  <c:v>8</c:v>
                </c:pt>
                <c:pt idx="141">
                  <c:v>129</c:v>
                </c:pt>
                <c:pt idx="142">
                  <c:v>89</c:v>
                </c:pt>
                <c:pt idx="143">
                  <c:v>72</c:v>
                </c:pt>
                <c:pt idx="144">
                  <c:v>73</c:v>
                </c:pt>
                <c:pt idx="145">
                  <c:v>41</c:v>
                </c:pt>
                <c:pt idx="146">
                  <c:v>37</c:v>
                </c:pt>
                <c:pt idx="147">
                  <c:v>88</c:v>
                </c:pt>
                <c:pt idx="148">
                  <c:v>86</c:v>
                </c:pt>
                <c:pt idx="149">
                  <c:v>23</c:v>
                </c:pt>
                <c:pt idx="150">
                  <c:v>34</c:v>
                </c:pt>
                <c:pt idx="151">
                  <c:v>81</c:v>
                </c:pt>
                <c:pt idx="152">
                  <c:v>5</c:v>
                </c:pt>
                <c:pt idx="153">
                  <c:v>78</c:v>
                </c:pt>
                <c:pt idx="154">
                  <c:v>65</c:v>
                </c:pt>
                <c:pt idx="155">
                  <c:v>35</c:v>
                </c:pt>
                <c:pt idx="156">
                  <c:v>72</c:v>
                </c:pt>
                <c:pt idx="157">
                  <c:v>28</c:v>
                </c:pt>
                <c:pt idx="158">
                  <c:v>99</c:v>
                </c:pt>
                <c:pt idx="159">
                  <c:v>63</c:v>
                </c:pt>
                <c:pt idx="160">
                  <c:v>91</c:v>
                </c:pt>
                <c:pt idx="161">
                  <c:v>62</c:v>
                </c:pt>
                <c:pt idx="162">
                  <c:v>33</c:v>
                </c:pt>
                <c:pt idx="163">
                  <c:v>8</c:v>
                </c:pt>
                <c:pt idx="164">
                  <c:v>90</c:v>
                </c:pt>
                <c:pt idx="165">
                  <c:v>3</c:v>
                </c:pt>
                <c:pt idx="166">
                  <c:v>99</c:v>
                </c:pt>
                <c:pt idx="167">
                  <c:v>33</c:v>
                </c:pt>
                <c:pt idx="168">
                  <c:v>12</c:v>
                </c:pt>
                <c:pt idx="169">
                  <c:v>7</c:v>
                </c:pt>
                <c:pt idx="170">
                  <c:v>44</c:v>
                </c:pt>
                <c:pt idx="171">
                  <c:v>11</c:v>
                </c:pt>
                <c:pt idx="172">
                  <c:v>35</c:v>
                </c:pt>
                <c:pt idx="173">
                  <c:v>74</c:v>
                </c:pt>
                <c:pt idx="174">
                  <c:v>48</c:v>
                </c:pt>
                <c:pt idx="175">
                  <c:v>35</c:v>
                </c:pt>
                <c:pt idx="176">
                  <c:v>14</c:v>
                </c:pt>
                <c:pt idx="177">
                  <c:v>1</c:v>
                </c:pt>
                <c:pt idx="178">
                  <c:v>47</c:v>
                </c:pt>
                <c:pt idx="179">
                  <c:v>5</c:v>
                </c:pt>
                <c:pt idx="180">
                  <c:v>63</c:v>
                </c:pt>
                <c:pt idx="181">
                  <c:v>77</c:v>
                </c:pt>
                <c:pt idx="182">
                  <c:v>126</c:v>
                </c:pt>
                <c:pt idx="183">
                  <c:v>27</c:v>
                </c:pt>
                <c:pt idx="184">
                  <c:v>29</c:v>
                </c:pt>
                <c:pt idx="185">
                  <c:v>23</c:v>
                </c:pt>
                <c:pt idx="186">
                  <c:v>96</c:v>
                </c:pt>
                <c:pt idx="187">
                  <c:v>79</c:v>
                </c:pt>
                <c:pt idx="188">
                  <c:v>59</c:v>
                </c:pt>
                <c:pt idx="189">
                  <c:v>32</c:v>
                </c:pt>
                <c:pt idx="190">
                  <c:v>2</c:v>
                </c:pt>
                <c:pt idx="191">
                  <c:v>42</c:v>
                </c:pt>
                <c:pt idx="192">
                  <c:v>96</c:v>
                </c:pt>
                <c:pt idx="193">
                  <c:v>51</c:v>
                </c:pt>
                <c:pt idx="194">
                  <c:v>15</c:v>
                </c:pt>
                <c:pt idx="195">
                  <c:v>9</c:v>
                </c:pt>
                <c:pt idx="196">
                  <c:v>23</c:v>
                </c:pt>
                <c:pt idx="197">
                  <c:v>197</c:v>
                </c:pt>
                <c:pt idx="198">
                  <c:v>4</c:v>
                </c:pt>
                <c:pt idx="199">
                  <c:v>15</c:v>
                </c:pt>
                <c:pt idx="200">
                  <c:v>86</c:v>
                </c:pt>
                <c:pt idx="201">
                  <c:v>129</c:v>
                </c:pt>
                <c:pt idx="202">
                  <c:v>36</c:v>
                </c:pt>
                <c:pt idx="203">
                  <c:v>376</c:v>
                </c:pt>
                <c:pt idx="204">
                  <c:v>52</c:v>
                </c:pt>
                <c:pt idx="205">
                  <c:v>35</c:v>
                </c:pt>
                <c:pt idx="206">
                  <c:v>43</c:v>
                </c:pt>
                <c:pt idx="207">
                  <c:v>17</c:v>
                </c:pt>
                <c:pt idx="208">
                  <c:v>341</c:v>
                </c:pt>
                <c:pt idx="209">
                  <c:v>279</c:v>
                </c:pt>
                <c:pt idx="210">
                  <c:v>94</c:v>
                </c:pt>
                <c:pt idx="211">
                  <c:v>90</c:v>
                </c:pt>
                <c:pt idx="212">
                  <c:v>28</c:v>
                </c:pt>
                <c:pt idx="213">
                  <c:v>71</c:v>
                </c:pt>
                <c:pt idx="214">
                  <c:v>13</c:v>
                </c:pt>
                <c:pt idx="215">
                  <c:v>108</c:v>
                </c:pt>
              </c:numCache>
            </c:numRef>
          </c:xVal>
          <c:yVal>
            <c:numRef>
              <c:f>Inventory_Dataset!$J$2:$J$219</c:f>
              <c:numCache>
                <c:formatCode>0.00_);[Red]\(0.00\)</c:formatCode>
                <c:ptCount val="218"/>
                <c:pt idx="0">
                  <c:v>187.58180521852</c:v>
                </c:pt>
                <c:pt idx="1">
                  <c:v>107.22032462713101</c:v>
                </c:pt>
                <c:pt idx="2">
                  <c:v>292.71603630195199</c:v>
                </c:pt>
                <c:pt idx="3">
                  <c:v>86.635475318175693</c:v>
                </c:pt>
                <c:pt idx="4">
                  <c:v>49.432360037966603</c:v>
                </c:pt>
                <c:pt idx="5">
                  <c:v>49.9784792320701</c:v>
                </c:pt>
                <c:pt idx="6">
                  <c:v>53.301464507264299</c:v>
                </c:pt>
                <c:pt idx="7">
                  <c:v>13.7404866068554</c:v>
                </c:pt>
                <c:pt idx="8">
                  <c:v>45.398052272973104</c:v>
                </c:pt>
                <c:pt idx="9">
                  <c:v>53.169953297047101</c:v>
                </c:pt>
                <c:pt idx="10">
                  <c:v>52.276153385806701</c:v>
                </c:pt>
                <c:pt idx="11">
                  <c:v>40.453491693959698</c:v>
                </c:pt>
                <c:pt idx="12">
                  <c:v>73.449654170874396</c:v>
                </c:pt>
                <c:pt idx="13">
                  <c:v>8.49615763598357</c:v>
                </c:pt>
                <c:pt idx="14">
                  <c:v>45.626086306082797</c:v>
                </c:pt>
                <c:pt idx="15">
                  <c:v>142.77522615215301</c:v>
                </c:pt>
                <c:pt idx="16">
                  <c:v>71.755905806463005</c:v>
                </c:pt>
                <c:pt idx="17">
                  <c:v>59.493305043019099</c:v>
                </c:pt>
                <c:pt idx="18">
                  <c:v>67.090763794273002</c:v>
                </c:pt>
                <c:pt idx="19">
                  <c:v>36.015415387457402</c:v>
                </c:pt>
                <c:pt idx="20">
                  <c:v>46.117616131499197</c:v>
                </c:pt>
                <c:pt idx="21">
                  <c:v>83.6425321996565</c:v>
                </c:pt>
                <c:pt idx="22">
                  <c:v>10.1358394126928</c:v>
                </c:pt>
                <c:pt idx="23">
                  <c:v>78.022831992084207</c:v>
                </c:pt>
                <c:pt idx="24">
                  <c:v>67.532850004412893</c:v>
                </c:pt>
                <c:pt idx="25">
                  <c:v>75.4583143191349</c:v>
                </c:pt>
                <c:pt idx="26">
                  <c:v>95.132957793332494</c:v>
                </c:pt>
                <c:pt idx="27">
                  <c:v>16.3765348559605</c:v>
                </c:pt>
                <c:pt idx="28">
                  <c:v>87.155573940035794</c:v>
                </c:pt>
                <c:pt idx="29">
                  <c:v>90.583392352666195</c:v>
                </c:pt>
                <c:pt idx="30">
                  <c:v>53.884403269264602</c:v>
                </c:pt>
                <c:pt idx="31">
                  <c:v>56.5327900111592</c:v>
                </c:pt>
                <c:pt idx="32">
                  <c:v>93.759052377770203</c:v>
                </c:pt>
                <c:pt idx="33">
                  <c:v>60.3453059656186</c:v>
                </c:pt>
                <c:pt idx="34">
                  <c:v>86.868711900739399</c:v>
                </c:pt>
                <c:pt idx="35">
                  <c:v>42.640129015191597</c:v>
                </c:pt>
                <c:pt idx="36">
                  <c:v>381.10319774690299</c:v>
                </c:pt>
                <c:pt idx="37">
                  <c:v>127.091014638804</c:v>
                </c:pt>
                <c:pt idx="38">
                  <c:v>91.350677796670695</c:v>
                </c:pt>
                <c:pt idx="39">
                  <c:v>17.733266829623901</c:v>
                </c:pt>
                <c:pt idx="40">
                  <c:v>57.012184042034697</c:v>
                </c:pt>
                <c:pt idx="41">
                  <c:v>81.369789051371697</c:v>
                </c:pt>
                <c:pt idx="42">
                  <c:v>100.33030810445</c:v>
                </c:pt>
                <c:pt idx="43">
                  <c:v>81.439143182314993</c:v>
                </c:pt>
                <c:pt idx="44">
                  <c:v>62.7494016295759</c:v>
                </c:pt>
                <c:pt idx="45">
                  <c:v>59.074371424336398</c:v>
                </c:pt>
                <c:pt idx="46">
                  <c:v>239.57900585900001</c:v>
                </c:pt>
                <c:pt idx="47">
                  <c:v>37.307139158770198</c:v>
                </c:pt>
                <c:pt idx="48">
                  <c:v>124.67498077203599</c:v>
                </c:pt>
                <c:pt idx="49">
                  <c:v>38.253515381567901</c:v>
                </c:pt>
                <c:pt idx="50">
                  <c:v>63.643639385103498</c:v>
                </c:pt>
                <c:pt idx="51">
                  <c:v>80.017560849593806</c:v>
                </c:pt>
                <c:pt idx="52">
                  <c:v>137.48359877874699</c:v>
                </c:pt>
                <c:pt idx="53">
                  <c:v>6.28795822700486</c:v>
                </c:pt>
                <c:pt idx="54">
                  <c:v>51.244305208049497</c:v>
                </c:pt>
                <c:pt idx="55">
                  <c:v>39.964661014959503</c:v>
                </c:pt>
                <c:pt idx="56">
                  <c:v>236.57478931033901</c:v>
                </c:pt>
                <c:pt idx="57">
                  <c:v>515.20202377693397</c:v>
                </c:pt>
                <c:pt idx="58">
                  <c:v>18.642116854687298</c:v>
                </c:pt>
                <c:pt idx="59">
                  <c:v>68.242828477636195</c:v>
                </c:pt>
                <c:pt idx="60">
                  <c:v>121.039390529896</c:v>
                </c:pt>
                <c:pt idx="61">
                  <c:v>141.38193603373</c:v>
                </c:pt>
                <c:pt idx="62">
                  <c:v>46.3109528624218</c:v>
                </c:pt>
                <c:pt idx="63">
                  <c:v>41.509458509858497</c:v>
                </c:pt>
                <c:pt idx="64">
                  <c:v>88.369807386620806</c:v>
                </c:pt>
                <c:pt idx="65">
                  <c:v>297.027193901749</c:v>
                </c:pt>
                <c:pt idx="66">
                  <c:v>68.652666110072204</c:v>
                </c:pt>
                <c:pt idx="67">
                  <c:v>33.324794759041701</c:v>
                </c:pt>
                <c:pt idx="68">
                  <c:v>24.202351363579201</c:v>
                </c:pt>
                <c:pt idx="69">
                  <c:v>44.896162545966398</c:v>
                </c:pt>
                <c:pt idx="70">
                  <c:v>16.941834846070499</c:v>
                </c:pt>
                <c:pt idx="71">
                  <c:v>62.443330706435802</c:v>
                </c:pt>
                <c:pt idx="72">
                  <c:v>81.324925670598702</c:v>
                </c:pt>
                <c:pt idx="73">
                  <c:v>130.66634615987499</c:v>
                </c:pt>
                <c:pt idx="74">
                  <c:v>95.479834046315105</c:v>
                </c:pt>
                <c:pt idx="75">
                  <c:v>86.932992772497698</c:v>
                </c:pt>
                <c:pt idx="76">
                  <c:v>86.512363418368295</c:v>
                </c:pt>
                <c:pt idx="77">
                  <c:v>64.415640861326906</c:v>
                </c:pt>
                <c:pt idx="78">
                  <c:v>237.331320149449</c:v>
                </c:pt>
                <c:pt idx="79">
                  <c:v>100.182315049064</c:v>
                </c:pt>
                <c:pt idx="80">
                  <c:v>34.881387035624201</c:v>
                </c:pt>
                <c:pt idx="81">
                  <c:v>70.2441937418279</c:v>
                </c:pt>
                <c:pt idx="82">
                  <c:v>89.556977912926797</c:v>
                </c:pt>
                <c:pt idx="83">
                  <c:v>81.655166828979404</c:v>
                </c:pt>
                <c:pt idx="84">
                  <c:v>72.333283560589905</c:v>
                </c:pt>
                <c:pt idx="85">
                  <c:v>40.052292062218903</c:v>
                </c:pt>
                <c:pt idx="86">
                  <c:v>92.544620080080904</c:v>
                </c:pt>
                <c:pt idx="87">
                  <c:v>231.70100700918999</c:v>
                </c:pt>
                <c:pt idx="88">
                  <c:v>333.69087311309602</c:v>
                </c:pt>
                <c:pt idx="89">
                  <c:v>212.249850327274</c:v>
                </c:pt>
                <c:pt idx="90">
                  <c:v>53.541457254677198</c:v>
                </c:pt>
                <c:pt idx="91">
                  <c:v>166.70621480786599</c:v>
                </c:pt>
                <c:pt idx="92">
                  <c:v>131.604111548693</c:v>
                </c:pt>
                <c:pt idx="93">
                  <c:v>13.7048162501011</c:v>
                </c:pt>
                <c:pt idx="94">
                  <c:v>125.735896970879</c:v>
                </c:pt>
                <c:pt idx="95">
                  <c:v>36.848570779596699</c:v>
                </c:pt>
                <c:pt idx="96">
                  <c:v>34.3407144615962</c:v>
                </c:pt>
                <c:pt idx="97">
                  <c:v>89.501818690247106</c:v>
                </c:pt>
                <c:pt idx="98">
                  <c:v>77.333980467971898</c:v>
                </c:pt>
                <c:pt idx="99">
                  <c:v>48.196564936772702</c:v>
                </c:pt>
                <c:pt idx="100">
                  <c:v>52.193070106154899</c:v>
                </c:pt>
                <c:pt idx="101">
                  <c:v>18.0158523308973</c:v>
                </c:pt>
                <c:pt idx="102">
                  <c:v>105.38041628419499</c:v>
                </c:pt>
                <c:pt idx="103">
                  <c:v>109.05433648499999</c:v>
                </c:pt>
                <c:pt idx="104">
                  <c:v>54.764481133549602</c:v>
                </c:pt>
                <c:pt idx="105">
                  <c:v>12.1569248275547</c:v>
                </c:pt>
                <c:pt idx="106">
                  <c:v>171.95325993788401</c:v>
                </c:pt>
                <c:pt idx="107">
                  <c:v>400.62786852270102</c:v>
                </c:pt>
                <c:pt idx="108">
                  <c:v>261.07931804674803</c:v>
                </c:pt>
                <c:pt idx="109">
                  <c:v>45.175079800691201</c:v>
                </c:pt>
                <c:pt idx="110">
                  <c:v>99.6107106685362</c:v>
                </c:pt>
                <c:pt idx="111">
                  <c:v>23.663381579939301</c:v>
                </c:pt>
                <c:pt idx="112">
                  <c:v>54.162980392028302</c:v>
                </c:pt>
                <c:pt idx="113">
                  <c:v>19.197108163364799</c:v>
                </c:pt>
                <c:pt idx="114">
                  <c:v>139.027825302389</c:v>
                </c:pt>
                <c:pt idx="115">
                  <c:v>148.74410115507101</c:v>
                </c:pt>
                <c:pt idx="116">
                  <c:v>112.790270212506</c:v>
                </c:pt>
                <c:pt idx="117">
                  <c:v>62.470601819033803</c:v>
                </c:pt>
                <c:pt idx="118">
                  <c:v>76.312615294337704</c:v>
                </c:pt>
                <c:pt idx="119">
                  <c:v>96.285501756584594</c:v>
                </c:pt>
                <c:pt idx="120">
                  <c:v>64.091805424332406</c:v>
                </c:pt>
                <c:pt idx="121">
                  <c:v>115.83798136334001</c:v>
                </c:pt>
                <c:pt idx="122">
                  <c:v>30.783134313186601</c:v>
                </c:pt>
                <c:pt idx="123">
                  <c:v>9.2572260359371104</c:v>
                </c:pt>
                <c:pt idx="124">
                  <c:v>233.903699161758</c:v>
                </c:pt>
                <c:pt idx="125">
                  <c:v>107.670401316786</c:v>
                </c:pt>
                <c:pt idx="126">
                  <c:v>51.8566078897422</c:v>
                </c:pt>
                <c:pt idx="127">
                  <c:v>41.263031310170497</c:v>
                </c:pt>
                <c:pt idx="128">
                  <c:v>45.156800021512403</c:v>
                </c:pt>
                <c:pt idx="129">
                  <c:v>121.309993057863</c:v>
                </c:pt>
                <c:pt idx="130">
                  <c:v>167.02903323545701</c:v>
                </c:pt>
                <c:pt idx="131">
                  <c:v>109.474317110116</c:v>
                </c:pt>
                <c:pt idx="132">
                  <c:v>64.809087332883706</c:v>
                </c:pt>
                <c:pt idx="133">
                  <c:v>47.894323331075803</c:v>
                </c:pt>
                <c:pt idx="134">
                  <c:v>50.6281303575972</c:v>
                </c:pt>
                <c:pt idx="135">
                  <c:v>69.494627002111102</c:v>
                </c:pt>
                <c:pt idx="136">
                  <c:v>9.9556138180666505</c:v>
                </c:pt>
                <c:pt idx="137">
                  <c:v>59.522487254195298</c:v>
                </c:pt>
                <c:pt idx="138">
                  <c:v>58.6740960577376</c:v>
                </c:pt>
                <c:pt idx="139">
                  <c:v>10.190156365221</c:v>
                </c:pt>
                <c:pt idx="140">
                  <c:v>46.268139921801001</c:v>
                </c:pt>
                <c:pt idx="141">
                  <c:v>38.403486457617298</c:v>
                </c:pt>
                <c:pt idx="142">
                  <c:v>44.038389136708197</c:v>
                </c:pt>
                <c:pt idx="143">
                  <c:v>119.737911352681</c:v>
                </c:pt>
                <c:pt idx="144">
                  <c:v>128.48638734773601</c:v>
                </c:pt>
                <c:pt idx="145">
                  <c:v>72.220302797218096</c:v>
                </c:pt>
                <c:pt idx="146">
                  <c:v>78.950484744089806</c:v>
                </c:pt>
                <c:pt idx="147">
                  <c:v>103.122810948989</c:v>
                </c:pt>
                <c:pt idx="148">
                  <c:v>64.561929690372395</c:v>
                </c:pt>
                <c:pt idx="149">
                  <c:v>39.804300871906797</c:v>
                </c:pt>
                <c:pt idx="150">
                  <c:v>37.906821649754797</c:v>
                </c:pt>
                <c:pt idx="151">
                  <c:v>58.756055775779501</c:v>
                </c:pt>
                <c:pt idx="152">
                  <c:v>62.744973437706101</c:v>
                </c:pt>
                <c:pt idx="153">
                  <c:v>72.146257214624598</c:v>
                </c:pt>
                <c:pt idx="154">
                  <c:v>55.032914307840002</c:v>
                </c:pt>
                <c:pt idx="155">
                  <c:v>117.370677901858</c:v>
                </c:pt>
                <c:pt idx="156">
                  <c:v>92.921740974054003</c:v>
                </c:pt>
                <c:pt idx="157">
                  <c:v>23.413711494751901</c:v>
                </c:pt>
                <c:pt idx="158">
                  <c:v>81.901975536303794</c:v>
                </c:pt>
                <c:pt idx="159">
                  <c:v>51.269356376127497</c:v>
                </c:pt>
                <c:pt idx="160">
                  <c:v>167.07415842139099</c:v>
                </c:pt>
                <c:pt idx="161">
                  <c:v>66.993160202438503</c:v>
                </c:pt>
                <c:pt idx="162">
                  <c:v>50.6032694128439</c:v>
                </c:pt>
                <c:pt idx="163">
                  <c:v>99.048631314318598</c:v>
                </c:pt>
                <c:pt idx="164">
                  <c:v>53.157847709232797</c:v>
                </c:pt>
                <c:pt idx="165">
                  <c:v>57.736836990382699</c:v>
                </c:pt>
                <c:pt idx="166">
                  <c:v>54.5520939956142</c:v>
                </c:pt>
                <c:pt idx="167">
                  <c:v>55.858679142285503</c:v>
                </c:pt>
                <c:pt idx="168">
                  <c:v>66.801345449583593</c:v>
                </c:pt>
                <c:pt idx="169">
                  <c:v>29.698729868128002</c:v>
                </c:pt>
                <c:pt idx="170">
                  <c:v>25.367471795186798</c:v>
                </c:pt>
                <c:pt idx="171">
                  <c:v>39.328348386585198</c:v>
                </c:pt>
                <c:pt idx="172">
                  <c:v>80.959597461381094</c:v>
                </c:pt>
                <c:pt idx="173">
                  <c:v>68.159526396595098</c:v>
                </c:pt>
                <c:pt idx="174">
                  <c:v>69.658116504079999</c:v>
                </c:pt>
                <c:pt idx="175">
                  <c:v>36.476803274869098</c:v>
                </c:pt>
                <c:pt idx="176">
                  <c:v>47.334920398744103</c:v>
                </c:pt>
                <c:pt idx="177">
                  <c:v>35.008653059620599</c:v>
                </c:pt>
                <c:pt idx="178">
                  <c:v>27.6353524234245</c:v>
                </c:pt>
                <c:pt idx="179">
                  <c:v>49.521782892855697</c:v>
                </c:pt>
                <c:pt idx="180">
                  <c:v>33.746451781235997</c:v>
                </c:pt>
                <c:pt idx="181">
                  <c:v>76.758486458004697</c:v>
                </c:pt>
                <c:pt idx="182">
                  <c:v>325.260098483918</c:v>
                </c:pt>
                <c:pt idx="183">
                  <c:v>33.634562504475603</c:v>
                </c:pt>
                <c:pt idx="184">
                  <c:v>110.66215858616999</c:v>
                </c:pt>
                <c:pt idx="185">
                  <c:v>49.267178088231198</c:v>
                </c:pt>
                <c:pt idx="186">
                  <c:v>212.61822426308501</c:v>
                </c:pt>
                <c:pt idx="187">
                  <c:v>76.789055354760805</c:v>
                </c:pt>
                <c:pt idx="188">
                  <c:v>174.401532044649</c:v>
                </c:pt>
                <c:pt idx="189">
                  <c:v>67.736387876091698</c:v>
                </c:pt>
                <c:pt idx="190">
                  <c:v>117.479174643319</c:v>
                </c:pt>
                <c:pt idx="191">
                  <c:v>83.574056140398596</c:v>
                </c:pt>
                <c:pt idx="192">
                  <c:v>34.434849234606098</c:v>
                </c:pt>
                <c:pt idx="193">
                  <c:v>32.029173284210998</c:v>
                </c:pt>
                <c:pt idx="194">
                  <c:v>66.044668473207295</c:v>
                </c:pt>
                <c:pt idx="195">
                  <c:v>49.6869904073558</c:v>
                </c:pt>
                <c:pt idx="196">
                  <c:v>155.67122555973901</c:v>
                </c:pt>
                <c:pt idx="197">
                  <c:v>609.98941973681099</c:v>
                </c:pt>
                <c:pt idx="198">
                  <c:v>67.736677653765796</c:v>
                </c:pt>
                <c:pt idx="199">
                  <c:v>63.189353321870001</c:v>
                </c:pt>
                <c:pt idx="200">
                  <c:v>37.435082527065099</c:v>
                </c:pt>
                <c:pt idx="201">
                  <c:v>100.219389199962</c:v>
                </c:pt>
                <c:pt idx="202">
                  <c:v>32.5805222479609</c:v>
                </c:pt>
                <c:pt idx="203">
                  <c:v>198.97545583846099</c:v>
                </c:pt>
                <c:pt idx="204">
                  <c:v>44.424320410784397</c:v>
                </c:pt>
                <c:pt idx="205">
                  <c:v>59.190266063401303</c:v>
                </c:pt>
                <c:pt idx="206">
                  <c:v>24.171766521637501</c:v>
                </c:pt>
                <c:pt idx="207">
                  <c:v>114.03048179450199</c:v>
                </c:pt>
                <c:pt idx="208">
                  <c:v>241.24697991992301</c:v>
                </c:pt>
                <c:pt idx="209">
                  <c:v>59.428070307739603</c:v>
                </c:pt>
                <c:pt idx="210">
                  <c:v>62.126651015397101</c:v>
                </c:pt>
                <c:pt idx="211">
                  <c:v>120.243965221918</c:v>
                </c:pt>
                <c:pt idx="212">
                  <c:v>118.88114084035401</c:v>
                </c:pt>
                <c:pt idx="213">
                  <c:v>10.162026533108699</c:v>
                </c:pt>
                <c:pt idx="214">
                  <c:v>41.542877780843703</c:v>
                </c:pt>
                <c:pt idx="215">
                  <c:v>93.844434067556605</c:v>
                </c:pt>
              </c:numCache>
            </c:numRef>
          </c:yVal>
          <c:smooth val="0"/>
          <c:extLst>
            <c:ext xmlns:c16="http://schemas.microsoft.com/office/drawing/2014/chart" uri="{C3380CC4-5D6E-409C-BE32-E72D297353CC}">
              <c16:uniqueId val="{00000000-F0AB-4875-BDD3-BBB7A234E9DB}"/>
            </c:ext>
          </c:extLst>
        </c:ser>
        <c:dLbls>
          <c:showLegendKey val="0"/>
          <c:showVal val="0"/>
          <c:showCatName val="0"/>
          <c:showSerName val="0"/>
          <c:showPercent val="0"/>
          <c:showBubbleSize val="0"/>
        </c:dLbls>
        <c:axId val="1285812496"/>
        <c:axId val="1285813216"/>
      </c:scatterChart>
      <c:valAx>
        <c:axId val="1285812496"/>
        <c:scaling>
          <c:orientation val="minMax"/>
          <c:max val="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85813216"/>
        <c:crosses val="autoZero"/>
        <c:crossBetween val="midCat"/>
      </c:valAx>
      <c:valAx>
        <c:axId val="1285813216"/>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85812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[Individual_Dashboard.xlsx]column-CU &amp; SP!PivotTable35</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AU" sz="1600"/>
              <a:t>The Comparison and Relationship between Products' Closing Inventory and Supplier Performance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'column-CU &amp; SP'!$B$3</c:f>
              <c:strCache>
                <c:ptCount val="1"/>
                <c:pt idx="0">
                  <c:v>Average of SupplierReliabilityScore</c:v>
                </c:pt>
              </c:strCache>
            </c:strRef>
          </c:tx>
          <c:spPr>
            <a:solidFill>
              <a:schemeClr val="accent1"/>
            </a:solidFill>
            <a:ln>
              <a:noFill/>
            </a:ln>
            <a:effectLst/>
          </c:spPr>
          <c:invertIfNegative val="0"/>
          <c:cat>
            <c:multiLvlStrRef>
              <c:f>'column-CU &amp; SP'!$A$4:$A$28</c:f>
              <c:multiLvlStrCache>
                <c:ptCount val="18"/>
                <c:lvl>
                  <c:pt idx="0">
                    <c:v>2019</c:v>
                  </c:pt>
                  <c:pt idx="1">
                    <c:v>2020</c:v>
                  </c:pt>
                  <c:pt idx="2">
                    <c:v>2021</c:v>
                  </c:pt>
                  <c:pt idx="3">
                    <c:v>2019</c:v>
                  </c:pt>
                  <c:pt idx="4">
                    <c:v>2020</c:v>
                  </c:pt>
                  <c:pt idx="5">
                    <c:v>2021</c:v>
                  </c:pt>
                  <c:pt idx="6">
                    <c:v>2019</c:v>
                  </c:pt>
                  <c:pt idx="7">
                    <c:v>2020</c:v>
                  </c:pt>
                  <c:pt idx="8">
                    <c:v>2021</c:v>
                  </c:pt>
                  <c:pt idx="9">
                    <c:v>2019</c:v>
                  </c:pt>
                  <c:pt idx="10">
                    <c:v>2020</c:v>
                  </c:pt>
                  <c:pt idx="11">
                    <c:v>2021</c:v>
                  </c:pt>
                  <c:pt idx="12">
                    <c:v>2019</c:v>
                  </c:pt>
                  <c:pt idx="13">
                    <c:v>2020</c:v>
                  </c:pt>
                  <c:pt idx="14">
                    <c:v>2021</c:v>
                  </c:pt>
                  <c:pt idx="15">
                    <c:v>2019</c:v>
                  </c:pt>
                  <c:pt idx="16">
                    <c:v>2020</c:v>
                  </c:pt>
                  <c:pt idx="17">
                    <c:v>2021</c:v>
                  </c:pt>
                </c:lvl>
                <c:lvl>
                  <c:pt idx="0">
                    <c:v>Camera</c:v>
                  </c:pt>
                  <c:pt idx="3">
                    <c:v>Headphones</c:v>
                  </c:pt>
                  <c:pt idx="6">
                    <c:v>Laptop</c:v>
                  </c:pt>
                  <c:pt idx="9">
                    <c:v>Smartphone</c:v>
                  </c:pt>
                  <c:pt idx="12">
                    <c:v>Smartwatch</c:v>
                  </c:pt>
                  <c:pt idx="15">
                    <c:v>Tablet</c:v>
                  </c:pt>
                </c:lvl>
              </c:multiLvlStrCache>
            </c:multiLvlStrRef>
          </c:cat>
          <c:val>
            <c:numRef>
              <c:f>'column-CU &amp; SP'!$B$4:$B$28</c:f>
              <c:numCache>
                <c:formatCode>General</c:formatCode>
                <c:ptCount val="18"/>
                <c:pt idx="0">
                  <c:v>0.89112352322782418</c:v>
                </c:pt>
                <c:pt idx="1">
                  <c:v>0.92720103056586722</c:v>
                </c:pt>
                <c:pt idx="2">
                  <c:v>0.91129477976047468</c:v>
                </c:pt>
                <c:pt idx="3">
                  <c:v>0.87965388073673612</c:v>
                </c:pt>
                <c:pt idx="4">
                  <c:v>0.88652298412468744</c:v>
                </c:pt>
                <c:pt idx="5">
                  <c:v>0.90644319455324818</c:v>
                </c:pt>
                <c:pt idx="6">
                  <c:v>0.93101241888882091</c:v>
                </c:pt>
                <c:pt idx="7">
                  <c:v>0.9148055720359024</c:v>
                </c:pt>
                <c:pt idx="8">
                  <c:v>0.89758966144107222</c:v>
                </c:pt>
                <c:pt idx="9">
                  <c:v>0.8760197336603438</c:v>
                </c:pt>
                <c:pt idx="10">
                  <c:v>0.90768905765882046</c:v>
                </c:pt>
                <c:pt idx="11">
                  <c:v>0.89367726602023378</c:v>
                </c:pt>
                <c:pt idx="12">
                  <c:v>0.90298765949591198</c:v>
                </c:pt>
                <c:pt idx="13">
                  <c:v>0.89827811495724352</c:v>
                </c:pt>
                <c:pt idx="14">
                  <c:v>0.91636596582698615</c:v>
                </c:pt>
                <c:pt idx="15">
                  <c:v>0.91520125765072802</c:v>
                </c:pt>
                <c:pt idx="16">
                  <c:v>0.92205718955053839</c:v>
                </c:pt>
                <c:pt idx="17">
                  <c:v>0.89733300338111721</c:v>
                </c:pt>
              </c:numCache>
            </c:numRef>
          </c:val>
          <c:extLst>
            <c:ext xmlns:c16="http://schemas.microsoft.com/office/drawing/2014/chart" uri="{C3380CC4-5D6E-409C-BE32-E72D297353CC}">
              <c16:uniqueId val="{00000000-7DC7-459E-BC33-7CBFCCD249AD}"/>
            </c:ext>
          </c:extLst>
        </c:ser>
        <c:dLbls>
          <c:showLegendKey val="0"/>
          <c:showVal val="0"/>
          <c:showCatName val="0"/>
          <c:showSerName val="0"/>
          <c:showPercent val="0"/>
          <c:showBubbleSize val="0"/>
        </c:dLbls>
        <c:gapWidth val="247"/>
        <c:axId val="521970120"/>
        <c:axId val="521972280"/>
      </c:barChart>
      <c:lineChart>
        <c:grouping val="standard"/>
        <c:varyColors val="0"/>
        <c:ser>
          <c:idx val="1"/>
          <c:order val="1"/>
          <c:tx>
            <c:strRef>
              <c:f>'column-CU &amp; SP'!$C$3</c:f>
              <c:strCache>
                <c:ptCount val="1"/>
                <c:pt idx="0">
                  <c:v>Average of ClosingInventory</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'column-CU &amp; SP'!$A$4:$A$28</c:f>
              <c:multiLvlStrCache>
                <c:ptCount val="18"/>
                <c:lvl>
                  <c:pt idx="0">
                    <c:v>2019</c:v>
                  </c:pt>
                  <c:pt idx="1">
                    <c:v>2020</c:v>
                  </c:pt>
                  <c:pt idx="2">
                    <c:v>2021</c:v>
                  </c:pt>
                  <c:pt idx="3">
                    <c:v>2019</c:v>
                  </c:pt>
                  <c:pt idx="4">
                    <c:v>2020</c:v>
                  </c:pt>
                  <c:pt idx="5">
                    <c:v>2021</c:v>
                  </c:pt>
                  <c:pt idx="6">
                    <c:v>2019</c:v>
                  </c:pt>
                  <c:pt idx="7">
                    <c:v>2020</c:v>
                  </c:pt>
                  <c:pt idx="8">
                    <c:v>2021</c:v>
                  </c:pt>
                  <c:pt idx="9">
                    <c:v>2019</c:v>
                  </c:pt>
                  <c:pt idx="10">
                    <c:v>2020</c:v>
                  </c:pt>
                  <c:pt idx="11">
                    <c:v>2021</c:v>
                  </c:pt>
                  <c:pt idx="12">
                    <c:v>2019</c:v>
                  </c:pt>
                  <c:pt idx="13">
                    <c:v>2020</c:v>
                  </c:pt>
                  <c:pt idx="14">
                    <c:v>2021</c:v>
                  </c:pt>
                  <c:pt idx="15">
                    <c:v>2019</c:v>
                  </c:pt>
                  <c:pt idx="16">
                    <c:v>2020</c:v>
                  </c:pt>
                  <c:pt idx="17">
                    <c:v>2021</c:v>
                  </c:pt>
                </c:lvl>
                <c:lvl>
                  <c:pt idx="0">
                    <c:v>Camera</c:v>
                  </c:pt>
                  <c:pt idx="3">
                    <c:v>Headphones</c:v>
                  </c:pt>
                  <c:pt idx="6">
                    <c:v>Laptop</c:v>
                  </c:pt>
                  <c:pt idx="9">
                    <c:v>Smartphone</c:v>
                  </c:pt>
                  <c:pt idx="12">
                    <c:v>Smartwatch</c:v>
                  </c:pt>
                  <c:pt idx="15">
                    <c:v>Tablet</c:v>
                  </c:pt>
                </c:lvl>
              </c:multiLvlStrCache>
            </c:multiLvlStrRef>
          </c:cat>
          <c:val>
            <c:numRef>
              <c:f>'column-CU &amp; SP'!$C$4:$C$28</c:f>
              <c:numCache>
                <c:formatCode>General</c:formatCode>
                <c:ptCount val="18"/>
                <c:pt idx="0">
                  <c:v>54.583333333333336</c:v>
                </c:pt>
                <c:pt idx="1">
                  <c:v>86.416666666666671</c:v>
                </c:pt>
                <c:pt idx="2">
                  <c:v>97.583333333333329</c:v>
                </c:pt>
                <c:pt idx="3">
                  <c:v>53.833333333333336</c:v>
                </c:pt>
                <c:pt idx="4">
                  <c:v>56.75</c:v>
                </c:pt>
                <c:pt idx="5">
                  <c:v>27.75</c:v>
                </c:pt>
                <c:pt idx="6">
                  <c:v>49.166666666666664</c:v>
                </c:pt>
                <c:pt idx="7">
                  <c:v>77.75</c:v>
                </c:pt>
                <c:pt idx="8">
                  <c:v>67.25</c:v>
                </c:pt>
                <c:pt idx="9">
                  <c:v>56.5</c:v>
                </c:pt>
                <c:pt idx="10">
                  <c:v>74</c:v>
                </c:pt>
                <c:pt idx="11">
                  <c:v>50.166666666666664</c:v>
                </c:pt>
                <c:pt idx="12">
                  <c:v>58.083333333333336</c:v>
                </c:pt>
                <c:pt idx="13">
                  <c:v>39.083333333333336</c:v>
                </c:pt>
                <c:pt idx="14">
                  <c:v>70.333333333333329</c:v>
                </c:pt>
                <c:pt idx="15">
                  <c:v>58.833333333333336</c:v>
                </c:pt>
                <c:pt idx="16">
                  <c:v>61.333333333333336</c:v>
                </c:pt>
                <c:pt idx="17">
                  <c:v>89</c:v>
                </c:pt>
              </c:numCache>
            </c:numRef>
          </c:val>
          <c:smooth val="0"/>
          <c:extLst>
            <c:ext xmlns:c16="http://schemas.microsoft.com/office/drawing/2014/chart" uri="{C3380CC4-5D6E-409C-BE32-E72D297353CC}">
              <c16:uniqueId val="{00000001-7DC7-459E-BC33-7CBFCCD249AD}"/>
            </c:ext>
          </c:extLst>
        </c:ser>
        <c:dLbls>
          <c:showLegendKey val="0"/>
          <c:showVal val="0"/>
          <c:showCatName val="0"/>
          <c:showSerName val="0"/>
          <c:showPercent val="0"/>
          <c:showBubbleSize val="0"/>
        </c:dLbls>
        <c:marker val="1"/>
        <c:smooth val="0"/>
        <c:axId val="1286067736"/>
        <c:axId val="1285817176"/>
      </c:lineChart>
      <c:catAx>
        <c:axId val="12860677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85817176"/>
        <c:crosses val="autoZero"/>
        <c:auto val="1"/>
        <c:lblAlgn val="ctr"/>
        <c:lblOffset val="100"/>
        <c:noMultiLvlLbl val="0"/>
      </c:catAx>
      <c:valAx>
        <c:axId val="12858171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86067736"/>
        <c:crosses val="autoZero"/>
        <c:crossBetween val="between"/>
      </c:valAx>
      <c:valAx>
        <c:axId val="5219722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1970120"/>
        <c:crosses val="max"/>
        <c:crossBetween val="between"/>
      </c:valAx>
      <c:catAx>
        <c:axId val="521970120"/>
        <c:scaling>
          <c:orientation val="minMax"/>
        </c:scaling>
        <c:delete val="1"/>
        <c:axPos val="b"/>
        <c:numFmt formatCode="General" sourceLinked="1"/>
        <c:majorTickMark val="out"/>
        <c:minorTickMark val="none"/>
        <c:tickLblPos val="nextTo"/>
        <c:crossAx val="521972280"/>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[Individual_Dashboard.xlsx]pie-Cost!PivotTable36</c:name>
    <c:fmtId val="5"/>
  </c:pivotSource>
  <c:chart>
    <c:title>
      <c:tx>
        <c:rich>
          <a:bodyPr rot="0" spcFirstLastPara="1" vertOverflow="ellipsis" vert="horz" wrap="square" anchor="ctr" anchorCtr="1"/>
          <a:lstStyle/>
          <a:p>
            <a:pPr>
              <a:defRPr sz="1100" b="1" i="0" u="none" strike="noStrike" kern="1200" spc="0" normalizeH="0" baseline="0">
                <a:solidFill>
                  <a:schemeClr val="dk1">
                    <a:lumMod val="50000"/>
                    <a:lumOff val="50000"/>
                  </a:schemeClr>
                </a:solidFill>
                <a:latin typeface="+mj-lt"/>
                <a:ea typeface="+mj-ea"/>
                <a:cs typeface="+mj-cs"/>
              </a:defRPr>
            </a:pPr>
            <a:r>
              <a:rPr lang="en-US" sz="1100"/>
              <a:t>The Percentage of Closing</a:t>
            </a:r>
            <a:r>
              <a:rPr lang="en-US" sz="1100" baseline="0"/>
              <a:t> Inventory Holding Cost of Products</a:t>
            </a:r>
            <a:endParaRPr lang="en-US" sz="1100"/>
          </a:p>
        </c:rich>
      </c:tx>
      <c:overlay val="0"/>
      <c:spPr>
        <a:noFill/>
        <a:ln>
          <a:noFill/>
        </a:ln>
        <a:effectLst/>
      </c:spPr>
      <c:txPr>
        <a:bodyPr rot="0" spcFirstLastPara="1" vertOverflow="ellipsis" vert="horz" wrap="square" anchor="ctr" anchorCtr="1"/>
        <a:lstStyle/>
        <a:p>
          <a:pPr>
            <a:defRPr sz="11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'pie-Cost'!$B$3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264-4DBB-8E2D-B0C1970629B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264-4DBB-8E2D-B0C1970629B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264-4DBB-8E2D-B0C1970629B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264-4DBB-8E2D-B0C1970629B2}"/>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264-4DBB-8E2D-B0C1970629B2}"/>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2264-4DBB-8E2D-B0C1970629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'pie-Cost'!$A$4:$A$10</c:f>
              <c:strCache>
                <c:ptCount val="6"/>
                <c:pt idx="0">
                  <c:v>Camera</c:v>
                </c:pt>
                <c:pt idx="1">
                  <c:v>Headphones</c:v>
                </c:pt>
                <c:pt idx="2">
                  <c:v>Laptop</c:v>
                </c:pt>
                <c:pt idx="3">
                  <c:v>Smartphone</c:v>
                </c:pt>
                <c:pt idx="4">
                  <c:v>Smartwatch</c:v>
                </c:pt>
                <c:pt idx="5">
                  <c:v>Tablet</c:v>
                </c:pt>
              </c:strCache>
            </c:strRef>
          </c:cat>
          <c:val>
            <c:numRef>
              <c:f>'pie-Cost'!$B$4:$B$10</c:f>
              <c:numCache>
                <c:formatCode>General</c:formatCode>
                <c:ptCount val="6"/>
                <c:pt idx="0">
                  <c:v>458021.88139112014</c:v>
                </c:pt>
                <c:pt idx="1">
                  <c:v>120484.02795187962</c:v>
                </c:pt>
                <c:pt idx="2">
                  <c:v>355919.40129223885</c:v>
                </c:pt>
                <c:pt idx="3">
                  <c:v>164925.42109173507</c:v>
                </c:pt>
                <c:pt idx="4">
                  <c:v>166534.75932941027</c:v>
                </c:pt>
                <c:pt idx="5">
                  <c:v>287636.98287614726</c:v>
                </c:pt>
              </c:numCache>
            </c:numRef>
          </c:val>
          <c:extLst>
            <c:ext xmlns:c16="http://schemas.microsoft.com/office/drawing/2014/chart" uri="{C3380CC4-5D6E-409C-BE32-E72D297353CC}">
              <c16:uniqueId val="{00000000-41A1-4085-886B-B579A13B7C19}"/>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7792607174103237"/>
          <c:y val="0.31754447360746579"/>
          <c:w val="0.17207392825896764"/>
          <c:h val="0.46875328083989504"/>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[Individual_Dashboard.xlsx]line-salesvolume!PivotTable26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Trend</a:t>
            </a:r>
            <a:r>
              <a:rPr lang="en-AU" baseline="0"/>
              <a:t> of Sales Volume</a:t>
            </a:r>
          </a:p>
          <a:p>
            <a:pPr>
              <a:defRPr/>
            </a:pPr>
            <a:r>
              <a:rPr lang="en-AU" baseline="0"/>
              <a:t> and Unit Price</a:t>
            </a:r>
            <a:endParaRPr lang="en-AU"/>
          </a:p>
        </c:rich>
      </c:tx>
      <c:layout>
        <c:manualLayout>
          <c:xMode val="edge"/>
          <c:yMode val="edge"/>
          <c:x val="0.66828525114724624"/>
          <c:y val="8.729281573800910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alpha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lineChart>
        <c:grouping val="standard"/>
        <c:varyColors val="0"/>
        <c:ser>
          <c:idx val="0"/>
          <c:order val="0"/>
          <c:tx>
            <c:strRef>
              <c:f>'line-salesvolume'!$B$3</c:f>
              <c:strCache>
                <c:ptCount val="1"/>
                <c:pt idx="0">
                  <c:v>Average of SalesVolume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'line-salesvolume'!$A$4:$A$19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2019</c:v>
                  </c:pt>
                  <c:pt idx="4">
                    <c:v>2020</c:v>
                  </c:pt>
                  <c:pt idx="8">
                    <c:v>2021</c:v>
                  </c:pt>
                </c:lvl>
              </c:multiLvlStrCache>
            </c:multiLvlStrRef>
          </c:cat>
          <c:val>
            <c:numRef>
              <c:f>'line-salesvolume'!$B$4:$B$19</c:f>
              <c:numCache>
                <c:formatCode>General</c:formatCode>
                <c:ptCount val="12"/>
                <c:pt idx="0">
                  <c:v>469.83333333333331</c:v>
                </c:pt>
                <c:pt idx="1">
                  <c:v>623.88888888888891</c:v>
                </c:pt>
                <c:pt idx="2">
                  <c:v>628.88888888888891</c:v>
                </c:pt>
                <c:pt idx="3">
                  <c:v>709.05555555555554</c:v>
                </c:pt>
                <c:pt idx="4">
                  <c:v>613.38888888888891</c:v>
                </c:pt>
                <c:pt idx="5">
                  <c:v>513.33333333333337</c:v>
                </c:pt>
                <c:pt idx="6">
                  <c:v>719.83333333333337</c:v>
                </c:pt>
                <c:pt idx="7">
                  <c:v>642.05555555555554</c:v>
                </c:pt>
                <c:pt idx="8">
                  <c:v>699.33333333333337</c:v>
                </c:pt>
                <c:pt idx="9">
                  <c:v>604.94444444444446</c:v>
                </c:pt>
                <c:pt idx="10">
                  <c:v>731.66666666666663</c:v>
                </c:pt>
                <c:pt idx="11">
                  <c:v>675.61111111111109</c:v>
                </c:pt>
              </c:numCache>
            </c:numRef>
          </c:val>
          <c:smooth val="0"/>
          <c:extLst>
            <c:ext xmlns:c16="http://schemas.microsoft.com/office/drawing/2014/chart" uri="{C3380CC4-5D6E-409C-BE32-E72D297353CC}">
              <c16:uniqueId val="{00000000-41D0-4488-8324-B28102E4942C}"/>
            </c:ext>
          </c:extLst>
        </c:ser>
        <c:ser>
          <c:idx val="1"/>
          <c:order val="1"/>
          <c:tx>
            <c:strRef>
              <c:f>'line-salesvolume'!$C$3</c:f>
              <c:strCache>
                <c:ptCount val="1"/>
                <c:pt idx="0">
                  <c:v>Average of UnitPrice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'line-salesvolume'!$A$4:$A$19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2019</c:v>
                  </c:pt>
                  <c:pt idx="4">
                    <c:v>2020</c:v>
                  </c:pt>
                  <c:pt idx="8">
                    <c:v>2021</c:v>
                  </c:pt>
                </c:lvl>
              </c:multiLvlStrCache>
            </c:multiLvlStrRef>
          </c:cat>
          <c:val>
            <c:numRef>
              <c:f>'line-salesvolume'!$C$4:$C$19</c:f>
              <c:numCache>
                <c:formatCode>General</c:formatCode>
                <c:ptCount val="12"/>
                <c:pt idx="0">
                  <c:v>211.01839231870267</c:v>
                </c:pt>
                <c:pt idx="1">
                  <c:v>81.787387381021261</c:v>
                </c:pt>
                <c:pt idx="2">
                  <c:v>127.59023913773005</c:v>
                </c:pt>
                <c:pt idx="3">
                  <c:v>114.90948660598399</c:v>
                </c:pt>
                <c:pt idx="4">
                  <c:v>95.891517220904518</c:v>
                </c:pt>
                <c:pt idx="5">
                  <c:v>214.54788434346594</c:v>
                </c:pt>
                <c:pt idx="6">
                  <c:v>104.18727374887425</c:v>
                </c:pt>
                <c:pt idx="7">
                  <c:v>151.33619960676904</c:v>
                </c:pt>
                <c:pt idx="8">
                  <c:v>93.686749285656987</c:v>
                </c:pt>
                <c:pt idx="9">
                  <c:v>119.41492801278658</c:v>
                </c:pt>
                <c:pt idx="10">
                  <c:v>94.526113961431875</c:v>
                </c:pt>
                <c:pt idx="11">
                  <c:v>108.99563472125999</c:v>
                </c:pt>
              </c:numCache>
            </c:numRef>
          </c:val>
          <c:smooth val="0"/>
          <c:extLst>
            <c:ext xmlns:c16="http://schemas.microsoft.com/office/drawing/2014/chart" uri="{C3380CC4-5D6E-409C-BE32-E72D297353CC}">
              <c16:uniqueId val="{00000001-41D0-4488-8324-B28102E4942C}"/>
            </c:ext>
          </c:extLst>
        </c:ser>
        <c:dLbls>
          <c:showLegendKey val="0"/>
          <c:showVal val="0"/>
          <c:showCatName val="0"/>
          <c:showSerName val="0"/>
          <c:showPercent val="0"/>
          <c:showBubbleSize val="0"/>
        </c:dLbls>
        <c:marker val="1"/>
        <c:smooth val="0"/>
        <c:axId val="521947800"/>
        <c:axId val="521946720"/>
      </c:lineChart>
      <c:lineChart>
        <c:grouping val="standard"/>
        <c:varyColors val="0"/>
        <c:ser>
          <c:idx val="2"/>
          <c:order val="2"/>
          <c:tx>
            <c:strRef>
              <c:f>'line-salesvolume'!$D$3</c:f>
              <c:strCache>
                <c:ptCount val="1"/>
                <c:pt idx="0">
                  <c:v>Average of MarketingActivities</c:v>
                </c:pt>
              </c:strCache>
            </c:strRef>
          </c:tx>
          <c:spPr>
            <a:ln w="28575" cap="rnd">
              <a:solidFill>
                <a:schemeClr val="tx1">
                  <a:alpha val="20000"/>
                </a:schemeClr>
              </a:solidFill>
              <a:round/>
            </a:ln>
            <a:effectLst/>
          </c:spPr>
          <c:marker>
            <c:symbol val="none"/>
          </c:marker>
          <c:cat>
            <c:multiLvlStrRef>
              <c:f>'line-salesvolume'!$A$4:$A$19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2019</c:v>
                  </c:pt>
                  <c:pt idx="4">
                    <c:v>2020</c:v>
                  </c:pt>
                  <c:pt idx="8">
                    <c:v>2021</c:v>
                  </c:pt>
                </c:lvl>
              </c:multiLvlStrCache>
            </c:multiLvlStrRef>
          </c:cat>
          <c:val>
            <c:numRef>
              <c:f>'line-salesvolume'!$D$4:$D$19</c:f>
              <c:numCache>
                <c:formatCode>General</c:formatCode>
                <c:ptCount val="12"/>
                <c:pt idx="0">
                  <c:v>0.44444444444444442</c:v>
                </c:pt>
                <c:pt idx="1">
                  <c:v>0.33333333333333331</c:v>
                </c:pt>
                <c:pt idx="2">
                  <c:v>0.55555555555555558</c:v>
                </c:pt>
                <c:pt idx="3">
                  <c:v>0.33333333333333331</c:v>
                </c:pt>
                <c:pt idx="4">
                  <c:v>0.5</c:v>
                </c:pt>
                <c:pt idx="5">
                  <c:v>0.33333333333333331</c:v>
                </c:pt>
                <c:pt idx="6">
                  <c:v>0.55555555555555558</c:v>
                </c:pt>
                <c:pt idx="7">
                  <c:v>0.5</c:v>
                </c:pt>
                <c:pt idx="8">
                  <c:v>0.55555555555555558</c:v>
                </c:pt>
                <c:pt idx="9">
                  <c:v>0.5</c:v>
                </c:pt>
                <c:pt idx="10">
                  <c:v>0.44444444444444442</c:v>
                </c:pt>
                <c:pt idx="11">
                  <c:v>0.3888888888888889</c:v>
                </c:pt>
              </c:numCache>
            </c:numRef>
          </c:val>
          <c:smooth val="0"/>
          <c:extLst>
            <c:ext xmlns:c16="http://schemas.microsoft.com/office/drawing/2014/chart" uri="{C3380CC4-5D6E-409C-BE32-E72D297353CC}">
              <c16:uniqueId val="{00000003-41D0-4488-8324-B28102E4942C}"/>
            </c:ext>
          </c:extLst>
        </c:ser>
        <c:dLbls>
          <c:showLegendKey val="0"/>
          <c:showVal val="0"/>
          <c:showCatName val="0"/>
          <c:showSerName val="0"/>
          <c:showPercent val="0"/>
          <c:showBubbleSize val="0"/>
        </c:dLbls>
        <c:marker val="1"/>
        <c:smooth val="0"/>
        <c:axId val="521976960"/>
        <c:axId val="521970480"/>
      </c:lineChart>
      <c:catAx>
        <c:axId val="52194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46720"/>
        <c:crosses val="autoZero"/>
        <c:auto val="1"/>
        <c:lblAlgn val="ctr"/>
        <c:lblOffset val="100"/>
        <c:noMultiLvlLbl val="0"/>
      </c:catAx>
      <c:valAx>
        <c:axId val="52194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47800"/>
        <c:crosses val="autoZero"/>
        <c:crossBetween val="between"/>
      </c:valAx>
      <c:valAx>
        <c:axId val="521970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76960"/>
        <c:crosses val="max"/>
        <c:crossBetween val="between"/>
      </c:valAx>
      <c:catAx>
        <c:axId val="521976960"/>
        <c:scaling>
          <c:orientation val="minMax"/>
        </c:scaling>
        <c:delete val="1"/>
        <c:axPos val="b"/>
        <c:numFmt formatCode="General" sourceLinked="1"/>
        <c:majorTickMark val="out"/>
        <c:minorTickMark val="none"/>
        <c:tickLblPos val="nextTo"/>
        <c:crossAx val="5219704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[Individual_Dashboard.xlsx]pie-revenue!PivotTable37</c:name>
    <c:fmtId val="0"/>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a:t>
            </a:r>
            <a:r>
              <a:rPr lang="en-US" altLang="zh-CN"/>
              <a:t>he Percentage of</a:t>
            </a:r>
            <a:r>
              <a:rPr lang="en-US" altLang="zh-CN" baseline="0"/>
              <a:t> Products' Total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'pie-revenue'!$B$3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ED5-4C70-83E7-1AB3AC8BA3A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ED5-4C70-83E7-1AB3AC8BA3A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ED5-4C70-83E7-1AB3AC8BA3A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ED5-4C70-83E7-1AB3AC8BA3A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9ED5-4C70-83E7-1AB3AC8BA3A5}"/>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9ED5-4C70-83E7-1AB3AC8BA3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'pie-revenue'!$A$4:$A$10</c:f>
              <c:strCache>
                <c:ptCount val="6"/>
                <c:pt idx="0">
                  <c:v>Camera</c:v>
                </c:pt>
                <c:pt idx="1">
                  <c:v>Headphones</c:v>
                </c:pt>
                <c:pt idx="2">
                  <c:v>Laptop</c:v>
                </c:pt>
                <c:pt idx="3">
                  <c:v>Smartphone</c:v>
                </c:pt>
                <c:pt idx="4">
                  <c:v>Smartwatch</c:v>
                </c:pt>
                <c:pt idx="5">
                  <c:v>Tablet</c:v>
                </c:pt>
              </c:strCache>
            </c:strRef>
          </c:cat>
          <c:val>
            <c:numRef>
              <c:f>'pie-revenue'!$B$4:$B$10</c:f>
              <c:numCache>
                <c:formatCode>General</c:formatCode>
                <c:ptCount val="6"/>
                <c:pt idx="0">
                  <c:v>1995160.2828729595</c:v>
                </c:pt>
                <c:pt idx="1">
                  <c:v>3937516.5915340991</c:v>
                </c:pt>
                <c:pt idx="2">
                  <c:v>1690004.0304295428</c:v>
                </c:pt>
                <c:pt idx="3">
                  <c:v>1731887.5447229682</c:v>
                </c:pt>
                <c:pt idx="4">
                  <c:v>1810665.8350445263</c:v>
                </c:pt>
                <c:pt idx="5">
                  <c:v>1873533.4196910886</c:v>
                </c:pt>
              </c:numCache>
            </c:numRef>
          </c:val>
          <c:extLst>
            <c:ext xmlns:c16="http://schemas.microsoft.com/office/drawing/2014/chart" uri="{C3380CC4-5D6E-409C-BE32-E72D297353CC}">
              <c16:uniqueId val="{00000000-2069-4F9D-935C-DF219A687886}"/>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390371828521435"/>
          <c:y val="0.33166484397783613"/>
          <c:w val="0.17207392825896764"/>
          <c:h val="0.46875328083989504"/>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[Individual_Dashboard.xlsx]Column-Comparison!PivotTable27</c:name>
    <c:fmtId val="0"/>
  </c:pivotSource>
  <c:chart>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sz="900"/>
              <a:t>Comparison</a:t>
            </a:r>
            <a:r>
              <a:rPr lang="en-AU" sz="900" baseline="0"/>
              <a:t> of Sales Volume, Closing Inventory and Supplier Performance</a:t>
            </a:r>
            <a:endParaRPr lang="en-AU" sz="900"/>
          </a:p>
        </c:rich>
      </c:tx>
      <c:layout>
        <c:manualLayout>
          <c:xMode val="edge"/>
          <c:yMode val="edge"/>
          <c:x val="0.18446522309711288"/>
          <c:y val="3.6016331291921846E-2"/>
        </c:manualLayout>
      </c:layout>
      <c:overlay val="1"/>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'Column-Comparison'!$C$3</c:f>
              <c:strCache>
                <c:ptCount val="1"/>
                <c:pt idx="0">
                  <c:v>Sum of SalesVolume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'Column-Comparison'!$A$4:$A$10</c:f>
              <c:strCache>
                <c:ptCount val="6"/>
                <c:pt idx="0">
                  <c:v>Camera</c:v>
                </c:pt>
                <c:pt idx="1">
                  <c:v>Headphones</c:v>
                </c:pt>
                <c:pt idx="2">
                  <c:v>Laptop</c:v>
                </c:pt>
                <c:pt idx="3">
                  <c:v>Smartphone</c:v>
                </c:pt>
                <c:pt idx="4">
                  <c:v>Smartwatch</c:v>
                </c:pt>
                <c:pt idx="5">
                  <c:v>Tablet</c:v>
                </c:pt>
              </c:strCache>
            </c:strRef>
          </c:cat>
          <c:val>
            <c:numRef>
              <c:f>'Column-Comparison'!$C$4:$C$10</c:f>
              <c:numCache>
                <c:formatCode>General</c:formatCode>
                <c:ptCount val="6"/>
                <c:pt idx="0">
                  <c:v>18993</c:v>
                </c:pt>
                <c:pt idx="1">
                  <c:v>45626</c:v>
                </c:pt>
                <c:pt idx="2">
                  <c:v>16929</c:v>
                </c:pt>
                <c:pt idx="3">
                  <c:v>19671</c:v>
                </c:pt>
                <c:pt idx="4">
                  <c:v>19790</c:v>
                </c:pt>
                <c:pt idx="5">
                  <c:v>16364</c:v>
                </c:pt>
              </c:numCache>
            </c:numRef>
          </c:val>
          <c:extLst>
            <c:ext xmlns:c16="http://schemas.microsoft.com/office/drawing/2014/chart" uri="{C3380CC4-5D6E-409C-BE32-E72D297353CC}">
              <c16:uniqueId val="{00000001-D3B8-4773-ABB0-0F51732A7783}"/>
            </c:ext>
          </c:extLst>
        </c:ser>
        <c:ser>
          <c:idx val="2"/>
          <c:order val="2"/>
          <c:tx>
            <c:strRef>
              <c:f>'Column-Comparison'!$D$3</c:f>
              <c:strCache>
                <c:ptCount val="1"/>
                <c:pt idx="0">
                  <c:v>Sum of ClosingInventory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'Column-Comparison'!$A$4:$A$10</c:f>
              <c:strCache>
                <c:ptCount val="6"/>
                <c:pt idx="0">
                  <c:v>Camera</c:v>
                </c:pt>
                <c:pt idx="1">
                  <c:v>Headphones</c:v>
                </c:pt>
                <c:pt idx="2">
                  <c:v>Laptop</c:v>
                </c:pt>
                <c:pt idx="3">
                  <c:v>Smartphone</c:v>
                </c:pt>
                <c:pt idx="4">
                  <c:v>Smartwatch</c:v>
                </c:pt>
                <c:pt idx="5">
                  <c:v>Tablet</c:v>
                </c:pt>
              </c:strCache>
            </c:strRef>
          </c:cat>
          <c:val>
            <c:numRef>
              <c:f>'Column-Comparison'!$D$4:$D$10</c:f>
              <c:numCache>
                <c:formatCode>General</c:formatCode>
                <c:ptCount val="6"/>
                <c:pt idx="0">
                  <c:v>2863</c:v>
                </c:pt>
                <c:pt idx="1">
                  <c:v>1660</c:v>
                </c:pt>
                <c:pt idx="2">
                  <c:v>2330</c:v>
                </c:pt>
                <c:pt idx="3">
                  <c:v>2168</c:v>
                </c:pt>
                <c:pt idx="4">
                  <c:v>2010</c:v>
                </c:pt>
                <c:pt idx="5">
                  <c:v>2510</c:v>
                </c:pt>
              </c:numCache>
            </c:numRef>
          </c:val>
          <c:extLst>
            <c:ext xmlns:c16="http://schemas.microsoft.com/office/drawing/2014/chart" uri="{C3380CC4-5D6E-409C-BE32-E72D297353CC}">
              <c16:uniqueId val="{00000002-D3B8-4773-ABB0-0F51732A7783}"/>
            </c:ext>
          </c:extLst>
        </c:ser>
        <c:dLbls>
          <c:showLegendKey val="0"/>
          <c:showVal val="0"/>
          <c:showCatName val="0"/>
          <c:showSerName val="0"/>
          <c:showPercent val="0"/>
          <c:showBubbleSize val="0"/>
        </c:dLbls>
        <c:gapWidth val="219"/>
        <c:axId val="521988840"/>
        <c:axId val="521993160"/>
      </c:barChart>
      <c:lineChart>
        <c:grouping val="standard"/>
        <c:varyColors val="0"/>
        <c:ser>
          <c:idx val="0"/>
          <c:order val="0"/>
          <c:tx>
            <c:strRef>
              <c:f>'Column-Comparison'!$B$3</c:f>
              <c:strCache>
                <c:ptCount val="1"/>
                <c:pt idx="0">
                  <c:v>Sum of SupplierReliabilityScore</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'Column-Comparison'!$A$4:$A$10</c:f>
              <c:strCache>
                <c:ptCount val="6"/>
                <c:pt idx="0">
                  <c:v>Camera</c:v>
                </c:pt>
                <c:pt idx="1">
                  <c:v>Headphones</c:v>
                </c:pt>
                <c:pt idx="2">
                  <c:v>Laptop</c:v>
                </c:pt>
                <c:pt idx="3">
                  <c:v>Smartphone</c:v>
                </c:pt>
                <c:pt idx="4">
                  <c:v>Smartwatch</c:v>
                </c:pt>
                <c:pt idx="5">
                  <c:v>Tablet</c:v>
                </c:pt>
              </c:strCache>
            </c:strRef>
          </c:cat>
          <c:val>
            <c:numRef>
              <c:f>'Column-Comparison'!$B$4:$B$10</c:f>
              <c:numCache>
                <c:formatCode>General</c:formatCode>
                <c:ptCount val="6"/>
                <c:pt idx="0">
                  <c:v>32.755432002650004</c:v>
                </c:pt>
                <c:pt idx="1">
                  <c:v>32.07144071297607</c:v>
                </c:pt>
                <c:pt idx="2">
                  <c:v>32.920891828389543</c:v>
                </c:pt>
                <c:pt idx="3">
                  <c:v>32.12863268807277</c:v>
                </c:pt>
                <c:pt idx="4">
                  <c:v>32.611580883361697</c:v>
                </c:pt>
                <c:pt idx="5">
                  <c:v>32.815097406988599</c:v>
                </c:pt>
              </c:numCache>
            </c:numRef>
          </c:val>
          <c:smooth val="0"/>
          <c:extLst>
            <c:ext xmlns:c16="http://schemas.microsoft.com/office/drawing/2014/chart" uri="{C3380CC4-5D6E-409C-BE32-E72D297353CC}">
              <c16:uniqueId val="{00000000-D3B8-4773-ABB0-0F51732A7783}"/>
            </c:ext>
          </c:extLst>
        </c:ser>
        <c:dLbls>
          <c:showLegendKey val="0"/>
          <c:showVal val="0"/>
          <c:showCatName val="0"/>
          <c:showSerName val="0"/>
          <c:showPercent val="0"/>
          <c:showBubbleSize val="0"/>
        </c:dLbls>
        <c:marker val="1"/>
        <c:smooth val="0"/>
        <c:axId val="522010080"/>
        <c:axId val="522002880"/>
      </c:lineChart>
      <c:catAx>
        <c:axId val="521988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993160"/>
        <c:crosses val="autoZero"/>
        <c:auto val="1"/>
        <c:lblAlgn val="ctr"/>
        <c:lblOffset val="100"/>
        <c:noMultiLvlLbl val="0"/>
      </c:catAx>
      <c:valAx>
        <c:axId val="521993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988840"/>
        <c:crosses val="autoZero"/>
        <c:crossBetween val="between"/>
      </c:valAx>
      <c:valAx>
        <c:axId val="5220028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010080"/>
        <c:crosses val="max"/>
        <c:crossBetween val="between"/>
      </c:valAx>
      <c:catAx>
        <c:axId val="522010080"/>
        <c:scaling>
          <c:orientation val="minMax"/>
        </c:scaling>
        <c:delete val="1"/>
        <c:axPos val="b"/>
        <c:numFmt formatCode="General" sourceLinked="1"/>
        <c:majorTickMark val="none"/>
        <c:minorTickMark val="none"/>
        <c:tickLblPos val="nextTo"/>
        <c:crossAx val="522002880"/>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[Individual_Dashboard.xlsx]Column-lead time &amp; Cost!PivotTable30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'Column-lead time &amp; Cost'!$B$3</c:f>
              <c:strCache>
                <c:ptCount val="1"/>
                <c:pt idx="0">
                  <c:v>Average of LeadTimeDays</c:v>
                </c:pt>
              </c:strCache>
            </c:strRef>
          </c:tx>
          <c:spPr>
            <a:solidFill>
              <a:schemeClr val="accent1"/>
            </a:solidFill>
            <a:ln>
              <a:noFill/>
            </a:ln>
            <a:effectLst/>
          </c:spPr>
          <c:invertIfNegative val="0"/>
          <c:cat>
            <c:strRef>
              <c:f>'Column-lead time &amp; Cost'!$A$4:$A$10</c:f>
              <c:strCache>
                <c:ptCount val="6"/>
                <c:pt idx="0">
                  <c:v>Camera</c:v>
                </c:pt>
                <c:pt idx="1">
                  <c:v>Headphones</c:v>
                </c:pt>
                <c:pt idx="2">
                  <c:v>Laptop</c:v>
                </c:pt>
                <c:pt idx="3">
                  <c:v>Smartphone</c:v>
                </c:pt>
                <c:pt idx="4">
                  <c:v>Smartwatch</c:v>
                </c:pt>
                <c:pt idx="5">
                  <c:v>Tablet</c:v>
                </c:pt>
              </c:strCache>
            </c:strRef>
          </c:cat>
          <c:val>
            <c:numRef>
              <c:f>'Column-lead time &amp; Cost'!$B$4:$B$10</c:f>
              <c:numCache>
                <c:formatCode>General</c:formatCode>
                <c:ptCount val="6"/>
                <c:pt idx="0">
                  <c:v>16</c:v>
                </c:pt>
                <c:pt idx="1">
                  <c:v>17.694444444444443</c:v>
                </c:pt>
                <c:pt idx="2">
                  <c:v>15.472222222222221</c:v>
                </c:pt>
                <c:pt idx="3">
                  <c:v>14.861111111111111</c:v>
                </c:pt>
                <c:pt idx="4">
                  <c:v>15.833333333333334</c:v>
                </c:pt>
                <c:pt idx="5">
                  <c:v>14.694444444444445</c:v>
                </c:pt>
              </c:numCache>
            </c:numRef>
          </c:val>
          <c:extLst>
            <c:ext xmlns:c16="http://schemas.microsoft.com/office/drawing/2014/chart" uri="{C3380CC4-5D6E-409C-BE32-E72D297353CC}">
              <c16:uniqueId val="{00000000-4B08-4CD2-93AF-C030304A0531}"/>
            </c:ext>
          </c:extLst>
        </c:ser>
        <c:ser>
          <c:idx val="1"/>
          <c:order val="1"/>
          <c:tx>
            <c:strRef>
              <c:f>'Column-lead time &amp; Cost'!$C$3</c:f>
              <c:strCache>
                <c:ptCount val="1"/>
                <c:pt idx="0">
                  <c:v>Average of UnitCost</c:v>
                </c:pt>
              </c:strCache>
            </c:strRef>
          </c:tx>
          <c:spPr>
            <a:solidFill>
              <a:schemeClr val="accent2"/>
            </a:solidFill>
            <a:ln>
              <a:noFill/>
            </a:ln>
            <a:effectLst/>
          </c:spPr>
          <c:invertIfNegative val="0"/>
          <c:cat>
            <c:strRef>
              <c:f>'Column-lead time &amp; Cost'!$A$4:$A$10</c:f>
              <c:strCache>
                <c:ptCount val="6"/>
                <c:pt idx="0">
                  <c:v>Camera</c:v>
                </c:pt>
                <c:pt idx="1">
                  <c:v>Headphones</c:v>
                </c:pt>
                <c:pt idx="2">
                  <c:v>Laptop</c:v>
                </c:pt>
                <c:pt idx="3">
                  <c:v>Smartphone</c:v>
                </c:pt>
                <c:pt idx="4">
                  <c:v>Smartwatch</c:v>
                </c:pt>
                <c:pt idx="5">
                  <c:v>Tablet</c:v>
                </c:pt>
              </c:strCache>
            </c:strRef>
          </c:cat>
          <c:val>
            <c:numRef>
              <c:f>'Column-lead time &amp; Cost'!$C$4:$C$10</c:f>
              <c:numCache>
                <c:formatCode>General</c:formatCode>
                <c:ptCount val="6"/>
                <c:pt idx="0">
                  <c:v>105.53369872740333</c:v>
                </c:pt>
                <c:pt idx="1">
                  <c:v>64.488500726907603</c:v>
                </c:pt>
                <c:pt idx="2">
                  <c:v>102.84642658488765</c:v>
                </c:pt>
                <c:pt idx="3">
                  <c:v>71.688762009367963</c:v>
                </c:pt>
                <c:pt idx="4">
                  <c:v>79.326943689420162</c:v>
                </c:pt>
                <c:pt idx="5">
                  <c:v>106.76154848876776</c:v>
                </c:pt>
              </c:numCache>
            </c:numRef>
          </c:val>
          <c:extLst>
            <c:ext xmlns:c16="http://schemas.microsoft.com/office/drawing/2014/chart" uri="{C3380CC4-5D6E-409C-BE32-E72D297353CC}">
              <c16:uniqueId val="{00000001-4B08-4CD2-93AF-C030304A0531}"/>
            </c:ext>
          </c:extLst>
        </c:ser>
        <c:dLbls>
          <c:showLegendKey val="0"/>
          <c:showVal val="0"/>
          <c:showCatName val="0"/>
          <c:showSerName val="0"/>
          <c:showPercent val="0"/>
          <c:showBubbleSize val="0"/>
        </c:dLbls>
        <c:gapWidth val="219"/>
        <c:overlap val="-27"/>
        <c:axId val="1286064136"/>
        <c:axId val="1286069896"/>
      </c:barChart>
      <c:catAx>
        <c:axId val="128606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69896"/>
        <c:crosses val="autoZero"/>
        <c:auto val="1"/>
        <c:lblAlgn val="ctr"/>
        <c:lblOffset val="100"/>
        <c:noMultiLvlLbl val="0"/>
      </c:catAx>
      <c:valAx>
        <c:axId val="128606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64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[Individual_Dashboard.xlsx]Column-Comparison!PivotTable27</c:name>
    <c:fmtId val="3"/>
  </c:pivotSource>
  <c:chart>
    <c:title>
      <c:tx>
        <c:rich>
          <a:bodyPr rot="0" spcFirstLastPara="1" vertOverflow="ellipsis" vert="horz" wrap="square" anchor="ctr" anchorCtr="1"/>
          <a:lstStyle/>
          <a:p>
            <a:pPr algn="l">
              <a:defRPr sz="900" b="1" i="0" u="none" strike="noStrike" kern="1200" baseline="0">
                <a:solidFill>
                  <a:schemeClr val="tx2"/>
                </a:solidFill>
                <a:latin typeface="+mn-lt"/>
                <a:ea typeface="+mn-ea"/>
                <a:cs typeface="+mn-cs"/>
              </a:defRPr>
            </a:pPr>
            <a:r>
              <a:rPr lang="en-AU" sz="900"/>
              <a:t>Comparison</a:t>
            </a:r>
            <a:r>
              <a:rPr lang="en-AU" sz="900" baseline="0"/>
              <a:t> of Sales</a:t>
            </a:r>
          </a:p>
          <a:p>
            <a:pPr algn="l">
              <a:defRPr sz="900"/>
            </a:pPr>
            <a:r>
              <a:rPr lang="en-AU" sz="900" baseline="0"/>
              <a:t>Volume, Closing Inventory</a:t>
            </a:r>
          </a:p>
          <a:p>
            <a:pPr algn="l">
              <a:defRPr sz="900"/>
            </a:pPr>
            <a:r>
              <a:rPr lang="en-AU" sz="900" baseline="0"/>
              <a:t>and Supplier Performance</a:t>
            </a:r>
            <a:endParaRPr lang="en-AU" sz="900"/>
          </a:p>
        </c:rich>
      </c:tx>
      <c:layout>
        <c:manualLayout>
          <c:xMode val="edge"/>
          <c:yMode val="edge"/>
          <c:x val="3.0599778504844955E-2"/>
          <c:y val="7.3170571159631118E-2"/>
        </c:manualLayout>
      </c:layout>
      <c:overlay val="1"/>
      <c:spPr>
        <a:noFill/>
        <a:ln>
          <a:noFill/>
        </a:ln>
        <a:effectLst/>
      </c:spPr>
      <c:txPr>
        <a:bodyPr rot="0" spcFirstLastPara="1" vertOverflow="ellipsis" vert="horz" wrap="square" anchor="ctr" anchorCtr="1"/>
        <a:lstStyle/>
        <a:p>
          <a:pPr algn="l">
            <a:defRPr sz="9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'Column-Comparison'!$C$3</c:f>
              <c:strCache>
                <c:ptCount val="1"/>
                <c:pt idx="0">
                  <c:v>Sum of SalesVolume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'Column-Comparison'!$A$4:$A$10</c:f>
              <c:strCache>
                <c:ptCount val="6"/>
                <c:pt idx="0">
                  <c:v>Camera</c:v>
                </c:pt>
                <c:pt idx="1">
                  <c:v>Headphones</c:v>
                </c:pt>
                <c:pt idx="2">
                  <c:v>Laptop</c:v>
                </c:pt>
                <c:pt idx="3">
                  <c:v>Smartphone</c:v>
                </c:pt>
                <c:pt idx="4">
                  <c:v>Smartwatch</c:v>
                </c:pt>
                <c:pt idx="5">
                  <c:v>Tablet</c:v>
                </c:pt>
              </c:strCache>
            </c:strRef>
          </c:cat>
          <c:val>
            <c:numRef>
              <c:f>'Column-Comparison'!$C$4:$C$10</c:f>
              <c:numCache>
                <c:formatCode>General</c:formatCode>
                <c:ptCount val="6"/>
                <c:pt idx="0">
                  <c:v>18993</c:v>
                </c:pt>
                <c:pt idx="1">
                  <c:v>45626</c:v>
                </c:pt>
                <c:pt idx="2">
                  <c:v>16929</c:v>
                </c:pt>
                <c:pt idx="3">
                  <c:v>19671</c:v>
                </c:pt>
                <c:pt idx="4">
                  <c:v>19790</c:v>
                </c:pt>
                <c:pt idx="5">
                  <c:v>16364</c:v>
                </c:pt>
              </c:numCache>
            </c:numRef>
          </c:val>
          <c:extLst>
            <c:ext xmlns:c16="http://schemas.microsoft.com/office/drawing/2014/chart" uri="{C3380CC4-5D6E-409C-BE32-E72D297353CC}">
              <c16:uniqueId val="{00000000-C246-4BBA-9F51-B3D45A4FD99A}"/>
            </c:ext>
          </c:extLst>
        </c:ser>
        <c:ser>
          <c:idx val="2"/>
          <c:order val="2"/>
          <c:tx>
            <c:strRef>
              <c:f>'Column-Comparison'!$D$3</c:f>
              <c:strCache>
                <c:ptCount val="1"/>
                <c:pt idx="0">
                  <c:v>Sum of ClosingInventory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'Column-Comparison'!$A$4:$A$10</c:f>
              <c:strCache>
                <c:ptCount val="6"/>
                <c:pt idx="0">
                  <c:v>Camera</c:v>
                </c:pt>
                <c:pt idx="1">
                  <c:v>Headphones</c:v>
                </c:pt>
                <c:pt idx="2">
                  <c:v>Laptop</c:v>
                </c:pt>
                <c:pt idx="3">
                  <c:v>Smartphone</c:v>
                </c:pt>
                <c:pt idx="4">
                  <c:v>Smartwatch</c:v>
                </c:pt>
                <c:pt idx="5">
                  <c:v>Tablet</c:v>
                </c:pt>
              </c:strCache>
            </c:strRef>
          </c:cat>
          <c:val>
            <c:numRef>
              <c:f>'Column-Comparison'!$D$4:$D$10</c:f>
              <c:numCache>
                <c:formatCode>General</c:formatCode>
                <c:ptCount val="6"/>
                <c:pt idx="0">
                  <c:v>2863</c:v>
                </c:pt>
                <c:pt idx="1">
                  <c:v>1660</c:v>
                </c:pt>
                <c:pt idx="2">
                  <c:v>2330</c:v>
                </c:pt>
                <c:pt idx="3">
                  <c:v>2168</c:v>
                </c:pt>
                <c:pt idx="4">
                  <c:v>2010</c:v>
                </c:pt>
                <c:pt idx="5">
                  <c:v>2510</c:v>
                </c:pt>
              </c:numCache>
            </c:numRef>
          </c:val>
          <c:extLst>
            <c:ext xmlns:c16="http://schemas.microsoft.com/office/drawing/2014/chart" uri="{C3380CC4-5D6E-409C-BE32-E72D297353CC}">
              <c16:uniqueId val="{00000001-C246-4BBA-9F51-B3D45A4FD99A}"/>
            </c:ext>
          </c:extLst>
        </c:ser>
        <c:dLbls>
          <c:showLegendKey val="0"/>
          <c:showVal val="0"/>
          <c:showCatName val="0"/>
          <c:showSerName val="0"/>
          <c:showPercent val="0"/>
          <c:showBubbleSize val="0"/>
        </c:dLbls>
        <c:gapWidth val="219"/>
        <c:axId val="521988840"/>
        <c:axId val="521993160"/>
      </c:barChart>
      <c:lineChart>
        <c:grouping val="standard"/>
        <c:varyColors val="0"/>
        <c:ser>
          <c:idx val="0"/>
          <c:order val="0"/>
          <c:tx>
            <c:strRef>
              <c:f>'Column-Comparison'!$B$3</c:f>
              <c:strCache>
                <c:ptCount val="1"/>
                <c:pt idx="0">
                  <c:v>Sum of SupplierReliabilityScore</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'Column-Comparison'!$A$4:$A$10</c:f>
              <c:strCache>
                <c:ptCount val="6"/>
                <c:pt idx="0">
                  <c:v>Camera</c:v>
                </c:pt>
                <c:pt idx="1">
                  <c:v>Headphones</c:v>
                </c:pt>
                <c:pt idx="2">
                  <c:v>Laptop</c:v>
                </c:pt>
                <c:pt idx="3">
                  <c:v>Smartphone</c:v>
                </c:pt>
                <c:pt idx="4">
                  <c:v>Smartwatch</c:v>
                </c:pt>
                <c:pt idx="5">
                  <c:v>Tablet</c:v>
                </c:pt>
              </c:strCache>
            </c:strRef>
          </c:cat>
          <c:val>
            <c:numRef>
              <c:f>'Column-Comparison'!$B$4:$B$10</c:f>
              <c:numCache>
                <c:formatCode>General</c:formatCode>
                <c:ptCount val="6"/>
                <c:pt idx="0">
                  <c:v>32.755432002650004</c:v>
                </c:pt>
                <c:pt idx="1">
                  <c:v>32.07144071297607</c:v>
                </c:pt>
                <c:pt idx="2">
                  <c:v>32.920891828389543</c:v>
                </c:pt>
                <c:pt idx="3">
                  <c:v>32.12863268807277</c:v>
                </c:pt>
                <c:pt idx="4">
                  <c:v>32.611580883361697</c:v>
                </c:pt>
                <c:pt idx="5">
                  <c:v>32.815097406988599</c:v>
                </c:pt>
              </c:numCache>
            </c:numRef>
          </c:val>
          <c:smooth val="0"/>
          <c:extLst>
            <c:ext xmlns:c16="http://schemas.microsoft.com/office/drawing/2014/chart" uri="{C3380CC4-5D6E-409C-BE32-E72D297353CC}">
              <c16:uniqueId val="{00000002-C246-4BBA-9F51-B3D45A4FD99A}"/>
            </c:ext>
          </c:extLst>
        </c:ser>
        <c:dLbls>
          <c:showLegendKey val="0"/>
          <c:showVal val="0"/>
          <c:showCatName val="0"/>
          <c:showSerName val="0"/>
          <c:showPercent val="0"/>
          <c:showBubbleSize val="0"/>
        </c:dLbls>
        <c:marker val="1"/>
        <c:smooth val="0"/>
        <c:axId val="522010080"/>
        <c:axId val="522002880"/>
      </c:lineChart>
      <c:catAx>
        <c:axId val="521988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993160"/>
        <c:crosses val="autoZero"/>
        <c:auto val="1"/>
        <c:lblAlgn val="ctr"/>
        <c:lblOffset val="100"/>
        <c:noMultiLvlLbl val="0"/>
      </c:catAx>
      <c:valAx>
        <c:axId val="521993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988840"/>
        <c:crosses val="autoZero"/>
        <c:crossBetween val="between"/>
      </c:valAx>
      <c:valAx>
        <c:axId val="5220028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010080"/>
        <c:crosses val="max"/>
        <c:crossBetween val="between"/>
      </c:valAx>
      <c:catAx>
        <c:axId val="522010080"/>
        <c:scaling>
          <c:orientation val="minMax"/>
        </c:scaling>
        <c:delete val="1"/>
        <c:axPos val="b"/>
        <c:numFmt formatCode="General" sourceLinked="1"/>
        <c:majorTickMark val="none"/>
        <c:minorTickMark val="none"/>
        <c:tickLblPos val="nextTo"/>
        <c:crossAx val="522002880"/>
        <c:crosses val="autoZero"/>
        <c:auto val="1"/>
        <c:lblAlgn val="ctr"/>
        <c:lblOffset val="100"/>
        <c:noMultiLvlLbl val="0"/>
      </c:catAx>
      <c:spPr>
        <a:noFill/>
        <a:ln>
          <a:noFill/>
        </a:ln>
        <a:effectLst/>
      </c:spPr>
    </c:plotArea>
    <c:legend>
      <c:legendPos val="l"/>
      <c:layout>
        <c:manualLayout>
          <c:xMode val="edge"/>
          <c:yMode val="edge"/>
          <c:x val="1.6524486072683576E-2"/>
          <c:y val="0.28274929133858268"/>
          <c:w val="0.33949733219700384"/>
          <c:h val="0.20250141732283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r>
              <a:rPr lang="en-US"/>
              <a:t>Relationship between Closing Inventory &amp; SalesVolume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strRef>
              <c:f>Inventory_Dataset!$L$1</c:f>
              <c:strCache>
                <c:ptCount val="1"/>
                <c:pt idx="0">
                  <c:v>SalesVolume</c:v>
                </c:pt>
              </c:strCache>
            </c:strRef>
          </c:tx>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exp"/>
            <c:dispRSqr val="0"/>
            <c:dispEq val="0"/>
          </c:trendline>
          <c:trendline>
            <c:spPr>
              <a:ln w="19050" cap="rnd">
                <a:solidFill>
                  <a:schemeClr val="accent1"/>
                </a:solidFill>
              </a:ln>
              <a:effectLst/>
            </c:spPr>
            <c:trendlineType val="linear"/>
            <c:dispRSqr val="0"/>
            <c:dispEq val="1"/>
            <c:trendlineLbl>
              <c:layout>
                <c:manualLayout>
                  <c:x val="6.7442257217847773E-2"/>
                  <c:y val="-0.16273950131233597"/>
                </c:manualLayout>
              </c:layout>
              <c:numFmt formatCode="General" sourceLinked="0"/>
              <c:spPr>
                <a:noFill/>
                <a:ln>
                  <a:noFill/>
                </a:ln>
                <a:effectLst/>
              </c:spPr>
              <c:txPr>
                <a:bodyPr rot="0" spcFirstLastPara="1" vertOverflow="ellipsis" vert="horz" wrap="square" anchor="ctr" anchorCtr="1"/>
                <a:lstStyle/>
                <a:p>
                  <a:pPr algn="ctr" rtl="0">
                    <a:defRPr lang="en-US" sz="1200" b="1" i="0" u="none" strike="noStrike" kern="1200" baseline="0">
                      <a:solidFill>
                        <a:srgbClr val="FF0000"/>
                      </a:solidFill>
                      <a:latin typeface="+mn-lt"/>
                      <a:ea typeface="+mn-ea"/>
                      <a:cs typeface="+mn-cs"/>
                    </a:defRPr>
                  </a:pPr>
                  <a:endParaRPr lang="en-US"/>
                </a:p>
              </c:txPr>
            </c:trendlineLbl>
          </c:trendline>
          <c:xVal>
            <c:numRef>
              <c:f>Inventory_Dataset!$G$2:$G$218</c:f>
              <c:numCache>
                <c:formatCode>General</c:formatCode>
                <c:ptCount val="217"/>
                <c:pt idx="0">
                  <c:v>61</c:v>
                </c:pt>
                <c:pt idx="1">
                  <c:v>83</c:v>
                </c:pt>
                <c:pt idx="2">
                  <c:v>95</c:v>
                </c:pt>
                <c:pt idx="3">
                  <c:v>52</c:v>
                </c:pt>
                <c:pt idx="4">
                  <c:v>2</c:v>
                </c:pt>
                <c:pt idx="5">
                  <c:v>2</c:v>
                </c:pt>
                <c:pt idx="6">
                  <c:v>3</c:v>
                </c:pt>
                <c:pt idx="7">
                  <c:v>16</c:v>
                </c:pt>
                <c:pt idx="8">
                  <c:v>156</c:v>
                </c:pt>
                <c:pt idx="9">
                  <c:v>76</c:v>
                </c:pt>
                <c:pt idx="10">
                  <c:v>60</c:v>
                </c:pt>
                <c:pt idx="11">
                  <c:v>72</c:v>
                </c:pt>
                <c:pt idx="12">
                  <c:v>88</c:v>
                </c:pt>
                <c:pt idx="13">
                  <c:v>87</c:v>
                </c:pt>
                <c:pt idx="14">
                  <c:v>44</c:v>
                </c:pt>
                <c:pt idx="15">
                  <c:v>185</c:v>
                </c:pt>
                <c:pt idx="16">
                  <c:v>52</c:v>
                </c:pt>
                <c:pt idx="17">
                  <c:v>88</c:v>
                </c:pt>
                <c:pt idx="18">
                  <c:v>22</c:v>
                </c:pt>
                <c:pt idx="19">
                  <c:v>93</c:v>
                </c:pt>
                <c:pt idx="20">
                  <c:v>89</c:v>
                </c:pt>
                <c:pt idx="21">
                  <c:v>58</c:v>
                </c:pt>
                <c:pt idx="22">
                  <c:v>21</c:v>
                </c:pt>
                <c:pt idx="23">
                  <c:v>61</c:v>
                </c:pt>
                <c:pt idx="24">
                  <c:v>24</c:v>
                </c:pt>
                <c:pt idx="25">
                  <c:v>75</c:v>
                </c:pt>
                <c:pt idx="26">
                  <c:v>38</c:v>
                </c:pt>
                <c:pt idx="27">
                  <c:v>239</c:v>
                </c:pt>
                <c:pt idx="28">
                  <c:v>3</c:v>
                </c:pt>
                <c:pt idx="29">
                  <c:v>30</c:v>
                </c:pt>
                <c:pt idx="30">
                  <c:v>53</c:v>
                </c:pt>
                <c:pt idx="31">
                  <c:v>15</c:v>
                </c:pt>
                <c:pt idx="32">
                  <c:v>49</c:v>
                </c:pt>
                <c:pt idx="33">
                  <c:v>22</c:v>
                </c:pt>
                <c:pt idx="34">
                  <c:v>33</c:v>
                </c:pt>
                <c:pt idx="35">
                  <c:v>21</c:v>
                </c:pt>
                <c:pt idx="36">
                  <c:v>70</c:v>
                </c:pt>
                <c:pt idx="37">
                  <c:v>126</c:v>
                </c:pt>
                <c:pt idx="38">
                  <c:v>14</c:v>
                </c:pt>
                <c:pt idx="39">
                  <c:v>91</c:v>
                </c:pt>
                <c:pt idx="40">
                  <c:v>7</c:v>
                </c:pt>
                <c:pt idx="41">
                  <c:v>55</c:v>
                </c:pt>
                <c:pt idx="42">
                  <c:v>56</c:v>
                </c:pt>
                <c:pt idx="43">
                  <c:v>92</c:v>
                </c:pt>
                <c:pt idx="44">
                  <c:v>18</c:v>
                </c:pt>
                <c:pt idx="45">
                  <c:v>39</c:v>
                </c:pt>
                <c:pt idx="46">
                  <c:v>7</c:v>
                </c:pt>
                <c:pt idx="47">
                  <c:v>15</c:v>
                </c:pt>
                <c:pt idx="48">
                  <c:v>118</c:v>
                </c:pt>
                <c:pt idx="49">
                  <c:v>80</c:v>
                </c:pt>
                <c:pt idx="50">
                  <c:v>3</c:v>
                </c:pt>
                <c:pt idx="51">
                  <c:v>59</c:v>
                </c:pt>
                <c:pt idx="52">
                  <c:v>32</c:v>
                </c:pt>
                <c:pt idx="53">
                  <c:v>64</c:v>
                </c:pt>
                <c:pt idx="54">
                  <c:v>62</c:v>
                </c:pt>
                <c:pt idx="55">
                  <c:v>60</c:v>
                </c:pt>
                <c:pt idx="56">
                  <c:v>24</c:v>
                </c:pt>
                <c:pt idx="57">
                  <c:v>310</c:v>
                </c:pt>
                <c:pt idx="58">
                  <c:v>59</c:v>
                </c:pt>
                <c:pt idx="59">
                  <c:v>62</c:v>
                </c:pt>
                <c:pt idx="60">
                  <c:v>168</c:v>
                </c:pt>
                <c:pt idx="61">
                  <c:v>47</c:v>
                </c:pt>
                <c:pt idx="62">
                  <c:v>51</c:v>
                </c:pt>
                <c:pt idx="63">
                  <c:v>42</c:v>
                </c:pt>
                <c:pt idx="64">
                  <c:v>21</c:v>
                </c:pt>
                <c:pt idx="65">
                  <c:v>116</c:v>
                </c:pt>
                <c:pt idx="66">
                  <c:v>51</c:v>
                </c:pt>
                <c:pt idx="67">
                  <c:v>80</c:v>
                </c:pt>
                <c:pt idx="68">
                  <c:v>4</c:v>
                </c:pt>
                <c:pt idx="69">
                  <c:v>92</c:v>
                </c:pt>
                <c:pt idx="70">
                  <c:v>73</c:v>
                </c:pt>
                <c:pt idx="71">
                  <c:v>62</c:v>
                </c:pt>
                <c:pt idx="72">
                  <c:v>60</c:v>
                </c:pt>
                <c:pt idx="73">
                  <c:v>2</c:v>
                </c:pt>
                <c:pt idx="74">
                  <c:v>36</c:v>
                </c:pt>
                <c:pt idx="75">
                  <c:v>89</c:v>
                </c:pt>
                <c:pt idx="76">
                  <c:v>4</c:v>
                </c:pt>
                <c:pt idx="77">
                  <c:v>35</c:v>
                </c:pt>
                <c:pt idx="78">
                  <c:v>85</c:v>
                </c:pt>
                <c:pt idx="79">
                  <c:v>9</c:v>
                </c:pt>
                <c:pt idx="80">
                  <c:v>63</c:v>
                </c:pt>
                <c:pt idx="81">
                  <c:v>179</c:v>
                </c:pt>
                <c:pt idx="82">
                  <c:v>54</c:v>
                </c:pt>
                <c:pt idx="83">
                  <c:v>90</c:v>
                </c:pt>
                <c:pt idx="84">
                  <c:v>71</c:v>
                </c:pt>
                <c:pt idx="85">
                  <c:v>84</c:v>
                </c:pt>
                <c:pt idx="86">
                  <c:v>152</c:v>
                </c:pt>
                <c:pt idx="87">
                  <c:v>60</c:v>
                </c:pt>
                <c:pt idx="88">
                  <c:v>5</c:v>
                </c:pt>
                <c:pt idx="89">
                  <c:v>78</c:v>
                </c:pt>
                <c:pt idx="90">
                  <c:v>8</c:v>
                </c:pt>
                <c:pt idx="91">
                  <c:v>149</c:v>
                </c:pt>
                <c:pt idx="92">
                  <c:v>18</c:v>
                </c:pt>
                <c:pt idx="93">
                  <c:v>54</c:v>
                </c:pt>
                <c:pt idx="94">
                  <c:v>4</c:v>
                </c:pt>
                <c:pt idx="95">
                  <c:v>53</c:v>
                </c:pt>
                <c:pt idx="96">
                  <c:v>44</c:v>
                </c:pt>
                <c:pt idx="97">
                  <c:v>92</c:v>
                </c:pt>
                <c:pt idx="98">
                  <c:v>50</c:v>
                </c:pt>
                <c:pt idx="99">
                  <c:v>14</c:v>
                </c:pt>
                <c:pt idx="100">
                  <c:v>6</c:v>
                </c:pt>
                <c:pt idx="101">
                  <c:v>81</c:v>
                </c:pt>
                <c:pt idx="102">
                  <c:v>47</c:v>
                </c:pt>
                <c:pt idx="103">
                  <c:v>115</c:v>
                </c:pt>
                <c:pt idx="104">
                  <c:v>90</c:v>
                </c:pt>
                <c:pt idx="105">
                  <c:v>93</c:v>
                </c:pt>
                <c:pt idx="106">
                  <c:v>346</c:v>
                </c:pt>
                <c:pt idx="107">
                  <c:v>90</c:v>
                </c:pt>
                <c:pt idx="108">
                  <c:v>62</c:v>
                </c:pt>
                <c:pt idx="109">
                  <c:v>78</c:v>
                </c:pt>
                <c:pt idx="110">
                  <c:v>60</c:v>
                </c:pt>
                <c:pt idx="111">
                  <c:v>44</c:v>
                </c:pt>
                <c:pt idx="112">
                  <c:v>15</c:v>
                </c:pt>
                <c:pt idx="113">
                  <c:v>24</c:v>
                </c:pt>
                <c:pt idx="114">
                  <c:v>80</c:v>
                </c:pt>
                <c:pt idx="115">
                  <c:v>62</c:v>
                </c:pt>
                <c:pt idx="116">
                  <c:v>88</c:v>
                </c:pt>
                <c:pt idx="117">
                  <c:v>71</c:v>
                </c:pt>
                <c:pt idx="118">
                  <c:v>65</c:v>
                </c:pt>
                <c:pt idx="119">
                  <c:v>48</c:v>
                </c:pt>
                <c:pt idx="120">
                  <c:v>40</c:v>
                </c:pt>
                <c:pt idx="121">
                  <c:v>75</c:v>
                </c:pt>
                <c:pt idx="122">
                  <c:v>41</c:v>
                </c:pt>
                <c:pt idx="123">
                  <c:v>34</c:v>
                </c:pt>
                <c:pt idx="124">
                  <c:v>86</c:v>
                </c:pt>
                <c:pt idx="125">
                  <c:v>26</c:v>
                </c:pt>
                <c:pt idx="126">
                  <c:v>82</c:v>
                </c:pt>
                <c:pt idx="127">
                  <c:v>14</c:v>
                </c:pt>
                <c:pt idx="128">
                  <c:v>1</c:v>
                </c:pt>
                <c:pt idx="129">
                  <c:v>9</c:v>
                </c:pt>
                <c:pt idx="130">
                  <c:v>46</c:v>
                </c:pt>
                <c:pt idx="131">
                  <c:v>15</c:v>
                </c:pt>
                <c:pt idx="132">
                  <c:v>85</c:v>
                </c:pt>
                <c:pt idx="133">
                  <c:v>87</c:v>
                </c:pt>
                <c:pt idx="134">
                  <c:v>29</c:v>
                </c:pt>
                <c:pt idx="135">
                  <c:v>63</c:v>
                </c:pt>
                <c:pt idx="136">
                  <c:v>45</c:v>
                </c:pt>
                <c:pt idx="137">
                  <c:v>89</c:v>
                </c:pt>
                <c:pt idx="138">
                  <c:v>53</c:v>
                </c:pt>
                <c:pt idx="139">
                  <c:v>95</c:v>
                </c:pt>
                <c:pt idx="140">
                  <c:v>8</c:v>
                </c:pt>
                <c:pt idx="141">
                  <c:v>129</c:v>
                </c:pt>
                <c:pt idx="142">
                  <c:v>89</c:v>
                </c:pt>
                <c:pt idx="143">
                  <c:v>72</c:v>
                </c:pt>
                <c:pt idx="144">
                  <c:v>73</c:v>
                </c:pt>
                <c:pt idx="145">
                  <c:v>41</c:v>
                </c:pt>
                <c:pt idx="146">
                  <c:v>37</c:v>
                </c:pt>
                <c:pt idx="147">
                  <c:v>88</c:v>
                </c:pt>
                <c:pt idx="148">
                  <c:v>86</c:v>
                </c:pt>
                <c:pt idx="149">
                  <c:v>23</c:v>
                </c:pt>
                <c:pt idx="150">
                  <c:v>34</c:v>
                </c:pt>
                <c:pt idx="151">
                  <c:v>81</c:v>
                </c:pt>
                <c:pt idx="152">
                  <c:v>5</c:v>
                </c:pt>
                <c:pt idx="153">
                  <c:v>78</c:v>
                </c:pt>
                <c:pt idx="154">
                  <c:v>65</c:v>
                </c:pt>
                <c:pt idx="155">
                  <c:v>35</c:v>
                </c:pt>
                <c:pt idx="156">
                  <c:v>72</c:v>
                </c:pt>
                <c:pt idx="157">
                  <c:v>28</c:v>
                </c:pt>
                <c:pt idx="158">
                  <c:v>99</c:v>
                </c:pt>
                <c:pt idx="159">
                  <c:v>63</c:v>
                </c:pt>
                <c:pt idx="160">
                  <c:v>91</c:v>
                </c:pt>
                <c:pt idx="161">
                  <c:v>62</c:v>
                </c:pt>
                <c:pt idx="162">
                  <c:v>33</c:v>
                </c:pt>
                <c:pt idx="163">
                  <c:v>8</c:v>
                </c:pt>
                <c:pt idx="164">
                  <c:v>90</c:v>
                </c:pt>
                <c:pt idx="165">
                  <c:v>3</c:v>
                </c:pt>
                <c:pt idx="166">
                  <c:v>99</c:v>
                </c:pt>
                <c:pt idx="167">
                  <c:v>33</c:v>
                </c:pt>
                <c:pt idx="168">
                  <c:v>12</c:v>
                </c:pt>
                <c:pt idx="169">
                  <c:v>7</c:v>
                </c:pt>
                <c:pt idx="170">
                  <c:v>44</c:v>
                </c:pt>
                <c:pt idx="171">
                  <c:v>11</c:v>
                </c:pt>
                <c:pt idx="172">
                  <c:v>35</c:v>
                </c:pt>
                <c:pt idx="173">
                  <c:v>74</c:v>
                </c:pt>
                <c:pt idx="174">
                  <c:v>48</c:v>
                </c:pt>
                <c:pt idx="175">
                  <c:v>35</c:v>
                </c:pt>
                <c:pt idx="176">
                  <c:v>14</c:v>
                </c:pt>
                <c:pt idx="177">
                  <c:v>1</c:v>
                </c:pt>
                <c:pt idx="178">
                  <c:v>47</c:v>
                </c:pt>
                <c:pt idx="179">
                  <c:v>5</c:v>
                </c:pt>
                <c:pt idx="180">
                  <c:v>63</c:v>
                </c:pt>
                <c:pt idx="181">
                  <c:v>77</c:v>
                </c:pt>
                <c:pt idx="182">
                  <c:v>126</c:v>
                </c:pt>
                <c:pt idx="183">
                  <c:v>27</c:v>
                </c:pt>
                <c:pt idx="184">
                  <c:v>29</c:v>
                </c:pt>
                <c:pt idx="185">
                  <c:v>23</c:v>
                </c:pt>
                <c:pt idx="186">
                  <c:v>96</c:v>
                </c:pt>
                <c:pt idx="187">
                  <c:v>79</c:v>
                </c:pt>
                <c:pt idx="188">
                  <c:v>59</c:v>
                </c:pt>
                <c:pt idx="189">
                  <c:v>32</c:v>
                </c:pt>
                <c:pt idx="190">
                  <c:v>2</c:v>
                </c:pt>
                <c:pt idx="191">
                  <c:v>42</c:v>
                </c:pt>
                <c:pt idx="192">
                  <c:v>96</c:v>
                </c:pt>
                <c:pt idx="193">
                  <c:v>51</c:v>
                </c:pt>
                <c:pt idx="194">
                  <c:v>15</c:v>
                </c:pt>
                <c:pt idx="195">
                  <c:v>9</c:v>
                </c:pt>
                <c:pt idx="196">
                  <c:v>23</c:v>
                </c:pt>
                <c:pt idx="197">
                  <c:v>197</c:v>
                </c:pt>
                <c:pt idx="198">
                  <c:v>4</c:v>
                </c:pt>
                <c:pt idx="199">
                  <c:v>15</c:v>
                </c:pt>
                <c:pt idx="200">
                  <c:v>86</c:v>
                </c:pt>
                <c:pt idx="201">
                  <c:v>129</c:v>
                </c:pt>
                <c:pt idx="202">
                  <c:v>36</c:v>
                </c:pt>
                <c:pt idx="203">
                  <c:v>376</c:v>
                </c:pt>
                <c:pt idx="204">
                  <c:v>52</c:v>
                </c:pt>
                <c:pt idx="205">
                  <c:v>35</c:v>
                </c:pt>
                <c:pt idx="206">
                  <c:v>43</c:v>
                </c:pt>
                <c:pt idx="207">
                  <c:v>17</c:v>
                </c:pt>
                <c:pt idx="208">
                  <c:v>341</c:v>
                </c:pt>
                <c:pt idx="209">
                  <c:v>279</c:v>
                </c:pt>
                <c:pt idx="210">
                  <c:v>94</c:v>
                </c:pt>
                <c:pt idx="211">
                  <c:v>90</c:v>
                </c:pt>
                <c:pt idx="212">
                  <c:v>28</c:v>
                </c:pt>
                <c:pt idx="213">
                  <c:v>71</c:v>
                </c:pt>
                <c:pt idx="214">
                  <c:v>13</c:v>
                </c:pt>
                <c:pt idx="215">
                  <c:v>108</c:v>
                </c:pt>
              </c:numCache>
            </c:numRef>
          </c:xVal>
          <c:yVal>
            <c:numRef>
              <c:f>Inventory_Dataset!$L$2:$L$218</c:f>
              <c:numCache>
                <c:formatCode>General</c:formatCode>
                <c:ptCount val="217"/>
                <c:pt idx="0">
                  <c:v>258</c:v>
                </c:pt>
                <c:pt idx="1">
                  <c:v>551</c:v>
                </c:pt>
                <c:pt idx="2">
                  <c:v>100</c:v>
                </c:pt>
                <c:pt idx="3">
                  <c:v>572</c:v>
                </c:pt>
                <c:pt idx="4">
                  <c:v>699</c:v>
                </c:pt>
                <c:pt idx="5">
                  <c:v>424</c:v>
                </c:pt>
                <c:pt idx="6">
                  <c:v>454</c:v>
                </c:pt>
                <c:pt idx="7">
                  <c:v>458</c:v>
                </c:pt>
                <c:pt idx="8">
                  <c:v>337</c:v>
                </c:pt>
                <c:pt idx="9">
                  <c:v>517</c:v>
                </c:pt>
                <c:pt idx="10">
                  <c:v>835</c:v>
                </c:pt>
                <c:pt idx="11">
                  <c:v>757</c:v>
                </c:pt>
                <c:pt idx="12">
                  <c:v>596</c:v>
                </c:pt>
                <c:pt idx="13">
                  <c:v>670</c:v>
                </c:pt>
                <c:pt idx="14">
                  <c:v>446</c:v>
                </c:pt>
                <c:pt idx="15">
                  <c:v>264</c:v>
                </c:pt>
                <c:pt idx="16">
                  <c:v>642</c:v>
                </c:pt>
                <c:pt idx="17">
                  <c:v>694</c:v>
                </c:pt>
                <c:pt idx="18">
                  <c:v>814</c:v>
                </c:pt>
                <c:pt idx="19">
                  <c:v>729</c:v>
                </c:pt>
                <c:pt idx="20">
                  <c:v>686</c:v>
                </c:pt>
                <c:pt idx="21">
                  <c:v>413</c:v>
                </c:pt>
                <c:pt idx="22">
                  <c:v>790</c:v>
                </c:pt>
                <c:pt idx="23">
                  <c:v>396</c:v>
                </c:pt>
                <c:pt idx="24">
                  <c:v>557</c:v>
                </c:pt>
                <c:pt idx="25">
                  <c:v>581</c:v>
                </c:pt>
                <c:pt idx="26">
                  <c:v>438</c:v>
                </c:pt>
                <c:pt idx="27">
                  <c:v>473</c:v>
                </c:pt>
                <c:pt idx="28">
                  <c:v>451</c:v>
                </c:pt>
                <c:pt idx="29">
                  <c:v>351</c:v>
                </c:pt>
                <c:pt idx="30">
                  <c:v>856</c:v>
                </c:pt>
                <c:pt idx="31">
                  <c:v>763</c:v>
                </c:pt>
                <c:pt idx="32">
                  <c:v>629</c:v>
                </c:pt>
                <c:pt idx="33">
                  <c:v>564</c:v>
                </c:pt>
                <c:pt idx="34">
                  <c:v>368</c:v>
                </c:pt>
                <c:pt idx="35">
                  <c:v>538</c:v>
                </c:pt>
                <c:pt idx="36">
                  <c:v>117</c:v>
                </c:pt>
                <c:pt idx="37">
                  <c:v>181</c:v>
                </c:pt>
                <c:pt idx="38">
                  <c:v>533</c:v>
                </c:pt>
                <c:pt idx="39">
                  <c:v>825</c:v>
                </c:pt>
                <c:pt idx="40">
                  <c:v>636</c:v>
                </c:pt>
                <c:pt idx="41">
                  <c:v>622</c:v>
                </c:pt>
                <c:pt idx="42">
                  <c:v>283</c:v>
                </c:pt>
                <c:pt idx="43">
                  <c:v>334</c:v>
                </c:pt>
                <c:pt idx="44">
                  <c:v>659</c:v>
                </c:pt>
                <c:pt idx="45">
                  <c:v>615</c:v>
                </c:pt>
                <c:pt idx="46">
                  <c:v>100</c:v>
                </c:pt>
                <c:pt idx="47">
                  <c:v>782</c:v>
                </c:pt>
                <c:pt idx="48">
                  <c:v>379</c:v>
                </c:pt>
                <c:pt idx="49">
                  <c:v>188</c:v>
                </c:pt>
                <c:pt idx="50">
                  <c:v>384</c:v>
                </c:pt>
                <c:pt idx="51">
                  <c:v>521</c:v>
                </c:pt>
                <c:pt idx="52">
                  <c:v>161</c:v>
                </c:pt>
                <c:pt idx="53">
                  <c:v>955</c:v>
                </c:pt>
                <c:pt idx="54">
                  <c:v>551</c:v>
                </c:pt>
                <c:pt idx="55">
                  <c:v>290</c:v>
                </c:pt>
                <c:pt idx="56">
                  <c:v>167</c:v>
                </c:pt>
                <c:pt idx="57">
                  <c:v>100</c:v>
                </c:pt>
                <c:pt idx="58">
                  <c:v>440</c:v>
                </c:pt>
                <c:pt idx="59">
                  <c:v>593</c:v>
                </c:pt>
                <c:pt idx="60">
                  <c:v>318</c:v>
                </c:pt>
                <c:pt idx="61">
                  <c:v>314</c:v>
                </c:pt>
                <c:pt idx="62">
                  <c:v>737</c:v>
                </c:pt>
                <c:pt idx="63">
                  <c:v>635</c:v>
                </c:pt>
                <c:pt idx="64">
                  <c:v>580</c:v>
                </c:pt>
                <c:pt idx="65">
                  <c:v>209</c:v>
                </c:pt>
                <c:pt idx="66">
                  <c:v>343</c:v>
                </c:pt>
                <c:pt idx="67">
                  <c:v>837</c:v>
                </c:pt>
                <c:pt idx="68">
                  <c:v>651</c:v>
                </c:pt>
                <c:pt idx="69">
                  <c:v>460</c:v>
                </c:pt>
                <c:pt idx="70">
                  <c:v>746</c:v>
                </c:pt>
                <c:pt idx="71">
                  <c:v>683</c:v>
                </c:pt>
                <c:pt idx="72">
                  <c:v>370</c:v>
                </c:pt>
                <c:pt idx="73">
                  <c:v>568</c:v>
                </c:pt>
                <c:pt idx="74">
                  <c:v>582</c:v>
                </c:pt>
                <c:pt idx="75">
                  <c:v>461</c:v>
                </c:pt>
                <c:pt idx="76">
                  <c:v>243</c:v>
                </c:pt>
                <c:pt idx="77">
                  <c:v>659</c:v>
                </c:pt>
                <c:pt idx="78">
                  <c:v>100</c:v>
                </c:pt>
                <c:pt idx="79">
                  <c:v>534</c:v>
                </c:pt>
                <c:pt idx="80">
                  <c:v>595</c:v>
                </c:pt>
                <c:pt idx="81">
                  <c:v>436</c:v>
                </c:pt>
                <c:pt idx="82">
                  <c:v>557</c:v>
                </c:pt>
                <c:pt idx="83">
                  <c:v>582</c:v>
                </c:pt>
                <c:pt idx="84">
                  <c:v>536</c:v>
                </c:pt>
                <c:pt idx="85">
                  <c:v>448</c:v>
                </c:pt>
                <c:pt idx="86">
                  <c:v>343</c:v>
                </c:pt>
                <c:pt idx="87">
                  <c:v>277</c:v>
                </c:pt>
                <c:pt idx="88">
                  <c:v>166</c:v>
                </c:pt>
                <c:pt idx="89">
                  <c:v>230</c:v>
                </c:pt>
                <c:pt idx="90">
                  <c:v>505</c:v>
                </c:pt>
                <c:pt idx="91">
                  <c:v>188</c:v>
                </c:pt>
                <c:pt idx="92">
                  <c:v>423</c:v>
                </c:pt>
                <c:pt idx="93">
                  <c:v>582</c:v>
                </c:pt>
                <c:pt idx="94">
                  <c:v>258</c:v>
                </c:pt>
                <c:pt idx="95">
                  <c:v>784</c:v>
                </c:pt>
                <c:pt idx="96">
                  <c:v>676</c:v>
                </c:pt>
                <c:pt idx="97">
                  <c:v>466</c:v>
                </c:pt>
                <c:pt idx="98">
                  <c:v>535</c:v>
                </c:pt>
                <c:pt idx="99">
                  <c:v>588</c:v>
                </c:pt>
                <c:pt idx="100">
                  <c:v>601</c:v>
                </c:pt>
                <c:pt idx="101">
                  <c:v>409</c:v>
                </c:pt>
                <c:pt idx="102">
                  <c:v>443</c:v>
                </c:pt>
                <c:pt idx="103">
                  <c:v>293</c:v>
                </c:pt>
                <c:pt idx="104">
                  <c:v>900</c:v>
                </c:pt>
                <c:pt idx="105">
                  <c:v>729</c:v>
                </c:pt>
                <c:pt idx="106">
                  <c:v>197</c:v>
                </c:pt>
                <c:pt idx="107">
                  <c:v>100</c:v>
                </c:pt>
                <c:pt idx="108">
                  <c:v>235</c:v>
                </c:pt>
                <c:pt idx="109">
                  <c:v>803</c:v>
                </c:pt>
                <c:pt idx="110">
                  <c:v>629</c:v>
                </c:pt>
                <c:pt idx="111">
                  <c:v>443</c:v>
                </c:pt>
                <c:pt idx="112">
                  <c:v>478</c:v>
                </c:pt>
                <c:pt idx="113">
                  <c:v>374</c:v>
                </c:pt>
                <c:pt idx="114">
                  <c:v>499</c:v>
                </c:pt>
                <c:pt idx="115">
                  <c:v>384</c:v>
                </c:pt>
                <c:pt idx="116">
                  <c:v>423</c:v>
                </c:pt>
                <c:pt idx="117">
                  <c:v>648</c:v>
                </c:pt>
                <c:pt idx="118">
                  <c:v>718</c:v>
                </c:pt>
                <c:pt idx="119">
                  <c:v>264</c:v>
                </c:pt>
                <c:pt idx="120">
                  <c:v>434</c:v>
                </c:pt>
                <c:pt idx="121">
                  <c:v>261</c:v>
                </c:pt>
                <c:pt idx="122">
                  <c:v>951</c:v>
                </c:pt>
                <c:pt idx="123">
                  <c:v>744</c:v>
                </c:pt>
                <c:pt idx="124">
                  <c:v>200</c:v>
                </c:pt>
                <c:pt idx="125">
                  <c:v>291</c:v>
                </c:pt>
                <c:pt idx="126">
                  <c:v>741</c:v>
                </c:pt>
                <c:pt idx="127">
                  <c:v>697</c:v>
                </c:pt>
                <c:pt idx="128">
                  <c:v>526</c:v>
                </c:pt>
                <c:pt idx="129">
                  <c:v>529</c:v>
                </c:pt>
                <c:pt idx="130">
                  <c:v>193</c:v>
                </c:pt>
                <c:pt idx="131">
                  <c:v>482</c:v>
                </c:pt>
                <c:pt idx="132">
                  <c:v>681</c:v>
                </c:pt>
                <c:pt idx="133">
                  <c:v>813</c:v>
                </c:pt>
                <c:pt idx="134">
                  <c:v>598</c:v>
                </c:pt>
                <c:pt idx="135">
                  <c:v>592</c:v>
                </c:pt>
                <c:pt idx="136">
                  <c:v>825</c:v>
                </c:pt>
                <c:pt idx="137">
                  <c:v>743</c:v>
                </c:pt>
                <c:pt idx="138">
                  <c:v>610</c:v>
                </c:pt>
                <c:pt idx="139">
                  <c:v>601</c:v>
                </c:pt>
                <c:pt idx="140">
                  <c:v>828</c:v>
                </c:pt>
                <c:pt idx="141">
                  <c:v>325</c:v>
                </c:pt>
                <c:pt idx="142">
                  <c:v>915</c:v>
                </c:pt>
                <c:pt idx="143">
                  <c:v>312</c:v>
                </c:pt>
                <c:pt idx="144">
                  <c:v>630</c:v>
                </c:pt>
                <c:pt idx="145">
                  <c:v>594</c:v>
                </c:pt>
                <c:pt idx="146">
                  <c:v>1070</c:v>
                </c:pt>
                <c:pt idx="147">
                  <c:v>655</c:v>
                </c:pt>
                <c:pt idx="148">
                  <c:v>887</c:v>
                </c:pt>
                <c:pt idx="149">
                  <c:v>1562</c:v>
                </c:pt>
                <c:pt idx="150">
                  <c:v>1481</c:v>
                </c:pt>
                <c:pt idx="151">
                  <c:v>1914</c:v>
                </c:pt>
                <c:pt idx="152">
                  <c:v>1649</c:v>
                </c:pt>
                <c:pt idx="153">
                  <c:v>1394</c:v>
                </c:pt>
                <c:pt idx="154">
                  <c:v>1681</c:v>
                </c:pt>
                <c:pt idx="155">
                  <c:v>1054</c:v>
                </c:pt>
                <c:pt idx="156">
                  <c:v>1016</c:v>
                </c:pt>
                <c:pt idx="157">
                  <c:v>1324</c:v>
                </c:pt>
                <c:pt idx="158">
                  <c:v>786</c:v>
                </c:pt>
                <c:pt idx="159">
                  <c:v>1029</c:v>
                </c:pt>
                <c:pt idx="160">
                  <c:v>533</c:v>
                </c:pt>
                <c:pt idx="161">
                  <c:v>1216</c:v>
                </c:pt>
                <c:pt idx="162">
                  <c:v>1950</c:v>
                </c:pt>
                <c:pt idx="163">
                  <c:v>1211</c:v>
                </c:pt>
                <c:pt idx="164">
                  <c:v>1471</c:v>
                </c:pt>
                <c:pt idx="165">
                  <c:v>1515</c:v>
                </c:pt>
                <c:pt idx="166">
                  <c:v>1683</c:v>
                </c:pt>
                <c:pt idx="167">
                  <c:v>1707</c:v>
                </c:pt>
                <c:pt idx="168">
                  <c:v>1204</c:v>
                </c:pt>
                <c:pt idx="169">
                  <c:v>1245</c:v>
                </c:pt>
                <c:pt idx="170">
                  <c:v>1358</c:v>
                </c:pt>
                <c:pt idx="171">
                  <c:v>933</c:v>
                </c:pt>
                <c:pt idx="172">
                  <c:v>1058</c:v>
                </c:pt>
                <c:pt idx="173">
                  <c:v>1287</c:v>
                </c:pt>
                <c:pt idx="174">
                  <c:v>1422</c:v>
                </c:pt>
                <c:pt idx="175">
                  <c:v>1292</c:v>
                </c:pt>
                <c:pt idx="176">
                  <c:v>1120</c:v>
                </c:pt>
                <c:pt idx="177">
                  <c:v>1775</c:v>
                </c:pt>
                <c:pt idx="178">
                  <c:v>1741</c:v>
                </c:pt>
                <c:pt idx="179">
                  <c:v>1179</c:v>
                </c:pt>
                <c:pt idx="180">
                  <c:v>559</c:v>
                </c:pt>
                <c:pt idx="181">
                  <c:v>524</c:v>
                </c:pt>
                <c:pt idx="182">
                  <c:v>153</c:v>
                </c:pt>
                <c:pt idx="183">
                  <c:v>573</c:v>
                </c:pt>
                <c:pt idx="184">
                  <c:v>602</c:v>
                </c:pt>
                <c:pt idx="185">
                  <c:v>515</c:v>
                </c:pt>
                <c:pt idx="186">
                  <c:v>220</c:v>
                </c:pt>
                <c:pt idx="187">
                  <c:v>608</c:v>
                </c:pt>
                <c:pt idx="188">
                  <c:v>388</c:v>
                </c:pt>
                <c:pt idx="189">
                  <c:v>559</c:v>
                </c:pt>
                <c:pt idx="190">
                  <c:v>636</c:v>
                </c:pt>
                <c:pt idx="191">
                  <c:v>628</c:v>
                </c:pt>
                <c:pt idx="192">
                  <c:v>779</c:v>
                </c:pt>
                <c:pt idx="193">
                  <c:v>515</c:v>
                </c:pt>
                <c:pt idx="194">
                  <c:v>985</c:v>
                </c:pt>
                <c:pt idx="195">
                  <c:v>843</c:v>
                </c:pt>
                <c:pt idx="196">
                  <c:v>374</c:v>
                </c:pt>
                <c:pt idx="197">
                  <c:v>100</c:v>
                </c:pt>
                <c:pt idx="198">
                  <c:v>547</c:v>
                </c:pt>
                <c:pt idx="199">
                  <c:v>523</c:v>
                </c:pt>
                <c:pt idx="200">
                  <c:v>938</c:v>
                </c:pt>
                <c:pt idx="201">
                  <c:v>369</c:v>
                </c:pt>
                <c:pt idx="202">
                  <c:v>623</c:v>
                </c:pt>
                <c:pt idx="203">
                  <c:v>100</c:v>
                </c:pt>
                <c:pt idx="204">
                  <c:v>720</c:v>
                </c:pt>
                <c:pt idx="205">
                  <c:v>443</c:v>
                </c:pt>
                <c:pt idx="206">
                  <c:v>904</c:v>
                </c:pt>
                <c:pt idx="207">
                  <c:v>431</c:v>
                </c:pt>
                <c:pt idx="208">
                  <c:v>214</c:v>
                </c:pt>
                <c:pt idx="209">
                  <c:v>509</c:v>
                </c:pt>
                <c:pt idx="210">
                  <c:v>753</c:v>
                </c:pt>
                <c:pt idx="211">
                  <c:v>425</c:v>
                </c:pt>
                <c:pt idx="212">
                  <c:v>404</c:v>
                </c:pt>
                <c:pt idx="213">
                  <c:v>595</c:v>
                </c:pt>
                <c:pt idx="214">
                  <c:v>473</c:v>
                </c:pt>
                <c:pt idx="215">
                  <c:v>461</c:v>
                </c:pt>
              </c:numCache>
            </c:numRef>
          </c:yVal>
          <c:smooth val="0"/>
          <c:extLst>
            <c:ext xmlns:c16="http://schemas.microsoft.com/office/drawing/2014/chart" uri="{C3380CC4-5D6E-409C-BE32-E72D297353CC}">
              <c16:uniqueId val="{00000003-6DFD-4C14-B3FB-0C0C1069D68E}"/>
            </c:ext>
          </c:extLst>
        </c:ser>
        <c:dLbls>
          <c:showLegendKey val="0"/>
          <c:showVal val="0"/>
          <c:showCatName val="0"/>
          <c:showSerName val="0"/>
          <c:showPercent val="0"/>
          <c:showBubbleSize val="0"/>
        </c:dLbls>
        <c:axId val="1286047576"/>
        <c:axId val="1286040016"/>
      </c:scatterChart>
      <c:valAx>
        <c:axId val="1286047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AU"/>
                  <a:t>Closing Inventory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86040016"/>
        <c:crosses val="autoZero"/>
        <c:crossBetween val="midCat"/>
      </c:valAx>
      <c:valAx>
        <c:axId val="12860400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AU"/>
                  <a:t>Sales Volume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86047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prstDash val="solid"/>
      <a:round/>
      <a:headEnd type="none" w="med" len="med"/>
      <a:tailEnd type="none" w="med" len="me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sz="1200" b="1"/>
              <a:t>Relationship</a:t>
            </a:r>
            <a:r>
              <a:rPr lang="en-US" sz="1200" b="1" baseline="0"/>
              <a:t> between UnitCost and Sales Volume </a:t>
            </a:r>
            <a:endParaRPr lang="en-US" sz="1200" b="1"/>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Inventory_Dataset!$L$1</c:f>
              <c:strCache>
                <c:ptCount val="1"/>
                <c:pt idx="0">
                  <c:v>SalesVolume</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exp"/>
            <c:dispRSqr val="0"/>
            <c:dispEq val="0"/>
          </c:trendline>
          <c:trendline>
            <c:spPr>
              <a:ln w="15875" cap="rnd">
                <a:solidFill>
                  <a:schemeClr val="accent1"/>
                </a:solidFill>
              </a:ln>
              <a:effectLst/>
            </c:spPr>
            <c:trendlineType val="exp"/>
            <c:dispRSqr val="0"/>
            <c:dispEq val="1"/>
            <c:trendlineLbl>
              <c:layout>
                <c:manualLayout>
                  <c:x val="-2.3294838145231846E-2"/>
                  <c:y val="-9.6373578302712079E-2"/>
                </c:manualLayout>
              </c:layout>
              <c:numFmt formatCode="General" sourceLinked="0"/>
              <c:spPr>
                <a:noFill/>
                <a:ln>
                  <a:noFill/>
                </a:ln>
                <a:effectLst/>
              </c:spPr>
              <c:txPr>
                <a:bodyPr rot="0" spcFirstLastPara="1" vertOverflow="ellipsis" vert="horz" wrap="square" anchor="ctr" anchorCtr="1"/>
                <a:lstStyle/>
                <a:p>
                  <a:pPr algn="ctr" rtl="0">
                    <a:defRPr lang="en-AU" sz="1200" b="1" i="0" u="none" strike="noStrike" kern="1200" baseline="0">
                      <a:solidFill>
                        <a:srgbClr val="FF0000"/>
                      </a:solidFill>
                      <a:latin typeface="+mn-lt"/>
                      <a:ea typeface="+mn-ea"/>
                      <a:cs typeface="+mn-cs"/>
                    </a:defRPr>
                  </a:pPr>
                  <a:endParaRPr lang="en-US"/>
                </a:p>
              </c:txPr>
            </c:trendlineLbl>
          </c:trendline>
          <c:xVal>
            <c:numRef>
              <c:f>Inventory_Dataset!$J$2:$J$219</c:f>
              <c:numCache>
                <c:formatCode>0.00_);[Red]\(0.00\)</c:formatCode>
                <c:ptCount val="218"/>
                <c:pt idx="0">
                  <c:v>187.58180521852</c:v>
                </c:pt>
                <c:pt idx="1">
                  <c:v>107.22032462713101</c:v>
                </c:pt>
                <c:pt idx="2">
                  <c:v>292.71603630195199</c:v>
                </c:pt>
                <c:pt idx="3">
                  <c:v>86.635475318175693</c:v>
                </c:pt>
                <c:pt idx="4">
                  <c:v>49.432360037966603</c:v>
                </c:pt>
                <c:pt idx="5">
                  <c:v>49.9784792320701</c:v>
                </c:pt>
                <c:pt idx="6">
                  <c:v>53.301464507264299</c:v>
                </c:pt>
                <c:pt idx="7">
                  <c:v>13.7404866068554</c:v>
                </c:pt>
                <c:pt idx="8">
                  <c:v>45.398052272973104</c:v>
                </c:pt>
                <c:pt idx="9">
                  <c:v>53.169953297047101</c:v>
                </c:pt>
                <c:pt idx="10">
                  <c:v>52.276153385806701</c:v>
                </c:pt>
                <c:pt idx="11">
                  <c:v>40.453491693959698</c:v>
                </c:pt>
                <c:pt idx="12">
                  <c:v>73.449654170874396</c:v>
                </c:pt>
                <c:pt idx="13">
                  <c:v>8.49615763598357</c:v>
                </c:pt>
                <c:pt idx="14">
                  <c:v>45.626086306082797</c:v>
                </c:pt>
                <c:pt idx="15">
                  <c:v>142.77522615215301</c:v>
                </c:pt>
                <c:pt idx="16">
                  <c:v>71.755905806463005</c:v>
                </c:pt>
                <c:pt idx="17">
                  <c:v>59.493305043019099</c:v>
                </c:pt>
                <c:pt idx="18">
                  <c:v>67.090763794273002</c:v>
                </c:pt>
                <c:pt idx="19">
                  <c:v>36.015415387457402</c:v>
                </c:pt>
                <c:pt idx="20">
                  <c:v>46.117616131499197</c:v>
                </c:pt>
                <c:pt idx="21">
                  <c:v>83.6425321996565</c:v>
                </c:pt>
                <c:pt idx="22">
                  <c:v>10.1358394126928</c:v>
                </c:pt>
                <c:pt idx="23">
                  <c:v>78.022831992084207</c:v>
                </c:pt>
                <c:pt idx="24">
                  <c:v>67.532850004412893</c:v>
                </c:pt>
                <c:pt idx="25">
                  <c:v>75.4583143191349</c:v>
                </c:pt>
                <c:pt idx="26">
                  <c:v>95.132957793332494</c:v>
                </c:pt>
                <c:pt idx="27">
                  <c:v>16.3765348559605</c:v>
                </c:pt>
                <c:pt idx="28">
                  <c:v>87.155573940035794</c:v>
                </c:pt>
                <c:pt idx="29">
                  <c:v>90.583392352666195</c:v>
                </c:pt>
                <c:pt idx="30">
                  <c:v>53.884403269264602</c:v>
                </c:pt>
                <c:pt idx="31">
                  <c:v>56.5327900111592</c:v>
                </c:pt>
                <c:pt idx="32">
                  <c:v>93.759052377770203</c:v>
                </c:pt>
                <c:pt idx="33">
                  <c:v>60.3453059656186</c:v>
                </c:pt>
                <c:pt idx="34">
                  <c:v>86.868711900739399</c:v>
                </c:pt>
                <c:pt idx="35">
                  <c:v>42.640129015191597</c:v>
                </c:pt>
                <c:pt idx="36">
                  <c:v>381.10319774690299</c:v>
                </c:pt>
                <c:pt idx="37">
                  <c:v>127.091014638804</c:v>
                </c:pt>
                <c:pt idx="38">
                  <c:v>91.350677796670695</c:v>
                </c:pt>
                <c:pt idx="39">
                  <c:v>17.733266829623901</c:v>
                </c:pt>
                <c:pt idx="40">
                  <c:v>57.012184042034697</c:v>
                </c:pt>
                <c:pt idx="41">
                  <c:v>81.369789051371697</c:v>
                </c:pt>
                <c:pt idx="42">
                  <c:v>100.33030810445</c:v>
                </c:pt>
                <c:pt idx="43">
                  <c:v>81.439143182314993</c:v>
                </c:pt>
                <c:pt idx="44">
                  <c:v>62.7494016295759</c:v>
                </c:pt>
                <c:pt idx="45">
                  <c:v>59.074371424336398</c:v>
                </c:pt>
                <c:pt idx="46">
                  <c:v>239.57900585900001</c:v>
                </c:pt>
                <c:pt idx="47">
                  <c:v>37.307139158770198</c:v>
                </c:pt>
                <c:pt idx="48">
                  <c:v>124.67498077203599</c:v>
                </c:pt>
                <c:pt idx="49">
                  <c:v>38.253515381567901</c:v>
                </c:pt>
                <c:pt idx="50">
                  <c:v>63.643639385103498</c:v>
                </c:pt>
                <c:pt idx="51">
                  <c:v>80.017560849593806</c:v>
                </c:pt>
                <c:pt idx="52">
                  <c:v>137.48359877874699</c:v>
                </c:pt>
                <c:pt idx="53">
                  <c:v>6.28795822700486</c:v>
                </c:pt>
                <c:pt idx="54">
                  <c:v>51.244305208049497</c:v>
                </c:pt>
                <c:pt idx="55">
                  <c:v>39.964661014959503</c:v>
                </c:pt>
                <c:pt idx="56">
                  <c:v>236.57478931033901</c:v>
                </c:pt>
                <c:pt idx="57">
                  <c:v>515.20202377693397</c:v>
                </c:pt>
                <c:pt idx="58">
                  <c:v>18.642116854687298</c:v>
                </c:pt>
                <c:pt idx="59">
                  <c:v>68.242828477636195</c:v>
                </c:pt>
                <c:pt idx="60">
                  <c:v>121.039390529896</c:v>
                </c:pt>
                <c:pt idx="61">
                  <c:v>141.38193603373</c:v>
                </c:pt>
                <c:pt idx="62">
                  <c:v>46.3109528624218</c:v>
                </c:pt>
                <c:pt idx="63">
                  <c:v>41.509458509858497</c:v>
                </c:pt>
                <c:pt idx="64">
                  <c:v>88.369807386620806</c:v>
                </c:pt>
                <c:pt idx="65">
                  <c:v>297.027193901749</c:v>
                </c:pt>
                <c:pt idx="66">
                  <c:v>68.652666110072204</c:v>
                </c:pt>
                <c:pt idx="67">
                  <c:v>33.324794759041701</c:v>
                </c:pt>
                <c:pt idx="68">
                  <c:v>24.202351363579201</c:v>
                </c:pt>
                <c:pt idx="69">
                  <c:v>44.896162545966398</c:v>
                </c:pt>
                <c:pt idx="70">
                  <c:v>16.941834846070499</c:v>
                </c:pt>
                <c:pt idx="71">
                  <c:v>62.443330706435802</c:v>
                </c:pt>
                <c:pt idx="72">
                  <c:v>81.324925670598702</c:v>
                </c:pt>
                <c:pt idx="73">
                  <c:v>130.66634615987499</c:v>
                </c:pt>
                <c:pt idx="74">
                  <c:v>95.479834046315105</c:v>
                </c:pt>
                <c:pt idx="75">
                  <c:v>86.932992772497698</c:v>
                </c:pt>
                <c:pt idx="76">
                  <c:v>86.512363418368295</c:v>
                </c:pt>
                <c:pt idx="77">
                  <c:v>64.415640861326906</c:v>
                </c:pt>
                <c:pt idx="78">
                  <c:v>237.331320149449</c:v>
                </c:pt>
                <c:pt idx="79">
                  <c:v>100.182315049064</c:v>
                </c:pt>
                <c:pt idx="80">
                  <c:v>34.881387035624201</c:v>
                </c:pt>
                <c:pt idx="81">
                  <c:v>70.2441937418279</c:v>
                </c:pt>
                <c:pt idx="82">
                  <c:v>89.556977912926797</c:v>
                </c:pt>
                <c:pt idx="83">
                  <c:v>81.655166828979404</c:v>
                </c:pt>
                <c:pt idx="84">
                  <c:v>72.333283560589905</c:v>
                </c:pt>
                <c:pt idx="85">
                  <c:v>40.052292062218903</c:v>
                </c:pt>
                <c:pt idx="86">
                  <c:v>92.544620080080904</c:v>
                </c:pt>
                <c:pt idx="87">
                  <c:v>231.70100700918999</c:v>
                </c:pt>
                <c:pt idx="88">
                  <c:v>333.69087311309602</c:v>
                </c:pt>
                <c:pt idx="89">
                  <c:v>212.249850327274</c:v>
                </c:pt>
                <c:pt idx="90">
                  <c:v>53.541457254677198</c:v>
                </c:pt>
                <c:pt idx="91">
                  <c:v>166.70621480786599</c:v>
                </c:pt>
                <c:pt idx="92">
                  <c:v>131.604111548693</c:v>
                </c:pt>
                <c:pt idx="93">
                  <c:v>13.7048162501011</c:v>
                </c:pt>
                <c:pt idx="94">
                  <c:v>125.735896970879</c:v>
                </c:pt>
                <c:pt idx="95">
                  <c:v>36.848570779596699</c:v>
                </c:pt>
                <c:pt idx="96">
                  <c:v>34.3407144615962</c:v>
                </c:pt>
                <c:pt idx="97">
                  <c:v>89.501818690247106</c:v>
                </c:pt>
                <c:pt idx="98">
                  <c:v>77.333980467971898</c:v>
                </c:pt>
                <c:pt idx="99">
                  <c:v>48.196564936772702</c:v>
                </c:pt>
                <c:pt idx="100">
                  <c:v>52.193070106154899</c:v>
                </c:pt>
                <c:pt idx="101">
                  <c:v>18.0158523308973</c:v>
                </c:pt>
                <c:pt idx="102">
                  <c:v>105.38041628419499</c:v>
                </c:pt>
                <c:pt idx="103">
                  <c:v>109.05433648499999</c:v>
                </c:pt>
                <c:pt idx="104">
                  <c:v>54.764481133549602</c:v>
                </c:pt>
                <c:pt idx="105">
                  <c:v>12.1569248275547</c:v>
                </c:pt>
                <c:pt idx="106">
                  <c:v>171.95325993788401</c:v>
                </c:pt>
                <c:pt idx="107">
                  <c:v>400.62786852270102</c:v>
                </c:pt>
                <c:pt idx="108">
                  <c:v>261.07931804674803</c:v>
                </c:pt>
                <c:pt idx="109">
                  <c:v>45.175079800691201</c:v>
                </c:pt>
                <c:pt idx="110">
                  <c:v>99.6107106685362</c:v>
                </c:pt>
                <c:pt idx="111">
                  <c:v>23.663381579939301</c:v>
                </c:pt>
                <c:pt idx="112">
                  <c:v>54.162980392028302</c:v>
                </c:pt>
                <c:pt idx="113">
                  <c:v>19.197108163364799</c:v>
                </c:pt>
                <c:pt idx="114">
                  <c:v>139.027825302389</c:v>
                </c:pt>
                <c:pt idx="115">
                  <c:v>148.74410115507101</c:v>
                </c:pt>
                <c:pt idx="116">
                  <c:v>112.790270212506</c:v>
                </c:pt>
                <c:pt idx="117">
                  <c:v>62.470601819033803</c:v>
                </c:pt>
                <c:pt idx="118">
                  <c:v>76.312615294337704</c:v>
                </c:pt>
                <c:pt idx="119">
                  <c:v>96.285501756584594</c:v>
                </c:pt>
                <c:pt idx="120">
                  <c:v>64.091805424332406</c:v>
                </c:pt>
                <c:pt idx="121">
                  <c:v>115.83798136334001</c:v>
                </c:pt>
                <c:pt idx="122">
                  <c:v>30.783134313186601</c:v>
                </c:pt>
                <c:pt idx="123">
                  <c:v>9.2572260359371104</c:v>
                </c:pt>
                <c:pt idx="124">
                  <c:v>233.903699161758</c:v>
                </c:pt>
                <c:pt idx="125">
                  <c:v>107.670401316786</c:v>
                </c:pt>
                <c:pt idx="126">
                  <c:v>51.8566078897422</c:v>
                </c:pt>
                <c:pt idx="127">
                  <c:v>41.263031310170497</c:v>
                </c:pt>
                <c:pt idx="128">
                  <c:v>45.156800021512403</c:v>
                </c:pt>
                <c:pt idx="129">
                  <c:v>121.309993057863</c:v>
                </c:pt>
                <c:pt idx="130">
                  <c:v>167.02903323545701</c:v>
                </c:pt>
                <c:pt idx="131">
                  <c:v>109.474317110116</c:v>
                </c:pt>
                <c:pt idx="132">
                  <c:v>64.809087332883706</c:v>
                </c:pt>
                <c:pt idx="133">
                  <c:v>47.894323331075803</c:v>
                </c:pt>
                <c:pt idx="134">
                  <c:v>50.6281303575972</c:v>
                </c:pt>
                <c:pt idx="135">
                  <c:v>69.494627002111102</c:v>
                </c:pt>
                <c:pt idx="136">
                  <c:v>9.9556138180666505</c:v>
                </c:pt>
                <c:pt idx="137">
                  <c:v>59.522487254195298</c:v>
                </c:pt>
                <c:pt idx="138">
                  <c:v>58.6740960577376</c:v>
                </c:pt>
                <c:pt idx="139">
                  <c:v>10.190156365221</c:v>
                </c:pt>
                <c:pt idx="140">
                  <c:v>46.268139921801001</c:v>
                </c:pt>
                <c:pt idx="141">
                  <c:v>38.403486457617298</c:v>
                </c:pt>
                <c:pt idx="142">
                  <c:v>44.038389136708197</c:v>
                </c:pt>
                <c:pt idx="143">
                  <c:v>119.737911352681</c:v>
                </c:pt>
                <c:pt idx="144">
                  <c:v>128.48638734773601</c:v>
                </c:pt>
                <c:pt idx="145">
                  <c:v>72.220302797218096</c:v>
                </c:pt>
                <c:pt idx="146">
                  <c:v>78.950484744089806</c:v>
                </c:pt>
                <c:pt idx="147">
                  <c:v>103.122810948989</c:v>
                </c:pt>
                <c:pt idx="148">
                  <c:v>64.561929690372395</c:v>
                </c:pt>
                <c:pt idx="149">
                  <c:v>39.804300871906797</c:v>
                </c:pt>
                <c:pt idx="150">
                  <c:v>37.906821649754797</c:v>
                </c:pt>
                <c:pt idx="151">
                  <c:v>58.756055775779501</c:v>
                </c:pt>
                <c:pt idx="152">
                  <c:v>62.744973437706101</c:v>
                </c:pt>
                <c:pt idx="153">
                  <c:v>72.146257214624598</c:v>
                </c:pt>
                <c:pt idx="154">
                  <c:v>55.032914307840002</c:v>
                </c:pt>
                <c:pt idx="155">
                  <c:v>117.370677901858</c:v>
                </c:pt>
                <c:pt idx="156">
                  <c:v>92.921740974054003</c:v>
                </c:pt>
                <c:pt idx="157">
                  <c:v>23.413711494751901</c:v>
                </c:pt>
                <c:pt idx="158">
                  <c:v>81.901975536303794</c:v>
                </c:pt>
                <c:pt idx="159">
                  <c:v>51.269356376127497</c:v>
                </c:pt>
                <c:pt idx="160">
                  <c:v>167.07415842139099</c:v>
                </c:pt>
                <c:pt idx="161">
                  <c:v>66.993160202438503</c:v>
                </c:pt>
                <c:pt idx="162">
                  <c:v>50.6032694128439</c:v>
                </c:pt>
                <c:pt idx="163">
                  <c:v>99.048631314318598</c:v>
                </c:pt>
                <c:pt idx="164">
                  <c:v>53.157847709232797</c:v>
                </c:pt>
                <c:pt idx="165">
                  <c:v>57.736836990382699</c:v>
                </c:pt>
                <c:pt idx="166">
                  <c:v>54.5520939956142</c:v>
                </c:pt>
                <c:pt idx="167">
                  <c:v>55.858679142285503</c:v>
                </c:pt>
                <c:pt idx="168">
                  <c:v>66.801345449583593</c:v>
                </c:pt>
                <c:pt idx="169">
                  <c:v>29.698729868128002</c:v>
                </c:pt>
                <c:pt idx="170">
                  <c:v>25.367471795186798</c:v>
                </c:pt>
                <c:pt idx="171">
                  <c:v>39.328348386585198</c:v>
                </c:pt>
                <c:pt idx="172">
                  <c:v>80.959597461381094</c:v>
                </c:pt>
                <c:pt idx="173">
                  <c:v>68.159526396595098</c:v>
                </c:pt>
                <c:pt idx="174">
                  <c:v>69.658116504079999</c:v>
                </c:pt>
                <c:pt idx="175">
                  <c:v>36.476803274869098</c:v>
                </c:pt>
                <c:pt idx="176">
                  <c:v>47.334920398744103</c:v>
                </c:pt>
                <c:pt idx="177">
                  <c:v>35.008653059620599</c:v>
                </c:pt>
                <c:pt idx="178">
                  <c:v>27.6353524234245</c:v>
                </c:pt>
                <c:pt idx="179">
                  <c:v>49.521782892855697</c:v>
                </c:pt>
                <c:pt idx="180">
                  <c:v>33.746451781235997</c:v>
                </c:pt>
                <c:pt idx="181">
                  <c:v>76.758486458004697</c:v>
                </c:pt>
                <c:pt idx="182">
                  <c:v>325.260098483918</c:v>
                </c:pt>
                <c:pt idx="183">
                  <c:v>33.634562504475603</c:v>
                </c:pt>
                <c:pt idx="184">
                  <c:v>110.66215858616999</c:v>
                </c:pt>
                <c:pt idx="185">
                  <c:v>49.267178088231198</c:v>
                </c:pt>
                <c:pt idx="186">
                  <c:v>212.61822426308501</c:v>
                </c:pt>
                <c:pt idx="187">
                  <c:v>76.789055354760805</c:v>
                </c:pt>
                <c:pt idx="188">
                  <c:v>174.401532044649</c:v>
                </c:pt>
                <c:pt idx="189">
                  <c:v>67.736387876091698</c:v>
                </c:pt>
                <c:pt idx="190">
                  <c:v>117.479174643319</c:v>
                </c:pt>
                <c:pt idx="191">
                  <c:v>83.574056140398596</c:v>
                </c:pt>
                <c:pt idx="192">
                  <c:v>34.434849234606098</c:v>
                </c:pt>
                <c:pt idx="193">
                  <c:v>32.029173284210998</c:v>
                </c:pt>
                <c:pt idx="194">
                  <c:v>66.044668473207295</c:v>
                </c:pt>
                <c:pt idx="195">
                  <c:v>49.6869904073558</c:v>
                </c:pt>
                <c:pt idx="196">
                  <c:v>155.67122555973901</c:v>
                </c:pt>
                <c:pt idx="197">
                  <c:v>609.98941973681099</c:v>
                </c:pt>
                <c:pt idx="198">
                  <c:v>67.736677653765796</c:v>
                </c:pt>
                <c:pt idx="199">
                  <c:v>63.189353321870001</c:v>
                </c:pt>
                <c:pt idx="200">
                  <c:v>37.435082527065099</c:v>
                </c:pt>
                <c:pt idx="201">
                  <c:v>100.219389199962</c:v>
                </c:pt>
                <c:pt idx="202">
                  <c:v>32.5805222479609</c:v>
                </c:pt>
                <c:pt idx="203">
                  <c:v>198.97545583846099</c:v>
                </c:pt>
                <c:pt idx="204">
                  <c:v>44.424320410784397</c:v>
                </c:pt>
                <c:pt idx="205">
                  <c:v>59.190266063401303</c:v>
                </c:pt>
                <c:pt idx="206">
                  <c:v>24.171766521637501</c:v>
                </c:pt>
                <c:pt idx="207">
                  <c:v>114.03048179450199</c:v>
                </c:pt>
                <c:pt idx="208">
                  <c:v>241.24697991992301</c:v>
                </c:pt>
                <c:pt idx="209">
                  <c:v>59.428070307739603</c:v>
                </c:pt>
                <c:pt idx="210">
                  <c:v>62.126651015397101</c:v>
                </c:pt>
                <c:pt idx="211">
                  <c:v>120.243965221918</c:v>
                </c:pt>
                <c:pt idx="212">
                  <c:v>118.88114084035401</c:v>
                </c:pt>
                <c:pt idx="213">
                  <c:v>10.162026533108699</c:v>
                </c:pt>
                <c:pt idx="214">
                  <c:v>41.542877780843703</c:v>
                </c:pt>
                <c:pt idx="215">
                  <c:v>93.844434067556605</c:v>
                </c:pt>
              </c:numCache>
            </c:numRef>
          </c:xVal>
          <c:yVal>
            <c:numRef>
              <c:f>Inventory_Dataset!$L$2:$L$219</c:f>
              <c:numCache>
                <c:formatCode>General</c:formatCode>
                <c:ptCount val="218"/>
                <c:pt idx="0">
                  <c:v>258</c:v>
                </c:pt>
                <c:pt idx="1">
                  <c:v>551</c:v>
                </c:pt>
                <c:pt idx="2">
                  <c:v>100</c:v>
                </c:pt>
                <c:pt idx="3">
                  <c:v>572</c:v>
                </c:pt>
                <c:pt idx="4">
                  <c:v>699</c:v>
                </c:pt>
                <c:pt idx="5">
                  <c:v>424</c:v>
                </c:pt>
                <c:pt idx="6">
                  <c:v>454</c:v>
                </c:pt>
                <c:pt idx="7">
                  <c:v>458</c:v>
                </c:pt>
                <c:pt idx="8">
                  <c:v>337</c:v>
                </c:pt>
                <c:pt idx="9">
                  <c:v>517</c:v>
                </c:pt>
                <c:pt idx="10">
                  <c:v>835</c:v>
                </c:pt>
                <c:pt idx="11">
                  <c:v>757</c:v>
                </c:pt>
                <c:pt idx="12">
                  <c:v>596</c:v>
                </c:pt>
                <c:pt idx="13">
                  <c:v>670</c:v>
                </c:pt>
                <c:pt idx="14">
                  <c:v>446</c:v>
                </c:pt>
                <c:pt idx="15">
                  <c:v>264</c:v>
                </c:pt>
                <c:pt idx="16">
                  <c:v>642</c:v>
                </c:pt>
                <c:pt idx="17">
                  <c:v>694</c:v>
                </c:pt>
                <c:pt idx="18">
                  <c:v>814</c:v>
                </c:pt>
                <c:pt idx="19">
                  <c:v>729</c:v>
                </c:pt>
                <c:pt idx="20">
                  <c:v>686</c:v>
                </c:pt>
                <c:pt idx="21">
                  <c:v>413</c:v>
                </c:pt>
                <c:pt idx="22">
                  <c:v>790</c:v>
                </c:pt>
                <c:pt idx="23">
                  <c:v>396</c:v>
                </c:pt>
                <c:pt idx="24">
                  <c:v>557</c:v>
                </c:pt>
                <c:pt idx="25">
                  <c:v>581</c:v>
                </c:pt>
                <c:pt idx="26">
                  <c:v>438</c:v>
                </c:pt>
                <c:pt idx="27">
                  <c:v>473</c:v>
                </c:pt>
                <c:pt idx="28">
                  <c:v>451</c:v>
                </c:pt>
                <c:pt idx="29">
                  <c:v>351</c:v>
                </c:pt>
                <c:pt idx="30">
                  <c:v>856</c:v>
                </c:pt>
                <c:pt idx="31">
                  <c:v>763</c:v>
                </c:pt>
                <c:pt idx="32">
                  <c:v>629</c:v>
                </c:pt>
                <c:pt idx="33">
                  <c:v>564</c:v>
                </c:pt>
                <c:pt idx="34">
                  <c:v>368</c:v>
                </c:pt>
                <c:pt idx="35">
                  <c:v>538</c:v>
                </c:pt>
                <c:pt idx="36">
                  <c:v>117</c:v>
                </c:pt>
                <c:pt idx="37">
                  <c:v>181</c:v>
                </c:pt>
                <c:pt idx="38">
                  <c:v>533</c:v>
                </c:pt>
                <c:pt idx="39">
                  <c:v>825</c:v>
                </c:pt>
                <c:pt idx="40">
                  <c:v>636</c:v>
                </c:pt>
                <c:pt idx="41">
                  <c:v>622</c:v>
                </c:pt>
                <c:pt idx="42">
                  <c:v>283</c:v>
                </c:pt>
                <c:pt idx="43">
                  <c:v>334</c:v>
                </c:pt>
                <c:pt idx="44">
                  <c:v>659</c:v>
                </c:pt>
                <c:pt idx="45">
                  <c:v>615</c:v>
                </c:pt>
                <c:pt idx="46">
                  <c:v>100</c:v>
                </c:pt>
                <c:pt idx="47">
                  <c:v>782</c:v>
                </c:pt>
                <c:pt idx="48">
                  <c:v>379</c:v>
                </c:pt>
                <c:pt idx="49">
                  <c:v>188</c:v>
                </c:pt>
                <c:pt idx="50">
                  <c:v>384</c:v>
                </c:pt>
                <c:pt idx="51">
                  <c:v>521</c:v>
                </c:pt>
                <c:pt idx="52">
                  <c:v>161</c:v>
                </c:pt>
                <c:pt idx="53">
                  <c:v>955</c:v>
                </c:pt>
                <c:pt idx="54">
                  <c:v>551</c:v>
                </c:pt>
                <c:pt idx="55">
                  <c:v>290</c:v>
                </c:pt>
                <c:pt idx="56">
                  <c:v>167</c:v>
                </c:pt>
                <c:pt idx="57">
                  <c:v>100</c:v>
                </c:pt>
                <c:pt idx="58">
                  <c:v>440</c:v>
                </c:pt>
                <c:pt idx="59">
                  <c:v>593</c:v>
                </c:pt>
                <c:pt idx="60">
                  <c:v>318</c:v>
                </c:pt>
                <c:pt idx="61">
                  <c:v>314</c:v>
                </c:pt>
                <c:pt idx="62">
                  <c:v>737</c:v>
                </c:pt>
                <c:pt idx="63">
                  <c:v>635</c:v>
                </c:pt>
                <c:pt idx="64">
                  <c:v>580</c:v>
                </c:pt>
                <c:pt idx="65">
                  <c:v>209</c:v>
                </c:pt>
                <c:pt idx="66">
                  <c:v>343</c:v>
                </c:pt>
                <c:pt idx="67">
                  <c:v>837</c:v>
                </c:pt>
                <c:pt idx="68">
                  <c:v>651</c:v>
                </c:pt>
                <c:pt idx="69">
                  <c:v>460</c:v>
                </c:pt>
                <c:pt idx="70">
                  <c:v>746</c:v>
                </c:pt>
                <c:pt idx="71">
                  <c:v>683</c:v>
                </c:pt>
                <c:pt idx="72">
                  <c:v>370</c:v>
                </c:pt>
                <c:pt idx="73">
                  <c:v>568</c:v>
                </c:pt>
                <c:pt idx="74">
                  <c:v>582</c:v>
                </c:pt>
                <c:pt idx="75">
                  <c:v>461</c:v>
                </c:pt>
                <c:pt idx="76">
                  <c:v>243</c:v>
                </c:pt>
                <c:pt idx="77">
                  <c:v>659</c:v>
                </c:pt>
                <c:pt idx="78">
                  <c:v>100</c:v>
                </c:pt>
                <c:pt idx="79">
                  <c:v>534</c:v>
                </c:pt>
                <c:pt idx="80">
                  <c:v>595</c:v>
                </c:pt>
                <c:pt idx="81">
                  <c:v>436</c:v>
                </c:pt>
                <c:pt idx="82">
                  <c:v>557</c:v>
                </c:pt>
                <c:pt idx="83">
                  <c:v>582</c:v>
                </c:pt>
                <c:pt idx="84">
                  <c:v>536</c:v>
                </c:pt>
                <c:pt idx="85">
                  <c:v>448</c:v>
                </c:pt>
                <c:pt idx="86">
                  <c:v>343</c:v>
                </c:pt>
                <c:pt idx="87">
                  <c:v>277</c:v>
                </c:pt>
                <c:pt idx="88">
                  <c:v>166</c:v>
                </c:pt>
                <c:pt idx="89">
                  <c:v>230</c:v>
                </c:pt>
                <c:pt idx="90">
                  <c:v>505</c:v>
                </c:pt>
                <c:pt idx="91">
                  <c:v>188</c:v>
                </c:pt>
                <c:pt idx="92">
                  <c:v>423</c:v>
                </c:pt>
                <c:pt idx="93">
                  <c:v>582</c:v>
                </c:pt>
                <c:pt idx="94">
                  <c:v>258</c:v>
                </c:pt>
                <c:pt idx="95">
                  <c:v>784</c:v>
                </c:pt>
                <c:pt idx="96">
                  <c:v>676</c:v>
                </c:pt>
                <c:pt idx="97">
                  <c:v>466</c:v>
                </c:pt>
                <c:pt idx="98">
                  <c:v>535</c:v>
                </c:pt>
                <c:pt idx="99">
                  <c:v>588</c:v>
                </c:pt>
                <c:pt idx="100">
                  <c:v>601</c:v>
                </c:pt>
                <c:pt idx="101">
                  <c:v>409</c:v>
                </c:pt>
                <c:pt idx="102">
                  <c:v>443</c:v>
                </c:pt>
                <c:pt idx="103">
                  <c:v>293</c:v>
                </c:pt>
                <c:pt idx="104">
                  <c:v>900</c:v>
                </c:pt>
                <c:pt idx="105">
                  <c:v>729</c:v>
                </c:pt>
                <c:pt idx="106">
                  <c:v>197</c:v>
                </c:pt>
                <c:pt idx="107">
                  <c:v>100</c:v>
                </c:pt>
                <c:pt idx="108">
                  <c:v>235</c:v>
                </c:pt>
                <c:pt idx="109">
                  <c:v>803</c:v>
                </c:pt>
                <c:pt idx="110">
                  <c:v>629</c:v>
                </c:pt>
                <c:pt idx="111">
                  <c:v>443</c:v>
                </c:pt>
                <c:pt idx="112">
                  <c:v>478</c:v>
                </c:pt>
                <c:pt idx="113">
                  <c:v>374</c:v>
                </c:pt>
                <c:pt idx="114">
                  <c:v>499</c:v>
                </c:pt>
                <c:pt idx="115">
                  <c:v>384</c:v>
                </c:pt>
                <c:pt idx="116">
                  <c:v>423</c:v>
                </c:pt>
                <c:pt idx="117">
                  <c:v>648</c:v>
                </c:pt>
                <c:pt idx="118">
                  <c:v>718</c:v>
                </c:pt>
                <c:pt idx="119">
                  <c:v>264</c:v>
                </c:pt>
                <c:pt idx="120">
                  <c:v>434</c:v>
                </c:pt>
                <c:pt idx="121">
                  <c:v>261</c:v>
                </c:pt>
                <c:pt idx="122">
                  <c:v>951</c:v>
                </c:pt>
                <c:pt idx="123">
                  <c:v>744</c:v>
                </c:pt>
                <c:pt idx="124">
                  <c:v>200</c:v>
                </c:pt>
                <c:pt idx="125">
                  <c:v>291</c:v>
                </c:pt>
                <c:pt idx="126">
                  <c:v>741</c:v>
                </c:pt>
                <c:pt idx="127">
                  <c:v>697</c:v>
                </c:pt>
                <c:pt idx="128">
                  <c:v>526</c:v>
                </c:pt>
                <c:pt idx="129">
                  <c:v>529</c:v>
                </c:pt>
                <c:pt idx="130">
                  <c:v>193</c:v>
                </c:pt>
                <c:pt idx="131">
                  <c:v>482</c:v>
                </c:pt>
                <c:pt idx="132">
                  <c:v>681</c:v>
                </c:pt>
                <c:pt idx="133">
                  <c:v>813</c:v>
                </c:pt>
                <c:pt idx="134">
                  <c:v>598</c:v>
                </c:pt>
                <c:pt idx="135">
                  <c:v>592</c:v>
                </c:pt>
                <c:pt idx="136">
                  <c:v>825</c:v>
                </c:pt>
                <c:pt idx="137">
                  <c:v>743</c:v>
                </c:pt>
                <c:pt idx="138">
                  <c:v>610</c:v>
                </c:pt>
                <c:pt idx="139">
                  <c:v>601</c:v>
                </c:pt>
                <c:pt idx="140">
                  <c:v>828</c:v>
                </c:pt>
                <c:pt idx="141">
                  <c:v>325</c:v>
                </c:pt>
                <c:pt idx="142">
                  <c:v>915</c:v>
                </c:pt>
                <c:pt idx="143">
                  <c:v>312</c:v>
                </c:pt>
                <c:pt idx="144">
                  <c:v>630</c:v>
                </c:pt>
                <c:pt idx="145">
                  <c:v>594</c:v>
                </c:pt>
                <c:pt idx="146">
                  <c:v>1070</c:v>
                </c:pt>
                <c:pt idx="147">
                  <c:v>655</c:v>
                </c:pt>
                <c:pt idx="148">
                  <c:v>887</c:v>
                </c:pt>
                <c:pt idx="149">
                  <c:v>1562</c:v>
                </c:pt>
                <c:pt idx="150">
                  <c:v>1481</c:v>
                </c:pt>
                <c:pt idx="151">
                  <c:v>1914</c:v>
                </c:pt>
                <c:pt idx="152">
                  <c:v>1649</c:v>
                </c:pt>
                <c:pt idx="153">
                  <c:v>1394</c:v>
                </c:pt>
                <c:pt idx="154">
                  <c:v>1681</c:v>
                </c:pt>
                <c:pt idx="155">
                  <c:v>1054</c:v>
                </c:pt>
                <c:pt idx="156">
                  <c:v>1016</c:v>
                </c:pt>
                <c:pt idx="157">
                  <c:v>1324</c:v>
                </c:pt>
                <c:pt idx="158">
                  <c:v>786</c:v>
                </c:pt>
                <c:pt idx="159">
                  <c:v>1029</c:v>
                </c:pt>
                <c:pt idx="160">
                  <c:v>533</c:v>
                </c:pt>
                <c:pt idx="161">
                  <c:v>1216</c:v>
                </c:pt>
                <c:pt idx="162">
                  <c:v>1950</c:v>
                </c:pt>
                <c:pt idx="163">
                  <c:v>1211</c:v>
                </c:pt>
                <c:pt idx="164">
                  <c:v>1471</c:v>
                </c:pt>
                <c:pt idx="165">
                  <c:v>1515</c:v>
                </c:pt>
                <c:pt idx="166">
                  <c:v>1683</c:v>
                </c:pt>
                <c:pt idx="167">
                  <c:v>1707</c:v>
                </c:pt>
                <c:pt idx="168">
                  <c:v>1204</c:v>
                </c:pt>
                <c:pt idx="169">
                  <c:v>1245</c:v>
                </c:pt>
                <c:pt idx="170">
                  <c:v>1358</c:v>
                </c:pt>
                <c:pt idx="171">
                  <c:v>933</c:v>
                </c:pt>
                <c:pt idx="172">
                  <c:v>1058</c:v>
                </c:pt>
                <c:pt idx="173">
                  <c:v>1287</c:v>
                </c:pt>
                <c:pt idx="174">
                  <c:v>1422</c:v>
                </c:pt>
                <c:pt idx="175">
                  <c:v>1292</c:v>
                </c:pt>
                <c:pt idx="176">
                  <c:v>1120</c:v>
                </c:pt>
                <c:pt idx="177">
                  <c:v>1775</c:v>
                </c:pt>
                <c:pt idx="178">
                  <c:v>1741</c:v>
                </c:pt>
                <c:pt idx="179">
                  <c:v>1179</c:v>
                </c:pt>
                <c:pt idx="180">
                  <c:v>559</c:v>
                </c:pt>
                <c:pt idx="181">
                  <c:v>524</c:v>
                </c:pt>
                <c:pt idx="182">
                  <c:v>153</c:v>
                </c:pt>
                <c:pt idx="183">
                  <c:v>573</c:v>
                </c:pt>
                <c:pt idx="184">
                  <c:v>602</c:v>
                </c:pt>
                <c:pt idx="185">
                  <c:v>515</c:v>
                </c:pt>
                <c:pt idx="186">
                  <c:v>220</c:v>
                </c:pt>
                <c:pt idx="187">
                  <c:v>608</c:v>
                </c:pt>
                <c:pt idx="188">
                  <c:v>388</c:v>
                </c:pt>
                <c:pt idx="189">
                  <c:v>559</c:v>
                </c:pt>
                <c:pt idx="190">
                  <c:v>636</c:v>
                </c:pt>
                <c:pt idx="191">
                  <c:v>628</c:v>
                </c:pt>
                <c:pt idx="192">
                  <c:v>779</c:v>
                </c:pt>
                <c:pt idx="193">
                  <c:v>515</c:v>
                </c:pt>
                <c:pt idx="194">
                  <c:v>985</c:v>
                </c:pt>
                <c:pt idx="195">
                  <c:v>843</c:v>
                </c:pt>
                <c:pt idx="196">
                  <c:v>374</c:v>
                </c:pt>
                <c:pt idx="197">
                  <c:v>100</c:v>
                </c:pt>
                <c:pt idx="198">
                  <c:v>547</c:v>
                </c:pt>
                <c:pt idx="199">
                  <c:v>523</c:v>
                </c:pt>
                <c:pt idx="200">
                  <c:v>938</c:v>
                </c:pt>
                <c:pt idx="201">
                  <c:v>369</c:v>
                </c:pt>
                <c:pt idx="202">
                  <c:v>623</c:v>
                </c:pt>
                <c:pt idx="203">
                  <c:v>100</c:v>
                </c:pt>
                <c:pt idx="204">
                  <c:v>720</c:v>
                </c:pt>
                <c:pt idx="205">
                  <c:v>443</c:v>
                </c:pt>
                <c:pt idx="206">
                  <c:v>904</c:v>
                </c:pt>
                <c:pt idx="207">
                  <c:v>431</c:v>
                </c:pt>
                <c:pt idx="208">
                  <c:v>214</c:v>
                </c:pt>
                <c:pt idx="209">
                  <c:v>509</c:v>
                </c:pt>
                <c:pt idx="210">
                  <c:v>753</c:v>
                </c:pt>
                <c:pt idx="211">
                  <c:v>425</c:v>
                </c:pt>
                <c:pt idx="212">
                  <c:v>404</c:v>
                </c:pt>
                <c:pt idx="213">
                  <c:v>595</c:v>
                </c:pt>
                <c:pt idx="214">
                  <c:v>473</c:v>
                </c:pt>
                <c:pt idx="215">
                  <c:v>461</c:v>
                </c:pt>
              </c:numCache>
            </c:numRef>
          </c:yVal>
          <c:smooth val="0"/>
          <c:extLst>
            <c:ext xmlns:c16="http://schemas.microsoft.com/office/drawing/2014/chart" uri="{C3380CC4-5D6E-409C-BE32-E72D297353CC}">
              <c16:uniqueId val="{00000002-9BC9-4060-93E2-47C186CF13BF}"/>
            </c:ext>
          </c:extLst>
        </c:ser>
        <c:dLbls>
          <c:showLegendKey val="0"/>
          <c:showVal val="0"/>
          <c:showCatName val="0"/>
          <c:showSerName val="0"/>
          <c:showPercent val="0"/>
          <c:showBubbleSize val="0"/>
        </c:dLbls>
        <c:axId val="1285824736"/>
        <c:axId val="1285823656"/>
      </c:scatterChart>
      <c:valAx>
        <c:axId val="1285824736"/>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85823656"/>
        <c:crosses val="autoZero"/>
        <c:crossBetween val="midCat"/>
      </c:valAx>
      <c:valAx>
        <c:axId val="128582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85824736"/>
        <c:crosses val="autoZero"/>
        <c:crossBetween val="midCat"/>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Relationship between Closing Inventory and Unit Cost</a:t>
            </a:r>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Inventory_Dataset!$J$1</c:f>
              <c:strCache>
                <c:ptCount val="1"/>
                <c:pt idx="0">
                  <c:v>UnitCost</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linear"/>
            <c:dispRSqr val="0"/>
            <c:dispEq val="1"/>
            <c:trendlineLbl>
              <c:layout>
                <c:manualLayout>
                  <c:x val="-3.9702617948627603E-2"/>
                  <c:y val="-0.11849998760255623"/>
                </c:manualLayout>
              </c:layout>
              <c:numFmt formatCode="General" sourceLinked="0"/>
              <c:spPr>
                <a:noFill/>
                <a:ln>
                  <a:noFill/>
                </a:ln>
                <a:effectLst/>
              </c:spPr>
              <c:txPr>
                <a:bodyPr rot="0" spcFirstLastPara="1" vertOverflow="ellipsis" vert="horz" wrap="square" anchor="ctr" anchorCtr="1"/>
                <a:lstStyle/>
                <a:p>
                  <a:pPr algn="ctr" rtl="0">
                    <a:defRPr lang="en-AU" sz="1200" b="1" i="0" u="none" strike="noStrike" kern="1200" baseline="0">
                      <a:solidFill>
                        <a:srgbClr val="FF0000"/>
                      </a:solidFill>
                      <a:latin typeface="+mn-lt"/>
                      <a:ea typeface="+mn-ea"/>
                      <a:cs typeface="+mn-cs"/>
                    </a:defRPr>
                  </a:pPr>
                  <a:endParaRPr lang="en-US"/>
                </a:p>
              </c:txPr>
            </c:trendlineLbl>
          </c:trendline>
          <c:xVal>
            <c:numRef>
              <c:f>Inventory_Dataset!$G$2:$G$219</c:f>
              <c:numCache>
                <c:formatCode>General</c:formatCode>
                <c:ptCount val="218"/>
                <c:pt idx="0">
                  <c:v>61</c:v>
                </c:pt>
                <c:pt idx="1">
                  <c:v>83</c:v>
                </c:pt>
                <c:pt idx="2">
                  <c:v>95</c:v>
                </c:pt>
                <c:pt idx="3">
                  <c:v>52</c:v>
                </c:pt>
                <c:pt idx="4">
                  <c:v>2</c:v>
                </c:pt>
                <c:pt idx="5">
                  <c:v>2</c:v>
                </c:pt>
                <c:pt idx="6">
                  <c:v>3</c:v>
                </c:pt>
                <c:pt idx="7">
                  <c:v>16</c:v>
                </c:pt>
                <c:pt idx="8">
                  <c:v>156</c:v>
                </c:pt>
                <c:pt idx="9">
                  <c:v>76</c:v>
                </c:pt>
                <c:pt idx="10">
                  <c:v>60</c:v>
                </c:pt>
                <c:pt idx="11">
                  <c:v>72</c:v>
                </c:pt>
                <c:pt idx="12">
                  <c:v>88</c:v>
                </c:pt>
                <c:pt idx="13">
                  <c:v>87</c:v>
                </c:pt>
                <c:pt idx="14">
                  <c:v>44</c:v>
                </c:pt>
                <c:pt idx="15">
                  <c:v>185</c:v>
                </c:pt>
                <c:pt idx="16">
                  <c:v>52</c:v>
                </c:pt>
                <c:pt idx="17">
                  <c:v>88</c:v>
                </c:pt>
                <c:pt idx="18">
                  <c:v>22</c:v>
                </c:pt>
                <c:pt idx="19">
                  <c:v>93</c:v>
                </c:pt>
                <c:pt idx="20">
                  <c:v>89</c:v>
                </c:pt>
                <c:pt idx="21">
                  <c:v>58</c:v>
                </c:pt>
                <c:pt idx="22">
                  <c:v>21</c:v>
                </c:pt>
                <c:pt idx="23">
                  <c:v>61</c:v>
                </c:pt>
                <c:pt idx="24">
                  <c:v>24</c:v>
                </c:pt>
                <c:pt idx="25">
                  <c:v>75</c:v>
                </c:pt>
                <c:pt idx="26">
                  <c:v>38</c:v>
                </c:pt>
                <c:pt idx="27">
                  <c:v>239</c:v>
                </c:pt>
                <c:pt idx="28">
                  <c:v>3</c:v>
                </c:pt>
                <c:pt idx="29">
                  <c:v>30</c:v>
                </c:pt>
                <c:pt idx="30">
                  <c:v>53</c:v>
                </c:pt>
                <c:pt idx="31">
                  <c:v>15</c:v>
                </c:pt>
                <c:pt idx="32">
                  <c:v>49</c:v>
                </c:pt>
                <c:pt idx="33">
                  <c:v>22</c:v>
                </c:pt>
                <c:pt idx="34">
                  <c:v>33</c:v>
                </c:pt>
                <c:pt idx="35">
                  <c:v>21</c:v>
                </c:pt>
                <c:pt idx="36">
                  <c:v>70</c:v>
                </c:pt>
                <c:pt idx="37">
                  <c:v>126</c:v>
                </c:pt>
                <c:pt idx="38">
                  <c:v>14</c:v>
                </c:pt>
                <c:pt idx="39">
                  <c:v>91</c:v>
                </c:pt>
                <c:pt idx="40">
                  <c:v>7</c:v>
                </c:pt>
                <c:pt idx="41">
                  <c:v>55</c:v>
                </c:pt>
                <c:pt idx="42">
                  <c:v>56</c:v>
                </c:pt>
                <c:pt idx="43">
                  <c:v>92</c:v>
                </c:pt>
                <c:pt idx="44">
                  <c:v>18</c:v>
                </c:pt>
                <c:pt idx="45">
                  <c:v>39</c:v>
                </c:pt>
                <c:pt idx="46">
                  <c:v>7</c:v>
                </c:pt>
                <c:pt idx="47">
                  <c:v>15</c:v>
                </c:pt>
                <c:pt idx="48">
                  <c:v>118</c:v>
                </c:pt>
                <c:pt idx="49">
                  <c:v>80</c:v>
                </c:pt>
                <c:pt idx="50">
                  <c:v>3</c:v>
                </c:pt>
                <c:pt idx="51">
                  <c:v>59</c:v>
                </c:pt>
                <c:pt idx="52">
                  <c:v>32</c:v>
                </c:pt>
                <c:pt idx="53">
                  <c:v>64</c:v>
                </c:pt>
                <c:pt idx="54">
                  <c:v>62</c:v>
                </c:pt>
                <c:pt idx="55">
                  <c:v>60</c:v>
                </c:pt>
                <c:pt idx="56">
                  <c:v>24</c:v>
                </c:pt>
                <c:pt idx="57">
                  <c:v>310</c:v>
                </c:pt>
                <c:pt idx="58">
                  <c:v>59</c:v>
                </c:pt>
                <c:pt idx="59">
                  <c:v>62</c:v>
                </c:pt>
                <c:pt idx="60">
                  <c:v>168</c:v>
                </c:pt>
                <c:pt idx="61">
                  <c:v>47</c:v>
                </c:pt>
                <c:pt idx="62">
                  <c:v>51</c:v>
                </c:pt>
                <c:pt idx="63">
                  <c:v>42</c:v>
                </c:pt>
                <c:pt idx="64">
                  <c:v>21</c:v>
                </c:pt>
                <c:pt idx="65">
                  <c:v>116</c:v>
                </c:pt>
                <c:pt idx="66">
                  <c:v>51</c:v>
                </c:pt>
                <c:pt idx="67">
                  <c:v>80</c:v>
                </c:pt>
                <c:pt idx="68">
                  <c:v>4</c:v>
                </c:pt>
                <c:pt idx="69">
                  <c:v>92</c:v>
                </c:pt>
                <c:pt idx="70">
                  <c:v>73</c:v>
                </c:pt>
                <c:pt idx="71">
                  <c:v>62</c:v>
                </c:pt>
                <c:pt idx="72">
                  <c:v>60</c:v>
                </c:pt>
                <c:pt idx="73">
                  <c:v>2</c:v>
                </c:pt>
                <c:pt idx="74">
                  <c:v>36</c:v>
                </c:pt>
                <c:pt idx="75">
                  <c:v>89</c:v>
                </c:pt>
                <c:pt idx="76">
                  <c:v>4</c:v>
                </c:pt>
                <c:pt idx="77">
                  <c:v>35</c:v>
                </c:pt>
                <c:pt idx="78">
                  <c:v>85</c:v>
                </c:pt>
                <c:pt idx="79">
                  <c:v>9</c:v>
                </c:pt>
                <c:pt idx="80">
                  <c:v>63</c:v>
                </c:pt>
                <c:pt idx="81">
                  <c:v>179</c:v>
                </c:pt>
                <c:pt idx="82">
                  <c:v>54</c:v>
                </c:pt>
                <c:pt idx="83">
                  <c:v>90</c:v>
                </c:pt>
                <c:pt idx="84">
                  <c:v>71</c:v>
                </c:pt>
                <c:pt idx="85">
                  <c:v>84</c:v>
                </c:pt>
                <c:pt idx="86">
                  <c:v>152</c:v>
                </c:pt>
                <c:pt idx="87">
                  <c:v>60</c:v>
                </c:pt>
                <c:pt idx="88">
                  <c:v>5</c:v>
                </c:pt>
                <c:pt idx="89">
                  <c:v>78</c:v>
                </c:pt>
                <c:pt idx="90">
                  <c:v>8</c:v>
                </c:pt>
                <c:pt idx="91">
                  <c:v>149</c:v>
                </c:pt>
                <c:pt idx="92">
                  <c:v>18</c:v>
                </c:pt>
                <c:pt idx="93">
                  <c:v>54</c:v>
                </c:pt>
                <c:pt idx="94">
                  <c:v>4</c:v>
                </c:pt>
                <c:pt idx="95">
                  <c:v>53</c:v>
                </c:pt>
                <c:pt idx="96">
                  <c:v>44</c:v>
                </c:pt>
                <c:pt idx="97">
                  <c:v>92</c:v>
                </c:pt>
                <c:pt idx="98">
                  <c:v>50</c:v>
                </c:pt>
                <c:pt idx="99">
                  <c:v>14</c:v>
                </c:pt>
                <c:pt idx="100">
                  <c:v>6</c:v>
                </c:pt>
                <c:pt idx="101">
                  <c:v>81</c:v>
                </c:pt>
                <c:pt idx="102">
                  <c:v>47</c:v>
                </c:pt>
                <c:pt idx="103">
                  <c:v>115</c:v>
                </c:pt>
                <c:pt idx="104">
                  <c:v>90</c:v>
                </c:pt>
                <c:pt idx="105">
                  <c:v>93</c:v>
                </c:pt>
                <c:pt idx="106">
                  <c:v>346</c:v>
                </c:pt>
                <c:pt idx="107">
                  <c:v>90</c:v>
                </c:pt>
                <c:pt idx="108">
                  <c:v>62</c:v>
                </c:pt>
                <c:pt idx="109">
                  <c:v>78</c:v>
                </c:pt>
                <c:pt idx="110">
                  <c:v>60</c:v>
                </c:pt>
                <c:pt idx="111">
                  <c:v>44</c:v>
                </c:pt>
                <c:pt idx="112">
                  <c:v>15</c:v>
                </c:pt>
                <c:pt idx="113">
                  <c:v>24</c:v>
                </c:pt>
                <c:pt idx="114">
                  <c:v>80</c:v>
                </c:pt>
                <c:pt idx="115">
                  <c:v>62</c:v>
                </c:pt>
                <c:pt idx="116">
                  <c:v>88</c:v>
                </c:pt>
                <c:pt idx="117">
                  <c:v>71</c:v>
                </c:pt>
                <c:pt idx="118">
                  <c:v>65</c:v>
                </c:pt>
                <c:pt idx="119">
                  <c:v>48</c:v>
                </c:pt>
                <c:pt idx="120">
                  <c:v>40</c:v>
                </c:pt>
                <c:pt idx="121">
                  <c:v>75</c:v>
                </c:pt>
                <c:pt idx="122">
                  <c:v>41</c:v>
                </c:pt>
                <c:pt idx="123">
                  <c:v>34</c:v>
                </c:pt>
                <c:pt idx="124">
                  <c:v>86</c:v>
                </c:pt>
                <c:pt idx="125">
                  <c:v>26</c:v>
                </c:pt>
                <c:pt idx="126">
                  <c:v>82</c:v>
                </c:pt>
                <c:pt idx="127">
                  <c:v>14</c:v>
                </c:pt>
                <c:pt idx="128">
                  <c:v>1</c:v>
                </c:pt>
                <c:pt idx="129">
                  <c:v>9</c:v>
                </c:pt>
                <c:pt idx="130">
                  <c:v>46</c:v>
                </c:pt>
                <c:pt idx="131">
                  <c:v>15</c:v>
                </c:pt>
                <c:pt idx="132">
                  <c:v>85</c:v>
                </c:pt>
                <c:pt idx="133">
                  <c:v>87</c:v>
                </c:pt>
                <c:pt idx="134">
                  <c:v>29</c:v>
                </c:pt>
                <c:pt idx="135">
                  <c:v>63</c:v>
                </c:pt>
                <c:pt idx="136">
                  <c:v>45</c:v>
                </c:pt>
                <c:pt idx="137">
                  <c:v>89</c:v>
                </c:pt>
                <c:pt idx="138">
                  <c:v>53</c:v>
                </c:pt>
                <c:pt idx="139">
                  <c:v>95</c:v>
                </c:pt>
                <c:pt idx="140">
                  <c:v>8</c:v>
                </c:pt>
                <c:pt idx="141">
                  <c:v>129</c:v>
                </c:pt>
                <c:pt idx="142">
                  <c:v>89</c:v>
                </c:pt>
                <c:pt idx="143">
                  <c:v>72</c:v>
                </c:pt>
                <c:pt idx="144">
                  <c:v>73</c:v>
                </c:pt>
                <c:pt idx="145">
                  <c:v>41</c:v>
                </c:pt>
                <c:pt idx="146">
                  <c:v>37</c:v>
                </c:pt>
                <c:pt idx="147">
                  <c:v>88</c:v>
                </c:pt>
                <c:pt idx="148">
                  <c:v>86</c:v>
                </c:pt>
                <c:pt idx="149">
                  <c:v>23</c:v>
                </c:pt>
                <c:pt idx="150">
                  <c:v>34</c:v>
                </c:pt>
                <c:pt idx="151">
                  <c:v>81</c:v>
                </c:pt>
                <c:pt idx="152">
                  <c:v>5</c:v>
                </c:pt>
                <c:pt idx="153">
                  <c:v>78</c:v>
                </c:pt>
                <c:pt idx="154">
                  <c:v>65</c:v>
                </c:pt>
                <c:pt idx="155">
                  <c:v>35</c:v>
                </c:pt>
                <c:pt idx="156">
                  <c:v>72</c:v>
                </c:pt>
                <c:pt idx="157">
                  <c:v>28</c:v>
                </c:pt>
                <c:pt idx="158">
                  <c:v>99</c:v>
                </c:pt>
                <c:pt idx="159">
                  <c:v>63</c:v>
                </c:pt>
                <c:pt idx="160">
                  <c:v>91</c:v>
                </c:pt>
                <c:pt idx="161">
                  <c:v>62</c:v>
                </c:pt>
                <c:pt idx="162">
                  <c:v>33</c:v>
                </c:pt>
                <c:pt idx="163">
                  <c:v>8</c:v>
                </c:pt>
                <c:pt idx="164">
                  <c:v>90</c:v>
                </c:pt>
                <c:pt idx="165">
                  <c:v>3</c:v>
                </c:pt>
                <c:pt idx="166">
                  <c:v>99</c:v>
                </c:pt>
                <c:pt idx="167">
                  <c:v>33</c:v>
                </c:pt>
                <c:pt idx="168">
                  <c:v>12</c:v>
                </c:pt>
                <c:pt idx="169">
                  <c:v>7</c:v>
                </c:pt>
                <c:pt idx="170">
                  <c:v>44</c:v>
                </c:pt>
                <c:pt idx="171">
                  <c:v>11</c:v>
                </c:pt>
                <c:pt idx="172">
                  <c:v>35</c:v>
                </c:pt>
                <c:pt idx="173">
                  <c:v>74</c:v>
                </c:pt>
                <c:pt idx="174">
                  <c:v>48</c:v>
                </c:pt>
                <c:pt idx="175">
                  <c:v>35</c:v>
                </c:pt>
                <c:pt idx="176">
                  <c:v>14</c:v>
                </c:pt>
                <c:pt idx="177">
                  <c:v>1</c:v>
                </c:pt>
                <c:pt idx="178">
                  <c:v>47</c:v>
                </c:pt>
                <c:pt idx="179">
                  <c:v>5</c:v>
                </c:pt>
                <c:pt idx="180">
                  <c:v>63</c:v>
                </c:pt>
                <c:pt idx="181">
                  <c:v>77</c:v>
                </c:pt>
                <c:pt idx="182">
                  <c:v>126</c:v>
                </c:pt>
                <c:pt idx="183">
                  <c:v>27</c:v>
                </c:pt>
                <c:pt idx="184">
                  <c:v>29</c:v>
                </c:pt>
                <c:pt idx="185">
                  <c:v>23</c:v>
                </c:pt>
                <c:pt idx="186">
                  <c:v>96</c:v>
                </c:pt>
                <c:pt idx="187">
                  <c:v>79</c:v>
                </c:pt>
                <c:pt idx="188">
                  <c:v>59</c:v>
                </c:pt>
                <c:pt idx="189">
                  <c:v>32</c:v>
                </c:pt>
                <c:pt idx="190">
                  <c:v>2</c:v>
                </c:pt>
                <c:pt idx="191">
                  <c:v>42</c:v>
                </c:pt>
                <c:pt idx="192">
                  <c:v>96</c:v>
                </c:pt>
                <c:pt idx="193">
                  <c:v>51</c:v>
                </c:pt>
                <c:pt idx="194">
                  <c:v>15</c:v>
                </c:pt>
                <c:pt idx="195">
                  <c:v>9</c:v>
                </c:pt>
                <c:pt idx="196">
                  <c:v>23</c:v>
                </c:pt>
                <c:pt idx="197">
                  <c:v>197</c:v>
                </c:pt>
                <c:pt idx="198">
                  <c:v>4</c:v>
                </c:pt>
                <c:pt idx="199">
                  <c:v>15</c:v>
                </c:pt>
                <c:pt idx="200">
                  <c:v>86</c:v>
                </c:pt>
                <c:pt idx="201">
                  <c:v>129</c:v>
                </c:pt>
                <c:pt idx="202">
                  <c:v>36</c:v>
                </c:pt>
                <c:pt idx="203">
                  <c:v>376</c:v>
                </c:pt>
                <c:pt idx="204">
                  <c:v>52</c:v>
                </c:pt>
                <c:pt idx="205">
                  <c:v>35</c:v>
                </c:pt>
                <c:pt idx="206">
                  <c:v>43</c:v>
                </c:pt>
                <c:pt idx="207">
                  <c:v>17</c:v>
                </c:pt>
                <c:pt idx="208">
                  <c:v>341</c:v>
                </c:pt>
                <c:pt idx="209">
                  <c:v>279</c:v>
                </c:pt>
                <c:pt idx="210">
                  <c:v>94</c:v>
                </c:pt>
                <c:pt idx="211">
                  <c:v>90</c:v>
                </c:pt>
                <c:pt idx="212">
                  <c:v>28</c:v>
                </c:pt>
                <c:pt idx="213">
                  <c:v>71</c:v>
                </c:pt>
                <c:pt idx="214">
                  <c:v>13</c:v>
                </c:pt>
                <c:pt idx="215">
                  <c:v>108</c:v>
                </c:pt>
              </c:numCache>
            </c:numRef>
          </c:xVal>
          <c:yVal>
            <c:numRef>
              <c:f>Inventory_Dataset!$J$2:$J$219</c:f>
              <c:numCache>
                <c:formatCode>0.00_);[Red]\(0.00\)</c:formatCode>
                <c:ptCount val="218"/>
                <c:pt idx="0">
                  <c:v>187.58180521852</c:v>
                </c:pt>
                <c:pt idx="1">
                  <c:v>107.22032462713101</c:v>
                </c:pt>
                <c:pt idx="2">
                  <c:v>292.71603630195199</c:v>
                </c:pt>
                <c:pt idx="3">
                  <c:v>86.635475318175693</c:v>
                </c:pt>
                <c:pt idx="4">
                  <c:v>49.432360037966603</c:v>
                </c:pt>
                <c:pt idx="5">
                  <c:v>49.9784792320701</c:v>
                </c:pt>
                <c:pt idx="6">
                  <c:v>53.301464507264299</c:v>
                </c:pt>
                <c:pt idx="7">
                  <c:v>13.7404866068554</c:v>
                </c:pt>
                <c:pt idx="8">
                  <c:v>45.398052272973104</c:v>
                </c:pt>
                <c:pt idx="9">
                  <c:v>53.169953297047101</c:v>
                </c:pt>
                <c:pt idx="10">
                  <c:v>52.276153385806701</c:v>
                </c:pt>
                <c:pt idx="11">
                  <c:v>40.453491693959698</c:v>
                </c:pt>
                <c:pt idx="12">
                  <c:v>73.449654170874396</c:v>
                </c:pt>
                <c:pt idx="13">
                  <c:v>8.49615763598357</c:v>
                </c:pt>
                <c:pt idx="14">
                  <c:v>45.626086306082797</c:v>
                </c:pt>
                <c:pt idx="15">
                  <c:v>142.77522615215301</c:v>
                </c:pt>
                <c:pt idx="16">
                  <c:v>71.755905806463005</c:v>
                </c:pt>
                <c:pt idx="17">
                  <c:v>59.493305043019099</c:v>
                </c:pt>
                <c:pt idx="18">
                  <c:v>67.090763794273002</c:v>
                </c:pt>
                <c:pt idx="19">
                  <c:v>36.015415387457402</c:v>
                </c:pt>
                <c:pt idx="20">
                  <c:v>46.117616131499197</c:v>
                </c:pt>
                <c:pt idx="21">
                  <c:v>83.6425321996565</c:v>
                </c:pt>
                <c:pt idx="22">
                  <c:v>10.1358394126928</c:v>
                </c:pt>
                <c:pt idx="23">
                  <c:v>78.022831992084207</c:v>
                </c:pt>
                <c:pt idx="24">
                  <c:v>67.532850004412893</c:v>
                </c:pt>
                <c:pt idx="25">
                  <c:v>75.4583143191349</c:v>
                </c:pt>
                <c:pt idx="26">
                  <c:v>95.132957793332494</c:v>
                </c:pt>
                <c:pt idx="27">
                  <c:v>16.3765348559605</c:v>
                </c:pt>
                <c:pt idx="28">
                  <c:v>87.155573940035794</c:v>
                </c:pt>
                <c:pt idx="29">
                  <c:v>90.583392352666195</c:v>
                </c:pt>
                <c:pt idx="30">
                  <c:v>53.884403269264602</c:v>
                </c:pt>
                <c:pt idx="31">
                  <c:v>56.5327900111592</c:v>
                </c:pt>
                <c:pt idx="32">
                  <c:v>93.759052377770203</c:v>
                </c:pt>
                <c:pt idx="33">
                  <c:v>60.3453059656186</c:v>
                </c:pt>
                <c:pt idx="34">
                  <c:v>86.868711900739399</c:v>
                </c:pt>
                <c:pt idx="35">
                  <c:v>42.640129015191597</c:v>
                </c:pt>
                <c:pt idx="36">
                  <c:v>381.10319774690299</c:v>
                </c:pt>
                <c:pt idx="37">
                  <c:v>127.091014638804</c:v>
                </c:pt>
                <c:pt idx="38">
                  <c:v>91.350677796670695</c:v>
                </c:pt>
                <c:pt idx="39">
                  <c:v>17.733266829623901</c:v>
                </c:pt>
                <c:pt idx="40">
                  <c:v>57.012184042034697</c:v>
                </c:pt>
                <c:pt idx="41">
                  <c:v>81.369789051371697</c:v>
                </c:pt>
                <c:pt idx="42">
                  <c:v>100.33030810445</c:v>
                </c:pt>
                <c:pt idx="43">
                  <c:v>81.439143182314993</c:v>
                </c:pt>
                <c:pt idx="44">
                  <c:v>62.7494016295759</c:v>
                </c:pt>
                <c:pt idx="45">
                  <c:v>59.074371424336398</c:v>
                </c:pt>
                <c:pt idx="46">
                  <c:v>239.57900585900001</c:v>
                </c:pt>
                <c:pt idx="47">
                  <c:v>37.307139158770198</c:v>
                </c:pt>
                <c:pt idx="48">
                  <c:v>124.67498077203599</c:v>
                </c:pt>
                <c:pt idx="49">
                  <c:v>38.253515381567901</c:v>
                </c:pt>
                <c:pt idx="50">
                  <c:v>63.643639385103498</c:v>
                </c:pt>
                <c:pt idx="51">
                  <c:v>80.017560849593806</c:v>
                </c:pt>
                <c:pt idx="52">
                  <c:v>137.48359877874699</c:v>
                </c:pt>
                <c:pt idx="53">
                  <c:v>6.28795822700486</c:v>
                </c:pt>
                <c:pt idx="54">
                  <c:v>51.244305208049497</c:v>
                </c:pt>
                <c:pt idx="55">
                  <c:v>39.964661014959503</c:v>
                </c:pt>
                <c:pt idx="56">
                  <c:v>236.57478931033901</c:v>
                </c:pt>
                <c:pt idx="57">
                  <c:v>515.20202377693397</c:v>
                </c:pt>
                <c:pt idx="58">
                  <c:v>18.642116854687298</c:v>
                </c:pt>
                <c:pt idx="59">
                  <c:v>68.242828477636195</c:v>
                </c:pt>
                <c:pt idx="60">
                  <c:v>121.039390529896</c:v>
                </c:pt>
                <c:pt idx="61">
                  <c:v>141.38193603373</c:v>
                </c:pt>
                <c:pt idx="62">
                  <c:v>46.3109528624218</c:v>
                </c:pt>
                <c:pt idx="63">
                  <c:v>41.509458509858497</c:v>
                </c:pt>
                <c:pt idx="64">
                  <c:v>88.369807386620806</c:v>
                </c:pt>
                <c:pt idx="65">
                  <c:v>297.027193901749</c:v>
                </c:pt>
                <c:pt idx="66">
                  <c:v>68.652666110072204</c:v>
                </c:pt>
                <c:pt idx="67">
                  <c:v>33.324794759041701</c:v>
                </c:pt>
                <c:pt idx="68">
                  <c:v>24.202351363579201</c:v>
                </c:pt>
                <c:pt idx="69">
                  <c:v>44.896162545966398</c:v>
                </c:pt>
                <c:pt idx="70">
                  <c:v>16.941834846070499</c:v>
                </c:pt>
                <c:pt idx="71">
                  <c:v>62.443330706435802</c:v>
                </c:pt>
                <c:pt idx="72">
                  <c:v>81.324925670598702</c:v>
                </c:pt>
                <c:pt idx="73">
                  <c:v>130.66634615987499</c:v>
                </c:pt>
                <c:pt idx="74">
                  <c:v>95.479834046315105</c:v>
                </c:pt>
                <c:pt idx="75">
                  <c:v>86.932992772497698</c:v>
                </c:pt>
                <c:pt idx="76">
                  <c:v>86.512363418368295</c:v>
                </c:pt>
                <c:pt idx="77">
                  <c:v>64.415640861326906</c:v>
                </c:pt>
                <c:pt idx="78">
                  <c:v>237.331320149449</c:v>
                </c:pt>
                <c:pt idx="79">
                  <c:v>100.182315049064</c:v>
                </c:pt>
                <c:pt idx="80">
                  <c:v>34.881387035624201</c:v>
                </c:pt>
                <c:pt idx="81">
                  <c:v>70.2441937418279</c:v>
                </c:pt>
                <c:pt idx="82">
                  <c:v>89.556977912926797</c:v>
                </c:pt>
                <c:pt idx="83">
                  <c:v>81.655166828979404</c:v>
                </c:pt>
                <c:pt idx="84">
                  <c:v>72.333283560589905</c:v>
                </c:pt>
                <c:pt idx="85">
                  <c:v>40.052292062218903</c:v>
                </c:pt>
                <c:pt idx="86">
                  <c:v>92.544620080080904</c:v>
                </c:pt>
                <c:pt idx="87">
                  <c:v>231.70100700918999</c:v>
                </c:pt>
                <c:pt idx="88">
                  <c:v>333.69087311309602</c:v>
                </c:pt>
                <c:pt idx="89">
                  <c:v>212.249850327274</c:v>
                </c:pt>
                <c:pt idx="90">
                  <c:v>53.541457254677198</c:v>
                </c:pt>
                <c:pt idx="91">
                  <c:v>166.70621480786599</c:v>
                </c:pt>
                <c:pt idx="92">
                  <c:v>131.604111548693</c:v>
                </c:pt>
                <c:pt idx="93">
                  <c:v>13.7048162501011</c:v>
                </c:pt>
                <c:pt idx="94">
                  <c:v>125.735896970879</c:v>
                </c:pt>
                <c:pt idx="95">
                  <c:v>36.848570779596699</c:v>
                </c:pt>
                <c:pt idx="96">
                  <c:v>34.3407144615962</c:v>
                </c:pt>
                <c:pt idx="97">
                  <c:v>89.501818690247106</c:v>
                </c:pt>
                <c:pt idx="98">
                  <c:v>77.333980467971898</c:v>
                </c:pt>
                <c:pt idx="99">
                  <c:v>48.196564936772702</c:v>
                </c:pt>
                <c:pt idx="100">
                  <c:v>52.193070106154899</c:v>
                </c:pt>
                <c:pt idx="101">
                  <c:v>18.0158523308973</c:v>
                </c:pt>
                <c:pt idx="102">
                  <c:v>105.38041628419499</c:v>
                </c:pt>
                <c:pt idx="103">
                  <c:v>109.05433648499999</c:v>
                </c:pt>
                <c:pt idx="104">
                  <c:v>54.764481133549602</c:v>
                </c:pt>
                <c:pt idx="105">
                  <c:v>12.1569248275547</c:v>
                </c:pt>
                <c:pt idx="106">
                  <c:v>171.95325993788401</c:v>
                </c:pt>
                <c:pt idx="107">
                  <c:v>400.62786852270102</c:v>
                </c:pt>
                <c:pt idx="108">
                  <c:v>261.07931804674803</c:v>
                </c:pt>
                <c:pt idx="109">
                  <c:v>45.175079800691201</c:v>
                </c:pt>
                <c:pt idx="110">
                  <c:v>99.6107106685362</c:v>
                </c:pt>
                <c:pt idx="111">
                  <c:v>23.663381579939301</c:v>
                </c:pt>
                <c:pt idx="112">
                  <c:v>54.162980392028302</c:v>
                </c:pt>
                <c:pt idx="113">
                  <c:v>19.197108163364799</c:v>
                </c:pt>
                <c:pt idx="114">
                  <c:v>139.027825302389</c:v>
                </c:pt>
                <c:pt idx="115">
                  <c:v>148.74410115507101</c:v>
                </c:pt>
                <c:pt idx="116">
                  <c:v>112.790270212506</c:v>
                </c:pt>
                <c:pt idx="117">
                  <c:v>62.470601819033803</c:v>
                </c:pt>
                <c:pt idx="118">
                  <c:v>76.312615294337704</c:v>
                </c:pt>
                <c:pt idx="119">
                  <c:v>96.285501756584594</c:v>
                </c:pt>
                <c:pt idx="120">
                  <c:v>64.091805424332406</c:v>
                </c:pt>
                <c:pt idx="121">
                  <c:v>115.83798136334001</c:v>
                </c:pt>
                <c:pt idx="122">
                  <c:v>30.783134313186601</c:v>
                </c:pt>
                <c:pt idx="123">
                  <c:v>9.2572260359371104</c:v>
                </c:pt>
                <c:pt idx="124">
                  <c:v>233.903699161758</c:v>
                </c:pt>
                <c:pt idx="125">
                  <c:v>107.670401316786</c:v>
                </c:pt>
                <c:pt idx="126">
                  <c:v>51.8566078897422</c:v>
                </c:pt>
                <c:pt idx="127">
                  <c:v>41.263031310170497</c:v>
                </c:pt>
                <c:pt idx="128">
                  <c:v>45.156800021512403</c:v>
                </c:pt>
                <c:pt idx="129">
                  <c:v>121.309993057863</c:v>
                </c:pt>
                <c:pt idx="130">
                  <c:v>167.02903323545701</c:v>
                </c:pt>
                <c:pt idx="131">
                  <c:v>109.474317110116</c:v>
                </c:pt>
                <c:pt idx="132">
                  <c:v>64.809087332883706</c:v>
                </c:pt>
                <c:pt idx="133">
                  <c:v>47.894323331075803</c:v>
                </c:pt>
                <c:pt idx="134">
                  <c:v>50.6281303575972</c:v>
                </c:pt>
                <c:pt idx="135">
                  <c:v>69.494627002111102</c:v>
                </c:pt>
                <c:pt idx="136">
                  <c:v>9.9556138180666505</c:v>
                </c:pt>
                <c:pt idx="137">
                  <c:v>59.522487254195298</c:v>
                </c:pt>
                <c:pt idx="138">
                  <c:v>58.6740960577376</c:v>
                </c:pt>
                <c:pt idx="139">
                  <c:v>10.190156365221</c:v>
                </c:pt>
                <c:pt idx="140">
                  <c:v>46.268139921801001</c:v>
                </c:pt>
                <c:pt idx="141">
                  <c:v>38.403486457617298</c:v>
                </c:pt>
                <c:pt idx="142">
                  <c:v>44.038389136708197</c:v>
                </c:pt>
                <c:pt idx="143">
                  <c:v>119.737911352681</c:v>
                </c:pt>
                <c:pt idx="144">
                  <c:v>128.48638734773601</c:v>
                </c:pt>
                <c:pt idx="145">
                  <c:v>72.220302797218096</c:v>
                </c:pt>
                <c:pt idx="146">
                  <c:v>78.950484744089806</c:v>
                </c:pt>
                <c:pt idx="147">
                  <c:v>103.122810948989</c:v>
                </c:pt>
                <c:pt idx="148">
                  <c:v>64.561929690372395</c:v>
                </c:pt>
                <c:pt idx="149">
                  <c:v>39.804300871906797</c:v>
                </c:pt>
                <c:pt idx="150">
                  <c:v>37.906821649754797</c:v>
                </c:pt>
                <c:pt idx="151">
                  <c:v>58.756055775779501</c:v>
                </c:pt>
                <c:pt idx="152">
                  <c:v>62.744973437706101</c:v>
                </c:pt>
                <c:pt idx="153">
                  <c:v>72.146257214624598</c:v>
                </c:pt>
                <c:pt idx="154">
                  <c:v>55.032914307840002</c:v>
                </c:pt>
                <c:pt idx="155">
                  <c:v>117.370677901858</c:v>
                </c:pt>
                <c:pt idx="156">
                  <c:v>92.921740974054003</c:v>
                </c:pt>
                <c:pt idx="157">
                  <c:v>23.413711494751901</c:v>
                </c:pt>
                <c:pt idx="158">
                  <c:v>81.901975536303794</c:v>
                </c:pt>
                <c:pt idx="159">
                  <c:v>51.269356376127497</c:v>
                </c:pt>
                <c:pt idx="160">
                  <c:v>167.07415842139099</c:v>
                </c:pt>
                <c:pt idx="161">
                  <c:v>66.993160202438503</c:v>
                </c:pt>
                <c:pt idx="162">
                  <c:v>50.6032694128439</c:v>
                </c:pt>
                <c:pt idx="163">
                  <c:v>99.048631314318598</c:v>
                </c:pt>
                <c:pt idx="164">
                  <c:v>53.157847709232797</c:v>
                </c:pt>
                <c:pt idx="165">
                  <c:v>57.736836990382699</c:v>
                </c:pt>
                <c:pt idx="166">
                  <c:v>54.5520939956142</c:v>
                </c:pt>
                <c:pt idx="167">
                  <c:v>55.858679142285503</c:v>
                </c:pt>
                <c:pt idx="168">
                  <c:v>66.801345449583593</c:v>
                </c:pt>
                <c:pt idx="169">
                  <c:v>29.698729868128002</c:v>
                </c:pt>
                <c:pt idx="170">
                  <c:v>25.367471795186798</c:v>
                </c:pt>
                <c:pt idx="171">
                  <c:v>39.328348386585198</c:v>
                </c:pt>
                <c:pt idx="172">
                  <c:v>80.959597461381094</c:v>
                </c:pt>
                <c:pt idx="173">
                  <c:v>68.159526396595098</c:v>
                </c:pt>
                <c:pt idx="174">
                  <c:v>69.658116504079999</c:v>
                </c:pt>
                <c:pt idx="175">
                  <c:v>36.476803274869098</c:v>
                </c:pt>
                <c:pt idx="176">
                  <c:v>47.334920398744103</c:v>
                </c:pt>
                <c:pt idx="177">
                  <c:v>35.008653059620599</c:v>
                </c:pt>
                <c:pt idx="178">
                  <c:v>27.6353524234245</c:v>
                </c:pt>
                <c:pt idx="179">
                  <c:v>49.521782892855697</c:v>
                </c:pt>
                <c:pt idx="180">
                  <c:v>33.746451781235997</c:v>
                </c:pt>
                <c:pt idx="181">
                  <c:v>76.758486458004697</c:v>
                </c:pt>
                <c:pt idx="182">
                  <c:v>325.260098483918</c:v>
                </c:pt>
                <c:pt idx="183">
                  <c:v>33.634562504475603</c:v>
                </c:pt>
                <c:pt idx="184">
                  <c:v>110.66215858616999</c:v>
                </c:pt>
                <c:pt idx="185">
                  <c:v>49.267178088231198</c:v>
                </c:pt>
                <c:pt idx="186">
                  <c:v>212.61822426308501</c:v>
                </c:pt>
                <c:pt idx="187">
                  <c:v>76.789055354760805</c:v>
                </c:pt>
                <c:pt idx="188">
                  <c:v>174.401532044649</c:v>
                </c:pt>
                <c:pt idx="189">
                  <c:v>67.736387876091698</c:v>
                </c:pt>
                <c:pt idx="190">
                  <c:v>117.479174643319</c:v>
                </c:pt>
                <c:pt idx="191">
                  <c:v>83.574056140398596</c:v>
                </c:pt>
                <c:pt idx="192">
                  <c:v>34.434849234606098</c:v>
                </c:pt>
                <c:pt idx="193">
                  <c:v>32.029173284210998</c:v>
                </c:pt>
                <c:pt idx="194">
                  <c:v>66.044668473207295</c:v>
                </c:pt>
                <c:pt idx="195">
                  <c:v>49.6869904073558</c:v>
                </c:pt>
                <c:pt idx="196">
                  <c:v>155.67122555973901</c:v>
                </c:pt>
                <c:pt idx="197">
                  <c:v>609.98941973681099</c:v>
                </c:pt>
                <c:pt idx="198">
                  <c:v>67.736677653765796</c:v>
                </c:pt>
                <c:pt idx="199">
                  <c:v>63.189353321870001</c:v>
                </c:pt>
                <c:pt idx="200">
                  <c:v>37.435082527065099</c:v>
                </c:pt>
                <c:pt idx="201">
                  <c:v>100.219389199962</c:v>
                </c:pt>
                <c:pt idx="202">
                  <c:v>32.5805222479609</c:v>
                </c:pt>
                <c:pt idx="203">
                  <c:v>198.97545583846099</c:v>
                </c:pt>
                <c:pt idx="204">
                  <c:v>44.424320410784397</c:v>
                </c:pt>
                <c:pt idx="205">
                  <c:v>59.190266063401303</c:v>
                </c:pt>
                <c:pt idx="206">
                  <c:v>24.171766521637501</c:v>
                </c:pt>
                <c:pt idx="207">
                  <c:v>114.03048179450199</c:v>
                </c:pt>
                <c:pt idx="208">
                  <c:v>241.24697991992301</c:v>
                </c:pt>
                <c:pt idx="209">
                  <c:v>59.428070307739603</c:v>
                </c:pt>
                <c:pt idx="210">
                  <c:v>62.126651015397101</c:v>
                </c:pt>
                <c:pt idx="211">
                  <c:v>120.243965221918</c:v>
                </c:pt>
                <c:pt idx="212">
                  <c:v>118.88114084035401</c:v>
                </c:pt>
                <c:pt idx="213">
                  <c:v>10.162026533108699</c:v>
                </c:pt>
                <c:pt idx="214">
                  <c:v>41.542877780843703</c:v>
                </c:pt>
                <c:pt idx="215">
                  <c:v>93.844434067556605</c:v>
                </c:pt>
              </c:numCache>
            </c:numRef>
          </c:yVal>
          <c:smooth val="0"/>
          <c:extLst>
            <c:ext xmlns:c16="http://schemas.microsoft.com/office/drawing/2014/chart" uri="{C3380CC4-5D6E-409C-BE32-E72D297353CC}">
              <c16:uniqueId val="{00000001-8151-43C8-94BA-0C4FF085BD6C}"/>
            </c:ext>
          </c:extLst>
        </c:ser>
        <c:dLbls>
          <c:showLegendKey val="0"/>
          <c:showVal val="0"/>
          <c:showCatName val="0"/>
          <c:showSerName val="0"/>
          <c:showPercent val="0"/>
          <c:showBubbleSize val="0"/>
        </c:dLbls>
        <c:axId val="1285812496"/>
        <c:axId val="1285813216"/>
      </c:scatterChart>
      <c:valAx>
        <c:axId val="1285812496"/>
        <c:scaling>
          <c:orientation val="minMax"/>
          <c:max val="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85813216"/>
        <c:crosses val="autoZero"/>
        <c:crossBetween val="midCat"/>
      </c:valAx>
      <c:valAx>
        <c:axId val="1285813216"/>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85812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[Individual_Dashboard.xlsx]Column-lead time &amp; Cost!PivotTable30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The</a:t>
            </a:r>
            <a:r>
              <a:rPr lang="en-AU" baseline="0"/>
              <a:t> Comparison of Average Lead Time Days and Unit Cost</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'Column-lead time &amp; Cost'!$B$3</c:f>
              <c:strCache>
                <c:ptCount val="1"/>
                <c:pt idx="0">
                  <c:v>Average of LeadTimeDays</c:v>
                </c:pt>
              </c:strCache>
            </c:strRef>
          </c:tx>
          <c:spPr>
            <a:solidFill>
              <a:schemeClr val="accent1"/>
            </a:solidFill>
            <a:ln>
              <a:noFill/>
            </a:ln>
            <a:effectLst/>
          </c:spPr>
          <c:invertIfNegative val="0"/>
          <c:cat>
            <c:strRef>
              <c:f>'Column-lead time &amp; Cost'!$A$4:$A$10</c:f>
              <c:strCache>
                <c:ptCount val="6"/>
                <c:pt idx="0">
                  <c:v>Camera</c:v>
                </c:pt>
                <c:pt idx="1">
                  <c:v>Headphones</c:v>
                </c:pt>
                <c:pt idx="2">
                  <c:v>Laptop</c:v>
                </c:pt>
                <c:pt idx="3">
                  <c:v>Smartphone</c:v>
                </c:pt>
                <c:pt idx="4">
                  <c:v>Smartwatch</c:v>
                </c:pt>
                <c:pt idx="5">
                  <c:v>Tablet</c:v>
                </c:pt>
              </c:strCache>
            </c:strRef>
          </c:cat>
          <c:val>
            <c:numRef>
              <c:f>'Column-lead time &amp; Cost'!$B$4:$B$10</c:f>
              <c:numCache>
                <c:formatCode>General</c:formatCode>
                <c:ptCount val="6"/>
                <c:pt idx="0">
                  <c:v>16</c:v>
                </c:pt>
                <c:pt idx="1">
                  <c:v>17.694444444444443</c:v>
                </c:pt>
                <c:pt idx="2">
                  <c:v>15.472222222222221</c:v>
                </c:pt>
                <c:pt idx="3">
                  <c:v>14.861111111111111</c:v>
                </c:pt>
                <c:pt idx="4">
                  <c:v>15.833333333333334</c:v>
                </c:pt>
                <c:pt idx="5">
                  <c:v>14.694444444444445</c:v>
                </c:pt>
              </c:numCache>
            </c:numRef>
          </c:val>
          <c:extLst>
            <c:ext xmlns:c16="http://schemas.microsoft.com/office/drawing/2014/chart" uri="{C3380CC4-5D6E-409C-BE32-E72D297353CC}">
              <c16:uniqueId val="{00000000-316D-4285-BBAC-493B52018BA5}"/>
            </c:ext>
          </c:extLst>
        </c:ser>
        <c:ser>
          <c:idx val="1"/>
          <c:order val="1"/>
          <c:tx>
            <c:strRef>
              <c:f>'Column-lead time &amp; Cost'!$C$3</c:f>
              <c:strCache>
                <c:ptCount val="1"/>
                <c:pt idx="0">
                  <c:v>Average of UnitCost</c:v>
                </c:pt>
              </c:strCache>
            </c:strRef>
          </c:tx>
          <c:spPr>
            <a:solidFill>
              <a:schemeClr val="accent2"/>
            </a:solidFill>
            <a:ln>
              <a:noFill/>
            </a:ln>
            <a:effectLst/>
          </c:spPr>
          <c:invertIfNegative val="0"/>
          <c:cat>
            <c:strRef>
              <c:f>'Column-lead time &amp; Cost'!$A$4:$A$10</c:f>
              <c:strCache>
                <c:ptCount val="6"/>
                <c:pt idx="0">
                  <c:v>Camera</c:v>
                </c:pt>
                <c:pt idx="1">
                  <c:v>Headphones</c:v>
                </c:pt>
                <c:pt idx="2">
                  <c:v>Laptop</c:v>
                </c:pt>
                <c:pt idx="3">
                  <c:v>Smartphone</c:v>
                </c:pt>
                <c:pt idx="4">
                  <c:v>Smartwatch</c:v>
                </c:pt>
                <c:pt idx="5">
                  <c:v>Tablet</c:v>
                </c:pt>
              </c:strCache>
            </c:strRef>
          </c:cat>
          <c:val>
            <c:numRef>
              <c:f>'Column-lead time &amp; Cost'!$C$4:$C$10</c:f>
              <c:numCache>
                <c:formatCode>General</c:formatCode>
                <c:ptCount val="6"/>
                <c:pt idx="0">
                  <c:v>105.53369872740333</c:v>
                </c:pt>
                <c:pt idx="1">
                  <c:v>64.488500726907603</c:v>
                </c:pt>
                <c:pt idx="2">
                  <c:v>102.84642658488765</c:v>
                </c:pt>
                <c:pt idx="3">
                  <c:v>71.688762009367963</c:v>
                </c:pt>
                <c:pt idx="4">
                  <c:v>79.326943689420162</c:v>
                </c:pt>
                <c:pt idx="5">
                  <c:v>106.76154848876776</c:v>
                </c:pt>
              </c:numCache>
            </c:numRef>
          </c:val>
          <c:extLst>
            <c:ext xmlns:c16="http://schemas.microsoft.com/office/drawing/2014/chart" uri="{C3380CC4-5D6E-409C-BE32-E72D297353CC}">
              <c16:uniqueId val="{00000001-316D-4285-BBAC-493B52018BA5}"/>
            </c:ext>
          </c:extLst>
        </c:ser>
        <c:dLbls>
          <c:showLegendKey val="0"/>
          <c:showVal val="0"/>
          <c:showCatName val="0"/>
          <c:showSerName val="0"/>
          <c:showPercent val="0"/>
          <c:showBubbleSize val="0"/>
        </c:dLbls>
        <c:gapWidth val="219"/>
        <c:overlap val="-27"/>
        <c:axId val="1286064136"/>
        <c:axId val="1286069896"/>
      </c:barChart>
      <c:catAx>
        <c:axId val="128606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69896"/>
        <c:crosses val="autoZero"/>
        <c:auto val="1"/>
        <c:lblAlgn val="ctr"/>
        <c:lblOffset val="100"/>
        <c:noMultiLvlLbl val="0"/>
      </c:catAx>
      <c:valAx>
        <c:axId val="128606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64136"/>
        <c:crosses val="autoZero"/>
        <c:crossBetween val="between"/>
      </c:valAx>
      <c:spPr>
        <a:noFill/>
        <a:ln>
          <a:noFill/>
        </a:ln>
        <a:effectLst/>
      </c:spPr>
    </c:plotArea>
    <c:legend>
      <c:legendPos val="r"/>
      <c:layout>
        <c:manualLayout>
          <c:xMode val="edge"/>
          <c:yMode val="edge"/>
          <c:x val="0.70438111518603819"/>
          <c:y val="0.27835578435903457"/>
          <c:w val="0.28035876892920247"/>
          <c:h val="0.13530846800160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[Individual_Dashboard.xlsx]column-CU &amp; SP!PivotTable35</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AU" sz="1600"/>
              <a:t>The Comparison and Relationship between Products' Closing Inventory and Supplier Performance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'column-CU &amp; SP'!$B$3</c:f>
              <c:strCache>
                <c:ptCount val="1"/>
                <c:pt idx="0">
                  <c:v>Average of SupplierReliabilityScore</c:v>
                </c:pt>
              </c:strCache>
            </c:strRef>
          </c:tx>
          <c:spPr>
            <a:solidFill>
              <a:schemeClr val="accent1"/>
            </a:solidFill>
            <a:ln>
              <a:noFill/>
            </a:ln>
            <a:effectLst/>
          </c:spPr>
          <c:invertIfNegative val="0"/>
          <c:cat>
            <c:multiLvlStrRef>
              <c:f>'column-CU &amp; SP'!$A$4:$A$28</c:f>
              <c:multiLvlStrCache>
                <c:ptCount val="18"/>
                <c:lvl>
                  <c:pt idx="0">
                    <c:v>2019</c:v>
                  </c:pt>
                  <c:pt idx="1">
                    <c:v>2020</c:v>
                  </c:pt>
                  <c:pt idx="2">
                    <c:v>2021</c:v>
                  </c:pt>
                  <c:pt idx="3">
                    <c:v>2019</c:v>
                  </c:pt>
                  <c:pt idx="4">
                    <c:v>2020</c:v>
                  </c:pt>
                  <c:pt idx="5">
                    <c:v>2021</c:v>
                  </c:pt>
                  <c:pt idx="6">
                    <c:v>2019</c:v>
                  </c:pt>
                  <c:pt idx="7">
                    <c:v>2020</c:v>
                  </c:pt>
                  <c:pt idx="8">
                    <c:v>2021</c:v>
                  </c:pt>
                  <c:pt idx="9">
                    <c:v>2019</c:v>
                  </c:pt>
                  <c:pt idx="10">
                    <c:v>2020</c:v>
                  </c:pt>
                  <c:pt idx="11">
                    <c:v>2021</c:v>
                  </c:pt>
                  <c:pt idx="12">
                    <c:v>2019</c:v>
                  </c:pt>
                  <c:pt idx="13">
                    <c:v>2020</c:v>
                  </c:pt>
                  <c:pt idx="14">
                    <c:v>2021</c:v>
                  </c:pt>
                  <c:pt idx="15">
                    <c:v>2019</c:v>
                  </c:pt>
                  <c:pt idx="16">
                    <c:v>2020</c:v>
                  </c:pt>
                  <c:pt idx="17">
                    <c:v>2021</c:v>
                  </c:pt>
                </c:lvl>
                <c:lvl>
                  <c:pt idx="0">
                    <c:v>Camera</c:v>
                  </c:pt>
                  <c:pt idx="3">
                    <c:v>Headphones</c:v>
                  </c:pt>
                  <c:pt idx="6">
                    <c:v>Laptop</c:v>
                  </c:pt>
                  <c:pt idx="9">
                    <c:v>Smartphone</c:v>
                  </c:pt>
                  <c:pt idx="12">
                    <c:v>Smartwatch</c:v>
                  </c:pt>
                  <c:pt idx="15">
                    <c:v>Tablet</c:v>
                  </c:pt>
                </c:lvl>
              </c:multiLvlStrCache>
            </c:multiLvlStrRef>
          </c:cat>
          <c:val>
            <c:numRef>
              <c:f>'column-CU &amp; SP'!$B$4:$B$28</c:f>
              <c:numCache>
                <c:formatCode>General</c:formatCode>
                <c:ptCount val="18"/>
                <c:pt idx="0">
                  <c:v>0.89112352322782418</c:v>
                </c:pt>
                <c:pt idx="1">
                  <c:v>0.92720103056586722</c:v>
                </c:pt>
                <c:pt idx="2">
                  <c:v>0.91129477976047468</c:v>
                </c:pt>
                <c:pt idx="3">
                  <c:v>0.87965388073673612</c:v>
                </c:pt>
                <c:pt idx="4">
                  <c:v>0.88652298412468744</c:v>
                </c:pt>
                <c:pt idx="5">
                  <c:v>0.90644319455324818</c:v>
                </c:pt>
                <c:pt idx="6">
                  <c:v>0.93101241888882091</c:v>
                </c:pt>
                <c:pt idx="7">
                  <c:v>0.9148055720359024</c:v>
                </c:pt>
                <c:pt idx="8">
                  <c:v>0.89758966144107222</c:v>
                </c:pt>
                <c:pt idx="9">
                  <c:v>0.8760197336603438</c:v>
                </c:pt>
                <c:pt idx="10">
                  <c:v>0.90768905765882046</c:v>
                </c:pt>
                <c:pt idx="11">
                  <c:v>0.89367726602023378</c:v>
                </c:pt>
                <c:pt idx="12">
                  <c:v>0.90298765949591198</c:v>
                </c:pt>
                <c:pt idx="13">
                  <c:v>0.89827811495724352</c:v>
                </c:pt>
                <c:pt idx="14">
                  <c:v>0.91636596582698615</c:v>
                </c:pt>
                <c:pt idx="15">
                  <c:v>0.91520125765072802</c:v>
                </c:pt>
                <c:pt idx="16">
                  <c:v>0.92205718955053839</c:v>
                </c:pt>
                <c:pt idx="17">
                  <c:v>0.89733300338111721</c:v>
                </c:pt>
              </c:numCache>
            </c:numRef>
          </c:val>
          <c:extLst>
            <c:ext xmlns:c16="http://schemas.microsoft.com/office/drawing/2014/chart" uri="{C3380CC4-5D6E-409C-BE32-E72D297353CC}">
              <c16:uniqueId val="{00000000-1054-4387-9A4E-C69712D33C88}"/>
            </c:ext>
          </c:extLst>
        </c:ser>
        <c:dLbls>
          <c:showLegendKey val="0"/>
          <c:showVal val="0"/>
          <c:showCatName val="0"/>
          <c:showSerName val="0"/>
          <c:showPercent val="0"/>
          <c:showBubbleSize val="0"/>
        </c:dLbls>
        <c:gapWidth val="247"/>
        <c:axId val="521970120"/>
        <c:axId val="521972280"/>
      </c:barChart>
      <c:lineChart>
        <c:grouping val="standard"/>
        <c:varyColors val="0"/>
        <c:ser>
          <c:idx val="1"/>
          <c:order val="1"/>
          <c:tx>
            <c:strRef>
              <c:f>'column-CU &amp; SP'!$C$3</c:f>
              <c:strCache>
                <c:ptCount val="1"/>
                <c:pt idx="0">
                  <c:v>Average of ClosingInventory</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'column-CU &amp; SP'!$A$4:$A$28</c:f>
              <c:multiLvlStrCache>
                <c:ptCount val="18"/>
                <c:lvl>
                  <c:pt idx="0">
                    <c:v>2019</c:v>
                  </c:pt>
                  <c:pt idx="1">
                    <c:v>2020</c:v>
                  </c:pt>
                  <c:pt idx="2">
                    <c:v>2021</c:v>
                  </c:pt>
                  <c:pt idx="3">
                    <c:v>2019</c:v>
                  </c:pt>
                  <c:pt idx="4">
                    <c:v>2020</c:v>
                  </c:pt>
                  <c:pt idx="5">
                    <c:v>2021</c:v>
                  </c:pt>
                  <c:pt idx="6">
                    <c:v>2019</c:v>
                  </c:pt>
                  <c:pt idx="7">
                    <c:v>2020</c:v>
                  </c:pt>
                  <c:pt idx="8">
                    <c:v>2021</c:v>
                  </c:pt>
                  <c:pt idx="9">
                    <c:v>2019</c:v>
                  </c:pt>
                  <c:pt idx="10">
                    <c:v>2020</c:v>
                  </c:pt>
                  <c:pt idx="11">
                    <c:v>2021</c:v>
                  </c:pt>
                  <c:pt idx="12">
                    <c:v>2019</c:v>
                  </c:pt>
                  <c:pt idx="13">
                    <c:v>2020</c:v>
                  </c:pt>
                  <c:pt idx="14">
                    <c:v>2021</c:v>
                  </c:pt>
                  <c:pt idx="15">
                    <c:v>2019</c:v>
                  </c:pt>
                  <c:pt idx="16">
                    <c:v>2020</c:v>
                  </c:pt>
                  <c:pt idx="17">
                    <c:v>2021</c:v>
                  </c:pt>
                </c:lvl>
                <c:lvl>
                  <c:pt idx="0">
                    <c:v>Camera</c:v>
                  </c:pt>
                  <c:pt idx="3">
                    <c:v>Headphones</c:v>
                  </c:pt>
                  <c:pt idx="6">
                    <c:v>Laptop</c:v>
                  </c:pt>
                  <c:pt idx="9">
                    <c:v>Smartphone</c:v>
                  </c:pt>
                  <c:pt idx="12">
                    <c:v>Smartwatch</c:v>
                  </c:pt>
                  <c:pt idx="15">
                    <c:v>Tablet</c:v>
                  </c:pt>
                </c:lvl>
              </c:multiLvlStrCache>
            </c:multiLvlStrRef>
          </c:cat>
          <c:val>
            <c:numRef>
              <c:f>'column-CU &amp; SP'!$C$4:$C$28</c:f>
              <c:numCache>
                <c:formatCode>General</c:formatCode>
                <c:ptCount val="18"/>
                <c:pt idx="0">
                  <c:v>54.583333333333336</c:v>
                </c:pt>
                <c:pt idx="1">
                  <c:v>86.416666666666671</c:v>
                </c:pt>
                <c:pt idx="2">
                  <c:v>97.583333333333329</c:v>
                </c:pt>
                <c:pt idx="3">
                  <c:v>53.833333333333336</c:v>
                </c:pt>
                <c:pt idx="4">
                  <c:v>56.75</c:v>
                </c:pt>
                <c:pt idx="5">
                  <c:v>27.75</c:v>
                </c:pt>
                <c:pt idx="6">
                  <c:v>49.166666666666664</c:v>
                </c:pt>
                <c:pt idx="7">
                  <c:v>77.75</c:v>
                </c:pt>
                <c:pt idx="8">
                  <c:v>67.25</c:v>
                </c:pt>
                <c:pt idx="9">
                  <c:v>56.5</c:v>
                </c:pt>
                <c:pt idx="10">
                  <c:v>74</c:v>
                </c:pt>
                <c:pt idx="11">
                  <c:v>50.166666666666664</c:v>
                </c:pt>
                <c:pt idx="12">
                  <c:v>58.083333333333336</c:v>
                </c:pt>
                <c:pt idx="13">
                  <c:v>39.083333333333336</c:v>
                </c:pt>
                <c:pt idx="14">
                  <c:v>70.333333333333329</c:v>
                </c:pt>
                <c:pt idx="15">
                  <c:v>58.833333333333336</c:v>
                </c:pt>
                <c:pt idx="16">
                  <c:v>61.333333333333336</c:v>
                </c:pt>
                <c:pt idx="17">
                  <c:v>89</c:v>
                </c:pt>
              </c:numCache>
            </c:numRef>
          </c:val>
          <c:smooth val="0"/>
          <c:extLst>
            <c:ext xmlns:c16="http://schemas.microsoft.com/office/drawing/2014/chart" uri="{C3380CC4-5D6E-409C-BE32-E72D297353CC}">
              <c16:uniqueId val="{00000001-1054-4387-9A4E-C69712D33C88}"/>
            </c:ext>
          </c:extLst>
        </c:ser>
        <c:dLbls>
          <c:showLegendKey val="0"/>
          <c:showVal val="0"/>
          <c:showCatName val="0"/>
          <c:showSerName val="0"/>
          <c:showPercent val="0"/>
          <c:showBubbleSize val="0"/>
        </c:dLbls>
        <c:marker val="1"/>
        <c:smooth val="0"/>
        <c:axId val="1286067736"/>
        <c:axId val="1285817176"/>
      </c:lineChart>
      <c:catAx>
        <c:axId val="12860677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85817176"/>
        <c:crosses val="autoZero"/>
        <c:auto val="1"/>
        <c:lblAlgn val="ctr"/>
        <c:lblOffset val="100"/>
        <c:noMultiLvlLbl val="0"/>
      </c:catAx>
      <c:valAx>
        <c:axId val="12858171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86067736"/>
        <c:crosses val="autoZero"/>
        <c:crossBetween val="between"/>
      </c:valAx>
      <c:valAx>
        <c:axId val="5219722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1970120"/>
        <c:crosses val="max"/>
        <c:crossBetween val="between"/>
      </c:valAx>
      <c:catAx>
        <c:axId val="521970120"/>
        <c:scaling>
          <c:orientation val="minMax"/>
        </c:scaling>
        <c:delete val="1"/>
        <c:axPos val="b"/>
        <c:numFmt formatCode="General" sourceLinked="1"/>
        <c:majorTickMark val="out"/>
        <c:minorTickMark val="none"/>
        <c:tickLblPos val="nextTo"/>
        <c:crossAx val="521972280"/>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[Individual_Dashboard.xlsx]pie-Cost!PivotTable36</c:name>
    <c:fmtId val="8"/>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sz="1600"/>
              <a:t>The Percentage of Closing</a:t>
            </a:r>
            <a:r>
              <a:rPr lang="en-US" sz="1600" baseline="0"/>
              <a:t> Inventory Holding Cost of Products</a:t>
            </a:r>
            <a:endParaRPr lang="en-US" sz="16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'pie-Cost'!$B$3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057-47E8-8097-DDA535D9967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057-47E8-8097-DDA535D9967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057-47E8-8097-DDA535D9967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057-47E8-8097-DDA535D9967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3057-47E8-8097-DDA535D9967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3057-47E8-8097-DDA535D996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'pie-Cost'!$A$4:$A$10</c:f>
              <c:strCache>
                <c:ptCount val="6"/>
                <c:pt idx="0">
                  <c:v>Camera</c:v>
                </c:pt>
                <c:pt idx="1">
                  <c:v>Headphones</c:v>
                </c:pt>
                <c:pt idx="2">
                  <c:v>Laptop</c:v>
                </c:pt>
                <c:pt idx="3">
                  <c:v>Smartphone</c:v>
                </c:pt>
                <c:pt idx="4">
                  <c:v>Smartwatch</c:v>
                </c:pt>
                <c:pt idx="5">
                  <c:v>Tablet</c:v>
                </c:pt>
              </c:strCache>
            </c:strRef>
          </c:cat>
          <c:val>
            <c:numRef>
              <c:f>'pie-Cost'!$B$4:$B$10</c:f>
              <c:numCache>
                <c:formatCode>General</c:formatCode>
                <c:ptCount val="6"/>
                <c:pt idx="0">
                  <c:v>458021.88139112014</c:v>
                </c:pt>
                <c:pt idx="1">
                  <c:v>120484.02795187962</c:v>
                </c:pt>
                <c:pt idx="2">
                  <c:v>355919.40129223885</c:v>
                </c:pt>
                <c:pt idx="3">
                  <c:v>164925.42109173507</c:v>
                </c:pt>
                <c:pt idx="4">
                  <c:v>166534.75932941027</c:v>
                </c:pt>
                <c:pt idx="5">
                  <c:v>287636.98287614726</c:v>
                </c:pt>
              </c:numCache>
            </c:numRef>
          </c:val>
          <c:extLst>
            <c:ext xmlns:c16="http://schemas.microsoft.com/office/drawing/2014/chart" uri="{C3380CC4-5D6E-409C-BE32-E72D297353CC}">
              <c16:uniqueId val="{0000000C-3057-47E8-8097-DDA535D9967B}"/>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7792607174103237"/>
          <c:y val="0.31754447360746579"/>
          <c:w val="0.26594069894923561"/>
          <c:h val="0.46875328083989504"/>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[Individual_Dashboard.xlsx]pie-revenue!PivotTable37</c:name>
    <c:fmtId val="3"/>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a:t>
            </a:r>
            <a:r>
              <a:rPr lang="en-US" altLang="zh-CN"/>
              <a:t>he Percentage of</a:t>
            </a:r>
            <a:r>
              <a:rPr lang="en-US" altLang="zh-CN" baseline="0"/>
              <a:t> Products' Total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'pie-revenue'!$B$3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C21D-4591-9B45-A74AE92B430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C21D-4591-9B45-A74AE92B430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C21D-4591-9B45-A74AE92B430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C21D-4591-9B45-A74AE92B430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C21D-4591-9B45-A74AE92B430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C21D-4591-9B45-A74AE92B43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'pie-revenue'!$A$4:$A$10</c:f>
              <c:strCache>
                <c:ptCount val="6"/>
                <c:pt idx="0">
                  <c:v>Camera</c:v>
                </c:pt>
                <c:pt idx="1">
                  <c:v>Headphones</c:v>
                </c:pt>
                <c:pt idx="2">
                  <c:v>Laptop</c:v>
                </c:pt>
                <c:pt idx="3">
                  <c:v>Smartphone</c:v>
                </c:pt>
                <c:pt idx="4">
                  <c:v>Smartwatch</c:v>
                </c:pt>
                <c:pt idx="5">
                  <c:v>Tablet</c:v>
                </c:pt>
              </c:strCache>
            </c:strRef>
          </c:cat>
          <c:val>
            <c:numRef>
              <c:f>'pie-revenue'!$B$4:$B$10</c:f>
              <c:numCache>
                <c:formatCode>General</c:formatCode>
                <c:ptCount val="6"/>
                <c:pt idx="0">
                  <c:v>1995160.2828729595</c:v>
                </c:pt>
                <c:pt idx="1">
                  <c:v>3937516.5915340991</c:v>
                </c:pt>
                <c:pt idx="2">
                  <c:v>1690004.0304295428</c:v>
                </c:pt>
                <c:pt idx="3">
                  <c:v>1731887.5447229682</c:v>
                </c:pt>
                <c:pt idx="4">
                  <c:v>1810665.8350445263</c:v>
                </c:pt>
                <c:pt idx="5">
                  <c:v>1873533.4196910886</c:v>
                </c:pt>
              </c:numCache>
            </c:numRef>
          </c:val>
          <c:extLst>
            <c:ext xmlns:c16="http://schemas.microsoft.com/office/drawing/2014/chart" uri="{C3380CC4-5D6E-409C-BE32-E72D297353CC}">
              <c16:uniqueId val="{0000000C-C21D-4591-9B45-A74AE92B430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390371828521435"/>
          <c:y val="0.33166484397783613"/>
          <c:w val="0.26156552761569724"/>
          <c:h val="0.46875328083989504"/>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14505</xdr:colOff>
      <xdr:row>0</xdr:row>
      <xdr:rowOff>9527</xdr:rowOff>
    </xdr:from>
    <xdr:to>
      <xdr:col>6</xdr:col>
      <xdr:colOff>638175</xdr:colOff>
      <xdr:row>13</xdr:row>
      <xdr:rowOff>9525</xdr:rowOff>
    </xdr:to>
    <xdr:graphicFrame macro="">
      <xdr:nvGraphicFramePr>
        <xdr:cNvPr id="2" name="Chart 1">
          <a:extLst>
            <a:ext uri="{FF2B5EF4-FFF2-40B4-BE49-F238E27FC236}">
              <a16:creationId xmlns:a16="http://schemas.microsoft.com/office/drawing/2014/main" id="{D8CA3381-720A-4C86-8AD5-CFE29D918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483465</xdr:colOff>
      <xdr:row>0</xdr:row>
      <xdr:rowOff>0</xdr:rowOff>
    </xdr:from>
    <xdr:to>
      <xdr:col>27</xdr:col>
      <xdr:colOff>18474</xdr:colOff>
      <xdr:row>17</xdr:row>
      <xdr:rowOff>108238</xdr:rowOff>
    </xdr:to>
    <xdr:graphicFrame macro="">
      <xdr:nvGraphicFramePr>
        <xdr:cNvPr id="3" name="Chart 2">
          <a:extLst>
            <a:ext uri="{FF2B5EF4-FFF2-40B4-BE49-F238E27FC236}">
              <a16:creationId xmlns:a16="http://schemas.microsoft.com/office/drawing/2014/main" id="{D0B51095-3F42-4D7A-9007-CF942EA66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xdr:colOff>
      <xdr:row>13</xdr:row>
      <xdr:rowOff>1</xdr:rowOff>
    </xdr:from>
    <xdr:to>
      <xdr:col>6</xdr:col>
      <xdr:colOff>642938</xdr:colOff>
      <xdr:row>26</xdr:row>
      <xdr:rowOff>47625</xdr:rowOff>
    </xdr:to>
    <xdr:graphicFrame macro="">
      <xdr:nvGraphicFramePr>
        <xdr:cNvPr id="4" name="Chart 3">
          <a:extLst>
            <a:ext uri="{FF2B5EF4-FFF2-40B4-BE49-F238E27FC236}">
              <a16:creationId xmlns:a16="http://schemas.microsoft.com/office/drawing/2014/main" id="{E316177C-34E6-46DE-895D-FA36D9EAE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14431</xdr:colOff>
      <xdr:row>26</xdr:row>
      <xdr:rowOff>55128</xdr:rowOff>
    </xdr:from>
    <xdr:to>
      <xdr:col>7</xdr:col>
      <xdr:colOff>-1</xdr:colOff>
      <xdr:row>38</xdr:row>
      <xdr:rowOff>28862</xdr:rowOff>
    </xdr:to>
    <xdr:graphicFrame macro="">
      <xdr:nvGraphicFramePr>
        <xdr:cNvPr id="5" name="Chart 4">
          <a:extLst>
            <a:ext uri="{FF2B5EF4-FFF2-40B4-BE49-F238E27FC236}">
              <a16:creationId xmlns:a16="http://schemas.microsoft.com/office/drawing/2014/main" id="{32E3CC06-43C3-4CC6-AC7F-42BC2B2D8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21504</xdr:colOff>
      <xdr:row>9</xdr:row>
      <xdr:rowOff>30682</xdr:rowOff>
    </xdr:from>
    <xdr:to>
      <xdr:col>11</xdr:col>
      <xdr:colOff>21504</xdr:colOff>
      <xdr:row>17</xdr:row>
      <xdr:rowOff>114878</xdr:rowOff>
    </xdr:to>
    <xdr:graphicFrame macro="">
      <xdr:nvGraphicFramePr>
        <xdr:cNvPr id="6" name="Chart 5">
          <a:extLst>
            <a:ext uri="{FF2B5EF4-FFF2-40B4-BE49-F238E27FC236}">
              <a16:creationId xmlns:a16="http://schemas.microsoft.com/office/drawing/2014/main" id="{BBC908DE-AEA5-42D2-9F02-F2F6F491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28864</xdr:colOff>
      <xdr:row>0</xdr:row>
      <xdr:rowOff>0</xdr:rowOff>
    </xdr:from>
    <xdr:to>
      <xdr:col>18</xdr:col>
      <xdr:colOff>476250</xdr:colOff>
      <xdr:row>17</xdr:row>
      <xdr:rowOff>101022</xdr:rowOff>
    </xdr:to>
    <xdr:graphicFrame macro="">
      <xdr:nvGraphicFramePr>
        <xdr:cNvPr id="7" name="Chart 6">
          <a:extLst>
            <a:ext uri="{FF2B5EF4-FFF2-40B4-BE49-F238E27FC236}">
              <a16:creationId xmlns:a16="http://schemas.microsoft.com/office/drawing/2014/main" id="{EB874B00-E027-4809-A7E0-79ED43D6A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339148</xdr:colOff>
      <xdr:row>17</xdr:row>
      <xdr:rowOff>165967</xdr:rowOff>
    </xdr:from>
    <xdr:to>
      <xdr:col>27</xdr:col>
      <xdr:colOff>14432</xdr:colOff>
      <xdr:row>38</xdr:row>
      <xdr:rowOff>21648</xdr:rowOff>
    </xdr:to>
    <xdr:graphicFrame macro="">
      <xdr:nvGraphicFramePr>
        <xdr:cNvPr id="8" name="Chart 7">
          <a:extLst>
            <a:ext uri="{FF2B5EF4-FFF2-40B4-BE49-F238E27FC236}">
              <a16:creationId xmlns:a16="http://schemas.microsoft.com/office/drawing/2014/main" id="{F4130F5E-0369-4D57-AA99-1DB1EEDB0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642216</xdr:colOff>
      <xdr:row>17</xdr:row>
      <xdr:rowOff>173179</xdr:rowOff>
    </xdr:from>
    <xdr:to>
      <xdr:col>11</xdr:col>
      <xdr:colOff>642217</xdr:colOff>
      <xdr:row>38</xdr:row>
      <xdr:rowOff>14430</xdr:rowOff>
    </xdr:to>
    <xdr:graphicFrame macro="">
      <xdr:nvGraphicFramePr>
        <xdr:cNvPr id="9" name="Chart 8">
          <a:extLst>
            <a:ext uri="{FF2B5EF4-FFF2-40B4-BE49-F238E27FC236}">
              <a16:creationId xmlns:a16="http://schemas.microsoft.com/office/drawing/2014/main" id="{B3E245BC-2B89-4D03-9453-44DA5DEB3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649431</xdr:colOff>
      <xdr:row>17</xdr:row>
      <xdr:rowOff>158748</xdr:rowOff>
    </xdr:from>
    <xdr:to>
      <xdr:col>16</xdr:col>
      <xdr:colOff>382443</xdr:colOff>
      <xdr:row>38</xdr:row>
      <xdr:rowOff>28863</xdr:rowOff>
    </xdr:to>
    <xdr:graphicFrame macro="">
      <xdr:nvGraphicFramePr>
        <xdr:cNvPr id="10" name="Chart 9">
          <a:extLst>
            <a:ext uri="{FF2B5EF4-FFF2-40B4-BE49-F238E27FC236}">
              <a16:creationId xmlns:a16="http://schemas.microsoft.com/office/drawing/2014/main" id="{4E6E4AE8-2AE4-4A6A-817A-47A7172F4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121806</xdr:colOff>
      <xdr:row>9</xdr:row>
      <xdr:rowOff>14430</xdr:rowOff>
    </xdr:from>
    <xdr:to>
      <xdr:col>21</xdr:col>
      <xdr:colOff>7217</xdr:colOff>
      <xdr:row>18</xdr:row>
      <xdr:rowOff>14431</xdr:rowOff>
    </xdr:to>
    <mc:AlternateContent xmlns:mc="http://schemas.openxmlformats.org/markup-compatibility/2006" xmlns:a14="http://schemas.microsoft.com/office/drawing/2010/main">
      <mc:Choice Requires="a14">
        <xdr:graphicFrame macro="">
          <xdr:nvGraphicFramePr>
            <xdr:cNvPr id="17" name="ProductName 2">
              <a:extLst>
                <a:ext uri="{FF2B5EF4-FFF2-40B4-BE49-F238E27FC236}">
                  <a16:creationId xmlns:a16="http://schemas.microsoft.com/office/drawing/2014/main" id="{05930A81-40E8-EC71-FC33-A08913DA169C}"/>
                </a:ext>
              </a:extLst>
            </xdr:cNvPr>
            <xdr:cNvGraphicFramePr/>
          </xdr:nvGraphicFramePr>
          <xdr:xfrm>
            <a:off x="0" y="0"/>
            <a:ext cx="0" cy="0"/>
          </xdr:xfrm>
          <a:graphic>
            <a:graphicData uri="http://schemas.microsoft.com/office/drawing/2010/slicer">
              <sle:slicer xmlns:sle="http://schemas.microsoft.com/office/drawing/2010/slicer" name="ProductName 2"/>
            </a:graphicData>
          </a:graphic>
        </xdr:graphicFrame>
      </mc:Choice>
      <mc:Fallback xmlns="">
        <xdr:sp macro="" textlink="">
          <xdr:nvSpPr>
            <xdr:cNvPr id="0" name=""/>
            <xdr:cNvSpPr>
              <a:spLocks noTextEdit="1"/>
            </xdr:cNvSpPr>
          </xdr:nvSpPr>
          <xdr:spPr>
            <a:xfrm>
              <a:off x="11811579" y="1638010"/>
              <a:ext cx="1833706" cy="16235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148650</xdr:colOff>
      <xdr:row>14</xdr:row>
      <xdr:rowOff>53975</xdr:rowOff>
    </xdr:from>
    <xdr:to>
      <xdr:col>30</xdr:col>
      <xdr:colOff>360797</xdr:colOff>
      <xdr:row>21</xdr:row>
      <xdr:rowOff>144317</xdr:rowOff>
    </xdr:to>
    <mc:AlternateContent xmlns:mc="http://schemas.openxmlformats.org/markup-compatibility/2006" xmlns:tsle="http://schemas.microsoft.com/office/drawing/2012/timeslicer">
      <mc:Choice Requires="tsle">
        <xdr:graphicFrame macro="">
          <xdr:nvGraphicFramePr>
            <xdr:cNvPr id="21" name="MonthYear 1">
              <a:extLst>
                <a:ext uri="{FF2B5EF4-FFF2-40B4-BE49-F238E27FC236}">
                  <a16:creationId xmlns:a16="http://schemas.microsoft.com/office/drawing/2014/main" id="{5B63C67E-40D8-A04C-2828-79E4C454CFCF}"/>
                </a:ext>
              </a:extLst>
            </xdr:cNvPr>
            <xdr:cNvGraphicFramePr/>
          </xdr:nvGraphicFramePr>
          <xdr:xfrm>
            <a:off x="0" y="0"/>
            <a:ext cx="0" cy="0"/>
          </xdr:xfrm>
          <a:graphic>
            <a:graphicData uri="http://schemas.microsoft.com/office/drawing/2012/timeslicer">
              <tsle:timeslicer name="MonthYear 1"/>
            </a:graphicData>
          </a:graphic>
        </xdr:graphicFrame>
      </mc:Choice>
      <mc:Fallback xmlns="">
        <xdr:sp macro="" textlink="">
          <xdr:nvSpPr>
            <xdr:cNvPr id="0" name=""/>
            <xdr:cNvSpPr>
              <a:spLocks noTextEdit="1"/>
            </xdr:cNvSpPr>
          </xdr:nvSpPr>
          <xdr:spPr>
            <a:xfrm>
              <a:off x="17033877" y="2579543"/>
              <a:ext cx="2809875" cy="1353127"/>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426243</xdr:colOff>
      <xdr:row>4</xdr:row>
      <xdr:rowOff>135731</xdr:rowOff>
    </xdr:from>
    <xdr:to>
      <xdr:col>21</xdr:col>
      <xdr:colOff>464343</xdr:colOff>
      <xdr:row>19</xdr:row>
      <xdr:rowOff>164306</xdr:rowOff>
    </xdr:to>
    <xdr:graphicFrame macro="">
      <xdr:nvGraphicFramePr>
        <xdr:cNvPr id="4" name="Chart 3">
          <a:extLst>
            <a:ext uri="{FF2B5EF4-FFF2-40B4-BE49-F238E27FC236}">
              <a16:creationId xmlns:a16="http://schemas.microsoft.com/office/drawing/2014/main" id="{B4CB34BD-7903-489E-573C-47B364F64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564355</xdr:colOff>
      <xdr:row>16</xdr:row>
      <xdr:rowOff>83343</xdr:rowOff>
    </xdr:from>
    <xdr:to>
      <xdr:col>20</xdr:col>
      <xdr:colOff>602455</xdr:colOff>
      <xdr:row>31</xdr:row>
      <xdr:rowOff>111918</xdr:rowOff>
    </xdr:to>
    <xdr:graphicFrame macro="">
      <xdr:nvGraphicFramePr>
        <xdr:cNvPr id="7" name="Chart 6">
          <a:extLst>
            <a:ext uri="{FF2B5EF4-FFF2-40B4-BE49-F238E27FC236}">
              <a16:creationId xmlns:a16="http://schemas.microsoft.com/office/drawing/2014/main" id="{B46162BB-8EAF-9514-824F-DDE05E623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640556</xdr:colOff>
      <xdr:row>14</xdr:row>
      <xdr:rowOff>2382</xdr:rowOff>
    </xdr:from>
    <xdr:to>
      <xdr:col>22</xdr:col>
      <xdr:colOff>30956</xdr:colOff>
      <xdr:row>29</xdr:row>
      <xdr:rowOff>30957</xdr:rowOff>
    </xdr:to>
    <xdr:graphicFrame macro="">
      <xdr:nvGraphicFramePr>
        <xdr:cNvPr id="8" name="Chart 7">
          <a:extLst>
            <a:ext uri="{FF2B5EF4-FFF2-40B4-BE49-F238E27FC236}">
              <a16:creationId xmlns:a16="http://schemas.microsoft.com/office/drawing/2014/main" id="{F85AA8C7-A01D-A87A-3770-4AA73CA4B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250029</xdr:colOff>
      <xdr:row>3</xdr:row>
      <xdr:rowOff>85725</xdr:rowOff>
    </xdr:from>
    <xdr:to>
      <xdr:col>10</xdr:col>
      <xdr:colOff>609599</xdr:colOff>
      <xdr:row>20</xdr:row>
      <xdr:rowOff>164305</xdr:rowOff>
    </xdr:to>
    <xdr:graphicFrame macro="">
      <xdr:nvGraphicFramePr>
        <xdr:cNvPr id="2" name="Chart 1">
          <a:extLst>
            <a:ext uri="{FF2B5EF4-FFF2-40B4-BE49-F238E27FC236}">
              <a16:creationId xmlns:a16="http://schemas.microsoft.com/office/drawing/2014/main" id="{C4F0FF98-BAF3-ED07-E577-449ACF6D5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554830</xdr:colOff>
      <xdr:row>4</xdr:row>
      <xdr:rowOff>164305</xdr:rowOff>
    </xdr:from>
    <xdr:to>
      <xdr:col>9</xdr:col>
      <xdr:colOff>592930</xdr:colOff>
      <xdr:row>20</xdr:row>
      <xdr:rowOff>11905</xdr:rowOff>
    </xdr:to>
    <xdr:graphicFrame macro="">
      <xdr:nvGraphicFramePr>
        <xdr:cNvPr id="2" name="Chart 1">
          <a:extLst>
            <a:ext uri="{FF2B5EF4-FFF2-40B4-BE49-F238E27FC236}">
              <a16:creationId xmlns:a16="http://schemas.microsoft.com/office/drawing/2014/main" id="{EDC0D160-2165-48AE-EBB9-3E3AB6470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701969</xdr:colOff>
      <xdr:row>4</xdr:row>
      <xdr:rowOff>121442</xdr:rowOff>
    </xdr:from>
    <xdr:to>
      <xdr:col>7</xdr:col>
      <xdr:colOff>766764</xdr:colOff>
      <xdr:row>20</xdr:row>
      <xdr:rowOff>71437</xdr:rowOff>
    </xdr:to>
    <xdr:graphicFrame macro="">
      <xdr:nvGraphicFramePr>
        <xdr:cNvPr id="2" name="Chart 1">
          <a:extLst>
            <a:ext uri="{FF2B5EF4-FFF2-40B4-BE49-F238E27FC236}">
              <a16:creationId xmlns:a16="http://schemas.microsoft.com/office/drawing/2014/main" id="{80DF94FD-86D3-E437-724F-C162CF0C8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50005</xdr:colOff>
      <xdr:row>4</xdr:row>
      <xdr:rowOff>83343</xdr:rowOff>
    </xdr:from>
    <xdr:to>
      <xdr:col>9</xdr:col>
      <xdr:colOff>88105</xdr:colOff>
      <xdr:row>19</xdr:row>
      <xdr:rowOff>111918</xdr:rowOff>
    </xdr:to>
    <xdr:graphicFrame macro="">
      <xdr:nvGraphicFramePr>
        <xdr:cNvPr id="2" name="Chart 1">
          <a:extLst>
            <a:ext uri="{FF2B5EF4-FFF2-40B4-BE49-F238E27FC236}">
              <a16:creationId xmlns:a16="http://schemas.microsoft.com/office/drawing/2014/main" id="{94B006D3-BFDA-F0B8-C939-DAA6C5F30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135731</xdr:colOff>
      <xdr:row>1</xdr:row>
      <xdr:rowOff>69055</xdr:rowOff>
    </xdr:from>
    <xdr:to>
      <xdr:col>10</xdr:col>
      <xdr:colOff>250031</xdr:colOff>
      <xdr:row>16</xdr:row>
      <xdr:rowOff>97630</xdr:rowOff>
    </xdr:to>
    <xdr:graphicFrame macro="">
      <xdr:nvGraphicFramePr>
        <xdr:cNvPr id="2" name="Chart 1">
          <a:extLst>
            <a:ext uri="{FF2B5EF4-FFF2-40B4-BE49-F238E27FC236}">
              <a16:creationId xmlns:a16="http://schemas.microsoft.com/office/drawing/2014/main" id="{B053D4AA-5E52-28B2-B872-68AE58F66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816767</xdr:colOff>
      <xdr:row>3</xdr:row>
      <xdr:rowOff>140492</xdr:rowOff>
    </xdr:from>
    <xdr:to>
      <xdr:col>9</xdr:col>
      <xdr:colOff>40479</xdr:colOff>
      <xdr:row>18</xdr:row>
      <xdr:rowOff>169067</xdr:rowOff>
    </xdr:to>
    <xdr:graphicFrame macro="">
      <xdr:nvGraphicFramePr>
        <xdr:cNvPr id="2" name="Chart 1">
          <a:extLst>
            <a:ext uri="{FF2B5EF4-FFF2-40B4-BE49-F238E27FC236}">
              <a16:creationId xmlns:a16="http://schemas.microsoft.com/office/drawing/2014/main" id="{38CA2B67-3A66-F97A-D652-B01E4770A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郑哈哈" refreshedDate="45410.617913541668" createdVersion="8" refreshedVersion="8" minRefreshableVersion="3" recordCount="216" xr:uid="{4B01B2C6-BE78-4088-9526-B5DA977F996C}">
  <cacheSource type="worksheet">
    <worksheetSource ref="A1:L217" sheet="Sales_Dataset"/>
  </cacheSource>
  <cacheFields count="15">
    <cacheField name="ProductID" numFmtId="0">
      <sharedItems containsSemiMixedTypes="0" containsString="0" containsNumber="1" containsInteger="1" minValue="1" maxValue="6"/>
    </cacheField>
    <cacheField name="ProductName" numFmtId="0">
      <sharedItems count="6">
        <s v="Smartphone"/>
        <s v="Laptop"/>
        <s v="Tablet"/>
        <s v="Smartwatch"/>
        <s v="Headphones"/>
        <s v="Camera"/>
      </sharedItems>
    </cacheField>
    <cacheField name="Category" numFmtId="0">
      <sharedItems/>
    </cacheField>
    <cacheField name="MonthYear" numFmtId="17">
      <sharedItems containsSemiMixedTypes="0" containsNonDate="0" containsDate="1" containsString="0" minDate="2019-01-01T00:00:00" maxDate="2021-12-02T00:00:00" count="36">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sharedItems>
      <fieldGroup par="14"/>
    </cacheField>
    <cacheField name="SalesVolume" numFmtId="0">
      <sharedItems containsSemiMixedTypes="0" containsString="0" containsNumber="1" containsInteger="1" minValue="100" maxValue="1950"/>
    </cacheField>
    <cacheField name="Revenue" numFmtId="0">
      <sharedItems containsSemiMixedTypes="0" containsString="0" containsNumber="1" minValue="10000" maxValue="179307.147501956"/>
    </cacheField>
    <cacheField name="MarketingActivities" numFmtId="0">
      <sharedItems containsSemiMixedTypes="0" containsString="0" containsNumber="1" containsInteger="1" minValue="0" maxValue="1" count="2">
        <n v="1"/>
        <n v="0"/>
      </sharedItems>
    </cacheField>
    <cacheField name="EconomicIndicator" numFmtId="0">
      <sharedItems containsSemiMixedTypes="0" containsString="0" containsNumber="1" minValue="50.638587171683298" maxValue="149.66368370738999"/>
    </cacheField>
    <cacheField name="Season_1" numFmtId="0">
      <sharedItems containsSemiMixedTypes="0" containsString="0" containsNumber="1" containsInteger="1" minValue="0" maxValue="1"/>
    </cacheField>
    <cacheField name="Season_2" numFmtId="0">
      <sharedItems containsSemiMixedTypes="0" containsString="0" containsNumber="1" containsInteger="1" minValue="0" maxValue="1"/>
    </cacheField>
    <cacheField name="Season" numFmtId="49">
      <sharedItems count="4">
        <s v="Summer"/>
        <s v="Autumn"/>
        <s v="Winter"/>
        <s v="Spring"/>
      </sharedItems>
    </cacheField>
    <cacheField name="UnitPrice" numFmtId="0">
      <sharedItems containsSemiMixedTypes="0" containsString="0" containsNumber="1" minValue="12.121212121212121" maxValue="824.10668903317503"/>
    </cacheField>
    <cacheField name="Months (MonthYear)" numFmtId="0" databaseField="0">
      <fieldGroup base="3">
        <rangePr groupBy="months" startDate="2019-01-01T00:00:00" endDate="2021-12-02T00:00:00"/>
        <groupItems count="14">
          <s v="&lt;1/01/2019"/>
          <s v="Jan"/>
          <s v="Feb"/>
          <s v="Mar"/>
          <s v="Apr"/>
          <s v="May"/>
          <s v="Jun"/>
          <s v="Jul"/>
          <s v="Aug"/>
          <s v="Sep"/>
          <s v="Oct"/>
          <s v="Nov"/>
          <s v="Dec"/>
          <s v="&gt;2/12/2021"/>
        </groupItems>
      </fieldGroup>
    </cacheField>
    <cacheField name="Quarters (MonthYear)" numFmtId="0" databaseField="0">
      <fieldGroup base="3">
        <rangePr groupBy="quarters" startDate="2019-01-01T00:00:00" endDate="2021-12-02T00:00:00"/>
        <groupItems count="6">
          <s v="&lt;1/01/2019"/>
          <s v="Qtr1"/>
          <s v="Qtr2"/>
          <s v="Qtr3"/>
          <s v="Qtr4"/>
          <s v="&gt;2/12/2021"/>
        </groupItems>
      </fieldGroup>
    </cacheField>
    <cacheField name="Years (MonthYear)" numFmtId="0" databaseField="0">
      <fieldGroup base="3">
        <rangePr groupBy="years" startDate="2019-01-01T00:00:00" endDate="2021-12-02T00:00:00"/>
        <groupItems count="5">
          <s v="&lt;1/01/2019"/>
          <s v="2019"/>
          <s v="2020"/>
          <s v="2021"/>
          <s v="&gt;2/12/2021"/>
        </groupItems>
      </fieldGroup>
    </cacheField>
  </cacheFields>
  <extLst>
    <ext xmlns:x14="http://schemas.microsoft.com/office/spreadsheetml/2009/9/main" uri="{725AE2AE-9491-48be-B2B4-4EB974FC3084}">
      <x14:pivotCacheDefinition pivotCacheId="14740796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郑哈哈" refreshedDate="45410.628178356485" createdVersion="8" refreshedVersion="8" minRefreshableVersion="3" recordCount="216" xr:uid="{BB65A4A2-CEB1-4828-BFB9-F5B6B8DC79B6}">
  <cacheSource type="worksheet">
    <worksheetSource ref="A1:M217" sheet="Inventory_Dataset"/>
  </cacheSource>
  <cacheFields count="16">
    <cacheField name="ProductID" numFmtId="0">
      <sharedItems containsSemiMixedTypes="0" containsString="0" containsNumber="1" containsInteger="1" minValue="1" maxValue="6"/>
    </cacheField>
    <cacheField name="ProductName" numFmtId="0">
      <sharedItems count="6">
        <s v="Smartphone"/>
        <s v="Laptop"/>
        <s v="Tablet"/>
        <s v="Smartwatch"/>
        <s v="Headphones"/>
        <s v="Camera"/>
      </sharedItems>
    </cacheField>
    <cacheField name="MonthYear" numFmtId="17">
      <sharedItems containsSemiMixedTypes="0" containsNonDate="0" containsDate="1" containsString="0" minDate="2019-01-01T00:00:00" maxDate="2021-12-02T00:00:00" count="36">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sharedItems>
      <fieldGroup par="15"/>
    </cacheField>
    <cacheField name="OpeningInventory" numFmtId="0">
      <sharedItems containsSemiMixedTypes="0" containsString="0" containsNumber="1" containsInteger="1" minValue="1" maxValue="376"/>
    </cacheField>
    <cacheField name="ReceivedUnits" numFmtId="0">
      <sharedItems containsSemiMixedTypes="0" containsString="0" containsNumber="1" containsInteger="1" minValue="52" maxValue="499"/>
    </cacheField>
    <cacheField name="SoldUnits" numFmtId="0">
      <sharedItems containsSemiMixedTypes="0" containsString="0" containsNumber="1" containsInteger="1" minValue="0" maxValue="640"/>
    </cacheField>
    <cacheField name="ClosingInventory" numFmtId="0">
      <sharedItems containsSemiMixedTypes="0" containsString="0" containsNumber="1" containsInteger="1" minValue="1" maxValue="376"/>
    </cacheField>
    <cacheField name="LeadTimeDays" numFmtId="0">
      <sharedItems containsSemiMixedTypes="0" containsString="0" containsNumber="1" containsInteger="1" minValue="1" maxValue="29"/>
    </cacheField>
    <cacheField name="SupplierReliabilityScore" numFmtId="0">
      <sharedItems containsSemiMixedTypes="0" containsString="0" containsNumber="1" minValue="0.8" maxValue="1" count="205">
        <n v="0.8"/>
        <n v="0.97573184532901802"/>
        <n v="0.85809018429952399"/>
        <n v="0.87626131772581395"/>
        <n v="0.84623677058868296"/>
        <n v="0.87833700582562202"/>
        <n v="0.84426573193700105"/>
        <n v="0.87390490929084197"/>
        <n v="0.89050987401262804"/>
        <n v="0.98322201269741005"/>
        <n v="0.881917736115717"/>
        <n v="0.80375941610186596"/>
        <n v="0.93710414849346602"/>
        <n v="1"/>
        <n v="0.83076766896526899"/>
        <n v="0.90395000418055305"/>
        <n v="0.91058204887543204"/>
        <n v="0.923336273379605"/>
        <n v="0.85200860015431701"/>
        <n v="0.86420415746207302"/>
        <n v="0.94906570639993904"/>
        <n v="0.87653632976226104"/>
        <n v="0.87967688893853102"/>
        <n v="0.96503686529440003"/>
        <n v="0.86165066949321301"/>
        <n v="0.92781087894987502"/>
        <n v="0.94424966930405496"/>
        <n v="0.89152753812583097"/>
        <n v="0.89438230542648101"/>
        <n v="0.90391743344812903"/>
        <n v="0.87100314820435298"/>
        <n v="0.88568040632516098"/>
        <n v="0.91962325705632897"/>
        <n v="0.91860843407360404"/>
        <n v="0.90567345183577397"/>
        <n v="0.91672496008890603"/>
        <n v="0.87781908477414705"/>
        <n v="0.91649199768116696"/>
        <n v="0.95099622897984804"/>
        <n v="0.93731298537332897"/>
        <n v="0.928240707484146"/>
        <n v="0.97200367582667202"/>
        <n v="0.978095321238305"/>
        <n v="0.99839494714640598"/>
        <n v="0.896069118072925"/>
        <n v="0.90937099402617105"/>
        <n v="0.84157278426716897"/>
        <n v="0.94815444991065101"/>
        <n v="0.95397718104058205"/>
        <n v="0.986295388517618"/>
        <n v="0.92429811414636298"/>
        <n v="0.94875255476517295"/>
        <n v="0.916808002313802"/>
        <n v="0.96178558696494199"/>
        <n v="0.86511331083491905"/>
        <n v="0.83085665113728802"/>
        <n v="0.89068184650615001"/>
        <n v="0.84829494052715304"/>
        <n v="0.94061198904696097"/>
        <n v="0.91045346150589301"/>
        <n v="0.90747987390367701"/>
        <n v="0.93206251966641895"/>
        <n v="0.87225641436146195"/>
        <n v="0.85848724054813996"/>
        <n v="0.89849141666854304"/>
        <n v="0.91637098858254895"/>
        <n v="0.93147970681969805"/>
        <n v="0.87062510925141201"/>
        <n v="0.88446227641095998"/>
        <n v="0.92182125647465396"/>
        <n v="0.90139757276222299"/>
        <n v="0.845193848763096"/>
        <n v="0.90628755862677102"/>
        <n v="0.92714132796595095"/>
        <n v="0.908541594920664"/>
        <n v="0.93551662481193099"/>
        <n v="0.86530658395959903"/>
        <n v="0.87026970830802397"/>
        <n v="0.90093901521582198"/>
        <n v="0.96813369311835296"/>
        <n v="0.96403672292801901"/>
        <n v="0.860886548983683"/>
        <n v="0.97129682907395498"/>
        <n v="0.89381358318664095"/>
        <n v="0.917458627015592"/>
        <n v="0.92351611552641399"/>
        <n v="0.87632709531838204"/>
        <n v="0.92132479094598396"/>
        <n v="0.90297764841567996"/>
        <n v="0.86491462009375597"/>
        <n v="0.92618855549164403"/>
        <n v="0.86715446997512602"/>
        <n v="0.85164658782639602"/>
        <n v="0.95348041310789899"/>
        <n v="0.93016430168368902"/>
        <n v="0.85787997587316001"/>
        <n v="0.91911274695724599"/>
        <n v="0.896348326009059"/>
        <n v="0.95747117180006303"/>
        <n v="0.88282944502060101"/>
        <n v="0.92572004682852205"/>
        <n v="0.96631710989936104"/>
        <n v="0.92090935392338702"/>
        <n v="0.89820022940113797"/>
        <n v="0.899290098779433"/>
        <n v="0.80971972635466105"/>
        <n v="0.942438325130321"/>
        <n v="0.96301037030394199"/>
        <n v="0.94275543160773401"/>
        <n v="0.92274859453004798"/>
        <n v="0.93268559401280904"/>
        <n v="0.83777708000810802"/>
        <n v="0.85842490285219497"/>
        <n v="0.91909195304204905"/>
        <n v="0.84601546487488199"/>
        <n v="0.96541120389127699"/>
        <n v="0.88217641813158298"/>
        <n v="0.93355185063399004"/>
        <n v="0.80720811145248295"/>
        <n v="0.93141534627355804"/>
        <n v="0.88304773483951304"/>
        <n v="0.88290561319143501"/>
        <n v="0.929179423498663"/>
        <n v="0.94090935680529497"/>
        <n v="0.81309097638317196"/>
        <n v="0.82308150005159397"/>
        <n v="0.90948140616527196"/>
        <n v="0.89151829404524197"/>
        <n v="0.92052379219472202"/>
        <n v="0.85980114631796301"/>
        <n v="0.95558592837620904"/>
        <n v="0.96693108671952199"/>
        <n v="0.92865660263462402"/>
        <n v="0.99823475239844495"/>
        <n v="0.92948610463706904"/>
        <n v="0.96110616511865199"/>
        <n v="0.81163513234447104"/>
        <n v="0.87931454161626899"/>
        <n v="0.85689750592977498"/>
        <n v="0.87418789564954202"/>
        <n v="0.90152477523768004"/>
        <n v="0.91466310516233895"/>
        <n v="0.84757379433974001"/>
        <n v="0.92275305694694798"/>
        <n v="0.86607353323176195"/>
        <n v="0.91086071548236702"/>
        <n v="0.80925634778128797"/>
        <n v="0.89467026195426702"/>
        <n v="0.90815305337147001"/>
        <n v="0.94427294794501604"/>
        <n v="0.87358605132990097"/>
        <n v="0.86931015615785601"/>
        <n v="0.88887290820428"/>
        <n v="0.95483767133999697"/>
        <n v="0.84169955554623799"/>
        <n v="0.82036994578281897"/>
        <n v="0.90860606861677196"/>
        <n v="0.93389718924763299"/>
        <n v="0.86522653843391895"/>
        <n v="0.93534087146568601"/>
        <n v="0.92398937214920795"/>
        <n v="0.94292565767237402"/>
        <n v="0.86253965211428696"/>
        <n v="0.92750475285138401"/>
        <n v="0.91440631183638499"/>
        <n v="0.85844150570976596"/>
        <n v="0.93364431081587196"/>
        <n v="0.85959032074747799"/>
        <n v="0.853709040842621"/>
        <n v="0.90555860801447596"/>
        <n v="0.82745133687794503"/>
        <n v="0.95354476156697998"/>
        <n v="0.90474999417485202"/>
        <n v="0.86617474392754301"/>
        <n v="0.833895034002757"/>
        <n v="0.84084925033339297"/>
        <n v="0.83994849169615304"/>
        <n v="0.93803863748353"/>
        <n v="0.90378361470236102"/>
        <n v="0.88266834082545798"/>
        <n v="0.99681946512844499"/>
        <n v="0.94775770584504104"/>
        <n v="0.89961353888726303"/>
        <n v="0.93945670125733405"/>
        <n v="0.95070524656398503"/>
        <n v="0.90946439471177698"/>
        <n v="0.85637423422040604"/>
        <n v="0.99402175732013198"/>
        <n v="0.89642771714506098"/>
        <n v="0.862122514438035"/>
        <n v="0.96013136505238295"/>
        <n v="0.92030425985081099"/>
        <n v="0.99003293149817795"/>
        <n v="0.97785492703121002"/>
        <n v="0.94651280781209701"/>
        <n v="0.891305667920541"/>
        <n v="0.90756988439466002"/>
        <n v="0.91708644573702103"/>
        <n v="0.88199839426725701"/>
        <n v="0.87948592820145"/>
        <n v="0.85830824082800905"/>
        <n v="0.97085219104737996"/>
        <n v="0.89177917797693096"/>
        <n v="0.90771585633181395"/>
        <n v="0.90506783557732695"/>
      </sharedItems>
    </cacheField>
    <cacheField name="UnitCost" numFmtId="164">
      <sharedItems containsSemiMixedTypes="0" containsString="0" containsNumber="1" minValue="6.28795822700486" maxValue="609.98941973681099"/>
    </cacheField>
    <cacheField name="Turnover Ratio" numFmtId="0">
      <sharedItems containsSemiMixedTypes="0" containsString="0" containsNumber="1" minValue="7.407407407407407E-2" maxValue="103.77777777777779"/>
    </cacheField>
    <cacheField name="SalesVolume" numFmtId="0">
      <sharedItems containsSemiMixedTypes="0" containsString="0" containsNumber="1" containsInteger="1" minValue="100" maxValue="1950" count="185">
        <n v="258"/>
        <n v="551"/>
        <n v="100"/>
        <n v="572"/>
        <n v="699"/>
        <n v="424"/>
        <n v="454"/>
        <n v="458"/>
        <n v="337"/>
        <n v="517"/>
        <n v="835"/>
        <n v="757"/>
        <n v="596"/>
        <n v="670"/>
        <n v="446"/>
        <n v="264"/>
        <n v="642"/>
        <n v="694"/>
        <n v="814"/>
        <n v="729"/>
        <n v="686"/>
        <n v="413"/>
        <n v="790"/>
        <n v="396"/>
        <n v="557"/>
        <n v="581"/>
        <n v="438"/>
        <n v="473"/>
        <n v="451"/>
        <n v="351"/>
        <n v="856"/>
        <n v="763"/>
        <n v="629"/>
        <n v="564"/>
        <n v="368"/>
        <n v="538"/>
        <n v="117"/>
        <n v="181"/>
        <n v="533"/>
        <n v="825"/>
        <n v="636"/>
        <n v="622"/>
        <n v="283"/>
        <n v="334"/>
        <n v="659"/>
        <n v="615"/>
        <n v="782"/>
        <n v="379"/>
        <n v="188"/>
        <n v="384"/>
        <n v="521"/>
        <n v="161"/>
        <n v="955"/>
        <n v="290"/>
        <n v="167"/>
        <n v="440"/>
        <n v="593"/>
        <n v="318"/>
        <n v="314"/>
        <n v="737"/>
        <n v="635"/>
        <n v="580"/>
        <n v="209"/>
        <n v="343"/>
        <n v="837"/>
        <n v="651"/>
        <n v="460"/>
        <n v="746"/>
        <n v="683"/>
        <n v="370"/>
        <n v="568"/>
        <n v="582"/>
        <n v="461"/>
        <n v="243"/>
        <n v="534"/>
        <n v="595"/>
        <n v="436"/>
        <n v="536"/>
        <n v="448"/>
        <n v="277"/>
        <n v="166"/>
        <n v="230"/>
        <n v="505"/>
        <n v="423"/>
        <n v="784"/>
        <n v="676"/>
        <n v="466"/>
        <n v="535"/>
        <n v="588"/>
        <n v="601"/>
        <n v="409"/>
        <n v="443"/>
        <n v="293"/>
        <n v="900"/>
        <n v="197"/>
        <n v="235"/>
        <n v="803"/>
        <n v="478"/>
        <n v="374"/>
        <n v="499"/>
        <n v="648"/>
        <n v="718"/>
        <n v="434"/>
        <n v="261"/>
        <n v="951"/>
        <n v="744"/>
        <n v="200"/>
        <n v="291"/>
        <n v="741"/>
        <n v="697"/>
        <n v="526"/>
        <n v="529"/>
        <n v="193"/>
        <n v="482"/>
        <n v="681"/>
        <n v="813"/>
        <n v="598"/>
        <n v="592"/>
        <n v="743"/>
        <n v="610"/>
        <n v="828"/>
        <n v="325"/>
        <n v="915"/>
        <n v="312"/>
        <n v="630"/>
        <n v="594"/>
        <n v="1070"/>
        <n v="655"/>
        <n v="887"/>
        <n v="1562"/>
        <n v="1481"/>
        <n v="1914"/>
        <n v="1649"/>
        <n v="1394"/>
        <n v="1681"/>
        <n v="1054"/>
        <n v="1016"/>
        <n v="1324"/>
        <n v="786"/>
        <n v="1029"/>
        <n v="1216"/>
        <n v="1950"/>
        <n v="1211"/>
        <n v="1471"/>
        <n v="1515"/>
        <n v="1683"/>
        <n v="1707"/>
        <n v="1204"/>
        <n v="1245"/>
        <n v="1358"/>
        <n v="933"/>
        <n v="1058"/>
        <n v="1287"/>
        <n v="1422"/>
        <n v="1292"/>
        <n v="1120"/>
        <n v="1775"/>
        <n v="1741"/>
        <n v="1179"/>
        <n v="559"/>
        <n v="524"/>
        <n v="153"/>
        <n v="573"/>
        <n v="602"/>
        <n v="515"/>
        <n v="220"/>
        <n v="608"/>
        <n v="388"/>
        <n v="628"/>
        <n v="779"/>
        <n v="985"/>
        <n v="843"/>
        <n v="547"/>
        <n v="523"/>
        <n v="938"/>
        <n v="369"/>
        <n v="623"/>
        <n v="720"/>
        <n v="904"/>
        <n v="431"/>
        <n v="214"/>
        <n v="509"/>
        <n v="753"/>
        <n v="425"/>
        <n v="404"/>
      </sharedItems>
    </cacheField>
    <cacheField name="Season" numFmtId="0">
      <sharedItems count="4">
        <s v="Summer"/>
        <s v="Autumn"/>
        <s v="Winter"/>
        <s v="Spring"/>
      </sharedItems>
    </cacheField>
    <cacheField name="Months (MonthYear)" numFmtId="0" databaseField="0">
      <fieldGroup base="2">
        <rangePr groupBy="months" startDate="2019-01-01T00:00:00" endDate="2021-12-02T00:00:00"/>
        <groupItems count="14">
          <s v="&lt;1/01/2019"/>
          <s v="Jan"/>
          <s v="Feb"/>
          <s v="Mar"/>
          <s v="Apr"/>
          <s v="May"/>
          <s v="Jun"/>
          <s v="Jul"/>
          <s v="Aug"/>
          <s v="Sep"/>
          <s v="Oct"/>
          <s v="Nov"/>
          <s v="Dec"/>
          <s v="&gt;2/12/2021"/>
        </groupItems>
      </fieldGroup>
    </cacheField>
    <cacheField name="Quarters (MonthYear)" numFmtId="0" databaseField="0">
      <fieldGroup base="2">
        <rangePr groupBy="quarters" startDate="2019-01-01T00:00:00" endDate="2021-12-02T00:00:00"/>
        <groupItems count="6">
          <s v="&lt;1/01/2019"/>
          <s v="Qtr1"/>
          <s v="Qtr2"/>
          <s v="Qtr3"/>
          <s v="Qtr4"/>
          <s v="&gt;2/12/2021"/>
        </groupItems>
      </fieldGroup>
    </cacheField>
    <cacheField name="Years (MonthYear)" numFmtId="0" databaseField="0">
      <fieldGroup base="2">
        <rangePr groupBy="years" startDate="2019-01-01T00:00:00" endDate="2021-12-02T00:00:00"/>
        <groupItems count="5">
          <s v="&lt;1/01/2019"/>
          <s v="2019"/>
          <s v="2020"/>
          <s v="2021"/>
          <s v="&gt;2/12/2021"/>
        </groupItems>
      </fieldGroup>
    </cacheField>
  </cacheFields>
  <extLst>
    <ext xmlns:x14="http://schemas.microsoft.com/office/spreadsheetml/2009/9/main" uri="{725AE2AE-9491-48be-B2B4-4EB974FC3084}">
      <x14:pivotCacheDefinition pivotCacheId="1472433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郑哈哈" refreshedDate="45410.66779097222" createdVersion="8" refreshedVersion="8" minRefreshableVersion="3" recordCount="216" xr:uid="{AF7C1BE2-2910-45CD-8FCD-22A2D214CF88}">
  <cacheSource type="worksheet">
    <worksheetSource ref="A1:N217" sheet="Inventory_Dataset"/>
  </cacheSource>
  <cacheFields count="14">
    <cacheField name="ProductID" numFmtId="0">
      <sharedItems containsSemiMixedTypes="0" containsString="0" containsNumber="1" containsInteger="1" minValue="1" maxValue="6"/>
    </cacheField>
    <cacheField name="ProductName" numFmtId="0">
      <sharedItems count="6">
        <s v="Smartphone"/>
        <s v="Laptop"/>
        <s v="Tablet"/>
        <s v="Smartwatch"/>
        <s v="Headphones"/>
        <s v="Camera"/>
      </sharedItems>
    </cacheField>
    <cacheField name="MonthYear" numFmtId="17">
      <sharedItems containsSemiMixedTypes="0" containsNonDate="0" containsDate="1" containsString="0" minDate="2019-01-01T00:00:00" maxDate="2021-12-02T00:00:00"/>
    </cacheField>
    <cacheField name="OpeningInventory" numFmtId="0">
      <sharedItems containsSemiMixedTypes="0" containsString="0" containsNumber="1" containsInteger="1" minValue="1" maxValue="376"/>
    </cacheField>
    <cacheField name="ReceivedUnits" numFmtId="0">
      <sharedItems containsSemiMixedTypes="0" containsString="0" containsNumber="1" containsInteger="1" minValue="52" maxValue="499"/>
    </cacheField>
    <cacheField name="SoldUnits" numFmtId="0">
      <sharedItems containsSemiMixedTypes="0" containsString="0" containsNumber="1" containsInteger="1" minValue="0" maxValue="640"/>
    </cacheField>
    <cacheField name="ClosingInventory" numFmtId="0">
      <sharedItems containsSemiMixedTypes="0" containsString="0" containsNumber="1" containsInteger="1" minValue="1" maxValue="376"/>
    </cacheField>
    <cacheField name="LeadTimeDays" numFmtId="0">
      <sharedItems containsSemiMixedTypes="0" containsString="0" containsNumber="1" containsInteger="1" minValue="1" maxValue="29"/>
    </cacheField>
    <cacheField name="SupplierReliabilityScore" numFmtId="0">
      <sharedItems containsSemiMixedTypes="0" containsString="0" containsNumber="1" minValue="0.8" maxValue="1"/>
    </cacheField>
    <cacheField name="UnitCost" numFmtId="164">
      <sharedItems containsSemiMixedTypes="0" containsString="0" containsNumber="1" minValue="6.28795822700486" maxValue="609.98941973681099"/>
    </cacheField>
    <cacheField name="Turnover Ratio" numFmtId="0">
      <sharedItems containsSemiMixedTypes="0" containsString="0" containsNumber="1" minValue="7.407407407407407E-2" maxValue="103.77777777777779"/>
    </cacheField>
    <cacheField name="SalesVolume" numFmtId="0">
      <sharedItems containsSemiMixedTypes="0" containsString="0" containsNumber="1" containsInteger="1" minValue="100" maxValue="1950" count="185">
        <n v="258"/>
        <n v="551"/>
        <n v="100"/>
        <n v="572"/>
        <n v="699"/>
        <n v="424"/>
        <n v="454"/>
        <n v="458"/>
        <n v="337"/>
        <n v="517"/>
        <n v="835"/>
        <n v="757"/>
        <n v="596"/>
        <n v="670"/>
        <n v="446"/>
        <n v="264"/>
        <n v="642"/>
        <n v="694"/>
        <n v="814"/>
        <n v="729"/>
        <n v="686"/>
        <n v="413"/>
        <n v="790"/>
        <n v="396"/>
        <n v="557"/>
        <n v="581"/>
        <n v="438"/>
        <n v="473"/>
        <n v="451"/>
        <n v="351"/>
        <n v="856"/>
        <n v="763"/>
        <n v="629"/>
        <n v="564"/>
        <n v="368"/>
        <n v="538"/>
        <n v="117"/>
        <n v="181"/>
        <n v="533"/>
        <n v="825"/>
        <n v="636"/>
        <n v="622"/>
        <n v="283"/>
        <n v="334"/>
        <n v="659"/>
        <n v="615"/>
        <n v="782"/>
        <n v="379"/>
        <n v="188"/>
        <n v="384"/>
        <n v="521"/>
        <n v="161"/>
        <n v="955"/>
        <n v="290"/>
        <n v="167"/>
        <n v="440"/>
        <n v="593"/>
        <n v="318"/>
        <n v="314"/>
        <n v="737"/>
        <n v="635"/>
        <n v="580"/>
        <n v="209"/>
        <n v="343"/>
        <n v="837"/>
        <n v="651"/>
        <n v="460"/>
        <n v="746"/>
        <n v="683"/>
        <n v="370"/>
        <n v="568"/>
        <n v="582"/>
        <n v="461"/>
        <n v="243"/>
        <n v="534"/>
        <n v="595"/>
        <n v="436"/>
        <n v="536"/>
        <n v="448"/>
        <n v="277"/>
        <n v="166"/>
        <n v="230"/>
        <n v="505"/>
        <n v="423"/>
        <n v="784"/>
        <n v="676"/>
        <n v="466"/>
        <n v="535"/>
        <n v="588"/>
        <n v="601"/>
        <n v="409"/>
        <n v="443"/>
        <n v="293"/>
        <n v="900"/>
        <n v="197"/>
        <n v="235"/>
        <n v="803"/>
        <n v="478"/>
        <n v="374"/>
        <n v="499"/>
        <n v="648"/>
        <n v="718"/>
        <n v="434"/>
        <n v="261"/>
        <n v="951"/>
        <n v="744"/>
        <n v="200"/>
        <n v="291"/>
        <n v="741"/>
        <n v="697"/>
        <n v="526"/>
        <n v="529"/>
        <n v="193"/>
        <n v="482"/>
        <n v="681"/>
        <n v="813"/>
        <n v="598"/>
        <n v="592"/>
        <n v="743"/>
        <n v="610"/>
        <n v="828"/>
        <n v="325"/>
        <n v="915"/>
        <n v="312"/>
        <n v="630"/>
        <n v="594"/>
        <n v="1070"/>
        <n v="655"/>
        <n v="887"/>
        <n v="1562"/>
        <n v="1481"/>
        <n v="1914"/>
        <n v="1649"/>
        <n v="1394"/>
        <n v="1681"/>
        <n v="1054"/>
        <n v="1016"/>
        <n v="1324"/>
        <n v="786"/>
        <n v="1029"/>
        <n v="1216"/>
        <n v="1950"/>
        <n v="1211"/>
        <n v="1471"/>
        <n v="1515"/>
        <n v="1683"/>
        <n v="1707"/>
        <n v="1204"/>
        <n v="1245"/>
        <n v="1358"/>
        <n v="933"/>
        <n v="1058"/>
        <n v="1287"/>
        <n v="1422"/>
        <n v="1292"/>
        <n v="1120"/>
        <n v="1775"/>
        <n v="1741"/>
        <n v="1179"/>
        <n v="559"/>
        <n v="524"/>
        <n v="153"/>
        <n v="573"/>
        <n v="602"/>
        <n v="515"/>
        <n v="220"/>
        <n v="608"/>
        <n v="388"/>
        <n v="628"/>
        <n v="779"/>
        <n v="985"/>
        <n v="843"/>
        <n v="547"/>
        <n v="523"/>
        <n v="938"/>
        <n v="369"/>
        <n v="623"/>
        <n v="720"/>
        <n v="904"/>
        <n v="431"/>
        <n v="214"/>
        <n v="509"/>
        <n v="753"/>
        <n v="425"/>
        <n v="404"/>
      </sharedItems>
    </cacheField>
    <cacheField name="Season" numFmtId="0">
      <sharedItems/>
    </cacheField>
    <cacheField name="Inventory Expense" numFmtId="0">
      <sharedItems containsSemiMixedTypes="0" containsString="0" containsNumber="1" minValue="35.008653059620599" maxValue="159712.62737084954"/>
    </cacheField>
  </cacheFields>
  <extLst>
    <ext xmlns:x14="http://schemas.microsoft.com/office/spreadsheetml/2009/9/main" uri="{725AE2AE-9491-48be-B2B4-4EB974FC3084}">
      <x14:pivotCacheDefinition pivotCacheId="1090503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n v="1"/>
    <x v="0"/>
    <s v="Electronics"/>
    <x v="0"/>
    <n v="258"/>
    <n v="81782.882644051002"/>
    <x v="0"/>
    <n v="108.365611185087"/>
    <n v="0"/>
    <n v="1"/>
    <x v="0"/>
    <n v="316.98791722500391"/>
  </r>
  <r>
    <n v="1"/>
    <x v="0"/>
    <s v="Electronics"/>
    <x v="1"/>
    <n v="551"/>
    <n v="74650.284234724997"/>
    <x v="1"/>
    <n v="96.869315979497003"/>
    <n v="0"/>
    <n v="1"/>
    <x v="0"/>
    <n v="135.48145959115246"/>
  </r>
  <r>
    <n v="1"/>
    <x v="0"/>
    <s v="Electronics"/>
    <x v="2"/>
    <n v="100"/>
    <n v="44634.738761009699"/>
    <x v="1"/>
    <n v="102.016350111199"/>
    <n v="1"/>
    <n v="0"/>
    <x v="1"/>
    <n v="446.34738761009697"/>
  </r>
  <r>
    <n v="1"/>
    <x v="0"/>
    <s v="Electronics"/>
    <x v="3"/>
    <n v="572"/>
    <n v="84371.987480273703"/>
    <x v="1"/>
    <n v="128.36530127411399"/>
    <n v="1"/>
    <n v="0"/>
    <x v="1"/>
    <n v="147.50347461586313"/>
  </r>
  <r>
    <n v="1"/>
    <x v="0"/>
    <s v="Electronics"/>
    <x v="4"/>
    <n v="699"/>
    <n v="45293.625161854899"/>
    <x v="1"/>
    <n v="116.755773852102"/>
    <n v="1"/>
    <n v="0"/>
    <x v="1"/>
    <n v="64.797747012667955"/>
  </r>
  <r>
    <n v="1"/>
    <x v="0"/>
    <s v="Electronics"/>
    <x v="5"/>
    <n v="424"/>
    <n v="28808.417075666999"/>
    <x v="1"/>
    <n v="77.687764814720296"/>
    <n v="1"/>
    <n v="1"/>
    <x v="2"/>
    <n v="67.944379895441031"/>
  </r>
  <r>
    <n v="1"/>
    <x v="0"/>
    <s v="Electronics"/>
    <x v="6"/>
    <n v="454"/>
    <n v="37068.542315149403"/>
    <x v="0"/>
    <n v="73.321641154980099"/>
    <n v="1"/>
    <n v="1"/>
    <x v="2"/>
    <n v="81.648771619271812"/>
  </r>
  <r>
    <n v="1"/>
    <x v="0"/>
    <s v="Electronics"/>
    <x v="7"/>
    <n v="458"/>
    <n v="10000"/>
    <x v="0"/>
    <n v="68.656702405130503"/>
    <n v="1"/>
    <n v="1"/>
    <x v="2"/>
    <n v="21.834061135371179"/>
  </r>
  <r>
    <n v="1"/>
    <x v="0"/>
    <s v="Electronics"/>
    <x v="8"/>
    <n v="337"/>
    <n v="19514.189336600099"/>
    <x v="1"/>
    <n v="100.610395635934"/>
    <n v="0"/>
    <n v="0"/>
    <x v="3"/>
    <n v="57.905606340059641"/>
  </r>
  <r>
    <n v="1"/>
    <x v="0"/>
    <s v="Electronics"/>
    <x v="9"/>
    <n v="517"/>
    <n v="46886.455292158404"/>
    <x v="0"/>
    <n v="54.8094643964087"/>
    <n v="0"/>
    <n v="0"/>
    <x v="3"/>
    <n v="90.689468650209676"/>
  </r>
  <r>
    <n v="1"/>
    <x v="0"/>
    <s v="Electronics"/>
    <x v="10"/>
    <n v="835"/>
    <n v="63736.635810852902"/>
    <x v="1"/>
    <n v="140.64721109645399"/>
    <n v="0"/>
    <n v="0"/>
    <x v="3"/>
    <n v="76.331300372278918"/>
  </r>
  <r>
    <n v="1"/>
    <x v="0"/>
    <s v="Electronics"/>
    <x v="11"/>
    <n v="757"/>
    <n v="41107.248835087099"/>
    <x v="1"/>
    <n v="98.635748199560695"/>
    <n v="0"/>
    <n v="1"/>
    <x v="0"/>
    <n v="54.30283861966592"/>
  </r>
  <r>
    <n v="1"/>
    <x v="0"/>
    <s v="Electronics"/>
    <x v="12"/>
    <n v="596"/>
    <n v="54477.680485582598"/>
    <x v="0"/>
    <n v="115.136721098824"/>
    <n v="0"/>
    <n v="1"/>
    <x v="0"/>
    <n v="91.405504170440594"/>
  </r>
  <r>
    <n v="1"/>
    <x v="0"/>
    <s v="Electronics"/>
    <x v="13"/>
    <n v="670"/>
    <n v="60365"/>
    <x v="1"/>
    <n v="142.29602317984799"/>
    <n v="0"/>
    <n v="1"/>
    <x v="0"/>
    <n v="90.097014925373131"/>
  </r>
  <r>
    <n v="1"/>
    <x v="0"/>
    <s v="Electronics"/>
    <x v="14"/>
    <n v="446"/>
    <n v="27869.481825166498"/>
    <x v="0"/>
    <n v="103.50697189336501"/>
    <n v="1"/>
    <n v="0"/>
    <x v="1"/>
    <n v="62.487627410687217"/>
  </r>
  <r>
    <n v="1"/>
    <x v="0"/>
    <s v="Electronics"/>
    <x v="15"/>
    <n v="264"/>
    <n v="54074.035962776899"/>
    <x v="1"/>
    <n v="83.436281131048204"/>
    <n v="1"/>
    <n v="0"/>
    <x v="1"/>
    <n v="204.82589379839735"/>
  </r>
  <r>
    <n v="1"/>
    <x v="0"/>
    <s v="Electronics"/>
    <x v="16"/>
    <n v="642"/>
    <n v="58885.266229720699"/>
    <x v="1"/>
    <n v="146.26493185548699"/>
    <n v="1"/>
    <n v="0"/>
    <x v="1"/>
    <n v="91.721598488661527"/>
  </r>
  <r>
    <n v="1"/>
    <x v="0"/>
    <s v="Electronics"/>
    <x v="17"/>
    <n v="694"/>
    <n v="49380.834987268499"/>
    <x v="0"/>
    <n v="68.210713882158302"/>
    <n v="1"/>
    <n v="1"/>
    <x v="2"/>
    <n v="71.153940903845097"/>
  </r>
  <r>
    <n v="1"/>
    <x v="0"/>
    <s v="Electronics"/>
    <x v="18"/>
    <n v="814"/>
    <n v="73723.563646482406"/>
    <x v="1"/>
    <n v="88.313852824949706"/>
    <n v="1"/>
    <n v="1"/>
    <x v="2"/>
    <n v="90.569488509192141"/>
  </r>
  <r>
    <n v="1"/>
    <x v="0"/>
    <s v="Electronics"/>
    <x v="19"/>
    <n v="729"/>
    <n v="35936.471497482198"/>
    <x v="1"/>
    <n v="84.4383732044233"/>
    <n v="1"/>
    <n v="1"/>
    <x v="2"/>
    <n v="49.295571327136074"/>
  </r>
  <r>
    <n v="1"/>
    <x v="0"/>
    <s v="Electronics"/>
    <x v="20"/>
    <n v="686"/>
    <n v="48596.685770827004"/>
    <x v="1"/>
    <n v="119.317521145692"/>
    <n v="0"/>
    <n v="0"/>
    <x v="3"/>
    <n v="70.840649811701169"/>
  </r>
  <r>
    <n v="1"/>
    <x v="0"/>
    <s v="Electronics"/>
    <x v="21"/>
    <n v="413"/>
    <n v="43816.5575306272"/>
    <x v="0"/>
    <n v="138.49983565232799"/>
    <n v="0"/>
    <n v="0"/>
    <x v="3"/>
    <n v="106.09335963832253"/>
  </r>
  <r>
    <n v="1"/>
    <x v="0"/>
    <s v="Electronics"/>
    <x v="22"/>
    <n v="790"/>
    <n v="12773.0219264635"/>
    <x v="0"/>
    <n v="79.630812045599001"/>
    <n v="0"/>
    <n v="0"/>
    <x v="3"/>
    <n v="16.168382185396837"/>
  </r>
  <r>
    <n v="1"/>
    <x v="0"/>
    <s v="Electronics"/>
    <x v="23"/>
    <n v="396"/>
    <n v="38021.512068813201"/>
    <x v="1"/>
    <n v="145.72702629833199"/>
    <n v="0"/>
    <n v="1"/>
    <x v="0"/>
    <n v="96.013919365689901"/>
  </r>
  <r>
    <n v="1"/>
    <x v="0"/>
    <s v="Electronics"/>
    <x v="24"/>
    <n v="557"/>
    <n v="56689.135799740499"/>
    <x v="0"/>
    <n v="143.15894883189901"/>
    <n v="0"/>
    <n v="1"/>
    <x v="0"/>
    <n v="101.77582728858259"/>
  </r>
  <r>
    <n v="1"/>
    <x v="0"/>
    <s v="Electronics"/>
    <x v="25"/>
    <n v="581"/>
    <n v="64300.140276022801"/>
    <x v="1"/>
    <n v="73.869003130101703"/>
    <n v="0"/>
    <n v="1"/>
    <x v="0"/>
    <n v="110.67149789332667"/>
  </r>
  <r>
    <n v="1"/>
    <x v="0"/>
    <s v="Electronics"/>
    <x v="26"/>
    <n v="438"/>
    <n v="54383.006553278698"/>
    <x v="0"/>
    <n v="51.842771873821697"/>
    <n v="1"/>
    <n v="0"/>
    <x v="1"/>
    <n v="124.16211541844451"/>
  </r>
  <r>
    <n v="1"/>
    <x v="0"/>
    <s v="Electronics"/>
    <x v="27"/>
    <n v="473"/>
    <n v="10000"/>
    <x v="1"/>
    <n v="75.250874968838204"/>
    <n v="1"/>
    <n v="0"/>
    <x v="1"/>
    <n v="21.141649048625794"/>
  </r>
  <r>
    <n v="1"/>
    <x v="0"/>
    <s v="Electronics"/>
    <x v="28"/>
    <n v="451"/>
    <n v="57041.1079302859"/>
    <x v="1"/>
    <n v="70.035914354871196"/>
    <n v="1"/>
    <n v="0"/>
    <x v="1"/>
    <n v="126.47695771682018"/>
  </r>
  <r>
    <n v="1"/>
    <x v="0"/>
    <s v="Electronics"/>
    <x v="29"/>
    <n v="351"/>
    <n v="49714.219372200598"/>
    <x v="0"/>
    <n v="82.592546395207407"/>
    <n v="1"/>
    <n v="1"/>
    <x v="2"/>
    <n v="141.63595262735214"/>
  </r>
  <r>
    <n v="1"/>
    <x v="0"/>
    <s v="Electronics"/>
    <x v="30"/>
    <n v="856"/>
    <n v="51250.054664989497"/>
    <x v="1"/>
    <n v="85.062693120917999"/>
    <n v="1"/>
    <n v="1"/>
    <x v="2"/>
    <n v="59.871559188071842"/>
  </r>
  <r>
    <n v="1"/>
    <x v="0"/>
    <s v="Electronics"/>
    <x v="31"/>
    <n v="763"/>
    <n v="53951.992093847897"/>
    <x v="0"/>
    <n v="98.090383144898396"/>
    <n v="1"/>
    <n v="1"/>
    <x v="2"/>
    <n v="70.710343504387808"/>
  </r>
  <r>
    <n v="1"/>
    <x v="0"/>
    <s v="Electronics"/>
    <x v="32"/>
    <n v="629"/>
    <n v="77688.842233712901"/>
    <x v="0"/>
    <n v="148.764956373605"/>
    <n v="0"/>
    <n v="0"/>
    <x v="3"/>
    <n v="123.51167286758808"/>
  </r>
  <r>
    <n v="1"/>
    <x v="0"/>
    <s v="Electronics"/>
    <x v="33"/>
    <n v="564"/>
    <n v="44170.200420130197"/>
    <x v="1"/>
    <n v="93.716538881682595"/>
    <n v="0"/>
    <n v="0"/>
    <x v="3"/>
    <n v="78.315958191720213"/>
  </r>
  <r>
    <n v="1"/>
    <x v="0"/>
    <s v="Electronics"/>
    <x v="34"/>
    <n v="368"/>
    <n v="44814.991148395398"/>
    <x v="0"/>
    <n v="108.78843711103799"/>
    <n v="0"/>
    <n v="0"/>
    <x v="3"/>
    <n v="121.77986725107445"/>
  </r>
  <r>
    <n v="1"/>
    <x v="0"/>
    <s v="Electronics"/>
    <x v="35"/>
    <n v="538"/>
    <n v="32108.735351724299"/>
    <x v="0"/>
    <n v="64.834320096208799"/>
    <n v="0"/>
    <n v="1"/>
    <x v="0"/>
    <n v="59.681664222535872"/>
  </r>
  <r>
    <n v="2"/>
    <x v="1"/>
    <s v="Computing"/>
    <x v="0"/>
    <n v="117"/>
    <n v="57249.529176106"/>
    <x v="0"/>
    <n v="110.27818820232901"/>
    <n v="0"/>
    <n v="1"/>
    <x v="0"/>
    <n v="489.31221518039314"/>
  </r>
  <r>
    <n v="2"/>
    <x v="1"/>
    <s v="Computing"/>
    <x v="1"/>
    <n v="181"/>
    <n v="38012.499540924502"/>
    <x v="0"/>
    <n v="57.5359060352462"/>
    <n v="0"/>
    <n v="1"/>
    <x v="0"/>
    <n v="210.01380961836742"/>
  </r>
  <r>
    <n v="2"/>
    <x v="1"/>
    <s v="Computing"/>
    <x v="2"/>
    <n v="533"/>
    <n v="73064.903728569101"/>
    <x v="1"/>
    <n v="58.840822336564599"/>
    <n v="1"/>
    <n v="0"/>
    <x v="1"/>
    <n v="137.08237097292513"/>
  </r>
  <r>
    <n v="2"/>
    <x v="1"/>
    <s v="Computing"/>
    <x v="3"/>
    <n v="825"/>
    <n v="22397.970835702101"/>
    <x v="1"/>
    <n v="119.764187149346"/>
    <n v="1"/>
    <n v="0"/>
    <x v="1"/>
    <n v="27.149055558426788"/>
  </r>
  <r>
    <n v="2"/>
    <x v="1"/>
    <s v="Computing"/>
    <x v="4"/>
    <n v="636"/>
    <n v="40486.573040627904"/>
    <x v="1"/>
    <n v="132.179063684444"/>
    <n v="1"/>
    <n v="0"/>
    <x v="1"/>
    <n v="63.658133711679092"/>
  </r>
  <r>
    <n v="2"/>
    <x v="1"/>
    <s v="Computing"/>
    <x v="5"/>
    <n v="622"/>
    <n v="65150.154200946097"/>
    <x v="1"/>
    <n v="148.62569958668101"/>
    <n v="1"/>
    <n v="1"/>
    <x v="2"/>
    <n v="104.7430131848008"/>
  </r>
  <r>
    <n v="2"/>
    <x v="1"/>
    <s v="Computing"/>
    <x v="6"/>
    <n v="283"/>
    <n v="43004.324780862902"/>
    <x v="0"/>
    <n v="128.917123860733"/>
    <n v="1"/>
    <n v="1"/>
    <x v="2"/>
    <n v="151.95874480870285"/>
  </r>
  <r>
    <n v="2"/>
    <x v="1"/>
    <s v="Computing"/>
    <x v="7"/>
    <n v="334"/>
    <n v="39096.616013363098"/>
    <x v="1"/>
    <n v="134.23140352981801"/>
    <n v="1"/>
    <n v="1"/>
    <x v="2"/>
    <n v="117.05573656695539"/>
  </r>
  <r>
    <n v="2"/>
    <x v="1"/>
    <s v="Computing"/>
    <x v="8"/>
    <n v="659"/>
    <n v="46040.740625973602"/>
    <x v="1"/>
    <n v="55.182353682242599"/>
    <n v="0"/>
    <n v="0"/>
    <x v="3"/>
    <n v="69.864553301932631"/>
  </r>
  <r>
    <n v="2"/>
    <x v="1"/>
    <s v="Computing"/>
    <x v="9"/>
    <n v="615"/>
    <n v="59945.835556615501"/>
    <x v="1"/>
    <n v="70.162732004774398"/>
    <n v="0"/>
    <n v="0"/>
    <x v="3"/>
    <n v="97.472903344090241"/>
  </r>
  <r>
    <n v="2"/>
    <x v="1"/>
    <s v="Computing"/>
    <x v="10"/>
    <n v="100"/>
    <n v="32303.681161640299"/>
    <x v="0"/>
    <n v="83.281578591248405"/>
    <n v="0"/>
    <n v="0"/>
    <x v="3"/>
    <n v="323.03681161640299"/>
  </r>
  <r>
    <n v="2"/>
    <x v="1"/>
    <s v="Computing"/>
    <x v="11"/>
    <n v="782"/>
    <n v="40528.224380457803"/>
    <x v="1"/>
    <n v="114.11476328852901"/>
    <n v="0"/>
    <n v="1"/>
    <x v="0"/>
    <n v="51.826373888053453"/>
  </r>
  <r>
    <n v="2"/>
    <x v="1"/>
    <s v="Computing"/>
    <x v="12"/>
    <n v="379"/>
    <n v="76036.9833632019"/>
    <x v="1"/>
    <n v="92.413067130238602"/>
    <n v="0"/>
    <n v="1"/>
    <x v="0"/>
    <n v="200.62528591873851"/>
  </r>
  <r>
    <n v="2"/>
    <x v="1"/>
    <s v="Computing"/>
    <x v="13"/>
    <n v="188"/>
    <n v="10000"/>
    <x v="1"/>
    <n v="95.221794088980701"/>
    <n v="0"/>
    <n v="1"/>
    <x v="0"/>
    <n v="53.191489361702125"/>
  </r>
  <r>
    <n v="2"/>
    <x v="1"/>
    <s v="Computing"/>
    <x v="14"/>
    <n v="384"/>
    <n v="31788.843105202399"/>
    <x v="0"/>
    <n v="56.707647738842702"/>
    <n v="1"/>
    <n v="0"/>
    <x v="1"/>
    <n v="82.78344558646458"/>
  </r>
  <r>
    <n v="2"/>
    <x v="1"/>
    <s v="Computing"/>
    <x v="15"/>
    <n v="521"/>
    <n v="46321.276891820402"/>
    <x v="0"/>
    <n v="77.074467314355303"/>
    <n v="1"/>
    <n v="0"/>
    <x v="1"/>
    <n v="88.908400943993101"/>
  </r>
  <r>
    <n v="2"/>
    <x v="1"/>
    <s v="Computing"/>
    <x v="16"/>
    <n v="161"/>
    <n v="31989.342296257098"/>
    <x v="0"/>
    <n v="51.300192351073598"/>
    <n v="1"/>
    <n v="0"/>
    <x v="1"/>
    <n v="198.69156705749751"/>
  </r>
  <r>
    <n v="2"/>
    <x v="1"/>
    <s v="Computing"/>
    <x v="17"/>
    <n v="955"/>
    <n v="60365"/>
    <x v="1"/>
    <n v="104.16342146608601"/>
    <n v="1"/>
    <n v="1"/>
    <x v="2"/>
    <n v="63.209424083769633"/>
  </r>
  <r>
    <n v="2"/>
    <x v="1"/>
    <s v="Computing"/>
    <x v="18"/>
    <n v="551"/>
    <n v="37503.628446086397"/>
    <x v="0"/>
    <n v="145.86271773132199"/>
    <n v="1"/>
    <n v="1"/>
    <x v="2"/>
    <n v="68.064661426654084"/>
  </r>
  <r>
    <n v="2"/>
    <x v="1"/>
    <s v="Computing"/>
    <x v="19"/>
    <n v="290"/>
    <n v="14388.866335790301"/>
    <x v="1"/>
    <n v="118.840239642773"/>
    <n v="1"/>
    <n v="1"/>
    <x v="2"/>
    <n v="49.616780468242418"/>
  </r>
  <r>
    <n v="2"/>
    <x v="1"/>
    <s v="Computing"/>
    <x v="20"/>
    <n v="167"/>
    <n v="52898.748295623598"/>
    <x v="0"/>
    <n v="120.557517251568"/>
    <n v="0"/>
    <n v="0"/>
    <x v="3"/>
    <n v="316.75897183008141"/>
  </r>
  <r>
    <n v="2"/>
    <x v="1"/>
    <s v="Computing"/>
    <x v="21"/>
    <n v="100"/>
    <n v="75963.554156693906"/>
    <x v="1"/>
    <n v="56.535634079894201"/>
    <n v="0"/>
    <n v="0"/>
    <x v="3"/>
    <n v="759.63554156693908"/>
  </r>
  <r>
    <n v="2"/>
    <x v="1"/>
    <s v="Computing"/>
    <x v="22"/>
    <n v="440"/>
    <n v="11326.433977848699"/>
    <x v="0"/>
    <n v="62.443755729685599"/>
    <n v="0"/>
    <n v="0"/>
    <x v="3"/>
    <n v="25.741895404201589"/>
  </r>
  <r>
    <n v="2"/>
    <x v="1"/>
    <s v="Computing"/>
    <x v="23"/>
    <n v="593"/>
    <n v="60163.795549842602"/>
    <x v="0"/>
    <n v="146.91026301408101"/>
    <n v="0"/>
    <n v="1"/>
    <x v="0"/>
    <n v="101.45665354104992"/>
  </r>
  <r>
    <n v="2"/>
    <x v="1"/>
    <s v="Computing"/>
    <x v="24"/>
    <n v="318"/>
    <n v="69497.005693922605"/>
    <x v="0"/>
    <n v="87.268851701231398"/>
    <n v="0"/>
    <n v="1"/>
    <x v="0"/>
    <n v="218.54404306264971"/>
  </r>
  <r>
    <n v="2"/>
    <x v="1"/>
    <s v="Computing"/>
    <x v="25"/>
    <n v="314"/>
    <n v="61887.376178463302"/>
    <x v="1"/>
    <n v="138.08707591989199"/>
    <n v="0"/>
    <n v="1"/>
    <x v="0"/>
    <n v="197.09355470848186"/>
  </r>
  <r>
    <n v="2"/>
    <x v="1"/>
    <s v="Computing"/>
    <x v="26"/>
    <n v="737"/>
    <n v="45272.943321512801"/>
    <x v="0"/>
    <n v="113.262189313394"/>
    <n v="1"/>
    <n v="0"/>
    <x v="1"/>
    <n v="61.428688360261603"/>
  </r>
  <r>
    <n v="2"/>
    <x v="1"/>
    <s v="Computing"/>
    <x v="27"/>
    <n v="635"/>
    <n v="49039.409385716397"/>
    <x v="1"/>
    <n v="95.138702432967506"/>
    <n v="1"/>
    <n v="0"/>
    <x v="1"/>
    <n v="77.227416355458899"/>
  </r>
  <r>
    <n v="2"/>
    <x v="1"/>
    <s v="Computing"/>
    <x v="28"/>
    <n v="580"/>
    <n v="63797.264995926002"/>
    <x v="0"/>
    <n v="136.43582498396299"/>
    <n v="1"/>
    <n v="0"/>
    <x v="1"/>
    <n v="109.99528447573448"/>
  </r>
  <r>
    <n v="2"/>
    <x v="1"/>
    <s v="Computing"/>
    <x v="29"/>
    <n v="209"/>
    <n v="89306.550169074195"/>
    <x v="0"/>
    <n v="95.522014908180097"/>
    <n v="1"/>
    <n v="1"/>
    <x v="2"/>
    <n v="427.30406779461339"/>
  </r>
  <r>
    <n v="2"/>
    <x v="1"/>
    <s v="Computing"/>
    <x v="30"/>
    <n v="343"/>
    <n v="29967.599802101598"/>
    <x v="1"/>
    <n v="70.085908986229398"/>
    <n v="1"/>
    <n v="1"/>
    <x v="2"/>
    <n v="87.369095632949268"/>
  </r>
  <r>
    <n v="2"/>
    <x v="1"/>
    <s v="Computing"/>
    <x v="31"/>
    <n v="837"/>
    <n v="40794.091116123003"/>
    <x v="0"/>
    <n v="74.710323401014605"/>
    <n v="1"/>
    <n v="1"/>
    <x v="2"/>
    <n v="48.738460114842297"/>
  </r>
  <r>
    <n v="2"/>
    <x v="1"/>
    <s v="Computing"/>
    <x v="32"/>
    <n v="651"/>
    <n v="60365"/>
    <x v="1"/>
    <n v="89.551516984901497"/>
    <n v="0"/>
    <n v="0"/>
    <x v="3"/>
    <n v="92.726574500768052"/>
  </r>
  <r>
    <n v="2"/>
    <x v="1"/>
    <s v="Computing"/>
    <x v="33"/>
    <n v="460"/>
    <n v="33049.530138203801"/>
    <x v="0"/>
    <n v="101.481735392969"/>
    <n v="0"/>
    <n v="0"/>
    <x v="3"/>
    <n v="71.846804648269128"/>
  </r>
  <r>
    <n v="2"/>
    <x v="1"/>
    <s v="Computing"/>
    <x v="34"/>
    <n v="746"/>
    <n v="24069.964650383401"/>
    <x v="1"/>
    <n v="123.640201506564"/>
    <n v="0"/>
    <n v="0"/>
    <x v="3"/>
    <n v="32.265368164052816"/>
  </r>
  <r>
    <n v="2"/>
    <x v="1"/>
    <s v="Computing"/>
    <x v="35"/>
    <n v="683"/>
    <n v="56929.769517959801"/>
    <x v="1"/>
    <n v="75.422457989749304"/>
    <n v="0"/>
    <n v="1"/>
    <x v="0"/>
    <n v="83.35251759584159"/>
  </r>
  <r>
    <n v="3"/>
    <x v="2"/>
    <s v="Mobile"/>
    <x v="0"/>
    <n v="370"/>
    <n v="41928.900863061703"/>
    <x v="1"/>
    <n v="132.25372429231601"/>
    <n v="0"/>
    <n v="1"/>
    <x v="0"/>
    <n v="113.32135368395055"/>
  </r>
  <r>
    <n v="3"/>
    <x v="2"/>
    <s v="Mobile"/>
    <x v="1"/>
    <n v="568"/>
    <n v="88230.592130188496"/>
    <x v="1"/>
    <n v="149.66368370738999"/>
    <n v="0"/>
    <n v="1"/>
    <x v="0"/>
    <n v="155.33554952497974"/>
  </r>
  <r>
    <n v="3"/>
    <x v="2"/>
    <s v="Mobile"/>
    <x v="2"/>
    <n v="582"/>
    <n v="76841.770086118297"/>
    <x v="1"/>
    <n v="52.878267631333898"/>
    <n v="1"/>
    <n v="0"/>
    <x v="1"/>
    <n v="132.03053279401769"/>
  </r>
  <r>
    <n v="3"/>
    <x v="2"/>
    <s v="Mobile"/>
    <x v="3"/>
    <n v="461"/>
    <n v="78393.459550874803"/>
    <x v="1"/>
    <n v="99.2116293079538"/>
    <n v="1"/>
    <n v="0"/>
    <x v="1"/>
    <n v="170.05088839669153"/>
  </r>
  <r>
    <n v="3"/>
    <x v="2"/>
    <s v="Mobile"/>
    <x v="4"/>
    <n v="243"/>
    <n v="23967.93348516"/>
    <x v="0"/>
    <n v="58.870253375705502"/>
    <n v="1"/>
    <n v="0"/>
    <x v="1"/>
    <n v="98.633471132345676"/>
  </r>
  <r>
    <n v="3"/>
    <x v="2"/>
    <s v="Mobile"/>
    <x v="5"/>
    <n v="659"/>
    <n v="51380.110227180601"/>
    <x v="0"/>
    <n v="111.825477153029"/>
    <n v="1"/>
    <n v="1"/>
    <x v="2"/>
    <n v="77.966783349287709"/>
  </r>
  <r>
    <n v="3"/>
    <x v="2"/>
    <s v="Mobile"/>
    <x v="6"/>
    <n v="100"/>
    <n v="32520.517610298"/>
    <x v="1"/>
    <n v="123.682247539491"/>
    <n v="1"/>
    <n v="1"/>
    <x v="2"/>
    <n v="325.20517610297998"/>
  </r>
  <r>
    <n v="3"/>
    <x v="2"/>
    <s v="Mobile"/>
    <x v="7"/>
    <n v="534"/>
    <n v="68157.438944848502"/>
    <x v="1"/>
    <n v="136.55071258939799"/>
    <n v="1"/>
    <n v="1"/>
    <x v="2"/>
    <n v="127.63565345477248"/>
  </r>
  <r>
    <n v="3"/>
    <x v="2"/>
    <s v="Mobile"/>
    <x v="8"/>
    <n v="595"/>
    <n v="32791.732694320897"/>
    <x v="1"/>
    <n v="104.892197988897"/>
    <n v="0"/>
    <n v="0"/>
    <x v="3"/>
    <n v="55.112155788774615"/>
  </r>
  <r>
    <n v="3"/>
    <x v="2"/>
    <s v="Mobile"/>
    <x v="9"/>
    <n v="436"/>
    <n v="43618.859578673102"/>
    <x v="1"/>
    <n v="73.569174606499899"/>
    <n v="0"/>
    <n v="0"/>
    <x v="3"/>
    <n v="100.04325591438784"/>
  </r>
  <r>
    <n v="3"/>
    <x v="2"/>
    <s v="Mobile"/>
    <x v="10"/>
    <n v="557"/>
    <n v="68323.425312092397"/>
    <x v="0"/>
    <n v="129.40251892702901"/>
    <n v="0"/>
    <n v="0"/>
    <x v="3"/>
    <n v="122.66324113481579"/>
  </r>
  <r>
    <n v="3"/>
    <x v="2"/>
    <s v="Mobile"/>
    <x v="11"/>
    <n v="582"/>
    <n v="87535.916251161296"/>
    <x v="1"/>
    <n v="109.902936477732"/>
    <n v="0"/>
    <n v="1"/>
    <x v="0"/>
    <n v="150.40535438343866"/>
  </r>
  <r>
    <n v="3"/>
    <x v="2"/>
    <s v="Mobile"/>
    <x v="12"/>
    <n v="536"/>
    <n v="52001.9088515939"/>
    <x v="0"/>
    <n v="141.06861982557101"/>
    <n v="0"/>
    <n v="1"/>
    <x v="0"/>
    <n v="97.018486663421456"/>
  </r>
  <r>
    <n v="3"/>
    <x v="2"/>
    <s v="Mobile"/>
    <x v="13"/>
    <n v="448"/>
    <n v="19937.1409376378"/>
    <x v="1"/>
    <n v="74.822644275715106"/>
    <n v="0"/>
    <n v="1"/>
    <x v="0"/>
    <n v="44.50254673579866"/>
  </r>
  <r>
    <n v="3"/>
    <x v="2"/>
    <s v="Mobile"/>
    <x v="14"/>
    <n v="343"/>
    <n v="63485.609374935499"/>
    <x v="1"/>
    <n v="84.938699904933301"/>
    <n v="1"/>
    <n v="0"/>
    <x v="1"/>
    <n v="185.08924016016181"/>
  </r>
  <r>
    <n v="3"/>
    <x v="2"/>
    <s v="Mobile"/>
    <x v="15"/>
    <n v="277"/>
    <n v="85045.408868472397"/>
    <x v="1"/>
    <n v="147.89314356159599"/>
    <n v="1"/>
    <n v="0"/>
    <x v="1"/>
    <n v="307.02313670928663"/>
  </r>
  <r>
    <n v="3"/>
    <x v="2"/>
    <s v="Mobile"/>
    <x v="16"/>
    <n v="166"/>
    <n v="85293.738685254299"/>
    <x v="0"/>
    <n v="141.06240035402999"/>
    <n v="1"/>
    <n v="0"/>
    <x v="1"/>
    <n v="513.81770292321869"/>
  </r>
  <r>
    <n v="3"/>
    <x v="2"/>
    <s v="Mobile"/>
    <x v="17"/>
    <n v="230"/>
    <n v="64865.281880454299"/>
    <x v="0"/>
    <n v="114.50541677693199"/>
    <n v="1"/>
    <n v="1"/>
    <x v="2"/>
    <n v="282.0229646976274"/>
  </r>
  <r>
    <n v="3"/>
    <x v="2"/>
    <s v="Mobile"/>
    <x v="18"/>
    <n v="505"/>
    <n v="45499.881932592398"/>
    <x v="0"/>
    <n v="121.904590518424"/>
    <n v="1"/>
    <n v="1"/>
    <x v="2"/>
    <n v="90.098776104143369"/>
  </r>
  <r>
    <n v="3"/>
    <x v="2"/>
    <s v="Mobile"/>
    <x v="19"/>
    <n v="188"/>
    <n v="41992.372796333599"/>
    <x v="1"/>
    <n v="57.776534407895703"/>
    <n v="1"/>
    <n v="1"/>
    <x v="2"/>
    <n v="223.36368508688085"/>
  </r>
  <r>
    <n v="3"/>
    <x v="2"/>
    <s v="Mobile"/>
    <x v="20"/>
    <n v="423"/>
    <n v="66369.694692770703"/>
    <x v="0"/>
    <n v="62.052257878646401"/>
    <n v="0"/>
    <n v="0"/>
    <x v="3"/>
    <n v="156.9023515195525"/>
  </r>
  <r>
    <n v="3"/>
    <x v="2"/>
    <s v="Mobile"/>
    <x v="21"/>
    <n v="582"/>
    <n v="11406.3080737168"/>
    <x v="1"/>
    <n v="116.16551750805399"/>
    <n v="0"/>
    <n v="0"/>
    <x v="3"/>
    <n v="19.59846748061306"/>
  </r>
  <r>
    <n v="3"/>
    <x v="2"/>
    <s v="Mobile"/>
    <x v="22"/>
    <n v="258"/>
    <n v="61261.5774794514"/>
    <x v="1"/>
    <n v="137.91183075621601"/>
    <n v="0"/>
    <n v="0"/>
    <x v="3"/>
    <n v="237.44797472655583"/>
  </r>
  <r>
    <n v="3"/>
    <x v="2"/>
    <s v="Mobile"/>
    <x v="23"/>
    <n v="784"/>
    <n v="38585.074125010397"/>
    <x v="0"/>
    <n v="149.63357758067201"/>
    <n v="0"/>
    <n v="1"/>
    <x v="0"/>
    <n v="49.215655771696937"/>
  </r>
  <r>
    <n v="3"/>
    <x v="2"/>
    <s v="Mobile"/>
    <x v="24"/>
    <n v="676"/>
    <n v="30986.3241718934"/>
    <x v="0"/>
    <n v="103.260251940076"/>
    <n v="0"/>
    <n v="1"/>
    <x v="0"/>
    <n v="45.837757650729884"/>
  </r>
  <r>
    <n v="3"/>
    <x v="2"/>
    <s v="Mobile"/>
    <x v="25"/>
    <n v="466"/>
    <n v="52934.273728666398"/>
    <x v="1"/>
    <n v="72.862516152492304"/>
    <n v="0"/>
    <n v="1"/>
    <x v="0"/>
    <n v="113.59286207868325"/>
  </r>
  <r>
    <n v="3"/>
    <x v="2"/>
    <s v="Mobile"/>
    <x v="26"/>
    <n v="535"/>
    <n v="58170.246967548497"/>
    <x v="0"/>
    <n v="144.72978882563299"/>
    <n v="1"/>
    <n v="0"/>
    <x v="1"/>
    <n v="108.72943358420279"/>
  </r>
  <r>
    <n v="3"/>
    <x v="2"/>
    <s v="Mobile"/>
    <x v="27"/>
    <n v="588"/>
    <n v="39958.9155129477"/>
    <x v="1"/>
    <n v="79.837443098999202"/>
    <n v="1"/>
    <n v="0"/>
    <x v="1"/>
    <n v="67.957339307734188"/>
  </r>
  <r>
    <n v="3"/>
    <x v="2"/>
    <s v="Mobile"/>
    <x v="28"/>
    <n v="601"/>
    <n v="49421.5023165026"/>
    <x v="0"/>
    <n v="70.370124927627401"/>
    <n v="1"/>
    <n v="0"/>
    <x v="1"/>
    <n v="82.232116999172376"/>
  </r>
  <r>
    <n v="3"/>
    <x v="2"/>
    <s v="Mobile"/>
    <x v="29"/>
    <n v="409"/>
    <n v="10000"/>
    <x v="1"/>
    <n v="122.188762792693"/>
    <n v="1"/>
    <n v="1"/>
    <x v="2"/>
    <n v="24.449877750611247"/>
  </r>
  <r>
    <n v="3"/>
    <x v="2"/>
    <s v="Mobile"/>
    <x v="30"/>
    <n v="443"/>
    <n v="68386.057394155097"/>
    <x v="0"/>
    <n v="66.748258225906895"/>
    <n v="1"/>
    <n v="1"/>
    <x v="2"/>
    <n v="154.37033271818305"/>
  </r>
  <r>
    <n v="3"/>
    <x v="2"/>
    <s v="Mobile"/>
    <x v="31"/>
    <n v="293"/>
    <n v="39414.035249075598"/>
    <x v="1"/>
    <n v="93.365533395638806"/>
    <n v="1"/>
    <n v="1"/>
    <x v="2"/>
    <n v="134.5188916350703"/>
  </r>
  <r>
    <n v="3"/>
    <x v="2"/>
    <s v="Mobile"/>
    <x v="32"/>
    <n v="900"/>
    <n v="80194.515968968495"/>
    <x v="0"/>
    <n v="92.172092687345497"/>
    <n v="0"/>
    <n v="0"/>
    <x v="3"/>
    <n v="89.105017743298333"/>
  </r>
  <r>
    <n v="3"/>
    <x v="2"/>
    <s v="Mobile"/>
    <x v="33"/>
    <n v="729"/>
    <n v="15205.724424438"/>
    <x v="0"/>
    <n v="115.212324553043"/>
    <n v="0"/>
    <n v="0"/>
    <x v="3"/>
    <n v="20.8583325438107"/>
  </r>
  <r>
    <n v="3"/>
    <x v="2"/>
    <s v="Mobile"/>
    <x v="34"/>
    <n v="197"/>
    <n v="43567.298975652302"/>
    <x v="1"/>
    <n v="120.53855941122001"/>
    <n v="0"/>
    <n v="0"/>
    <x v="3"/>
    <n v="221.15380190686449"/>
  </r>
  <r>
    <n v="3"/>
    <x v="2"/>
    <s v="Mobile"/>
    <x v="35"/>
    <n v="100"/>
    <n v="55859.8705490391"/>
    <x v="0"/>
    <n v="63.965125475631197"/>
    <n v="0"/>
    <n v="1"/>
    <x v="0"/>
    <n v="558.59870549039101"/>
  </r>
  <r>
    <n v="4"/>
    <x v="3"/>
    <s v="Wearables"/>
    <x v="0"/>
    <n v="235"/>
    <n v="86629.175317087007"/>
    <x v="0"/>
    <n v="137.66614859257899"/>
    <n v="0"/>
    <n v="1"/>
    <x v="0"/>
    <n v="368.63478858334895"/>
  </r>
  <r>
    <n v="4"/>
    <x v="3"/>
    <s v="Wearables"/>
    <x v="1"/>
    <n v="803"/>
    <n v="56249.169621958899"/>
    <x v="1"/>
    <n v="125.70812020424501"/>
    <n v="0"/>
    <n v="1"/>
    <x v="0"/>
    <n v="70.04877910580187"/>
  </r>
  <r>
    <n v="4"/>
    <x v="3"/>
    <s v="Wearables"/>
    <x v="2"/>
    <n v="629"/>
    <n v="77372.631150646906"/>
    <x v="0"/>
    <n v="130.50446675193601"/>
    <n v="1"/>
    <n v="0"/>
    <x v="1"/>
    <n v="123.00895254474865"/>
  </r>
  <r>
    <n v="4"/>
    <x v="3"/>
    <s v="Wearables"/>
    <x v="3"/>
    <n v="443"/>
    <n v="16706.1360760998"/>
    <x v="0"/>
    <n v="112.080568442209"/>
    <n v="1"/>
    <n v="0"/>
    <x v="1"/>
    <n v="37.711368117606774"/>
  </r>
  <r>
    <n v="4"/>
    <x v="3"/>
    <s v="Wearables"/>
    <x v="4"/>
    <n v="478"/>
    <n v="29295.1535516125"/>
    <x v="0"/>
    <n v="139.42172628959199"/>
    <n v="1"/>
    <n v="0"/>
    <x v="1"/>
    <n v="61.28693211634414"/>
  </r>
  <r>
    <n v="4"/>
    <x v="3"/>
    <s v="Wearables"/>
    <x v="5"/>
    <n v="374"/>
    <n v="10000"/>
    <x v="1"/>
    <n v="56.234136251124099"/>
    <n v="1"/>
    <n v="1"/>
    <x v="2"/>
    <n v="26.737967914438503"/>
  </r>
  <r>
    <n v="4"/>
    <x v="3"/>
    <s v="Wearables"/>
    <x v="6"/>
    <n v="499"/>
    <n v="91689.544610831203"/>
    <x v="0"/>
    <n v="62.758030279556301"/>
    <n v="1"/>
    <n v="1"/>
    <x v="2"/>
    <n v="183.74658238643528"/>
  </r>
  <r>
    <n v="4"/>
    <x v="3"/>
    <s v="Wearables"/>
    <x v="7"/>
    <n v="384"/>
    <n v="65107.824516515102"/>
    <x v="0"/>
    <n v="122.289609662177"/>
    <n v="1"/>
    <n v="1"/>
    <x v="2"/>
    <n v="169.55162634509142"/>
  </r>
  <r>
    <n v="4"/>
    <x v="3"/>
    <s v="Wearables"/>
    <x v="8"/>
    <n v="423"/>
    <n v="62532.3213506596"/>
    <x v="0"/>
    <n v="75.464065476376305"/>
    <n v="0"/>
    <n v="0"/>
    <x v="3"/>
    <n v="147.83054692827329"/>
  </r>
  <r>
    <n v="4"/>
    <x v="3"/>
    <s v="Wearables"/>
    <x v="9"/>
    <n v="648"/>
    <n v="54869.130213997698"/>
    <x v="1"/>
    <n v="137.72005408131"/>
    <n v="0"/>
    <n v="0"/>
    <x v="3"/>
    <n v="84.674583663576698"/>
  </r>
  <r>
    <n v="4"/>
    <x v="3"/>
    <s v="Wearables"/>
    <x v="10"/>
    <n v="718"/>
    <n v="62655.6373221256"/>
    <x v="1"/>
    <n v="107.31508492573801"/>
    <n v="0"/>
    <n v="0"/>
    <x v="3"/>
    <n v="87.264118833044009"/>
  </r>
  <r>
    <n v="4"/>
    <x v="3"/>
    <s v="Wearables"/>
    <x v="11"/>
    <n v="264"/>
    <n v="36394.768256121803"/>
    <x v="1"/>
    <n v="96.200580364413199"/>
    <n v="0"/>
    <n v="1"/>
    <x v="0"/>
    <n v="137.85897066712803"/>
  </r>
  <r>
    <n v="4"/>
    <x v="3"/>
    <s v="Wearables"/>
    <x v="12"/>
    <n v="434"/>
    <n v="40594.371065411098"/>
    <x v="0"/>
    <n v="133.88980864459299"/>
    <n v="0"/>
    <n v="1"/>
    <x v="0"/>
    <n v="93.535417201408066"/>
  </r>
  <r>
    <n v="4"/>
    <x v="3"/>
    <s v="Wearables"/>
    <x v="13"/>
    <n v="261"/>
    <n v="55543.631587174903"/>
    <x v="1"/>
    <n v="141.48459010681"/>
    <n v="0"/>
    <n v="1"/>
    <x v="0"/>
    <n v="212.81084899300728"/>
  </r>
  <r>
    <n v="4"/>
    <x v="3"/>
    <s v="Wearables"/>
    <x v="14"/>
    <n v="951"/>
    <n v="38528.296833198103"/>
    <x v="1"/>
    <n v="97.206694510999895"/>
    <n v="1"/>
    <n v="0"/>
    <x v="1"/>
    <n v="40.513456186328185"/>
  </r>
  <r>
    <n v="4"/>
    <x v="3"/>
    <s v="Wearables"/>
    <x v="15"/>
    <n v="744"/>
    <n v="10000"/>
    <x v="1"/>
    <n v="73.107479658807094"/>
    <n v="1"/>
    <n v="0"/>
    <x v="1"/>
    <n v="13.440860215053764"/>
  </r>
  <r>
    <n v="4"/>
    <x v="3"/>
    <s v="Wearables"/>
    <x v="16"/>
    <n v="200"/>
    <n v="72783.1514572335"/>
    <x v="1"/>
    <n v="87.969240816726597"/>
    <n v="1"/>
    <n v="0"/>
    <x v="1"/>
    <n v="363.91575728616749"/>
  </r>
  <r>
    <n v="4"/>
    <x v="3"/>
    <s v="Wearables"/>
    <x v="17"/>
    <n v="291"/>
    <n v="45552.1056022431"/>
    <x v="1"/>
    <n v="67.167928584830307"/>
    <n v="1"/>
    <n v="1"/>
    <x v="2"/>
    <n v="156.53644536853298"/>
  </r>
  <r>
    <n v="4"/>
    <x v="3"/>
    <s v="Wearables"/>
    <x v="18"/>
    <n v="741"/>
    <n v="61479.339184033503"/>
    <x v="0"/>
    <n v="89.664937305205399"/>
    <n v="1"/>
    <n v="1"/>
    <x v="2"/>
    <n v="82.968069074269238"/>
  </r>
  <r>
    <n v="4"/>
    <x v="3"/>
    <s v="Wearables"/>
    <x v="19"/>
    <n v="697"/>
    <n v="38110.709037235501"/>
    <x v="1"/>
    <n v="63.681863091896098"/>
    <n v="1"/>
    <n v="1"/>
    <x v="2"/>
    <n v="54.678205218415357"/>
  </r>
  <r>
    <n v="4"/>
    <x v="3"/>
    <s v="Wearables"/>
    <x v="20"/>
    <n v="526"/>
    <n v="33614.712128903899"/>
    <x v="0"/>
    <n v="147.10582451653599"/>
    <n v="0"/>
    <n v="0"/>
    <x v="3"/>
    <n v="63.906296823011218"/>
  </r>
  <r>
    <n v="4"/>
    <x v="3"/>
    <s v="Wearables"/>
    <x v="21"/>
    <n v="529"/>
    <n v="84271.479816444102"/>
    <x v="1"/>
    <n v="111.58631881823"/>
    <n v="0"/>
    <n v="0"/>
    <x v="3"/>
    <n v="159.30336449233289"/>
  </r>
  <r>
    <n v="4"/>
    <x v="3"/>
    <s v="Wearables"/>
    <x v="22"/>
    <n v="193"/>
    <n v="49010.725806951297"/>
    <x v="1"/>
    <n v="148.918490981335"/>
    <n v="0"/>
    <n v="0"/>
    <x v="3"/>
    <n v="253.94158449197565"/>
  </r>
  <r>
    <n v="4"/>
    <x v="3"/>
    <s v="Wearables"/>
    <x v="23"/>
    <n v="482"/>
    <n v="68908.197999542594"/>
    <x v="1"/>
    <n v="72.381761482262306"/>
    <n v="0"/>
    <n v="1"/>
    <x v="0"/>
    <n v="142.96306638909252"/>
  </r>
  <r>
    <n v="4"/>
    <x v="3"/>
    <s v="Wearables"/>
    <x v="24"/>
    <n v="681"/>
    <n v="50717.890995353897"/>
    <x v="1"/>
    <n v="84.780920790219298"/>
    <n v="0"/>
    <n v="1"/>
    <x v="0"/>
    <n v="74.475610859550514"/>
  </r>
  <r>
    <n v="4"/>
    <x v="3"/>
    <s v="Wearables"/>
    <x v="25"/>
    <n v="813"/>
    <n v="56862.181659035101"/>
    <x v="0"/>
    <n v="50.638587171683298"/>
    <n v="0"/>
    <n v="1"/>
    <x v="0"/>
    <n v="69.941182852441699"/>
  </r>
  <r>
    <n v="4"/>
    <x v="3"/>
    <s v="Wearables"/>
    <x v="26"/>
    <n v="598"/>
    <n v="37924.395218758596"/>
    <x v="1"/>
    <n v="108.217046017627"/>
    <n v="1"/>
    <n v="0"/>
    <x v="1"/>
    <n v="63.418721101603005"/>
  </r>
  <r>
    <n v="4"/>
    <x v="3"/>
    <s v="Wearables"/>
    <x v="27"/>
    <n v="592"/>
    <n v="61556.337817622698"/>
    <x v="0"/>
    <n v="115.451121428113"/>
    <n v="1"/>
    <n v="0"/>
    <x v="1"/>
    <n v="103.98030036760591"/>
  </r>
  <r>
    <n v="4"/>
    <x v="3"/>
    <s v="Wearables"/>
    <x v="28"/>
    <n v="825"/>
    <n v="10000"/>
    <x v="1"/>
    <n v="112.622032163141"/>
    <n v="1"/>
    <n v="0"/>
    <x v="1"/>
    <n v="12.121212121212121"/>
  </r>
  <r>
    <n v="4"/>
    <x v="3"/>
    <s v="Wearables"/>
    <x v="29"/>
    <n v="743"/>
    <n v="64841.691770475903"/>
    <x v="0"/>
    <n v="127.985098889334"/>
    <n v="1"/>
    <n v="1"/>
    <x v="2"/>
    <n v="87.270110054476319"/>
  </r>
  <r>
    <n v="4"/>
    <x v="3"/>
    <s v="Wearables"/>
    <x v="30"/>
    <n v="610"/>
    <n v="55510.211246965002"/>
    <x v="1"/>
    <n v="139.62213026850301"/>
    <n v="1"/>
    <n v="1"/>
    <x v="2"/>
    <n v="91.000346306500006"/>
  </r>
  <r>
    <n v="4"/>
    <x v="3"/>
    <s v="Wearables"/>
    <x v="31"/>
    <n v="601"/>
    <n v="10051.773130809799"/>
    <x v="1"/>
    <n v="115.03256863469301"/>
    <n v="1"/>
    <n v="1"/>
    <x v="2"/>
    <n v="16.725080084542096"/>
  </r>
  <r>
    <n v="4"/>
    <x v="3"/>
    <s v="Wearables"/>
    <x v="32"/>
    <n v="828"/>
    <n v="63046.457568268299"/>
    <x v="0"/>
    <n v="85.915102966623095"/>
    <n v="0"/>
    <n v="0"/>
    <x v="3"/>
    <n v="76.143064695976207"/>
  </r>
  <r>
    <n v="4"/>
    <x v="3"/>
    <s v="Wearables"/>
    <x v="33"/>
    <n v="325"/>
    <n v="17475.645708225202"/>
    <x v="1"/>
    <n v="115.67366645412901"/>
    <n v="0"/>
    <n v="0"/>
    <x v="3"/>
    <n v="53.771217563769852"/>
  </r>
  <r>
    <n v="4"/>
    <x v="3"/>
    <s v="Wearables"/>
    <x v="34"/>
    <n v="915"/>
    <n v="71895.674232798207"/>
    <x v="0"/>
    <n v="70.584121003676799"/>
    <n v="0"/>
    <n v="0"/>
    <x v="3"/>
    <n v="78.574507358249406"/>
  </r>
  <r>
    <n v="4"/>
    <x v="3"/>
    <s v="Wearables"/>
    <x v="35"/>
    <n v="312"/>
    <n v="62885.363190185999"/>
    <x v="1"/>
    <n v="66.238189466232001"/>
    <n v="0"/>
    <n v="1"/>
    <x v="0"/>
    <n v="201.55565125059616"/>
  </r>
  <r>
    <n v="5"/>
    <x v="4"/>
    <s v="Audio"/>
    <x v="0"/>
    <n v="630"/>
    <n v="105687.54760481699"/>
    <x v="0"/>
    <n v="87.646336687804904"/>
    <n v="0"/>
    <n v="1"/>
    <x v="0"/>
    <n v="167.7580120711381"/>
  </r>
  <r>
    <n v="5"/>
    <x v="4"/>
    <s v="Audio"/>
    <x v="1"/>
    <n v="594"/>
    <n v="80882.934037723593"/>
    <x v="1"/>
    <n v="62.915941515149498"/>
    <n v="0"/>
    <n v="1"/>
    <x v="0"/>
    <n v="136.16655561906327"/>
  </r>
  <r>
    <n v="5"/>
    <x v="4"/>
    <s v="Audio"/>
    <x v="2"/>
    <n v="1070"/>
    <n v="124079.56766822199"/>
    <x v="0"/>
    <n v="85.058755880659703"/>
    <n v="1"/>
    <n v="0"/>
    <x v="1"/>
    <n v="115.96221277403924"/>
  </r>
  <r>
    <n v="5"/>
    <x v="4"/>
    <s v="Audio"/>
    <x v="3"/>
    <n v="655"/>
    <n v="81932.313913534701"/>
    <x v="1"/>
    <n v="74.014561877819304"/>
    <n v="1"/>
    <n v="0"/>
    <x v="1"/>
    <n v="125.08750215806825"/>
  </r>
  <r>
    <n v="5"/>
    <x v="4"/>
    <s v="Audio"/>
    <x v="4"/>
    <n v="887"/>
    <n v="75439.690440442602"/>
    <x v="1"/>
    <n v="53.931213984109803"/>
    <n v="1"/>
    <n v="0"/>
    <x v="1"/>
    <n v="85.050383811096509"/>
  </r>
  <r>
    <n v="5"/>
    <x v="4"/>
    <s v="Audio"/>
    <x v="5"/>
    <n v="1562"/>
    <n v="114131.10494254"/>
    <x v="0"/>
    <n v="85.414667079312494"/>
    <n v="1"/>
    <n v="1"/>
    <x v="2"/>
    <n v="73.067288695608198"/>
  </r>
  <r>
    <n v="5"/>
    <x v="4"/>
    <s v="Audio"/>
    <x v="6"/>
    <n v="1481"/>
    <n v="78516.008071069897"/>
    <x v="0"/>
    <n v="107.077830466891"/>
    <n v="1"/>
    <n v="1"/>
    <x v="2"/>
    <n v="53.015535497008706"/>
  </r>
  <r>
    <n v="5"/>
    <x v="4"/>
    <s v="Audio"/>
    <x v="7"/>
    <n v="1914"/>
    <n v="124954.545283157"/>
    <x v="0"/>
    <n v="70.507756014945898"/>
    <n v="1"/>
    <n v="1"/>
    <x v="2"/>
    <n v="65.284506417532398"/>
  </r>
  <r>
    <n v="5"/>
    <x v="4"/>
    <s v="Audio"/>
    <x v="8"/>
    <n v="1649"/>
    <n v="133189.87314485299"/>
    <x v="1"/>
    <n v="129.42894499664601"/>
    <n v="0"/>
    <n v="0"/>
    <x v="3"/>
    <n v="80.770086807066704"/>
  </r>
  <r>
    <n v="5"/>
    <x v="4"/>
    <s v="Audio"/>
    <x v="9"/>
    <n v="1394"/>
    <n v="123813.328808686"/>
    <x v="1"/>
    <n v="80.137787416414199"/>
    <n v="0"/>
    <n v="0"/>
    <x v="3"/>
    <n v="88.818743765197993"/>
  </r>
  <r>
    <n v="5"/>
    <x v="4"/>
    <s v="Audio"/>
    <x v="10"/>
    <n v="1681"/>
    <n v="129102.33333741099"/>
    <x v="0"/>
    <n v="70.454459316946298"/>
    <n v="0"/>
    <n v="0"/>
    <x v="3"/>
    <n v="76.800912157888746"/>
  </r>
  <r>
    <n v="5"/>
    <x v="4"/>
    <s v="Audio"/>
    <x v="11"/>
    <n v="1054"/>
    <n v="179307.147501956"/>
    <x v="1"/>
    <n v="75.6015531853662"/>
    <n v="0"/>
    <n v="1"/>
    <x v="0"/>
    <n v="170.12063330356358"/>
  </r>
  <r>
    <n v="5"/>
    <x v="4"/>
    <s v="Audio"/>
    <x v="12"/>
    <n v="1016"/>
    <n v="132825.74555412799"/>
    <x v="0"/>
    <n v="110.789439379425"/>
    <n v="0"/>
    <n v="1"/>
    <x v="0"/>
    <n v="130.73400152965354"/>
  </r>
  <r>
    <n v="5"/>
    <x v="4"/>
    <s v="Audio"/>
    <x v="13"/>
    <n v="1324"/>
    <n v="44652.842791117102"/>
    <x v="0"/>
    <n v="72.009721408109698"/>
    <n v="0"/>
    <n v="1"/>
    <x v="0"/>
    <n v="33.72571207788301"/>
  </r>
  <r>
    <n v="5"/>
    <x v="4"/>
    <s v="Audio"/>
    <x v="14"/>
    <n v="786"/>
    <n v="103192.90683075599"/>
    <x v="0"/>
    <n v="121.405919978982"/>
    <n v="1"/>
    <n v="0"/>
    <x v="1"/>
    <n v="131.28868553531296"/>
  </r>
  <r>
    <n v="5"/>
    <x v="4"/>
    <s v="Audio"/>
    <x v="15"/>
    <n v="1029"/>
    <n v="96089.645620383701"/>
    <x v="1"/>
    <n v="138.74604825135"/>
    <n v="1"/>
    <n v="0"/>
    <x v="1"/>
    <n v="93.381579806009427"/>
  </r>
  <r>
    <n v="5"/>
    <x v="4"/>
    <s v="Audio"/>
    <x v="16"/>
    <n v="533"/>
    <n v="118180.298540369"/>
    <x v="1"/>
    <n v="84.519214488127503"/>
    <n v="1"/>
    <n v="0"/>
    <x v="1"/>
    <n v="221.72663891251219"/>
  </r>
  <r>
    <n v="5"/>
    <x v="4"/>
    <s v="Audio"/>
    <x v="17"/>
    <n v="1216"/>
    <n v="117930.58018962599"/>
    <x v="0"/>
    <n v="70.642127176060299"/>
    <n v="1"/>
    <n v="1"/>
    <x v="2"/>
    <n v="96.982385024363481"/>
  </r>
  <r>
    <n v="5"/>
    <x v="4"/>
    <s v="Audio"/>
    <x v="18"/>
    <n v="1950"/>
    <n v="116283.18063778301"/>
    <x v="0"/>
    <n v="66.201387789158403"/>
    <n v="1"/>
    <n v="1"/>
    <x v="2"/>
    <n v="59.632400327068211"/>
  </r>
  <r>
    <n v="5"/>
    <x v="4"/>
    <s v="Audio"/>
    <x v="19"/>
    <n v="1211"/>
    <n v="151937.06034080099"/>
    <x v="0"/>
    <n v="113.894938533426"/>
    <n v="1"/>
    <n v="1"/>
    <x v="2"/>
    <n v="125.46412910057886"/>
  </r>
  <r>
    <n v="5"/>
    <x v="4"/>
    <s v="Audio"/>
    <x v="20"/>
    <n v="1471"/>
    <n v="127037.517434315"/>
    <x v="1"/>
    <n v="95.5143685036156"/>
    <n v="0"/>
    <n v="0"/>
    <x v="3"/>
    <n v="86.361330682743031"/>
  </r>
  <r>
    <n v="5"/>
    <x v="4"/>
    <s v="Audio"/>
    <x v="21"/>
    <n v="1515"/>
    <n v="174942.61608085901"/>
    <x v="0"/>
    <n v="148.40834691992899"/>
    <n v="0"/>
    <n v="0"/>
    <x v="3"/>
    <n v="115.47367398076501"/>
  </r>
  <r>
    <n v="5"/>
    <x v="4"/>
    <s v="Audio"/>
    <x v="22"/>
    <n v="1683"/>
    <n v="111357.97216135501"/>
    <x v="0"/>
    <n v="133.78257352832401"/>
    <n v="0"/>
    <n v="0"/>
    <x v="3"/>
    <n v="66.166353037049916"/>
  </r>
  <r>
    <n v="5"/>
    <x v="4"/>
    <s v="Audio"/>
    <x v="23"/>
    <n v="1707"/>
    <n v="128135.14904699899"/>
    <x v="0"/>
    <n v="136.012681641792"/>
    <n v="0"/>
    <n v="1"/>
    <x v="0"/>
    <n v="75.064527854129466"/>
  </r>
  <r>
    <n v="5"/>
    <x v="4"/>
    <s v="Audio"/>
    <x v="24"/>
    <n v="1204"/>
    <n v="155401.21977208101"/>
    <x v="1"/>
    <n v="123.39099189536999"/>
    <n v="0"/>
    <n v="1"/>
    <x v="0"/>
    <n v="129.07078054159552"/>
  </r>
  <r>
    <n v="5"/>
    <x v="4"/>
    <s v="Audio"/>
    <x v="25"/>
    <n v="1245"/>
    <n v="55318.208210520803"/>
    <x v="1"/>
    <n v="105.984431230882"/>
    <n v="0"/>
    <n v="1"/>
    <x v="0"/>
    <n v="44.43229575142233"/>
  </r>
  <r>
    <n v="5"/>
    <x v="4"/>
    <s v="Audio"/>
    <x v="26"/>
    <n v="1358"/>
    <n v="54304.392856486702"/>
    <x v="1"/>
    <n v="135.241465919864"/>
    <n v="1"/>
    <n v="0"/>
    <x v="1"/>
    <n v="39.988507258090358"/>
  </r>
  <r>
    <n v="5"/>
    <x v="4"/>
    <s v="Audio"/>
    <x v="27"/>
    <n v="933"/>
    <n v="65591.241137996796"/>
    <x v="1"/>
    <n v="140.952451094781"/>
    <n v="1"/>
    <n v="0"/>
    <x v="1"/>
    <n v="70.301437446941904"/>
  </r>
  <r>
    <n v="5"/>
    <x v="4"/>
    <s v="Audio"/>
    <x v="28"/>
    <n v="1058"/>
    <n v="121270.112727655"/>
    <x v="0"/>
    <n v="96.209729076566006"/>
    <n v="1"/>
    <n v="0"/>
    <x v="1"/>
    <n v="114.62203471422967"/>
  </r>
  <r>
    <n v="5"/>
    <x v="4"/>
    <s v="Audio"/>
    <x v="29"/>
    <n v="1287"/>
    <n v="110299.313631413"/>
    <x v="0"/>
    <n v="111.815573431811"/>
    <n v="1"/>
    <n v="1"/>
    <x v="2"/>
    <n v="85.702652394260298"/>
  </r>
  <r>
    <n v="5"/>
    <x v="4"/>
    <s v="Audio"/>
    <x v="30"/>
    <n v="1422"/>
    <n v="161494.35002616799"/>
    <x v="0"/>
    <n v="79.883588633731307"/>
    <n v="1"/>
    <n v="1"/>
    <x v="2"/>
    <n v="113.56845993401406"/>
  </r>
  <r>
    <n v="5"/>
    <x v="4"/>
    <s v="Audio"/>
    <x v="31"/>
    <n v="1292"/>
    <n v="79659.437242681903"/>
    <x v="1"/>
    <n v="96.262295673931604"/>
    <n v="1"/>
    <n v="1"/>
    <x v="2"/>
    <n v="61.655911178546361"/>
  </r>
  <r>
    <n v="5"/>
    <x v="4"/>
    <s v="Audio"/>
    <x v="32"/>
    <n v="1120"/>
    <n v="79825.315806091399"/>
    <x v="1"/>
    <n v="73.579209395920898"/>
    <n v="0"/>
    <n v="0"/>
    <x v="3"/>
    <n v="71.272603398295885"/>
  </r>
  <r>
    <n v="5"/>
    <x v="4"/>
    <s v="Audio"/>
    <x v="33"/>
    <n v="1775"/>
    <n v="108826.98552802"/>
    <x v="1"/>
    <n v="138.370966966075"/>
    <n v="0"/>
    <n v="0"/>
    <x v="3"/>
    <n v="61.310977762264791"/>
  </r>
  <r>
    <n v="5"/>
    <x v="4"/>
    <s v="Audio"/>
    <x v="34"/>
    <n v="1741"/>
    <n v="96226.297138364302"/>
    <x v="1"/>
    <n v="103.11695280010299"/>
    <n v="0"/>
    <n v="0"/>
    <x v="3"/>
    <n v="55.270704846849114"/>
  </r>
  <r>
    <n v="5"/>
    <x v="4"/>
    <s v="Audio"/>
    <x v="35"/>
    <n v="1179"/>
    <n v="75697.807473715293"/>
    <x v="1"/>
    <n v="94.375021930457095"/>
    <n v="0"/>
    <n v="1"/>
    <x v="0"/>
    <n v="64.205095397553265"/>
  </r>
  <r>
    <n v="6"/>
    <x v="5"/>
    <s v="Photography"/>
    <x v="0"/>
    <n v="559"/>
    <n v="28053.082628666802"/>
    <x v="1"/>
    <n v="89.298944897885903"/>
    <n v="0"/>
    <n v="1"/>
    <x v="0"/>
    <n v="50.184405418008588"/>
  </r>
  <r>
    <n v="6"/>
    <x v="5"/>
    <s v="Photography"/>
    <x v="1"/>
    <n v="524"/>
    <n v="60288.776681174902"/>
    <x v="0"/>
    <n v="137.822066747919"/>
    <n v="0"/>
    <n v="1"/>
    <x v="0"/>
    <n v="115.05491733048646"/>
  </r>
  <r>
    <n v="6"/>
    <x v="5"/>
    <s v="Photography"/>
    <x v="2"/>
    <n v="153"/>
    <n v="78886.775839636204"/>
    <x v="1"/>
    <n v="59.100209105132997"/>
    <n v="1"/>
    <n v="0"/>
    <x v="1"/>
    <n v="515.59984208912556"/>
  </r>
  <r>
    <n v="6"/>
    <x v="5"/>
    <s v="Photography"/>
    <x v="3"/>
    <n v="573"/>
    <n v="31202.404273452801"/>
    <x v="0"/>
    <n v="119.650146622707"/>
    <n v="1"/>
    <n v="0"/>
    <x v="1"/>
    <n v="54.454457719812915"/>
  </r>
  <r>
    <n v="6"/>
    <x v="5"/>
    <s v="Photography"/>
    <x v="4"/>
    <n v="602"/>
    <n v="74092.701451516506"/>
    <x v="1"/>
    <n v="101.165701354726"/>
    <n v="1"/>
    <n v="0"/>
    <x v="1"/>
    <n v="123.07757716198755"/>
  </r>
  <r>
    <n v="6"/>
    <x v="5"/>
    <s v="Photography"/>
    <x v="5"/>
    <n v="515"/>
    <n v="32575.062377701401"/>
    <x v="1"/>
    <n v="87.728416310462194"/>
    <n v="1"/>
    <n v="1"/>
    <x v="2"/>
    <n v="63.252548306216312"/>
  </r>
  <r>
    <n v="6"/>
    <x v="5"/>
    <s v="Photography"/>
    <x v="6"/>
    <n v="220"/>
    <n v="61259.384733811399"/>
    <x v="0"/>
    <n v="72.533279771252793"/>
    <n v="1"/>
    <n v="1"/>
    <x v="2"/>
    <n v="278.45174879005179"/>
  </r>
  <r>
    <n v="6"/>
    <x v="5"/>
    <s v="Photography"/>
    <x v="7"/>
    <n v="608"/>
    <n v="62811.640138982999"/>
    <x v="0"/>
    <n v="61.483682473920297"/>
    <n v="1"/>
    <n v="1"/>
    <x v="2"/>
    <n v="103.30861864964309"/>
  </r>
  <r>
    <n v="6"/>
    <x v="5"/>
    <s v="Photography"/>
    <x v="8"/>
    <n v="388"/>
    <n v="80100.502293216399"/>
    <x v="1"/>
    <n v="123.086747520364"/>
    <n v="0"/>
    <n v="0"/>
    <x v="3"/>
    <n v="206.44459353921752"/>
  </r>
  <r>
    <n v="6"/>
    <x v="5"/>
    <s v="Photography"/>
    <x v="9"/>
    <n v="559"/>
    <n v="50368.367583790998"/>
    <x v="1"/>
    <n v="85.536245181839504"/>
    <n v="0"/>
    <n v="0"/>
    <x v="3"/>
    <n v="90.104414282273694"/>
  </r>
  <r>
    <n v="6"/>
    <x v="5"/>
    <s v="Photography"/>
    <x v="10"/>
    <n v="636"/>
    <n v="86818.861398744106"/>
    <x v="0"/>
    <n v="84.2081748715907"/>
    <n v="0"/>
    <n v="0"/>
    <x v="3"/>
    <n v="136.50764370871715"/>
  </r>
  <r>
    <n v="6"/>
    <x v="5"/>
    <s v="Photography"/>
    <x v="11"/>
    <n v="628"/>
    <n v="81294.091698670498"/>
    <x v="0"/>
    <n v="106.51331835892"/>
    <n v="0"/>
    <n v="1"/>
    <x v="0"/>
    <n v="129.44919060297849"/>
  </r>
  <r>
    <n v="6"/>
    <x v="5"/>
    <s v="Photography"/>
    <x v="12"/>
    <n v="779"/>
    <n v="36192.014313965003"/>
    <x v="0"/>
    <n v="130.285344859801"/>
    <n v="0"/>
    <n v="1"/>
    <x v="0"/>
    <n v="46.459581917798459"/>
  </r>
  <r>
    <n v="6"/>
    <x v="5"/>
    <s v="Photography"/>
    <x v="13"/>
    <n v="515"/>
    <n v="20305.9685696585"/>
    <x v="1"/>
    <n v="146.10703174694501"/>
    <n v="0"/>
    <n v="1"/>
    <x v="0"/>
    <n v="39.429065183802912"/>
  </r>
  <r>
    <n v="6"/>
    <x v="5"/>
    <s v="Photography"/>
    <x v="14"/>
    <n v="985"/>
    <n v="88994.651912024594"/>
    <x v="1"/>
    <n v="90.0763060875326"/>
    <n v="1"/>
    <n v="0"/>
    <x v="1"/>
    <n v="90.349900418299086"/>
  </r>
  <r>
    <n v="6"/>
    <x v="5"/>
    <s v="Photography"/>
    <x v="15"/>
    <n v="843"/>
    <n v="58819.363637225302"/>
    <x v="1"/>
    <n v="74.317219099945405"/>
    <n v="1"/>
    <n v="0"/>
    <x v="1"/>
    <n v="69.773859593387073"/>
  </r>
  <r>
    <n v="6"/>
    <x v="5"/>
    <s v="Photography"/>
    <x v="16"/>
    <n v="374"/>
    <n v="75033.0294279964"/>
    <x v="1"/>
    <n v="79.446575954191701"/>
    <n v="1"/>
    <n v="0"/>
    <x v="1"/>
    <n v="200.62307333688878"/>
  </r>
  <r>
    <n v="6"/>
    <x v="5"/>
    <s v="Photography"/>
    <x v="17"/>
    <n v="100"/>
    <n v="82410.668903317506"/>
    <x v="1"/>
    <n v="99.427385013827106"/>
    <n v="1"/>
    <n v="1"/>
    <x v="2"/>
    <n v="824.10668903317503"/>
  </r>
  <r>
    <n v="6"/>
    <x v="5"/>
    <s v="Photography"/>
    <x v="18"/>
    <n v="547"/>
    <n v="54653.5271582758"/>
    <x v="1"/>
    <n v="109.68428489168799"/>
    <n v="1"/>
    <n v="1"/>
    <x v="2"/>
    <n v="99.915040508730897"/>
  </r>
  <r>
    <n v="6"/>
    <x v="5"/>
    <s v="Photography"/>
    <x v="19"/>
    <n v="523"/>
    <n v="66096.063574676096"/>
    <x v="0"/>
    <n v="134.91956515653101"/>
    <n v="1"/>
    <n v="1"/>
    <x v="2"/>
    <n v="126.37870664374014"/>
  </r>
  <r>
    <n v="6"/>
    <x v="5"/>
    <s v="Photography"/>
    <x v="20"/>
    <n v="938"/>
    <n v="56801.352610504597"/>
    <x v="0"/>
    <n v="109.626987848205"/>
    <n v="0"/>
    <n v="0"/>
    <x v="3"/>
    <n v="60.555813017595518"/>
  </r>
  <r>
    <n v="6"/>
    <x v="5"/>
    <s v="Photography"/>
    <x v="21"/>
    <n v="369"/>
    <n v="41089.9495719845"/>
    <x v="1"/>
    <n v="102.251919163452"/>
    <n v="0"/>
    <n v="0"/>
    <x v="3"/>
    <n v="111.35487688884689"/>
  </r>
  <r>
    <n v="6"/>
    <x v="5"/>
    <s v="Photography"/>
    <x v="22"/>
    <n v="623"/>
    <n v="39925.9103865371"/>
    <x v="0"/>
    <n v="73.066981171775794"/>
    <n v="0"/>
    <n v="0"/>
    <x v="3"/>
    <n v="64.086533525741729"/>
  </r>
  <r>
    <n v="6"/>
    <x v="5"/>
    <s v="Photography"/>
    <x v="23"/>
    <n v="100"/>
    <n v="32432.576258144301"/>
    <x v="1"/>
    <n v="62.9514921282804"/>
    <n v="0"/>
    <n v="1"/>
    <x v="0"/>
    <n v="324.32576258144303"/>
  </r>
  <r>
    <n v="6"/>
    <x v="5"/>
    <s v="Photography"/>
    <x v="24"/>
    <n v="720"/>
    <n v="51272.355199003301"/>
    <x v="0"/>
    <n v="135.058172909424"/>
    <n v="0"/>
    <n v="1"/>
    <x v="0"/>
    <n v="71.211604443060139"/>
  </r>
  <r>
    <n v="6"/>
    <x v="5"/>
    <s v="Photography"/>
    <x v="25"/>
    <n v="443"/>
    <n v="32359.453175851399"/>
    <x v="0"/>
    <n v="103.99853797158499"/>
    <n v="0"/>
    <n v="1"/>
    <x v="0"/>
    <n v="73.046169697181483"/>
  </r>
  <r>
    <n v="6"/>
    <x v="5"/>
    <s v="Photography"/>
    <x v="26"/>
    <n v="904"/>
    <n v="35202.514470732203"/>
    <x v="0"/>
    <n v="125.826319592902"/>
    <n v="1"/>
    <n v="0"/>
    <x v="1"/>
    <n v="38.940834591517927"/>
  </r>
  <r>
    <n v="6"/>
    <x v="5"/>
    <s v="Photography"/>
    <x v="27"/>
    <n v="431"/>
    <n v="80984.189530525997"/>
    <x v="1"/>
    <n v="90.933400631504298"/>
    <n v="1"/>
    <n v="0"/>
    <x v="1"/>
    <n v="187.89835157894663"/>
  </r>
  <r>
    <n v="6"/>
    <x v="5"/>
    <s v="Photography"/>
    <x v="28"/>
    <n v="214"/>
    <n v="62123.301812229103"/>
    <x v="1"/>
    <n v="70.052472670033595"/>
    <n v="1"/>
    <n v="0"/>
    <x v="1"/>
    <n v="290.29580286088367"/>
  </r>
  <r>
    <n v="6"/>
    <x v="5"/>
    <s v="Photography"/>
    <x v="29"/>
    <n v="509"/>
    <n v="60497.775573279003"/>
    <x v="0"/>
    <n v="144.12375042323799"/>
    <n v="1"/>
    <n v="1"/>
    <x v="2"/>
    <n v="118.85614061547938"/>
  </r>
  <r>
    <n v="6"/>
    <x v="5"/>
    <s v="Photography"/>
    <x v="30"/>
    <n v="753"/>
    <n v="61187.184174566602"/>
    <x v="1"/>
    <n v="131.48251137465101"/>
    <n v="1"/>
    <n v="1"/>
    <x v="2"/>
    <n v="81.25788070991581"/>
  </r>
  <r>
    <n v="6"/>
    <x v="5"/>
    <s v="Photography"/>
    <x v="31"/>
    <n v="425"/>
    <n v="57984.462452105501"/>
    <x v="1"/>
    <n v="134.62452920190401"/>
    <n v="1"/>
    <n v="1"/>
    <x v="2"/>
    <n v="136.43402929907177"/>
  </r>
  <r>
    <n v="6"/>
    <x v="5"/>
    <s v="Photography"/>
    <x v="32"/>
    <n v="404"/>
    <n v="77766.254028676107"/>
    <x v="0"/>
    <n v="67.968310887024103"/>
    <n v="0"/>
    <n v="0"/>
    <x v="3"/>
    <n v="192.49072779375274"/>
  </r>
  <r>
    <n v="6"/>
    <x v="5"/>
    <s v="Photography"/>
    <x v="33"/>
    <n v="595"/>
    <n v="11626.5048593636"/>
    <x v="1"/>
    <n v="83.700317643128599"/>
    <n v="0"/>
    <n v="0"/>
    <x v="3"/>
    <n v="19.54034430145143"/>
  </r>
  <r>
    <n v="6"/>
    <x v="5"/>
    <s v="Photography"/>
    <x v="34"/>
    <n v="473"/>
    <n v="29300.902709357299"/>
    <x v="1"/>
    <n v="58.855558422324101"/>
    <n v="0"/>
    <n v="0"/>
    <x v="3"/>
    <n v="61.946940188916066"/>
  </r>
  <r>
    <n v="6"/>
    <x v="5"/>
    <s v="Photography"/>
    <x v="35"/>
    <n v="461"/>
    <n v="54348.657463594398"/>
    <x v="0"/>
    <n v="116.16323503711401"/>
    <n v="0"/>
    <n v="1"/>
    <x v="0"/>
    <n v="117.89296629846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n v="1"/>
    <x v="0"/>
    <x v="0"/>
    <n v="75"/>
    <n v="60"/>
    <n v="0"/>
    <n v="61"/>
    <n v="20"/>
    <x v="0"/>
    <n v="187.58180521852"/>
    <n v="1.0882352941176472"/>
    <x v="0"/>
    <x v="0"/>
  </r>
  <r>
    <n v="1"/>
    <x v="0"/>
    <x v="1"/>
    <n v="21"/>
    <n v="458"/>
    <n v="375"/>
    <n v="83"/>
    <n v="24"/>
    <x v="1"/>
    <n v="107.22032462713101"/>
    <n v="7.615384615384615"/>
    <x v="1"/>
    <x v="0"/>
  </r>
  <r>
    <n v="1"/>
    <x v="0"/>
    <x v="2"/>
    <n v="30"/>
    <n v="195"/>
    <n v="100"/>
    <n v="95"/>
    <n v="17"/>
    <x v="2"/>
    <n v="292.71603630195199"/>
    <n v="2.08"/>
    <x v="2"/>
    <x v="1"/>
  </r>
  <r>
    <n v="1"/>
    <x v="0"/>
    <x v="3"/>
    <n v="80"/>
    <n v="474"/>
    <n v="502"/>
    <n v="52"/>
    <n v="13"/>
    <x v="3"/>
    <n v="86.635475318175693"/>
    <n v="7.6060606060606046"/>
    <x v="3"/>
    <x v="1"/>
  </r>
  <r>
    <n v="1"/>
    <x v="0"/>
    <x v="4"/>
    <n v="38"/>
    <n v="117"/>
    <n v="122"/>
    <n v="2"/>
    <n v="7"/>
    <x v="4"/>
    <n v="49.432360037966603"/>
    <n v="7.65"/>
    <x v="4"/>
    <x v="1"/>
  </r>
  <r>
    <n v="1"/>
    <x v="0"/>
    <x v="5"/>
    <n v="53"/>
    <n v="158"/>
    <n v="156"/>
    <n v="2"/>
    <n v="11"/>
    <x v="5"/>
    <n v="49.9784792320701"/>
    <n v="7.5999999999999988"/>
    <x v="5"/>
    <x v="2"/>
  </r>
  <r>
    <n v="1"/>
    <x v="0"/>
    <x v="6"/>
    <n v="24"/>
    <n v="436"/>
    <n v="433"/>
    <n v="3"/>
    <n v="18"/>
    <x v="6"/>
    <n v="53.301464507264299"/>
    <n v="33.851851851851855"/>
    <x v="6"/>
    <x v="2"/>
  </r>
  <r>
    <n v="1"/>
    <x v="0"/>
    <x v="7"/>
    <n v="239"/>
    <n v="474"/>
    <n v="458"/>
    <n v="16"/>
    <n v="27"/>
    <x v="7"/>
    <n v="13.7404866068554"/>
    <n v="5.4666666666666668"/>
    <x v="7"/>
    <x v="2"/>
  </r>
  <r>
    <n v="1"/>
    <x v="0"/>
    <x v="8"/>
    <n v="22"/>
    <n v="493"/>
    <n v="337"/>
    <n v="156"/>
    <n v="12"/>
    <x v="8"/>
    <n v="45.398052272973104"/>
    <n v="4.0337078651685392"/>
    <x v="8"/>
    <x v="3"/>
  </r>
  <r>
    <n v="1"/>
    <x v="0"/>
    <x v="9"/>
    <n v="33"/>
    <n v="313"/>
    <n v="237"/>
    <n v="76"/>
    <n v="1"/>
    <x v="9"/>
    <n v="53.169953297047101"/>
    <n v="4.9541284403669721"/>
    <x v="9"/>
    <x v="3"/>
  </r>
  <r>
    <n v="1"/>
    <x v="0"/>
    <x v="10"/>
    <n v="3"/>
    <n v="430"/>
    <n v="443"/>
    <n v="60"/>
    <n v="29"/>
    <x v="10"/>
    <n v="52.276153385806701"/>
    <n v="11.841269841269842"/>
    <x v="10"/>
    <x v="3"/>
  </r>
  <r>
    <n v="1"/>
    <x v="0"/>
    <x v="11"/>
    <n v="15"/>
    <n v="264"/>
    <n v="192"/>
    <n v="72"/>
    <n v="15"/>
    <x v="11"/>
    <n v="40.453491693959698"/>
    <n v="4.7586206896551726"/>
    <x v="11"/>
    <x v="0"/>
  </r>
  <r>
    <n v="1"/>
    <x v="0"/>
    <x v="12"/>
    <n v="60"/>
    <n v="403"/>
    <n v="315"/>
    <n v="88"/>
    <n v="1"/>
    <x v="12"/>
    <n v="73.449654170874396"/>
    <n v="5.0675675675675675"/>
    <x v="12"/>
    <x v="0"/>
  </r>
  <r>
    <n v="1"/>
    <x v="0"/>
    <x v="13"/>
    <n v="83"/>
    <n v="491"/>
    <n v="404"/>
    <n v="87"/>
    <n v="8"/>
    <x v="13"/>
    <n v="8.49615763598357"/>
    <n v="5.7294117647058824"/>
    <x v="13"/>
    <x v="0"/>
  </r>
  <r>
    <n v="1"/>
    <x v="0"/>
    <x v="14"/>
    <n v="95"/>
    <n v="257"/>
    <n v="446"/>
    <n v="44"/>
    <n v="10"/>
    <x v="14"/>
    <n v="45.626086306082797"/>
    <n v="4.4316546762589928"/>
    <x v="14"/>
    <x v="1"/>
  </r>
  <r>
    <n v="1"/>
    <x v="0"/>
    <x v="15"/>
    <n v="52"/>
    <n v="449"/>
    <n v="264"/>
    <n v="185"/>
    <n v="2"/>
    <x v="15"/>
    <n v="142.77522615215301"/>
    <n v="2.666666666666667"/>
    <x v="15"/>
    <x v="1"/>
  </r>
  <r>
    <n v="1"/>
    <x v="0"/>
    <x v="16"/>
    <n v="2"/>
    <n v="52"/>
    <n v="0"/>
    <n v="52"/>
    <n v="4"/>
    <x v="16"/>
    <n v="71.755905806463005"/>
    <n v="7.407407407407407E-2"/>
    <x v="16"/>
    <x v="1"/>
  </r>
  <r>
    <n v="1"/>
    <x v="0"/>
    <x v="17"/>
    <n v="2"/>
    <n v="164"/>
    <n v="76"/>
    <n v="88"/>
    <n v="12"/>
    <x v="17"/>
    <n v="59.493305043019099"/>
    <n v="1.7333333333333332"/>
    <x v="17"/>
    <x v="2"/>
  </r>
  <r>
    <n v="1"/>
    <x v="0"/>
    <x v="18"/>
    <n v="3"/>
    <n v="268"/>
    <n v="435"/>
    <n v="22"/>
    <n v="21"/>
    <x v="18"/>
    <n v="67.090763794273002"/>
    <n v="19.920000000000002"/>
    <x v="18"/>
    <x v="2"/>
  </r>
  <r>
    <n v="1"/>
    <x v="0"/>
    <x v="19"/>
    <n v="16"/>
    <n v="455"/>
    <n v="525"/>
    <n v="93"/>
    <n v="23"/>
    <x v="19"/>
    <n v="36.015415387457402"/>
    <n v="6.9357798165137607"/>
    <x v="19"/>
    <x v="2"/>
  </r>
  <r>
    <n v="1"/>
    <x v="0"/>
    <x v="20"/>
    <n v="156"/>
    <n v="275"/>
    <n v="404"/>
    <n v="89"/>
    <n v="4"/>
    <x v="20"/>
    <n v="46.117616131499197"/>
    <n v="2.7918367346938777"/>
    <x v="20"/>
    <x v="3"/>
  </r>
  <r>
    <n v="1"/>
    <x v="0"/>
    <x v="21"/>
    <n v="76"/>
    <n v="115"/>
    <n v="57"/>
    <n v="58"/>
    <n v="24"/>
    <x v="21"/>
    <n v="83.6425321996565"/>
    <n v="1.9850746268656718"/>
    <x v="21"/>
    <x v="3"/>
  </r>
  <r>
    <n v="1"/>
    <x v="0"/>
    <x v="22"/>
    <n v="60"/>
    <n v="380"/>
    <n v="359"/>
    <n v="21"/>
    <n v="21"/>
    <x v="22"/>
    <n v="10.1358394126928"/>
    <n v="10.345679012345679"/>
    <x v="22"/>
    <x v="3"/>
  </r>
  <r>
    <n v="1"/>
    <x v="0"/>
    <x v="23"/>
    <n v="72"/>
    <n v="245"/>
    <n v="184"/>
    <n v="61"/>
    <n v="6"/>
    <x v="23"/>
    <n v="78.022831992084207"/>
    <n v="3.8496240601503757"/>
    <x v="23"/>
    <x v="0"/>
  </r>
  <r>
    <n v="1"/>
    <x v="0"/>
    <x v="24"/>
    <n v="88"/>
    <n v="192"/>
    <n v="168"/>
    <n v="24"/>
    <n v="20"/>
    <x v="24"/>
    <n v="67.532850004412893"/>
    <n v="4.5714285714285721"/>
    <x v="24"/>
    <x v="0"/>
  </r>
  <r>
    <n v="1"/>
    <x v="0"/>
    <x v="25"/>
    <n v="87"/>
    <n v="288"/>
    <n v="213"/>
    <n v="75"/>
    <n v="14"/>
    <x v="25"/>
    <n v="75.4583143191349"/>
    <n v="3.7037037037037037"/>
    <x v="25"/>
    <x v="0"/>
  </r>
  <r>
    <n v="1"/>
    <x v="0"/>
    <x v="26"/>
    <n v="44"/>
    <n v="340"/>
    <n v="302"/>
    <n v="38"/>
    <n v="23"/>
    <x v="26"/>
    <n v="95.132957793332494"/>
    <n v="8.4390243902439028"/>
    <x v="26"/>
    <x v="1"/>
  </r>
  <r>
    <n v="1"/>
    <x v="0"/>
    <x v="27"/>
    <n v="185"/>
    <n v="385"/>
    <n v="473"/>
    <n v="239"/>
    <n v="18"/>
    <x v="27"/>
    <n v="16.3765348559605"/>
    <n v="1.5613207547169812"/>
    <x v="27"/>
    <x v="1"/>
  </r>
  <r>
    <n v="1"/>
    <x v="0"/>
    <x v="28"/>
    <n v="52"/>
    <n v="454"/>
    <n v="451"/>
    <n v="3"/>
    <n v="14"/>
    <x v="28"/>
    <n v="87.155573940035794"/>
    <n v="18.290909090909093"/>
    <x v="28"/>
    <x v="1"/>
  </r>
  <r>
    <n v="1"/>
    <x v="0"/>
    <x v="29"/>
    <n v="88"/>
    <n v="255"/>
    <n v="225"/>
    <n v="30"/>
    <n v="26"/>
    <x v="29"/>
    <n v="90.583392352666195"/>
    <n v="5.3050847457627111"/>
    <x v="29"/>
    <x v="2"/>
  </r>
  <r>
    <n v="1"/>
    <x v="0"/>
    <x v="30"/>
    <n v="22"/>
    <n v="330"/>
    <n v="277"/>
    <n v="53"/>
    <n v="13"/>
    <x v="30"/>
    <n v="53.884403269264602"/>
    <n v="7.9733333333333327"/>
    <x v="30"/>
    <x v="2"/>
  </r>
  <r>
    <n v="1"/>
    <x v="0"/>
    <x v="31"/>
    <n v="93"/>
    <n v="319"/>
    <n v="304"/>
    <n v="15"/>
    <n v="18"/>
    <x v="0"/>
    <n v="56.5327900111592"/>
    <n v="7.3518518518518521"/>
    <x v="31"/>
    <x v="2"/>
  </r>
  <r>
    <n v="1"/>
    <x v="0"/>
    <x v="32"/>
    <n v="89"/>
    <n v="430"/>
    <n v="381"/>
    <n v="49"/>
    <n v="15"/>
    <x v="31"/>
    <n v="93.759052377770203"/>
    <n v="6.8115942028985508"/>
    <x v="32"/>
    <x v="3"/>
  </r>
  <r>
    <n v="1"/>
    <x v="0"/>
    <x v="33"/>
    <n v="58"/>
    <n v="190"/>
    <n v="168"/>
    <n v="22"/>
    <n v="1"/>
    <x v="32"/>
    <n v="60.3453059656186"/>
    <n v="5.6499999999999995"/>
    <x v="33"/>
    <x v="3"/>
  </r>
  <r>
    <n v="1"/>
    <x v="0"/>
    <x v="34"/>
    <n v="21"/>
    <n v="117"/>
    <n v="84"/>
    <n v="33"/>
    <n v="15"/>
    <x v="33"/>
    <n v="86.868711900739399"/>
    <n v="3.8888888888888893"/>
    <x v="34"/>
    <x v="3"/>
  </r>
  <r>
    <n v="1"/>
    <x v="0"/>
    <x v="35"/>
    <n v="61"/>
    <n v="145"/>
    <n v="124"/>
    <n v="21"/>
    <n v="28"/>
    <x v="34"/>
    <n v="42.640129015191597"/>
    <n v="4.5121951219512191"/>
    <x v="35"/>
    <x v="0"/>
  </r>
  <r>
    <n v="2"/>
    <x v="1"/>
    <x v="0"/>
    <n v="47"/>
    <n v="187"/>
    <n v="117"/>
    <n v="70"/>
    <n v="21"/>
    <x v="35"/>
    <n v="381.10319774690299"/>
    <n v="2.8034188034188037"/>
    <x v="36"/>
    <x v="0"/>
  </r>
  <r>
    <n v="2"/>
    <x v="1"/>
    <x v="1"/>
    <n v="62"/>
    <n v="307"/>
    <n v="181"/>
    <n v="126"/>
    <n v="21"/>
    <x v="13"/>
    <n v="127.091014638804"/>
    <n v="2.5851063829787235"/>
    <x v="37"/>
    <x v="0"/>
  </r>
  <r>
    <n v="2"/>
    <x v="1"/>
    <x v="2"/>
    <n v="116"/>
    <n v="372"/>
    <n v="533"/>
    <n v="14"/>
    <n v="12"/>
    <x v="36"/>
    <n v="91.350677796670695"/>
    <n v="7.2923076923076922"/>
    <x v="38"/>
    <x v="1"/>
  </r>
  <r>
    <n v="2"/>
    <x v="1"/>
    <x v="3"/>
    <n v="129"/>
    <n v="290"/>
    <n v="328"/>
    <n v="91"/>
    <n v="21"/>
    <x v="0"/>
    <n v="17.733266829623901"/>
    <n v="2.9818181818181815"/>
    <x v="39"/>
    <x v="1"/>
  </r>
  <r>
    <n v="2"/>
    <x v="1"/>
    <x v="4"/>
    <n v="51"/>
    <n v="267"/>
    <n v="260"/>
    <n v="7"/>
    <n v="23"/>
    <x v="37"/>
    <n v="57.012184042034697"/>
    <n v="10.724137931034482"/>
    <x v="40"/>
    <x v="1"/>
  </r>
  <r>
    <n v="2"/>
    <x v="1"/>
    <x v="5"/>
    <n v="51"/>
    <n v="85"/>
    <n v="87"/>
    <n v="55"/>
    <n v="25"/>
    <x v="38"/>
    <n v="81.369789051371697"/>
    <n v="1.5283018867924527"/>
    <x v="41"/>
    <x v="2"/>
  </r>
  <r>
    <n v="2"/>
    <x v="1"/>
    <x v="6"/>
    <n v="168"/>
    <n v="122"/>
    <n v="283"/>
    <n v="56"/>
    <n v="2"/>
    <x v="39"/>
    <n v="100.33030810445"/>
    <n v="2.089285714285714"/>
    <x v="42"/>
    <x v="2"/>
  </r>
  <r>
    <n v="2"/>
    <x v="1"/>
    <x v="7"/>
    <n v="42"/>
    <n v="245"/>
    <n v="153"/>
    <n v="92"/>
    <n v="18"/>
    <x v="40"/>
    <n v="81.439143182314993"/>
    <n v="2.9104477611940296"/>
    <x v="43"/>
    <x v="2"/>
  </r>
  <r>
    <n v="2"/>
    <x v="1"/>
    <x v="8"/>
    <n v="92"/>
    <n v="54"/>
    <n v="36"/>
    <n v="18"/>
    <n v="13"/>
    <x v="41"/>
    <n v="62.7494016295759"/>
    <n v="2.3272727272727272"/>
    <x v="44"/>
    <x v="3"/>
  </r>
  <r>
    <n v="2"/>
    <x v="1"/>
    <x v="9"/>
    <n v="73"/>
    <n v="279"/>
    <n v="240"/>
    <n v="39"/>
    <n v="24"/>
    <x v="42"/>
    <n v="59.074371424336398"/>
    <n v="5.5892857142857135"/>
    <x v="45"/>
    <x v="3"/>
  </r>
  <r>
    <n v="2"/>
    <x v="1"/>
    <x v="10"/>
    <n v="21"/>
    <n v="107"/>
    <n v="100"/>
    <n v="7"/>
    <n v="7"/>
    <x v="43"/>
    <n v="239.57900585900001"/>
    <n v="8.6428571428571423"/>
    <x v="2"/>
    <x v="3"/>
  </r>
  <r>
    <n v="2"/>
    <x v="1"/>
    <x v="11"/>
    <n v="80"/>
    <n v="221"/>
    <n v="206"/>
    <n v="15"/>
    <n v="8"/>
    <x v="44"/>
    <n v="37.307139158770198"/>
    <n v="6.0210526315789474"/>
    <x v="46"/>
    <x v="0"/>
  </r>
  <r>
    <n v="2"/>
    <x v="1"/>
    <x v="12"/>
    <n v="70"/>
    <n v="335"/>
    <n v="379"/>
    <n v="118"/>
    <n v="12"/>
    <x v="45"/>
    <n v="124.67498077203599"/>
    <n v="3.0531914893617023"/>
    <x v="47"/>
    <x v="0"/>
  </r>
  <r>
    <n v="2"/>
    <x v="1"/>
    <x v="13"/>
    <n v="126"/>
    <n v="85"/>
    <n v="188"/>
    <n v="80"/>
    <n v="3"/>
    <x v="46"/>
    <n v="38.253515381567901"/>
    <n v="1.2718446601941749"/>
    <x v="48"/>
    <x v="0"/>
  </r>
  <r>
    <n v="2"/>
    <x v="1"/>
    <x v="14"/>
    <n v="14"/>
    <n v="155"/>
    <n v="152"/>
    <n v="3"/>
    <n v="21"/>
    <x v="47"/>
    <n v="63.643639385103498"/>
    <n v="19.52941176470588"/>
    <x v="49"/>
    <x v="1"/>
  </r>
  <r>
    <n v="2"/>
    <x v="1"/>
    <x v="15"/>
    <n v="91"/>
    <n v="61"/>
    <n v="2"/>
    <n v="59"/>
    <n v="9"/>
    <x v="48"/>
    <n v="80.017560849593806"/>
    <n v="1.24"/>
    <x v="50"/>
    <x v="1"/>
  </r>
  <r>
    <n v="2"/>
    <x v="1"/>
    <x v="16"/>
    <n v="7"/>
    <n v="193"/>
    <n v="161"/>
    <n v="32"/>
    <n v="22"/>
    <x v="49"/>
    <n v="137.48359877874699"/>
    <n v="8.615384615384615"/>
    <x v="51"/>
    <x v="1"/>
  </r>
  <r>
    <n v="2"/>
    <x v="1"/>
    <x v="17"/>
    <n v="55"/>
    <n v="153"/>
    <n v="89"/>
    <n v="64"/>
    <n v="17"/>
    <x v="50"/>
    <n v="6.28795822700486"/>
    <n v="2.4201680672268906"/>
    <x v="52"/>
    <x v="2"/>
  </r>
  <r>
    <n v="2"/>
    <x v="1"/>
    <x v="18"/>
    <n v="56"/>
    <n v="370"/>
    <n v="308"/>
    <n v="62"/>
    <n v="25"/>
    <x v="51"/>
    <n v="51.244305208049497"/>
    <n v="6.1694915254237293"/>
    <x v="1"/>
    <x v="2"/>
  </r>
  <r>
    <n v="2"/>
    <x v="1"/>
    <x v="19"/>
    <n v="92"/>
    <n v="280"/>
    <n v="220"/>
    <n v="60"/>
    <n v="6"/>
    <x v="52"/>
    <n v="39.964661014959503"/>
    <n v="4.1052631578947372"/>
    <x v="53"/>
    <x v="2"/>
  </r>
  <r>
    <n v="2"/>
    <x v="1"/>
    <x v="20"/>
    <n v="18"/>
    <n v="191"/>
    <n v="167"/>
    <n v="24"/>
    <n v="15"/>
    <x v="53"/>
    <n v="236.57478931033901"/>
    <n v="8.8095238095238102"/>
    <x v="54"/>
    <x v="3"/>
  </r>
  <r>
    <n v="2"/>
    <x v="1"/>
    <x v="21"/>
    <n v="39"/>
    <n v="410"/>
    <n v="100"/>
    <n v="310"/>
    <n v="22"/>
    <x v="54"/>
    <n v="515.20202377693397"/>
    <n v="0.79656160458452707"/>
    <x v="2"/>
    <x v="3"/>
  </r>
  <r>
    <n v="2"/>
    <x v="1"/>
    <x v="22"/>
    <n v="7"/>
    <n v="372"/>
    <n v="440"/>
    <n v="59"/>
    <n v="22"/>
    <x v="55"/>
    <n v="18.642116854687298"/>
    <n v="9.6969696969696972"/>
    <x v="55"/>
    <x v="3"/>
  </r>
  <r>
    <n v="2"/>
    <x v="1"/>
    <x v="23"/>
    <n v="15"/>
    <n v="360"/>
    <n v="298"/>
    <n v="62"/>
    <n v="14"/>
    <x v="56"/>
    <n v="68.242828477636195"/>
    <n v="8.1298701298701292"/>
    <x v="56"/>
    <x v="0"/>
  </r>
  <r>
    <n v="2"/>
    <x v="1"/>
    <x v="24"/>
    <n v="118"/>
    <n v="391"/>
    <n v="318"/>
    <n v="168"/>
    <n v="17"/>
    <x v="57"/>
    <n v="121.039390529896"/>
    <n v="2.3846153846153846"/>
    <x v="57"/>
    <x v="0"/>
  </r>
  <r>
    <n v="2"/>
    <x v="1"/>
    <x v="25"/>
    <n v="80"/>
    <n v="98"/>
    <n v="63"/>
    <n v="47"/>
    <n v="3"/>
    <x v="58"/>
    <n v="141.38193603373"/>
    <n v="2.0629921259842519"/>
    <x v="58"/>
    <x v="0"/>
  </r>
  <r>
    <n v="2"/>
    <x v="1"/>
    <x v="26"/>
    <n v="3"/>
    <n v="207"/>
    <n v="156"/>
    <n v="51"/>
    <n v="20"/>
    <x v="59"/>
    <n v="46.3109528624218"/>
    <n v="5.8888888888888893"/>
    <x v="59"/>
    <x v="1"/>
  </r>
  <r>
    <n v="2"/>
    <x v="1"/>
    <x v="27"/>
    <n v="59"/>
    <n v="56"/>
    <n v="14"/>
    <n v="42"/>
    <n v="19"/>
    <x v="60"/>
    <n v="41.509458509858497"/>
    <n v="1.4455445544554455"/>
    <x v="60"/>
    <x v="1"/>
  </r>
  <r>
    <n v="2"/>
    <x v="1"/>
    <x v="28"/>
    <n v="32"/>
    <n v="212"/>
    <n v="309"/>
    <n v="21"/>
    <n v="19"/>
    <x v="61"/>
    <n v="88.369807386620806"/>
    <n v="8.415094339622641"/>
    <x v="61"/>
    <x v="1"/>
  </r>
  <r>
    <n v="2"/>
    <x v="1"/>
    <x v="29"/>
    <n v="64"/>
    <n v="325"/>
    <n v="209"/>
    <n v="116"/>
    <n v="6"/>
    <x v="62"/>
    <n v="297.027193901749"/>
    <n v="3.0333333333333332"/>
    <x v="62"/>
    <x v="2"/>
  </r>
  <r>
    <n v="2"/>
    <x v="1"/>
    <x v="30"/>
    <n v="62"/>
    <n v="302"/>
    <n v="251"/>
    <n v="51"/>
    <n v="4"/>
    <x v="63"/>
    <n v="68.652666110072204"/>
    <n v="5.5398230088495577"/>
    <x v="63"/>
    <x v="2"/>
  </r>
  <r>
    <n v="2"/>
    <x v="1"/>
    <x v="31"/>
    <n v="60"/>
    <n v="370"/>
    <n v="404"/>
    <n v="80"/>
    <n v="20"/>
    <x v="64"/>
    <n v="33.324794759041701"/>
    <n v="5"/>
    <x v="64"/>
    <x v="2"/>
  </r>
  <r>
    <n v="2"/>
    <x v="1"/>
    <x v="32"/>
    <n v="24"/>
    <n v="485"/>
    <n v="640"/>
    <n v="4"/>
    <n v="11"/>
    <x v="65"/>
    <n v="24.202351363579201"/>
    <n v="36.071428571428569"/>
    <x v="65"/>
    <x v="3"/>
  </r>
  <r>
    <n v="2"/>
    <x v="1"/>
    <x v="33"/>
    <n v="310"/>
    <n v="166"/>
    <n v="460"/>
    <n v="92"/>
    <n v="17"/>
    <x v="66"/>
    <n v="44.896162545966398"/>
    <n v="1.9104477611940296"/>
    <x v="66"/>
    <x v="3"/>
  </r>
  <r>
    <n v="2"/>
    <x v="1"/>
    <x v="34"/>
    <n v="59"/>
    <n v="222"/>
    <n v="166"/>
    <n v="73"/>
    <n v="27"/>
    <x v="67"/>
    <n v="16.941834846070499"/>
    <n v="3.1515151515151514"/>
    <x v="67"/>
    <x v="3"/>
  </r>
  <r>
    <n v="2"/>
    <x v="1"/>
    <x v="35"/>
    <n v="62"/>
    <n v="268"/>
    <n v="79"/>
    <n v="62"/>
    <n v="11"/>
    <x v="68"/>
    <n v="62.443330706435802"/>
    <n v="4.32258064516129"/>
    <x v="68"/>
    <x v="0"/>
  </r>
  <r>
    <n v="3"/>
    <x v="2"/>
    <x v="0"/>
    <n v="92"/>
    <n v="127"/>
    <n v="67"/>
    <n v="60"/>
    <n v="12"/>
    <x v="69"/>
    <n v="81.324925670598702"/>
    <n v="2.0921052631578947"/>
    <x v="69"/>
    <x v="0"/>
  </r>
  <r>
    <n v="3"/>
    <x v="2"/>
    <x v="1"/>
    <n v="90"/>
    <n v="369"/>
    <n v="541"/>
    <n v="2"/>
    <n v="3"/>
    <x v="70"/>
    <n v="130.66634615987499"/>
    <n v="9.9347826086956523"/>
    <x v="70"/>
    <x v="0"/>
  </r>
  <r>
    <n v="3"/>
    <x v="2"/>
    <x v="2"/>
    <n v="81"/>
    <n v="91"/>
    <n v="88"/>
    <n v="36"/>
    <n v="9"/>
    <x v="71"/>
    <n v="95.479834046315105"/>
    <n v="2.3247863247863245"/>
    <x v="71"/>
    <x v="1"/>
  </r>
  <r>
    <n v="3"/>
    <x v="2"/>
    <x v="3"/>
    <n v="63"/>
    <n v="268"/>
    <n v="303"/>
    <n v="89"/>
    <n v="8"/>
    <x v="72"/>
    <n v="86.932992772497698"/>
    <n v="3.1842105263157894"/>
    <x v="72"/>
    <x v="1"/>
  </r>
  <r>
    <n v="3"/>
    <x v="2"/>
    <x v="4"/>
    <n v="50"/>
    <n v="151"/>
    <n v="147"/>
    <n v="4"/>
    <n v="12"/>
    <x v="13"/>
    <n v="86.512363418368295"/>
    <n v="7.2962962962962967"/>
    <x v="73"/>
    <x v="1"/>
  </r>
  <r>
    <n v="3"/>
    <x v="2"/>
    <x v="5"/>
    <n v="47"/>
    <n v="281"/>
    <n v="246"/>
    <n v="35"/>
    <n v="22"/>
    <x v="73"/>
    <n v="64.415640861326906"/>
    <n v="7.1463414634146343"/>
    <x v="44"/>
    <x v="2"/>
  </r>
  <r>
    <n v="3"/>
    <x v="2"/>
    <x v="6"/>
    <n v="44"/>
    <n v="185"/>
    <n v="100"/>
    <n v="85"/>
    <n v="29"/>
    <x v="74"/>
    <n v="237.331320149449"/>
    <n v="2.2325581395348837"/>
    <x v="2"/>
    <x v="2"/>
  </r>
  <r>
    <n v="3"/>
    <x v="2"/>
    <x v="7"/>
    <n v="14"/>
    <n v="318"/>
    <n v="309"/>
    <n v="9"/>
    <n v="15"/>
    <x v="75"/>
    <n v="100.182315049064"/>
    <n v="28.086956521739133"/>
    <x v="74"/>
    <x v="2"/>
  </r>
  <r>
    <n v="3"/>
    <x v="2"/>
    <x v="8"/>
    <n v="93"/>
    <n v="477"/>
    <n v="414"/>
    <n v="63"/>
    <n v="22"/>
    <x v="76"/>
    <n v="34.881387035624201"/>
    <n v="6.5"/>
    <x v="75"/>
    <x v="3"/>
  </r>
  <r>
    <n v="3"/>
    <x v="2"/>
    <x v="9"/>
    <n v="346"/>
    <n v="249"/>
    <n v="436"/>
    <n v="179"/>
    <n v="3"/>
    <x v="77"/>
    <n v="70.2441937418279"/>
    <n v="1.5847619047619048"/>
    <x v="76"/>
    <x v="3"/>
  </r>
  <r>
    <n v="3"/>
    <x v="2"/>
    <x v="10"/>
    <n v="6"/>
    <n v="308"/>
    <n v="254"/>
    <n v="54"/>
    <n v="12"/>
    <x v="78"/>
    <n v="89.556977912926797"/>
    <n v="8.6666666666666661"/>
    <x v="24"/>
    <x v="3"/>
  </r>
  <r>
    <n v="3"/>
    <x v="2"/>
    <x v="11"/>
    <n v="115"/>
    <n v="307"/>
    <n v="217"/>
    <n v="90"/>
    <n v="10"/>
    <x v="13"/>
    <n v="81.655166828979404"/>
    <n v="3.2390243902439027"/>
    <x v="71"/>
    <x v="0"/>
  </r>
  <r>
    <n v="3"/>
    <x v="2"/>
    <x v="12"/>
    <n v="60"/>
    <n v="165"/>
    <n v="94"/>
    <n v="71"/>
    <n v="5"/>
    <x v="79"/>
    <n v="72.333283560589905"/>
    <n v="2.3511450381679388"/>
    <x v="77"/>
    <x v="0"/>
  </r>
  <r>
    <n v="3"/>
    <x v="2"/>
    <x v="13"/>
    <n v="2"/>
    <n v="382"/>
    <n v="298"/>
    <n v="84"/>
    <n v="10"/>
    <x v="80"/>
    <n v="40.052292062218903"/>
    <n v="6.9767441860465125"/>
    <x v="78"/>
    <x v="0"/>
  </r>
  <r>
    <n v="3"/>
    <x v="2"/>
    <x v="14"/>
    <n v="36"/>
    <n v="495"/>
    <n v="343"/>
    <n v="152"/>
    <n v="14"/>
    <x v="81"/>
    <n v="92.544620080080904"/>
    <n v="4.0319148936170208"/>
    <x v="63"/>
    <x v="1"/>
  </r>
  <r>
    <n v="3"/>
    <x v="2"/>
    <x v="15"/>
    <n v="89"/>
    <n v="194"/>
    <n v="134"/>
    <n v="60"/>
    <n v="16"/>
    <x v="82"/>
    <n v="231.70100700918999"/>
    <n v="2.9932885906040267"/>
    <x v="79"/>
    <x v="1"/>
  </r>
  <r>
    <n v="3"/>
    <x v="2"/>
    <x v="16"/>
    <n v="4"/>
    <n v="79"/>
    <n v="126"/>
    <n v="5"/>
    <n v="10"/>
    <x v="83"/>
    <n v="333.69087311309602"/>
    <n v="17.333333333333332"/>
    <x v="80"/>
    <x v="1"/>
  </r>
  <r>
    <n v="3"/>
    <x v="2"/>
    <x v="17"/>
    <n v="35"/>
    <n v="167"/>
    <n v="89"/>
    <n v="78"/>
    <n v="14"/>
    <x v="84"/>
    <n v="212.249850327274"/>
    <n v="2.1946902654867255"/>
    <x v="81"/>
    <x v="2"/>
  </r>
  <r>
    <n v="3"/>
    <x v="2"/>
    <x v="18"/>
    <n v="85"/>
    <n v="170"/>
    <n v="373"/>
    <n v="8"/>
    <n v="20"/>
    <x v="85"/>
    <n v="53.541457254677198"/>
    <n v="5.311827956989247"/>
    <x v="82"/>
    <x v="2"/>
  </r>
  <r>
    <n v="3"/>
    <x v="2"/>
    <x v="19"/>
    <n v="9"/>
    <n v="337"/>
    <n v="188"/>
    <n v="149"/>
    <n v="24"/>
    <x v="86"/>
    <n v="166.70621480786599"/>
    <n v="2.4936708860759493"/>
    <x v="48"/>
    <x v="2"/>
  </r>
  <r>
    <n v="3"/>
    <x v="2"/>
    <x v="20"/>
    <n v="63"/>
    <n v="341"/>
    <n v="337"/>
    <n v="18"/>
    <n v="29"/>
    <x v="87"/>
    <n v="131.604111548693"/>
    <n v="9.5308641975308639"/>
    <x v="83"/>
    <x v="3"/>
  </r>
  <r>
    <n v="3"/>
    <x v="2"/>
    <x v="21"/>
    <n v="179"/>
    <n v="390"/>
    <n v="336"/>
    <n v="54"/>
    <n v="3"/>
    <x v="88"/>
    <n v="13.7048162501011"/>
    <n v="4.4206008583690988"/>
    <x v="71"/>
    <x v="3"/>
  </r>
  <r>
    <n v="3"/>
    <x v="2"/>
    <x v="22"/>
    <n v="54"/>
    <n v="229"/>
    <n v="225"/>
    <n v="4"/>
    <n v="8"/>
    <x v="89"/>
    <n v="125.735896970879"/>
    <n v="9.6206896551724146"/>
    <x v="0"/>
    <x v="3"/>
  </r>
  <r>
    <n v="3"/>
    <x v="2"/>
    <x v="23"/>
    <n v="90"/>
    <n v="311"/>
    <n v="258"/>
    <n v="53"/>
    <n v="4"/>
    <x v="13"/>
    <n v="36.848570779596699"/>
    <n v="4.8671328671328675"/>
    <x v="84"/>
    <x v="0"/>
  </r>
  <r>
    <n v="3"/>
    <x v="2"/>
    <x v="24"/>
    <n v="71"/>
    <n v="365"/>
    <n v="321"/>
    <n v="44"/>
    <n v="23"/>
    <x v="90"/>
    <n v="34.3407144615962"/>
    <n v="6.8173913043478258"/>
    <x v="85"/>
    <x v="0"/>
  </r>
  <r>
    <n v="3"/>
    <x v="2"/>
    <x v="25"/>
    <n v="84"/>
    <n v="91"/>
    <n v="28"/>
    <n v="92"/>
    <n v="24"/>
    <x v="91"/>
    <n v="89.501818690247106"/>
    <n v="0.94318181818181823"/>
    <x v="86"/>
    <x v="0"/>
  </r>
  <r>
    <n v="3"/>
    <x v="2"/>
    <x v="26"/>
    <n v="152"/>
    <n v="265"/>
    <n v="464"/>
    <n v="50"/>
    <n v="4"/>
    <x v="92"/>
    <n v="77.333980467971898"/>
    <n v="3.6336633663366342"/>
    <x v="87"/>
    <x v="1"/>
  </r>
  <r>
    <n v="3"/>
    <x v="2"/>
    <x v="27"/>
    <n v="60"/>
    <n v="485"/>
    <n v="471"/>
    <n v="14"/>
    <n v="28"/>
    <x v="93"/>
    <n v="48.196564936772702"/>
    <n v="14.351351351351353"/>
    <x v="88"/>
    <x v="1"/>
  </r>
  <r>
    <n v="3"/>
    <x v="2"/>
    <x v="28"/>
    <n v="2"/>
    <n v="115"/>
    <n v="150"/>
    <n v="6"/>
    <n v="22"/>
    <x v="94"/>
    <n v="52.193070106154899"/>
    <n v="27.75"/>
    <x v="89"/>
    <x v="1"/>
  </r>
  <r>
    <n v="3"/>
    <x v="2"/>
    <x v="29"/>
    <n v="78"/>
    <n v="305"/>
    <n v="297"/>
    <n v="81"/>
    <n v="21"/>
    <x v="95"/>
    <n v="18.0158523308973"/>
    <n v="3.7987421383647799"/>
    <x v="90"/>
    <x v="2"/>
  </r>
  <r>
    <n v="3"/>
    <x v="2"/>
    <x v="30"/>
    <n v="8"/>
    <n v="359"/>
    <n v="312"/>
    <n v="47"/>
    <n v="23"/>
    <x v="96"/>
    <n v="105.38041628419499"/>
    <n v="11.636363636363637"/>
    <x v="91"/>
    <x v="2"/>
  </r>
  <r>
    <n v="3"/>
    <x v="2"/>
    <x v="31"/>
    <n v="149"/>
    <n v="159"/>
    <n v="293"/>
    <n v="115"/>
    <n v="17"/>
    <x v="97"/>
    <n v="109.05433648499999"/>
    <n v="1.4621212121212122"/>
    <x v="92"/>
    <x v="2"/>
  </r>
  <r>
    <n v="3"/>
    <x v="2"/>
    <x v="32"/>
    <n v="18"/>
    <n v="436"/>
    <n v="346"/>
    <n v="90"/>
    <n v="25"/>
    <x v="0"/>
    <n v="54.764481133549602"/>
    <n v="6.7407407407407405"/>
    <x v="93"/>
    <x v="3"/>
  </r>
  <r>
    <n v="3"/>
    <x v="2"/>
    <x v="33"/>
    <n v="54"/>
    <n v="268"/>
    <n v="348"/>
    <n v="93"/>
    <n v="6"/>
    <x v="98"/>
    <n v="12.1569248275547"/>
    <n v="3.1156462585034017"/>
    <x v="19"/>
    <x v="3"/>
  </r>
  <r>
    <n v="3"/>
    <x v="2"/>
    <x v="34"/>
    <n v="4"/>
    <n v="493"/>
    <n v="197"/>
    <n v="346"/>
    <n v="15"/>
    <x v="99"/>
    <n v="171.95325993788401"/>
    <n v="0.86285714285714288"/>
    <x v="94"/>
    <x v="3"/>
  </r>
  <r>
    <n v="3"/>
    <x v="2"/>
    <x v="35"/>
    <n v="53"/>
    <n v="190"/>
    <n v="100"/>
    <n v="90"/>
    <n v="7"/>
    <x v="100"/>
    <n v="400.62786852270102"/>
    <n v="2.1398601398601396"/>
    <x v="2"/>
    <x v="0"/>
  </r>
  <r>
    <n v="4"/>
    <x v="3"/>
    <x v="0"/>
    <n v="87"/>
    <n v="126"/>
    <n v="64"/>
    <n v="62"/>
    <n v="19"/>
    <x v="101"/>
    <n v="261.07931804674803"/>
    <n v="2.0268456375838926"/>
    <x v="95"/>
    <x v="0"/>
  </r>
  <r>
    <n v="4"/>
    <x v="3"/>
    <x v="1"/>
    <n v="72"/>
    <n v="340"/>
    <n v="262"/>
    <n v="78"/>
    <n v="26"/>
    <x v="102"/>
    <n v="45.175079800691201"/>
    <n v="4.4533333333333331"/>
    <x v="96"/>
    <x v="0"/>
  </r>
  <r>
    <n v="4"/>
    <x v="3"/>
    <x v="2"/>
    <n v="89"/>
    <n v="423"/>
    <n v="363"/>
    <n v="60"/>
    <n v="15"/>
    <x v="103"/>
    <n v="99.6107106685362"/>
    <n v="6.0671140939597317"/>
    <x v="32"/>
    <x v="1"/>
  </r>
  <r>
    <n v="4"/>
    <x v="3"/>
    <x v="3"/>
    <n v="102"/>
    <n v="237"/>
    <n v="295"/>
    <n v="44"/>
    <n v="14"/>
    <x v="104"/>
    <n v="23.663381579939301"/>
    <n v="4.0410958904109586"/>
    <x v="91"/>
    <x v="1"/>
  </r>
  <r>
    <n v="4"/>
    <x v="3"/>
    <x v="4"/>
    <n v="29"/>
    <n v="91"/>
    <n v="76"/>
    <n v="15"/>
    <n v="11"/>
    <x v="105"/>
    <n v="54.162980392028302"/>
    <n v="4.7727272727272725"/>
    <x v="97"/>
    <x v="1"/>
  </r>
  <r>
    <n v="4"/>
    <x v="3"/>
    <x v="5"/>
    <n v="53"/>
    <n v="278"/>
    <n v="254"/>
    <n v="24"/>
    <n v="28"/>
    <x v="106"/>
    <n v="19.197108163364799"/>
    <n v="7.9740259740259738"/>
    <x v="98"/>
    <x v="2"/>
  </r>
  <r>
    <n v="4"/>
    <x v="3"/>
    <x v="6"/>
    <n v="85"/>
    <n v="402"/>
    <n v="322"/>
    <n v="80"/>
    <n v="21"/>
    <x v="107"/>
    <n v="139.027825302389"/>
    <n v="4.9333333333333327"/>
    <x v="99"/>
    <x v="2"/>
  </r>
  <r>
    <n v="4"/>
    <x v="3"/>
    <x v="7"/>
    <n v="63"/>
    <n v="98"/>
    <n v="36"/>
    <n v="62"/>
    <n v="19"/>
    <x v="108"/>
    <n v="148.74410115507101"/>
    <n v="1.5840000000000001"/>
    <x v="49"/>
    <x v="2"/>
  </r>
  <r>
    <n v="4"/>
    <x v="3"/>
    <x v="8"/>
    <n v="129"/>
    <n v="76"/>
    <n v="213"/>
    <n v="88"/>
    <n v="11"/>
    <x v="109"/>
    <n v="112.790270212506"/>
    <n v="1.078341013824885"/>
    <x v="83"/>
    <x v="3"/>
  </r>
  <r>
    <n v="4"/>
    <x v="3"/>
    <x v="9"/>
    <n v="89"/>
    <n v="99"/>
    <n v="28"/>
    <n v="71"/>
    <n v="22"/>
    <x v="0"/>
    <n v="62.470601819033803"/>
    <n v="1.4625000000000001"/>
    <x v="100"/>
    <x v="3"/>
  </r>
  <r>
    <n v="4"/>
    <x v="3"/>
    <x v="10"/>
    <n v="45"/>
    <n v="391"/>
    <n v="326"/>
    <n v="65"/>
    <n v="15"/>
    <x v="110"/>
    <n v="76.312615294337704"/>
    <n v="6.7454545454545451"/>
    <x v="101"/>
    <x v="3"/>
  </r>
  <r>
    <n v="4"/>
    <x v="3"/>
    <x v="11"/>
    <n v="95"/>
    <n v="151"/>
    <n v="103"/>
    <n v="48"/>
    <n v="26"/>
    <x v="111"/>
    <n v="96.285501756584594"/>
    <n v="2.7692307692307692"/>
    <x v="15"/>
    <x v="0"/>
  </r>
  <r>
    <n v="4"/>
    <x v="3"/>
    <x v="12"/>
    <n v="62"/>
    <n v="313"/>
    <n v="273"/>
    <n v="40"/>
    <n v="3"/>
    <x v="112"/>
    <n v="64.091805424332406"/>
    <n v="6.5686274509803919"/>
    <x v="102"/>
    <x v="0"/>
  </r>
  <r>
    <n v="4"/>
    <x v="3"/>
    <x v="13"/>
    <n v="78"/>
    <n v="336"/>
    <n v="261"/>
    <n v="75"/>
    <n v="2"/>
    <x v="113"/>
    <n v="115.83798136334001"/>
    <n v="4.4313725490196081"/>
    <x v="103"/>
    <x v="0"/>
  </r>
  <r>
    <n v="4"/>
    <x v="3"/>
    <x v="14"/>
    <n v="60"/>
    <n v="207"/>
    <n v="166"/>
    <n v="41"/>
    <n v="7"/>
    <x v="114"/>
    <n v="30.783134313186601"/>
    <n v="4.4752475247524757"/>
    <x v="104"/>
    <x v="1"/>
  </r>
  <r>
    <n v="4"/>
    <x v="3"/>
    <x v="15"/>
    <n v="44"/>
    <n v="449"/>
    <n v="415"/>
    <n v="34"/>
    <n v="13"/>
    <x v="115"/>
    <n v="9.2572260359371104"/>
    <n v="11.769230769230768"/>
    <x v="105"/>
    <x v="1"/>
  </r>
  <r>
    <n v="4"/>
    <x v="3"/>
    <x v="16"/>
    <n v="15"/>
    <n v="286"/>
    <n v="200"/>
    <n v="86"/>
    <n v="26"/>
    <x v="116"/>
    <n v="233.903699161758"/>
    <n v="4.2574257425742577"/>
    <x v="106"/>
    <x v="1"/>
  </r>
  <r>
    <n v="4"/>
    <x v="3"/>
    <x v="17"/>
    <n v="24"/>
    <n v="54"/>
    <n v="28"/>
    <n v="26"/>
    <n v="14"/>
    <x v="117"/>
    <n v="107.670401316786"/>
    <n v="2.08"/>
    <x v="107"/>
    <x v="2"/>
  </r>
  <r>
    <n v="4"/>
    <x v="3"/>
    <x v="18"/>
    <n v="80"/>
    <n v="335"/>
    <n v="253"/>
    <n v="82"/>
    <n v="11"/>
    <x v="118"/>
    <n v="51.8566078897422"/>
    <n v="4.1111111111111116"/>
    <x v="108"/>
    <x v="2"/>
  </r>
  <r>
    <n v="4"/>
    <x v="3"/>
    <x v="19"/>
    <n v="62"/>
    <n v="210"/>
    <n v="196"/>
    <n v="14"/>
    <n v="19"/>
    <x v="119"/>
    <n v="41.263031310170497"/>
    <n v="6.7894736842105265"/>
    <x v="109"/>
    <x v="2"/>
  </r>
  <r>
    <n v="4"/>
    <x v="3"/>
    <x v="20"/>
    <n v="88"/>
    <n v="200"/>
    <n v="199"/>
    <n v="1"/>
    <n v="4"/>
    <x v="120"/>
    <n v="45.156800021512403"/>
    <n v="6.4494382022471903"/>
    <x v="110"/>
    <x v="3"/>
  </r>
  <r>
    <n v="4"/>
    <x v="3"/>
    <x v="21"/>
    <n v="71"/>
    <n v="307"/>
    <n v="298"/>
    <n v="9"/>
    <n v="26"/>
    <x v="121"/>
    <n v="121.309993057863"/>
    <n v="9.2250000000000014"/>
    <x v="111"/>
    <x v="3"/>
  </r>
  <r>
    <n v="4"/>
    <x v="3"/>
    <x v="22"/>
    <n v="65"/>
    <n v="239"/>
    <n v="193"/>
    <n v="46"/>
    <n v="7"/>
    <x v="122"/>
    <n v="167.02903323545701"/>
    <n v="4.6486486486486482"/>
    <x v="112"/>
    <x v="3"/>
  </r>
  <r>
    <n v="4"/>
    <x v="3"/>
    <x v="23"/>
    <n v="48"/>
    <n v="468"/>
    <n v="453"/>
    <n v="15"/>
    <n v="28"/>
    <x v="123"/>
    <n v="109.474317110116"/>
    <n v="15.904761904761907"/>
    <x v="113"/>
    <x v="0"/>
  </r>
  <r>
    <n v="4"/>
    <x v="3"/>
    <x v="24"/>
    <n v="40"/>
    <n v="150"/>
    <n v="92"/>
    <n v="85"/>
    <n v="7"/>
    <x v="124"/>
    <n v="64.809087332883706"/>
    <n v="1.68"/>
    <x v="114"/>
    <x v="0"/>
  </r>
  <r>
    <n v="4"/>
    <x v="3"/>
    <x v="25"/>
    <n v="75"/>
    <n v="215"/>
    <n v="261"/>
    <n v="87"/>
    <n v="5"/>
    <x v="125"/>
    <n v="47.894323331075803"/>
    <n v="2.5061728395061729"/>
    <x v="115"/>
    <x v="0"/>
  </r>
  <r>
    <n v="4"/>
    <x v="3"/>
    <x v="26"/>
    <n v="41"/>
    <n v="207"/>
    <n v="178"/>
    <n v="29"/>
    <n v="24"/>
    <x v="13"/>
    <n v="50.6281303575972"/>
    <n v="6.2571428571428562"/>
    <x v="116"/>
    <x v="1"/>
  </r>
  <r>
    <n v="4"/>
    <x v="3"/>
    <x v="27"/>
    <n v="34"/>
    <n v="63"/>
    <n v="0"/>
    <n v="63"/>
    <n v="28"/>
    <x v="126"/>
    <n v="69.494627002111102"/>
    <n v="0.70103092783505161"/>
    <x v="117"/>
    <x v="1"/>
  </r>
  <r>
    <n v="4"/>
    <x v="3"/>
    <x v="28"/>
    <n v="86"/>
    <n v="396"/>
    <n v="530"/>
    <n v="45"/>
    <n v="24"/>
    <x v="127"/>
    <n v="9.9556138180666505"/>
    <n v="6.6717557251908399"/>
    <x v="39"/>
    <x v="1"/>
  </r>
  <r>
    <n v="4"/>
    <x v="3"/>
    <x v="29"/>
    <n v="26"/>
    <n v="315"/>
    <n v="226"/>
    <n v="89"/>
    <n v="4"/>
    <x v="128"/>
    <n v="59.522487254195298"/>
    <n v="4.3826086956521735"/>
    <x v="118"/>
    <x v="2"/>
  </r>
  <r>
    <n v="4"/>
    <x v="3"/>
    <x v="30"/>
    <n v="82"/>
    <n v="338"/>
    <n v="285"/>
    <n v="53"/>
    <n v="17"/>
    <x v="129"/>
    <n v="58.6740960577376"/>
    <n v="5.4370370370370376"/>
    <x v="119"/>
    <x v="2"/>
  </r>
  <r>
    <n v="4"/>
    <x v="3"/>
    <x v="31"/>
    <n v="14"/>
    <n v="385"/>
    <n v="290"/>
    <n v="95"/>
    <n v="27"/>
    <x v="130"/>
    <n v="10.190156365221"/>
    <n v="5.5779816513761462"/>
    <x v="89"/>
    <x v="2"/>
  </r>
  <r>
    <n v="4"/>
    <x v="3"/>
    <x v="32"/>
    <n v="1"/>
    <n v="474"/>
    <n v="466"/>
    <n v="8"/>
    <n v="28"/>
    <x v="131"/>
    <n v="46.268139921801001"/>
    <n v="103.77777777777779"/>
    <x v="120"/>
    <x v="3"/>
  </r>
  <r>
    <n v="4"/>
    <x v="3"/>
    <x v="33"/>
    <n v="9"/>
    <n v="454"/>
    <n v="325"/>
    <n v="129"/>
    <n v="4"/>
    <x v="132"/>
    <n v="38.403486457617298"/>
    <n v="4.8405797101449268"/>
    <x v="121"/>
    <x v="3"/>
  </r>
  <r>
    <n v="4"/>
    <x v="3"/>
    <x v="34"/>
    <n v="46"/>
    <n v="61"/>
    <n v="85"/>
    <n v="89"/>
    <n v="6"/>
    <x v="133"/>
    <n v="44.038389136708197"/>
    <n v="0.26666666666666666"/>
    <x v="122"/>
    <x v="3"/>
  </r>
  <r>
    <n v="4"/>
    <x v="3"/>
    <x v="35"/>
    <n v="15"/>
    <n v="80"/>
    <n v="132"/>
    <n v="72"/>
    <n v="9"/>
    <x v="134"/>
    <n v="119.737911352681"/>
    <n v="0.52873563218390807"/>
    <x v="123"/>
    <x v="0"/>
  </r>
  <r>
    <n v="5"/>
    <x v="4"/>
    <x v="0"/>
    <n v="7"/>
    <n v="490"/>
    <n v="417"/>
    <n v="73"/>
    <n v="14"/>
    <x v="135"/>
    <n v="128.48638734773601"/>
    <n v="10.6"/>
    <x v="124"/>
    <x v="0"/>
  </r>
  <r>
    <n v="5"/>
    <x v="4"/>
    <x v="1"/>
    <n v="5"/>
    <n v="312"/>
    <n v="271"/>
    <n v="41"/>
    <n v="23"/>
    <x v="136"/>
    <n v="72.220302797218096"/>
    <n v="12"/>
    <x v="125"/>
    <x v="0"/>
  </r>
  <r>
    <n v="5"/>
    <x v="4"/>
    <x v="2"/>
    <n v="74"/>
    <n v="174"/>
    <n v="137"/>
    <n v="37"/>
    <n v="18"/>
    <x v="137"/>
    <n v="78.950484744089806"/>
    <n v="3.8018018018018025"/>
    <x v="126"/>
    <x v="1"/>
  </r>
  <r>
    <n v="5"/>
    <x v="4"/>
    <x v="3"/>
    <n v="97"/>
    <n v="351"/>
    <n v="360"/>
    <n v="88"/>
    <n v="8"/>
    <x v="138"/>
    <n v="103.122810948989"/>
    <n v="3.8918918918918917"/>
    <x v="127"/>
    <x v="1"/>
  </r>
  <r>
    <n v="5"/>
    <x v="4"/>
    <x v="4"/>
    <n v="44"/>
    <n v="337"/>
    <n v="251"/>
    <n v="86"/>
    <n v="22"/>
    <x v="139"/>
    <n v="64.561929690372395"/>
    <n v="4.5384615384615383"/>
    <x v="128"/>
    <x v="1"/>
  </r>
  <r>
    <n v="5"/>
    <x v="4"/>
    <x v="5"/>
    <n v="48"/>
    <n v="402"/>
    <n v="379"/>
    <n v="23"/>
    <n v="29"/>
    <x v="140"/>
    <n v="39.804300871906797"/>
    <n v="12.028169014084506"/>
    <x v="129"/>
    <x v="2"/>
  </r>
  <r>
    <n v="5"/>
    <x v="4"/>
    <x v="6"/>
    <n v="12"/>
    <n v="428"/>
    <n v="394"/>
    <n v="34"/>
    <n v="15"/>
    <x v="141"/>
    <n v="37.906821649754797"/>
    <n v="17.65217391304348"/>
    <x v="130"/>
    <x v="2"/>
  </r>
  <r>
    <n v="5"/>
    <x v="4"/>
    <x v="7"/>
    <n v="11"/>
    <n v="365"/>
    <n v="284"/>
    <n v="81"/>
    <n v="23"/>
    <x v="142"/>
    <n v="58.756055775779501"/>
    <n v="6.4130434782608692"/>
    <x v="131"/>
    <x v="2"/>
  </r>
  <r>
    <n v="5"/>
    <x v="4"/>
    <x v="8"/>
    <n v="1"/>
    <n v="209"/>
    <n v="204"/>
    <n v="5"/>
    <n v="5"/>
    <x v="143"/>
    <n v="62.744973437706101"/>
    <n v="68.333333333333343"/>
    <x v="132"/>
    <x v="3"/>
  </r>
  <r>
    <n v="5"/>
    <x v="4"/>
    <x v="9"/>
    <n v="47"/>
    <n v="116"/>
    <n v="38"/>
    <n v="78"/>
    <n v="19"/>
    <x v="144"/>
    <n v="72.146257214624598"/>
    <n v="1.3599999999999999"/>
    <x v="133"/>
    <x v="3"/>
  </r>
  <r>
    <n v="5"/>
    <x v="4"/>
    <x v="10"/>
    <n v="35"/>
    <n v="375"/>
    <n v="310"/>
    <n v="65"/>
    <n v="25"/>
    <x v="145"/>
    <n v="55.032914307840002"/>
    <n v="6.9"/>
    <x v="134"/>
    <x v="3"/>
  </r>
  <r>
    <n v="5"/>
    <x v="4"/>
    <x v="11"/>
    <n v="35"/>
    <n v="258"/>
    <n v="223"/>
    <n v="35"/>
    <n v="16"/>
    <x v="146"/>
    <n v="117.370677901858"/>
    <n v="7.371428571428571"/>
    <x v="135"/>
    <x v="0"/>
  </r>
  <r>
    <n v="5"/>
    <x v="4"/>
    <x v="12"/>
    <n v="73"/>
    <n v="199"/>
    <n v="127"/>
    <n v="72"/>
    <n v="1"/>
    <x v="147"/>
    <n v="92.921740974054003"/>
    <n v="2.7586206896551726"/>
    <x v="136"/>
    <x v="0"/>
  </r>
  <r>
    <n v="5"/>
    <x v="4"/>
    <x v="13"/>
    <n v="41"/>
    <n v="352"/>
    <n v="324"/>
    <n v="28"/>
    <n v="11"/>
    <x v="148"/>
    <n v="23.413711494751901"/>
    <n v="10.579710144927537"/>
    <x v="137"/>
    <x v="0"/>
  </r>
  <r>
    <n v="5"/>
    <x v="4"/>
    <x v="14"/>
    <n v="37"/>
    <n v="170"/>
    <n v="71"/>
    <n v="99"/>
    <n v="27"/>
    <x v="149"/>
    <n v="81.901975536303794"/>
    <n v="1.5882352941176472"/>
    <x v="138"/>
    <x v="1"/>
  </r>
  <r>
    <n v="5"/>
    <x v="4"/>
    <x v="15"/>
    <n v="88"/>
    <n v="445"/>
    <n v="382"/>
    <n v="63"/>
    <n v="9"/>
    <x v="150"/>
    <n v="51.269356376127497"/>
    <n v="6.2251655629139071"/>
    <x v="139"/>
    <x v="1"/>
  </r>
  <r>
    <n v="5"/>
    <x v="4"/>
    <x v="16"/>
    <n v="86"/>
    <n v="328"/>
    <n v="237"/>
    <n v="91"/>
    <n v="26"/>
    <x v="151"/>
    <n v="167.07415842139099"/>
    <n v="3.6497175141242941"/>
    <x v="38"/>
    <x v="1"/>
  </r>
  <r>
    <n v="5"/>
    <x v="4"/>
    <x v="17"/>
    <n v="23"/>
    <n v="409"/>
    <n v="347"/>
    <n v="62"/>
    <n v="25"/>
    <x v="152"/>
    <n v="66.993160202438503"/>
    <n v="8.7058823529411757"/>
    <x v="140"/>
    <x v="2"/>
  </r>
  <r>
    <n v="5"/>
    <x v="4"/>
    <x v="18"/>
    <n v="34"/>
    <n v="198"/>
    <n v="165"/>
    <n v="33"/>
    <n v="16"/>
    <x v="153"/>
    <n v="50.6032694128439"/>
    <n v="5.9402985074626864"/>
    <x v="141"/>
    <x v="2"/>
  </r>
  <r>
    <n v="5"/>
    <x v="4"/>
    <x v="19"/>
    <n v="81"/>
    <n v="321"/>
    <n v="313"/>
    <n v="8"/>
    <n v="5"/>
    <x v="154"/>
    <n v="99.048631314318598"/>
    <n v="8.8539325842696641"/>
    <x v="142"/>
    <x v="2"/>
  </r>
  <r>
    <n v="5"/>
    <x v="4"/>
    <x v="20"/>
    <n v="5"/>
    <n v="163"/>
    <n v="73"/>
    <n v="90"/>
    <n v="20"/>
    <x v="155"/>
    <n v="53.157847709232797"/>
    <n v="1.642105263157895"/>
    <x v="143"/>
    <x v="3"/>
  </r>
  <r>
    <n v="5"/>
    <x v="4"/>
    <x v="21"/>
    <n v="78"/>
    <n v="268"/>
    <n v="295"/>
    <n v="3"/>
    <n v="5"/>
    <x v="156"/>
    <n v="57.736836990382699"/>
    <n v="8.4691358024691361"/>
    <x v="144"/>
    <x v="3"/>
  </r>
  <r>
    <n v="5"/>
    <x v="4"/>
    <x v="22"/>
    <n v="65"/>
    <n v="456"/>
    <n v="357"/>
    <n v="99"/>
    <n v="21"/>
    <x v="157"/>
    <n v="54.5520939956142"/>
    <n v="5.1463414634146343"/>
    <x v="145"/>
    <x v="3"/>
  </r>
  <r>
    <n v="5"/>
    <x v="4"/>
    <x v="23"/>
    <n v="35"/>
    <n v="455"/>
    <n v="422"/>
    <n v="33"/>
    <n v="25"/>
    <x v="0"/>
    <n v="55.858679142285503"/>
    <n v="13.441176470588236"/>
    <x v="146"/>
    <x v="0"/>
  </r>
  <r>
    <n v="5"/>
    <x v="4"/>
    <x v="24"/>
    <n v="72"/>
    <n v="293"/>
    <n v="281"/>
    <n v="12"/>
    <n v="4"/>
    <x v="158"/>
    <n v="66.801345449583593"/>
    <n v="8.4047619047619051"/>
    <x v="147"/>
    <x v="0"/>
  </r>
  <r>
    <n v="5"/>
    <x v="4"/>
    <x v="25"/>
    <n v="28"/>
    <n v="131"/>
    <n v="124"/>
    <n v="7"/>
    <n v="16"/>
    <x v="159"/>
    <n v="29.698729868128002"/>
    <n v="8.6857142857142868"/>
    <x v="148"/>
    <x v="0"/>
  </r>
  <r>
    <n v="5"/>
    <x v="4"/>
    <x v="26"/>
    <n v="99"/>
    <n v="183"/>
    <n v="139"/>
    <n v="44"/>
    <n v="24"/>
    <x v="160"/>
    <n v="25.367471795186798"/>
    <n v="3.3286713286713288"/>
    <x v="149"/>
    <x v="1"/>
  </r>
  <r>
    <n v="5"/>
    <x v="4"/>
    <x v="27"/>
    <n v="63"/>
    <n v="122"/>
    <n v="111"/>
    <n v="11"/>
    <n v="19"/>
    <x v="161"/>
    <n v="39.328348386585198"/>
    <n v="4.7027027027027026"/>
    <x v="150"/>
    <x v="1"/>
  </r>
  <r>
    <n v="5"/>
    <x v="4"/>
    <x v="28"/>
    <n v="91"/>
    <n v="179"/>
    <n v="144"/>
    <n v="35"/>
    <n v="13"/>
    <x v="162"/>
    <n v="80.959597461381094"/>
    <n v="3.7301587301587307"/>
    <x v="151"/>
    <x v="1"/>
  </r>
  <r>
    <n v="5"/>
    <x v="4"/>
    <x v="29"/>
    <n v="62"/>
    <n v="74"/>
    <n v="0"/>
    <n v="74"/>
    <n v="19"/>
    <x v="163"/>
    <n v="68.159526396595098"/>
    <n v="0.91176470588235292"/>
    <x v="152"/>
    <x v="2"/>
  </r>
  <r>
    <n v="5"/>
    <x v="4"/>
    <x v="30"/>
    <n v="33"/>
    <n v="213"/>
    <n v="165"/>
    <n v="48"/>
    <n v="23"/>
    <x v="13"/>
    <n v="69.658116504079999"/>
    <n v="4.8888888888888893"/>
    <x v="153"/>
    <x v="2"/>
  </r>
  <r>
    <n v="5"/>
    <x v="4"/>
    <x v="31"/>
    <n v="8"/>
    <n v="359"/>
    <n v="324"/>
    <n v="35"/>
    <n v="28"/>
    <x v="164"/>
    <n v="36.476803274869098"/>
    <n v="15.44186046511628"/>
    <x v="154"/>
    <x v="2"/>
  </r>
  <r>
    <n v="5"/>
    <x v="4"/>
    <x v="32"/>
    <n v="90"/>
    <n v="439"/>
    <n v="425"/>
    <n v="14"/>
    <n v="22"/>
    <x v="165"/>
    <n v="47.334920398744103"/>
    <n v="9.9038461538461533"/>
    <x v="155"/>
    <x v="3"/>
  </r>
  <r>
    <n v="5"/>
    <x v="4"/>
    <x v="33"/>
    <n v="3"/>
    <n v="74"/>
    <n v="73"/>
    <n v="1"/>
    <n v="20"/>
    <x v="166"/>
    <n v="35.008653059620599"/>
    <n v="38"/>
    <x v="156"/>
    <x v="3"/>
  </r>
  <r>
    <n v="5"/>
    <x v="4"/>
    <x v="34"/>
    <n v="99"/>
    <n v="337"/>
    <n v="290"/>
    <n v="47"/>
    <n v="15"/>
    <x v="167"/>
    <n v="27.6353524234245"/>
    <n v="5.3287671232876717"/>
    <x v="157"/>
    <x v="3"/>
  </r>
  <r>
    <n v="5"/>
    <x v="4"/>
    <x v="35"/>
    <n v="33"/>
    <n v="383"/>
    <n v="378"/>
    <n v="5"/>
    <n v="26"/>
    <x v="168"/>
    <n v="49.521782892855697"/>
    <n v="21.631578947368425"/>
    <x v="158"/>
    <x v="0"/>
  </r>
  <r>
    <n v="6"/>
    <x v="5"/>
    <x v="0"/>
    <n v="35"/>
    <n v="303"/>
    <n v="366"/>
    <n v="63"/>
    <n v="17"/>
    <x v="169"/>
    <n v="33.746451781235997"/>
    <n v="5.612244897959183"/>
    <x v="159"/>
    <x v="0"/>
  </r>
  <r>
    <n v="6"/>
    <x v="5"/>
    <x v="1"/>
    <n v="108"/>
    <n v="134"/>
    <n v="57"/>
    <n v="77"/>
    <n v="7"/>
    <x v="170"/>
    <n v="76.758486458004697"/>
    <n v="1.7837837837837838"/>
    <x v="160"/>
    <x v="0"/>
  </r>
  <r>
    <n v="6"/>
    <x v="5"/>
    <x v="2"/>
    <n v="279"/>
    <n v="216"/>
    <n v="153"/>
    <n v="126"/>
    <n v="21"/>
    <x v="171"/>
    <n v="325.260098483918"/>
    <n v="1.8222222222222222"/>
    <x v="161"/>
    <x v="1"/>
  </r>
  <r>
    <n v="6"/>
    <x v="5"/>
    <x v="3"/>
    <n v="118"/>
    <n v="68"/>
    <n v="159"/>
    <n v="27"/>
    <n v="14"/>
    <x v="172"/>
    <n v="33.634562504475603"/>
    <n v="2.193103448275862"/>
    <x v="162"/>
    <x v="1"/>
  </r>
  <r>
    <n v="6"/>
    <x v="5"/>
    <x v="4"/>
    <n v="43"/>
    <n v="216"/>
    <n v="187"/>
    <n v="29"/>
    <n v="22"/>
    <x v="173"/>
    <n v="110.66215858616999"/>
    <n v="6.3888888888888884"/>
    <x v="163"/>
    <x v="1"/>
  </r>
  <r>
    <n v="6"/>
    <x v="5"/>
    <x v="5"/>
    <n v="94"/>
    <n v="213"/>
    <n v="190"/>
    <n v="23"/>
    <n v="13"/>
    <x v="174"/>
    <n v="49.267178088231198"/>
    <n v="4.8547008547008543"/>
    <x v="164"/>
    <x v="2"/>
  </r>
  <r>
    <n v="6"/>
    <x v="5"/>
    <x v="6"/>
    <n v="52"/>
    <n v="119"/>
    <n v="23"/>
    <n v="96"/>
    <n v="20"/>
    <x v="175"/>
    <n v="212.61822426308501"/>
    <n v="1.0135135135135136"/>
    <x v="165"/>
    <x v="2"/>
  </r>
  <r>
    <n v="6"/>
    <x v="5"/>
    <x v="7"/>
    <n v="17"/>
    <n v="179"/>
    <n v="188"/>
    <n v="79"/>
    <n v="24"/>
    <x v="176"/>
    <n v="76.789055354760805"/>
    <n v="2.4375000000000004"/>
    <x v="166"/>
    <x v="2"/>
  </r>
  <r>
    <n v="6"/>
    <x v="5"/>
    <x v="8"/>
    <n v="71"/>
    <n v="198"/>
    <n v="139"/>
    <n v="59"/>
    <n v="29"/>
    <x v="177"/>
    <n v="174.401532044649"/>
    <n v="3.2307692307692313"/>
    <x v="167"/>
    <x v="3"/>
  </r>
  <r>
    <n v="6"/>
    <x v="5"/>
    <x v="9"/>
    <n v="13"/>
    <n v="349"/>
    <n v="317"/>
    <n v="32"/>
    <n v="23"/>
    <x v="178"/>
    <n v="67.736387876091698"/>
    <n v="14.666666666666668"/>
    <x v="159"/>
    <x v="3"/>
  </r>
  <r>
    <n v="6"/>
    <x v="5"/>
    <x v="10"/>
    <n v="341"/>
    <n v="179"/>
    <n v="489"/>
    <n v="2"/>
    <n v="5"/>
    <x v="179"/>
    <n v="117.479174643319"/>
    <n v="3.0204081632653059"/>
    <x v="40"/>
    <x v="3"/>
  </r>
  <r>
    <n v="6"/>
    <x v="5"/>
    <x v="11"/>
    <n v="90"/>
    <n v="340"/>
    <n v="298"/>
    <n v="42"/>
    <n v="8"/>
    <x v="180"/>
    <n v="83.574056140398596"/>
    <n v="5.878787878787878"/>
    <x v="168"/>
    <x v="0"/>
  </r>
  <r>
    <n v="6"/>
    <x v="5"/>
    <x v="12"/>
    <n v="63"/>
    <n v="349"/>
    <n v="253"/>
    <n v="96"/>
    <n v="4"/>
    <x v="181"/>
    <n v="34.434849234606098"/>
    <n v="3.9748427672955975"/>
    <x v="169"/>
    <x v="0"/>
  </r>
  <r>
    <n v="6"/>
    <x v="5"/>
    <x v="13"/>
    <n v="77"/>
    <n v="360"/>
    <n v="309"/>
    <n v="51"/>
    <n v="25"/>
    <x v="182"/>
    <n v="32.029173284210998"/>
    <n v="6.03125"/>
    <x v="164"/>
    <x v="0"/>
  </r>
  <r>
    <n v="6"/>
    <x v="5"/>
    <x v="14"/>
    <n v="126"/>
    <n v="104"/>
    <n v="220"/>
    <n v="15"/>
    <n v="27"/>
    <x v="183"/>
    <n v="66.044668473207295"/>
    <n v="3.0496453900709217"/>
    <x v="170"/>
    <x v="1"/>
  </r>
  <r>
    <n v="6"/>
    <x v="5"/>
    <x v="15"/>
    <n v="27"/>
    <n v="185"/>
    <n v="176"/>
    <n v="9"/>
    <n v="20"/>
    <x v="184"/>
    <n v="49.6869904073558"/>
    <n v="11.277777777777779"/>
    <x v="171"/>
    <x v="1"/>
  </r>
  <r>
    <n v="6"/>
    <x v="5"/>
    <x v="16"/>
    <n v="29"/>
    <n v="397"/>
    <n v="374"/>
    <n v="23"/>
    <n v="22"/>
    <x v="185"/>
    <n v="155.67122555973901"/>
    <n v="15.5"/>
    <x v="98"/>
    <x v="1"/>
  </r>
  <r>
    <n v="6"/>
    <x v="5"/>
    <x v="17"/>
    <n v="23"/>
    <n v="297"/>
    <n v="100"/>
    <n v="197"/>
    <n v="2"/>
    <x v="186"/>
    <n v="609.98941973681099"/>
    <n v="1.1181818181818182"/>
    <x v="2"/>
    <x v="2"/>
  </r>
  <r>
    <n v="6"/>
    <x v="5"/>
    <x v="18"/>
    <n v="96"/>
    <n v="133"/>
    <n v="145"/>
    <n v="4"/>
    <n v="19"/>
    <x v="187"/>
    <n v="67.736677653765796"/>
    <n v="4.5"/>
    <x v="172"/>
    <x v="2"/>
  </r>
  <r>
    <n v="6"/>
    <x v="5"/>
    <x v="19"/>
    <n v="79"/>
    <n v="87"/>
    <n v="72"/>
    <n v="15"/>
    <n v="26"/>
    <x v="188"/>
    <n v="63.189353321870001"/>
    <n v="3.2127659574468086"/>
    <x v="173"/>
    <x v="2"/>
  </r>
  <r>
    <n v="6"/>
    <x v="5"/>
    <x v="20"/>
    <n v="59"/>
    <n v="286"/>
    <n v="200"/>
    <n v="86"/>
    <n v="10"/>
    <x v="189"/>
    <n v="37.435082527065099"/>
    <n v="3.5724137931034483"/>
    <x v="174"/>
    <x v="3"/>
  </r>
  <r>
    <n v="6"/>
    <x v="5"/>
    <x v="21"/>
    <n v="32"/>
    <n v="498"/>
    <n v="369"/>
    <n v="129"/>
    <n v="6"/>
    <x v="190"/>
    <n v="100.219389199962"/>
    <n v="4.9813664596273295"/>
    <x v="175"/>
    <x v="3"/>
  </r>
  <r>
    <n v="6"/>
    <x v="5"/>
    <x v="22"/>
    <n v="2"/>
    <n v="203"/>
    <n v="167"/>
    <n v="36"/>
    <n v="10"/>
    <x v="191"/>
    <n v="32.5805222479609"/>
    <n v="8.8947368421052637"/>
    <x v="176"/>
    <x v="3"/>
  </r>
  <r>
    <n v="6"/>
    <x v="5"/>
    <x v="23"/>
    <n v="42"/>
    <n v="476"/>
    <n v="100"/>
    <n v="376"/>
    <n v="13"/>
    <x v="192"/>
    <n v="198.97545583846099"/>
    <n v="0.67942583732057416"/>
    <x v="2"/>
    <x v="0"/>
  </r>
  <r>
    <n v="6"/>
    <x v="5"/>
    <x v="24"/>
    <n v="96"/>
    <n v="61"/>
    <n v="9"/>
    <n v="52"/>
    <n v="29"/>
    <x v="193"/>
    <n v="44.424320410784397"/>
    <n v="1.4189189189189189"/>
    <x v="177"/>
    <x v="0"/>
  </r>
  <r>
    <n v="6"/>
    <x v="5"/>
    <x v="25"/>
    <n v="51"/>
    <n v="478"/>
    <n v="443"/>
    <n v="35"/>
    <n v="26"/>
    <x v="194"/>
    <n v="59.190266063401303"/>
    <n v="11.488372093023257"/>
    <x v="91"/>
    <x v="0"/>
  </r>
  <r>
    <n v="6"/>
    <x v="5"/>
    <x v="26"/>
    <n v="15"/>
    <n v="116"/>
    <n v="73"/>
    <n v="43"/>
    <n v="2"/>
    <x v="195"/>
    <n v="24.171766521637501"/>
    <n v="3.0344827586206895"/>
    <x v="178"/>
    <x v="1"/>
  </r>
  <r>
    <n v="6"/>
    <x v="5"/>
    <x v="27"/>
    <n v="9"/>
    <n v="448"/>
    <n v="431"/>
    <n v="17"/>
    <n v="17"/>
    <x v="196"/>
    <n v="114.03048179450199"/>
    <n v="33.846153846153847"/>
    <x v="179"/>
    <x v="1"/>
  </r>
  <r>
    <n v="6"/>
    <x v="5"/>
    <x v="28"/>
    <n v="23"/>
    <n v="468"/>
    <n v="214"/>
    <n v="341"/>
    <n v="12"/>
    <x v="197"/>
    <n v="241.24697991992301"/>
    <n v="0.82417582417582402"/>
    <x v="180"/>
    <x v="1"/>
  </r>
  <r>
    <n v="6"/>
    <x v="5"/>
    <x v="29"/>
    <n v="197"/>
    <n v="499"/>
    <n v="509"/>
    <n v="279"/>
    <n v="16"/>
    <x v="198"/>
    <n v="59.428070307739603"/>
    <n v="1.7521008403361344"/>
    <x v="181"/>
    <x v="2"/>
  </r>
  <r>
    <n v="6"/>
    <x v="5"/>
    <x v="30"/>
    <n v="4"/>
    <n v="144"/>
    <n v="50"/>
    <n v="94"/>
    <n v="1"/>
    <x v="199"/>
    <n v="62.126651015397101"/>
    <n v="1.1020408163265305"/>
    <x v="182"/>
    <x v="2"/>
  </r>
  <r>
    <n v="6"/>
    <x v="5"/>
    <x v="31"/>
    <n v="15"/>
    <n v="287"/>
    <n v="197"/>
    <n v="90"/>
    <n v="27"/>
    <x v="200"/>
    <n v="120.243965221918"/>
    <n v="4.038095238095238"/>
    <x v="183"/>
    <x v="2"/>
  </r>
  <r>
    <n v="6"/>
    <x v="5"/>
    <x v="32"/>
    <n v="86"/>
    <n v="74"/>
    <n v="46"/>
    <n v="28"/>
    <n v="13"/>
    <x v="201"/>
    <n v="118.88114084035401"/>
    <n v="2.3157894736842106"/>
    <x v="184"/>
    <x v="3"/>
  </r>
  <r>
    <n v="6"/>
    <x v="5"/>
    <x v="33"/>
    <n v="129"/>
    <n v="128"/>
    <n v="243"/>
    <n v="71"/>
    <n v="16"/>
    <x v="202"/>
    <n v="10.162026533108699"/>
    <n v="1.86"/>
    <x v="75"/>
    <x v="3"/>
  </r>
  <r>
    <n v="6"/>
    <x v="5"/>
    <x v="34"/>
    <n v="36"/>
    <n v="177"/>
    <n v="164"/>
    <n v="13"/>
    <n v="14"/>
    <x v="203"/>
    <n v="41.542877780843703"/>
    <n v="8.1632653061224492"/>
    <x v="27"/>
    <x v="3"/>
  </r>
  <r>
    <n v="6"/>
    <x v="5"/>
    <x v="35"/>
    <n v="376"/>
    <n v="69"/>
    <n v="461"/>
    <n v="108"/>
    <n v="16"/>
    <x v="204"/>
    <n v="93.844434067556605"/>
    <n v="1.3925619834710743"/>
    <x v="7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n v="1"/>
    <x v="0"/>
    <d v="2019-01-01T00:00:00"/>
    <n v="75"/>
    <n v="60"/>
    <n v="0"/>
    <n v="61"/>
    <n v="20"/>
    <n v="0.8"/>
    <n v="187.58180521852"/>
    <n v="1.0882352941176472"/>
    <x v="0"/>
    <s v="Summer"/>
    <n v="11442.490118329721"/>
  </r>
  <r>
    <n v="1"/>
    <x v="0"/>
    <d v="2019-02-01T00:00:00"/>
    <n v="21"/>
    <n v="458"/>
    <n v="375"/>
    <n v="83"/>
    <n v="24"/>
    <n v="0.97573184532901802"/>
    <n v="107.22032462713101"/>
    <n v="7.615384615384615"/>
    <x v="1"/>
    <s v="Summer"/>
    <n v="8899.2869440518734"/>
  </r>
  <r>
    <n v="1"/>
    <x v="0"/>
    <d v="2019-03-01T00:00:00"/>
    <n v="30"/>
    <n v="195"/>
    <n v="100"/>
    <n v="95"/>
    <n v="17"/>
    <n v="0.85809018429952399"/>
    <n v="292.71603630195199"/>
    <n v="2.08"/>
    <x v="2"/>
    <s v="Autumn"/>
    <n v="27808.023448685439"/>
  </r>
  <r>
    <n v="1"/>
    <x v="0"/>
    <d v="2019-04-01T00:00:00"/>
    <n v="80"/>
    <n v="474"/>
    <n v="502"/>
    <n v="52"/>
    <n v="13"/>
    <n v="0.87626131772581395"/>
    <n v="86.635475318175693"/>
    <n v="7.6060606060606046"/>
    <x v="3"/>
    <s v="Autumn"/>
    <n v="4505.044716545136"/>
  </r>
  <r>
    <n v="1"/>
    <x v="0"/>
    <d v="2019-05-01T00:00:00"/>
    <n v="38"/>
    <n v="117"/>
    <n v="122"/>
    <n v="2"/>
    <n v="7"/>
    <n v="0.84623677058868296"/>
    <n v="49.432360037966603"/>
    <n v="7.65"/>
    <x v="4"/>
    <s v="Autumn"/>
    <n v="98.864720075933207"/>
  </r>
  <r>
    <n v="1"/>
    <x v="0"/>
    <d v="2019-06-01T00:00:00"/>
    <n v="53"/>
    <n v="158"/>
    <n v="156"/>
    <n v="2"/>
    <n v="11"/>
    <n v="0.87833700582562202"/>
    <n v="49.9784792320701"/>
    <n v="7.5999999999999988"/>
    <x v="5"/>
    <s v="Winter"/>
    <n v="99.9569584641402"/>
  </r>
  <r>
    <n v="1"/>
    <x v="0"/>
    <d v="2019-07-01T00:00:00"/>
    <n v="24"/>
    <n v="436"/>
    <n v="433"/>
    <n v="3"/>
    <n v="18"/>
    <n v="0.84426573193700105"/>
    <n v="53.301464507264299"/>
    <n v="33.851851851851855"/>
    <x v="6"/>
    <s v="Winter"/>
    <n v="159.90439352179288"/>
  </r>
  <r>
    <n v="1"/>
    <x v="0"/>
    <d v="2019-08-01T00:00:00"/>
    <n v="239"/>
    <n v="474"/>
    <n v="458"/>
    <n v="16"/>
    <n v="27"/>
    <n v="0.87390490929084197"/>
    <n v="13.7404866068554"/>
    <n v="5.4666666666666668"/>
    <x v="7"/>
    <s v="Winter"/>
    <n v="219.84778570968641"/>
  </r>
  <r>
    <n v="1"/>
    <x v="0"/>
    <d v="2019-09-01T00:00:00"/>
    <n v="22"/>
    <n v="493"/>
    <n v="337"/>
    <n v="156"/>
    <n v="12"/>
    <n v="0.89050987401262804"/>
    <n v="45.398052272973104"/>
    <n v="4.0337078651685392"/>
    <x v="8"/>
    <s v="Spring"/>
    <n v="7082.0961545838045"/>
  </r>
  <r>
    <n v="1"/>
    <x v="0"/>
    <d v="2019-10-01T00:00:00"/>
    <n v="33"/>
    <n v="313"/>
    <n v="237"/>
    <n v="76"/>
    <n v="1"/>
    <n v="0.98322201269741005"/>
    <n v="53.169953297047101"/>
    <n v="4.9541284403669721"/>
    <x v="9"/>
    <s v="Spring"/>
    <n v="4040.9164505755798"/>
  </r>
  <r>
    <n v="1"/>
    <x v="0"/>
    <d v="2019-11-01T00:00:00"/>
    <n v="3"/>
    <n v="430"/>
    <n v="443"/>
    <n v="60"/>
    <n v="29"/>
    <n v="0.881917736115717"/>
    <n v="52.276153385806701"/>
    <n v="11.841269841269842"/>
    <x v="10"/>
    <s v="Spring"/>
    <n v="3136.5692031484023"/>
  </r>
  <r>
    <n v="1"/>
    <x v="0"/>
    <d v="2019-12-01T00:00:00"/>
    <n v="15"/>
    <n v="264"/>
    <n v="192"/>
    <n v="72"/>
    <n v="15"/>
    <n v="0.80375941610186596"/>
    <n v="40.453491693959698"/>
    <n v="4.7586206896551726"/>
    <x v="11"/>
    <s v="Summer"/>
    <n v="2912.6514019650981"/>
  </r>
  <r>
    <n v="1"/>
    <x v="0"/>
    <d v="2020-01-01T00:00:00"/>
    <n v="60"/>
    <n v="403"/>
    <n v="315"/>
    <n v="88"/>
    <n v="1"/>
    <n v="0.93710414849346602"/>
    <n v="73.449654170874396"/>
    <n v="5.0675675675675675"/>
    <x v="12"/>
    <s v="Summer"/>
    <n v="6463.5695670369469"/>
  </r>
  <r>
    <n v="1"/>
    <x v="0"/>
    <d v="2020-02-01T00:00:00"/>
    <n v="83"/>
    <n v="491"/>
    <n v="404"/>
    <n v="87"/>
    <n v="8"/>
    <n v="1"/>
    <n v="8.49615763598357"/>
    <n v="5.7294117647058824"/>
    <x v="13"/>
    <s v="Summer"/>
    <n v="739.16571433057061"/>
  </r>
  <r>
    <n v="1"/>
    <x v="0"/>
    <d v="2020-03-01T00:00:00"/>
    <n v="95"/>
    <n v="257"/>
    <n v="446"/>
    <n v="44"/>
    <n v="10"/>
    <n v="0.83076766896526899"/>
    <n v="45.626086306082797"/>
    <n v="4.4316546762589928"/>
    <x v="14"/>
    <s v="Autumn"/>
    <n v="2007.547797467643"/>
  </r>
  <r>
    <n v="1"/>
    <x v="0"/>
    <d v="2020-04-01T00:00:00"/>
    <n v="52"/>
    <n v="449"/>
    <n v="264"/>
    <n v="185"/>
    <n v="2"/>
    <n v="0.90395000418055305"/>
    <n v="142.77522615215301"/>
    <n v="2.666666666666667"/>
    <x v="15"/>
    <s v="Autumn"/>
    <n v="26413.416838148307"/>
  </r>
  <r>
    <n v="1"/>
    <x v="0"/>
    <d v="2020-05-01T00:00:00"/>
    <n v="2"/>
    <n v="52"/>
    <n v="0"/>
    <n v="52"/>
    <n v="4"/>
    <n v="0.91058204887543204"/>
    <n v="71.755905806463005"/>
    <n v="7.407407407407407E-2"/>
    <x v="16"/>
    <s v="Autumn"/>
    <n v="3731.3071019360764"/>
  </r>
  <r>
    <n v="1"/>
    <x v="0"/>
    <d v="2020-06-01T00:00:00"/>
    <n v="2"/>
    <n v="164"/>
    <n v="76"/>
    <n v="88"/>
    <n v="12"/>
    <n v="0.923336273379605"/>
    <n v="59.493305043019099"/>
    <n v="1.7333333333333332"/>
    <x v="17"/>
    <s v="Winter"/>
    <n v="5235.4108437856803"/>
  </r>
  <r>
    <n v="1"/>
    <x v="0"/>
    <d v="2020-07-01T00:00:00"/>
    <n v="3"/>
    <n v="268"/>
    <n v="435"/>
    <n v="22"/>
    <n v="21"/>
    <n v="0.85200860015431701"/>
    <n v="67.090763794273002"/>
    <n v="19.920000000000002"/>
    <x v="18"/>
    <s v="Winter"/>
    <n v="1475.9968034740061"/>
  </r>
  <r>
    <n v="1"/>
    <x v="0"/>
    <d v="2020-08-01T00:00:00"/>
    <n v="16"/>
    <n v="455"/>
    <n v="525"/>
    <n v="93"/>
    <n v="23"/>
    <n v="0.86420415746207302"/>
    <n v="36.015415387457402"/>
    <n v="6.9357798165137607"/>
    <x v="19"/>
    <s v="Winter"/>
    <n v="3349.4336310335384"/>
  </r>
  <r>
    <n v="1"/>
    <x v="0"/>
    <d v="2020-09-01T00:00:00"/>
    <n v="156"/>
    <n v="275"/>
    <n v="404"/>
    <n v="89"/>
    <n v="4"/>
    <n v="0.94906570639993904"/>
    <n v="46.117616131499197"/>
    <n v="2.7918367346938777"/>
    <x v="20"/>
    <s v="Spring"/>
    <n v="4104.4678357034281"/>
  </r>
  <r>
    <n v="1"/>
    <x v="0"/>
    <d v="2020-10-01T00:00:00"/>
    <n v="76"/>
    <n v="115"/>
    <n v="57"/>
    <n v="58"/>
    <n v="24"/>
    <n v="0.87653632976226104"/>
    <n v="83.6425321996565"/>
    <n v="1.9850746268656718"/>
    <x v="21"/>
    <s v="Spring"/>
    <n v="4851.2668675800769"/>
  </r>
  <r>
    <n v="1"/>
    <x v="0"/>
    <d v="2020-11-01T00:00:00"/>
    <n v="60"/>
    <n v="380"/>
    <n v="359"/>
    <n v="21"/>
    <n v="21"/>
    <n v="0.87967688893853102"/>
    <n v="10.1358394126928"/>
    <n v="10.345679012345679"/>
    <x v="22"/>
    <s v="Spring"/>
    <n v="212.85262766654878"/>
  </r>
  <r>
    <n v="1"/>
    <x v="0"/>
    <d v="2020-12-01T00:00:00"/>
    <n v="72"/>
    <n v="245"/>
    <n v="184"/>
    <n v="61"/>
    <n v="6"/>
    <n v="0.96503686529440003"/>
    <n v="78.022831992084207"/>
    <n v="3.8496240601503757"/>
    <x v="23"/>
    <s v="Summer"/>
    <n v="4759.3927515171363"/>
  </r>
  <r>
    <n v="1"/>
    <x v="0"/>
    <d v="2021-01-01T00:00:00"/>
    <n v="88"/>
    <n v="192"/>
    <n v="168"/>
    <n v="24"/>
    <n v="20"/>
    <n v="0.86165066949321301"/>
    <n v="67.532850004412893"/>
    <n v="4.5714285714285721"/>
    <x v="24"/>
    <s v="Summer"/>
    <n v="1620.7884001059094"/>
  </r>
  <r>
    <n v="1"/>
    <x v="0"/>
    <d v="2021-02-01T00:00:00"/>
    <n v="87"/>
    <n v="288"/>
    <n v="213"/>
    <n v="75"/>
    <n v="14"/>
    <n v="0.92781087894987502"/>
    <n v="75.4583143191349"/>
    <n v="3.7037037037037037"/>
    <x v="25"/>
    <s v="Summer"/>
    <n v="5659.3735739351177"/>
  </r>
  <r>
    <n v="1"/>
    <x v="0"/>
    <d v="2021-03-01T00:00:00"/>
    <n v="44"/>
    <n v="340"/>
    <n v="302"/>
    <n v="38"/>
    <n v="23"/>
    <n v="0.94424966930405496"/>
    <n v="95.132957793332494"/>
    <n v="8.4390243902439028"/>
    <x v="26"/>
    <s v="Autumn"/>
    <n v="3615.0523961466347"/>
  </r>
  <r>
    <n v="1"/>
    <x v="0"/>
    <d v="2021-04-01T00:00:00"/>
    <n v="185"/>
    <n v="385"/>
    <n v="473"/>
    <n v="239"/>
    <n v="18"/>
    <n v="0.89152753812583097"/>
    <n v="16.3765348559605"/>
    <n v="1.5613207547169812"/>
    <x v="27"/>
    <s v="Autumn"/>
    <n v="3913.9918305745596"/>
  </r>
  <r>
    <n v="1"/>
    <x v="0"/>
    <d v="2021-05-01T00:00:00"/>
    <n v="52"/>
    <n v="454"/>
    <n v="451"/>
    <n v="3"/>
    <n v="14"/>
    <n v="0.89438230542648101"/>
    <n v="87.155573940035794"/>
    <n v="18.290909090909093"/>
    <x v="28"/>
    <s v="Autumn"/>
    <n v="261.46672182010741"/>
  </r>
  <r>
    <n v="1"/>
    <x v="0"/>
    <d v="2021-06-01T00:00:00"/>
    <n v="88"/>
    <n v="255"/>
    <n v="225"/>
    <n v="30"/>
    <n v="26"/>
    <n v="0.90391743344812903"/>
    <n v="90.583392352666195"/>
    <n v="5.3050847457627111"/>
    <x v="29"/>
    <s v="Winter"/>
    <n v="2717.501770579986"/>
  </r>
  <r>
    <n v="1"/>
    <x v="0"/>
    <d v="2021-07-01T00:00:00"/>
    <n v="22"/>
    <n v="330"/>
    <n v="277"/>
    <n v="53"/>
    <n v="13"/>
    <n v="0.87100314820435298"/>
    <n v="53.884403269264602"/>
    <n v="7.9733333333333327"/>
    <x v="30"/>
    <s v="Winter"/>
    <n v="2855.8733732710239"/>
  </r>
  <r>
    <n v="1"/>
    <x v="0"/>
    <d v="2021-08-01T00:00:00"/>
    <n v="93"/>
    <n v="319"/>
    <n v="304"/>
    <n v="15"/>
    <n v="18"/>
    <n v="0.8"/>
    <n v="56.5327900111592"/>
    <n v="7.3518518518518521"/>
    <x v="31"/>
    <s v="Winter"/>
    <n v="847.99185016738795"/>
  </r>
  <r>
    <n v="1"/>
    <x v="0"/>
    <d v="2021-09-01T00:00:00"/>
    <n v="89"/>
    <n v="430"/>
    <n v="381"/>
    <n v="49"/>
    <n v="15"/>
    <n v="0.88568040632516098"/>
    <n v="93.759052377770203"/>
    <n v="6.8115942028985508"/>
    <x v="32"/>
    <s v="Spring"/>
    <n v="4594.1935665107403"/>
  </r>
  <r>
    <n v="1"/>
    <x v="0"/>
    <d v="2021-10-01T00:00:00"/>
    <n v="58"/>
    <n v="190"/>
    <n v="168"/>
    <n v="22"/>
    <n v="1"/>
    <n v="0.91962325705632897"/>
    <n v="60.3453059656186"/>
    <n v="5.6499999999999995"/>
    <x v="33"/>
    <s v="Spring"/>
    <n v="1327.5967312436092"/>
  </r>
  <r>
    <n v="1"/>
    <x v="0"/>
    <d v="2021-11-01T00:00:00"/>
    <n v="21"/>
    <n v="117"/>
    <n v="84"/>
    <n v="33"/>
    <n v="15"/>
    <n v="0.91860843407360404"/>
    <n v="86.868711900739399"/>
    <n v="3.8888888888888893"/>
    <x v="34"/>
    <s v="Spring"/>
    <n v="2866.6674927244003"/>
  </r>
  <r>
    <n v="1"/>
    <x v="0"/>
    <d v="2021-12-01T00:00:00"/>
    <n v="61"/>
    <n v="145"/>
    <n v="124"/>
    <n v="21"/>
    <n v="28"/>
    <n v="0.90567345183577397"/>
    <n v="42.640129015191597"/>
    <n v="4.5121951219512191"/>
    <x v="35"/>
    <s v="Summer"/>
    <n v="895.44270931902349"/>
  </r>
  <r>
    <n v="2"/>
    <x v="1"/>
    <d v="2019-01-01T00:00:00"/>
    <n v="47"/>
    <n v="187"/>
    <n v="117"/>
    <n v="70"/>
    <n v="21"/>
    <n v="0.91672496008890603"/>
    <n v="381.10319774690299"/>
    <n v="2.8034188034188037"/>
    <x v="36"/>
    <s v="Summer"/>
    <n v="26677.223842283209"/>
  </r>
  <r>
    <n v="2"/>
    <x v="1"/>
    <d v="2019-02-01T00:00:00"/>
    <n v="62"/>
    <n v="307"/>
    <n v="181"/>
    <n v="126"/>
    <n v="21"/>
    <n v="1"/>
    <n v="127.091014638804"/>
    <n v="2.5851063829787235"/>
    <x v="37"/>
    <s v="Summer"/>
    <n v="16013.467844489303"/>
  </r>
  <r>
    <n v="2"/>
    <x v="1"/>
    <d v="2019-03-01T00:00:00"/>
    <n v="116"/>
    <n v="372"/>
    <n v="533"/>
    <n v="14"/>
    <n v="12"/>
    <n v="0.87781908477414705"/>
    <n v="91.350677796670695"/>
    <n v="7.2923076923076922"/>
    <x v="38"/>
    <s v="Autumn"/>
    <n v="1278.9094891533898"/>
  </r>
  <r>
    <n v="2"/>
    <x v="1"/>
    <d v="2019-04-01T00:00:00"/>
    <n v="129"/>
    <n v="290"/>
    <n v="328"/>
    <n v="91"/>
    <n v="21"/>
    <n v="0.8"/>
    <n v="17.733266829623901"/>
    <n v="2.9818181818181815"/>
    <x v="39"/>
    <s v="Autumn"/>
    <n v="1613.7272814957751"/>
  </r>
  <r>
    <n v="2"/>
    <x v="1"/>
    <d v="2019-05-01T00:00:00"/>
    <n v="51"/>
    <n v="267"/>
    <n v="260"/>
    <n v="7"/>
    <n v="23"/>
    <n v="0.91649199768116696"/>
    <n v="57.012184042034697"/>
    <n v="10.724137931034482"/>
    <x v="40"/>
    <s v="Autumn"/>
    <n v="399.0852882942429"/>
  </r>
  <r>
    <n v="2"/>
    <x v="1"/>
    <d v="2019-06-01T00:00:00"/>
    <n v="51"/>
    <n v="85"/>
    <n v="87"/>
    <n v="55"/>
    <n v="25"/>
    <n v="0.95099622897984804"/>
    <n v="81.369789051371697"/>
    <n v="1.5283018867924527"/>
    <x v="41"/>
    <s v="Winter"/>
    <n v="4475.3383978254433"/>
  </r>
  <r>
    <n v="2"/>
    <x v="1"/>
    <d v="2019-07-01T00:00:00"/>
    <n v="168"/>
    <n v="122"/>
    <n v="283"/>
    <n v="56"/>
    <n v="2"/>
    <n v="0.93731298537332897"/>
    <n v="100.33030810445"/>
    <n v="2.089285714285714"/>
    <x v="42"/>
    <s v="Winter"/>
    <n v="5618.4972538492002"/>
  </r>
  <r>
    <n v="2"/>
    <x v="1"/>
    <d v="2019-08-01T00:00:00"/>
    <n v="42"/>
    <n v="245"/>
    <n v="153"/>
    <n v="92"/>
    <n v="18"/>
    <n v="0.928240707484146"/>
    <n v="81.439143182314993"/>
    <n v="2.9104477611940296"/>
    <x v="43"/>
    <s v="Winter"/>
    <n v="7492.4011727729794"/>
  </r>
  <r>
    <n v="2"/>
    <x v="1"/>
    <d v="2019-09-01T00:00:00"/>
    <n v="92"/>
    <n v="54"/>
    <n v="36"/>
    <n v="18"/>
    <n v="13"/>
    <n v="0.97200367582667202"/>
    <n v="62.7494016295759"/>
    <n v="2.3272727272727272"/>
    <x v="44"/>
    <s v="Spring"/>
    <n v="1129.4892293323662"/>
  </r>
  <r>
    <n v="2"/>
    <x v="1"/>
    <d v="2019-10-01T00:00:00"/>
    <n v="73"/>
    <n v="279"/>
    <n v="240"/>
    <n v="39"/>
    <n v="24"/>
    <n v="0.978095321238305"/>
    <n v="59.074371424336398"/>
    <n v="5.5892857142857135"/>
    <x v="45"/>
    <s v="Spring"/>
    <n v="2303.9004855491194"/>
  </r>
  <r>
    <n v="2"/>
    <x v="1"/>
    <d v="2019-11-01T00:00:00"/>
    <n v="21"/>
    <n v="107"/>
    <n v="100"/>
    <n v="7"/>
    <n v="7"/>
    <n v="0.99839494714640598"/>
    <n v="239.57900585900001"/>
    <n v="8.6428571428571423"/>
    <x v="2"/>
    <s v="Spring"/>
    <n v="1677.053041013"/>
  </r>
  <r>
    <n v="2"/>
    <x v="1"/>
    <d v="2019-12-01T00:00:00"/>
    <n v="80"/>
    <n v="221"/>
    <n v="206"/>
    <n v="15"/>
    <n v="8"/>
    <n v="0.896069118072925"/>
    <n v="37.307139158770198"/>
    <n v="6.0210526315789474"/>
    <x v="46"/>
    <s v="Summer"/>
    <n v="559.60708738155301"/>
  </r>
  <r>
    <n v="2"/>
    <x v="1"/>
    <d v="2020-01-01T00:00:00"/>
    <n v="70"/>
    <n v="335"/>
    <n v="379"/>
    <n v="118"/>
    <n v="12"/>
    <n v="0.90937099402617105"/>
    <n v="124.67498077203599"/>
    <n v="3.0531914893617023"/>
    <x v="47"/>
    <s v="Summer"/>
    <n v="14711.647731100247"/>
  </r>
  <r>
    <n v="2"/>
    <x v="1"/>
    <d v="2020-02-01T00:00:00"/>
    <n v="126"/>
    <n v="85"/>
    <n v="188"/>
    <n v="80"/>
    <n v="3"/>
    <n v="0.84157278426716897"/>
    <n v="38.253515381567901"/>
    <n v="1.2718446601941749"/>
    <x v="48"/>
    <s v="Summer"/>
    <n v="3060.281230525432"/>
  </r>
  <r>
    <n v="2"/>
    <x v="1"/>
    <d v="2020-03-01T00:00:00"/>
    <n v="14"/>
    <n v="155"/>
    <n v="152"/>
    <n v="3"/>
    <n v="21"/>
    <n v="0.94815444991065101"/>
    <n v="63.643639385103498"/>
    <n v="19.52941176470588"/>
    <x v="49"/>
    <s v="Autumn"/>
    <n v="190.93091815531051"/>
  </r>
  <r>
    <n v="2"/>
    <x v="1"/>
    <d v="2020-04-01T00:00:00"/>
    <n v="91"/>
    <n v="61"/>
    <n v="2"/>
    <n v="59"/>
    <n v="9"/>
    <n v="0.95397718104058205"/>
    <n v="80.017560849593806"/>
    <n v="1.24"/>
    <x v="50"/>
    <s v="Autumn"/>
    <n v="4721.0360901260347"/>
  </r>
  <r>
    <n v="2"/>
    <x v="1"/>
    <d v="2020-05-01T00:00:00"/>
    <n v="7"/>
    <n v="193"/>
    <n v="161"/>
    <n v="32"/>
    <n v="22"/>
    <n v="0.986295388517618"/>
    <n v="137.48359877874699"/>
    <n v="8.615384615384615"/>
    <x v="51"/>
    <s v="Autumn"/>
    <n v="4399.4751609199038"/>
  </r>
  <r>
    <n v="2"/>
    <x v="1"/>
    <d v="2020-06-01T00:00:00"/>
    <n v="55"/>
    <n v="153"/>
    <n v="89"/>
    <n v="64"/>
    <n v="17"/>
    <n v="0.92429811414636298"/>
    <n v="6.28795822700486"/>
    <n v="2.4201680672268906"/>
    <x v="52"/>
    <s v="Winter"/>
    <n v="402.42932652831104"/>
  </r>
  <r>
    <n v="2"/>
    <x v="1"/>
    <d v="2020-07-01T00:00:00"/>
    <n v="56"/>
    <n v="370"/>
    <n v="308"/>
    <n v="62"/>
    <n v="25"/>
    <n v="0.94875255476517295"/>
    <n v="51.244305208049497"/>
    <n v="6.1694915254237293"/>
    <x v="1"/>
    <s v="Winter"/>
    <n v="3177.1469228990686"/>
  </r>
  <r>
    <n v="2"/>
    <x v="1"/>
    <d v="2020-08-01T00:00:00"/>
    <n v="92"/>
    <n v="280"/>
    <n v="220"/>
    <n v="60"/>
    <n v="6"/>
    <n v="0.916808002313802"/>
    <n v="39.964661014959503"/>
    <n v="4.1052631578947372"/>
    <x v="53"/>
    <s v="Winter"/>
    <n v="2397.8796608975704"/>
  </r>
  <r>
    <n v="2"/>
    <x v="1"/>
    <d v="2020-09-01T00:00:00"/>
    <n v="18"/>
    <n v="191"/>
    <n v="167"/>
    <n v="24"/>
    <n v="15"/>
    <n v="0.96178558696494199"/>
    <n v="236.57478931033901"/>
    <n v="8.8095238095238102"/>
    <x v="54"/>
    <s v="Spring"/>
    <n v="5677.7949434481361"/>
  </r>
  <r>
    <n v="2"/>
    <x v="1"/>
    <d v="2020-10-01T00:00:00"/>
    <n v="39"/>
    <n v="410"/>
    <n v="100"/>
    <n v="310"/>
    <n v="22"/>
    <n v="0.86511331083491905"/>
    <n v="515.20202377693397"/>
    <n v="0.79656160458452707"/>
    <x v="2"/>
    <s v="Spring"/>
    <n v="159712.62737084954"/>
  </r>
  <r>
    <n v="2"/>
    <x v="1"/>
    <d v="2020-11-01T00:00:00"/>
    <n v="7"/>
    <n v="372"/>
    <n v="440"/>
    <n v="59"/>
    <n v="22"/>
    <n v="0.83085665113728802"/>
    <n v="18.642116854687298"/>
    <n v="9.6969696969696972"/>
    <x v="55"/>
    <s v="Spring"/>
    <n v="1099.8848944265505"/>
  </r>
  <r>
    <n v="2"/>
    <x v="1"/>
    <d v="2020-12-01T00:00:00"/>
    <n v="15"/>
    <n v="360"/>
    <n v="298"/>
    <n v="62"/>
    <n v="14"/>
    <n v="0.89068184650615001"/>
    <n v="68.242828477636195"/>
    <n v="8.1298701298701292"/>
    <x v="56"/>
    <s v="Summer"/>
    <n v="4231.0553656134443"/>
  </r>
  <r>
    <n v="2"/>
    <x v="1"/>
    <d v="2021-01-01T00:00:00"/>
    <n v="118"/>
    <n v="391"/>
    <n v="318"/>
    <n v="168"/>
    <n v="17"/>
    <n v="0.84829494052715304"/>
    <n v="121.039390529896"/>
    <n v="2.3846153846153846"/>
    <x v="57"/>
    <s v="Summer"/>
    <n v="20334.617609022527"/>
  </r>
  <r>
    <n v="2"/>
    <x v="1"/>
    <d v="2021-02-01T00:00:00"/>
    <n v="80"/>
    <n v="98"/>
    <n v="63"/>
    <n v="47"/>
    <n v="3"/>
    <n v="0.94061198904696097"/>
    <n v="141.38193603373"/>
    <n v="2.0629921259842519"/>
    <x v="58"/>
    <s v="Summer"/>
    <n v="6644.9509935853102"/>
  </r>
  <r>
    <n v="2"/>
    <x v="1"/>
    <d v="2021-03-01T00:00:00"/>
    <n v="3"/>
    <n v="207"/>
    <n v="156"/>
    <n v="51"/>
    <n v="20"/>
    <n v="0.91045346150589301"/>
    <n v="46.3109528624218"/>
    <n v="5.8888888888888893"/>
    <x v="59"/>
    <s v="Autumn"/>
    <n v="2361.8585959835118"/>
  </r>
  <r>
    <n v="2"/>
    <x v="1"/>
    <d v="2021-04-01T00:00:00"/>
    <n v="59"/>
    <n v="56"/>
    <n v="14"/>
    <n v="42"/>
    <n v="19"/>
    <n v="0.90747987390367701"/>
    <n v="41.509458509858497"/>
    <n v="1.4455445544554455"/>
    <x v="60"/>
    <s v="Autumn"/>
    <n v="1743.3972574140569"/>
  </r>
  <r>
    <n v="2"/>
    <x v="1"/>
    <d v="2021-05-01T00:00:00"/>
    <n v="32"/>
    <n v="212"/>
    <n v="309"/>
    <n v="21"/>
    <n v="19"/>
    <n v="0.93206251966641895"/>
    <n v="88.369807386620806"/>
    <n v="8.415094339622641"/>
    <x v="61"/>
    <s v="Autumn"/>
    <n v="1855.765955119037"/>
  </r>
  <r>
    <n v="2"/>
    <x v="1"/>
    <d v="2021-06-01T00:00:00"/>
    <n v="64"/>
    <n v="325"/>
    <n v="209"/>
    <n v="116"/>
    <n v="6"/>
    <n v="0.87225641436146195"/>
    <n v="297.027193901749"/>
    <n v="3.0333333333333332"/>
    <x v="62"/>
    <s v="Winter"/>
    <n v="34455.154492602887"/>
  </r>
  <r>
    <n v="2"/>
    <x v="1"/>
    <d v="2021-07-01T00:00:00"/>
    <n v="62"/>
    <n v="302"/>
    <n v="251"/>
    <n v="51"/>
    <n v="4"/>
    <n v="0.85848724054813996"/>
    <n v="68.652666110072204"/>
    <n v="5.5398230088495577"/>
    <x v="63"/>
    <s v="Winter"/>
    <n v="3501.2859716136822"/>
  </r>
  <r>
    <n v="2"/>
    <x v="1"/>
    <d v="2021-08-01T00:00:00"/>
    <n v="60"/>
    <n v="370"/>
    <n v="404"/>
    <n v="80"/>
    <n v="20"/>
    <n v="0.89849141666854304"/>
    <n v="33.324794759041701"/>
    <n v="5"/>
    <x v="64"/>
    <s v="Winter"/>
    <n v="2665.9835807233362"/>
  </r>
  <r>
    <n v="2"/>
    <x v="1"/>
    <d v="2021-09-01T00:00:00"/>
    <n v="24"/>
    <n v="485"/>
    <n v="640"/>
    <n v="4"/>
    <n v="11"/>
    <n v="0.91637098858254895"/>
    <n v="24.202351363579201"/>
    <n v="36.071428571428569"/>
    <x v="65"/>
    <s v="Spring"/>
    <n v="96.809405454316803"/>
  </r>
  <r>
    <n v="2"/>
    <x v="1"/>
    <d v="2021-10-01T00:00:00"/>
    <n v="310"/>
    <n v="166"/>
    <n v="460"/>
    <n v="92"/>
    <n v="17"/>
    <n v="0.93147970681969805"/>
    <n v="44.896162545966398"/>
    <n v="1.9104477611940296"/>
    <x v="66"/>
    <s v="Spring"/>
    <n v="4130.4469542289089"/>
  </r>
  <r>
    <n v="2"/>
    <x v="1"/>
    <d v="2021-11-01T00:00:00"/>
    <n v="59"/>
    <n v="222"/>
    <n v="166"/>
    <n v="73"/>
    <n v="27"/>
    <n v="0.87062510925141201"/>
    <n v="16.941834846070499"/>
    <n v="3.1515151515151514"/>
    <x v="67"/>
    <s v="Spring"/>
    <n v="1236.7539437631465"/>
  </r>
  <r>
    <n v="2"/>
    <x v="1"/>
    <d v="2021-12-01T00:00:00"/>
    <n v="62"/>
    <n v="268"/>
    <n v="79"/>
    <n v="62"/>
    <n v="11"/>
    <n v="0.88446227641095998"/>
    <n v="62.443330706435802"/>
    <n v="4.32258064516129"/>
    <x v="68"/>
    <s v="Summer"/>
    <n v="3871.4865037990198"/>
  </r>
  <r>
    <n v="3"/>
    <x v="2"/>
    <d v="2019-01-01T00:00:00"/>
    <n v="92"/>
    <n v="127"/>
    <n v="67"/>
    <n v="60"/>
    <n v="12"/>
    <n v="0.92182125647465396"/>
    <n v="81.324925670598702"/>
    <n v="2.0921052631578947"/>
    <x v="69"/>
    <s v="Summer"/>
    <n v="4879.4955402359219"/>
  </r>
  <r>
    <n v="3"/>
    <x v="2"/>
    <d v="2019-02-01T00:00:00"/>
    <n v="90"/>
    <n v="369"/>
    <n v="541"/>
    <n v="2"/>
    <n v="3"/>
    <n v="0.90139757276222299"/>
    <n v="130.66634615987499"/>
    <n v="9.9347826086956523"/>
    <x v="70"/>
    <s v="Summer"/>
    <n v="261.33269231974998"/>
  </r>
  <r>
    <n v="3"/>
    <x v="2"/>
    <d v="2019-03-01T00:00:00"/>
    <n v="81"/>
    <n v="91"/>
    <n v="88"/>
    <n v="36"/>
    <n v="9"/>
    <n v="0.845193848763096"/>
    <n v="95.479834046315105"/>
    <n v="2.3247863247863245"/>
    <x v="71"/>
    <s v="Autumn"/>
    <n v="3437.2740256673437"/>
  </r>
  <r>
    <n v="3"/>
    <x v="2"/>
    <d v="2019-04-01T00:00:00"/>
    <n v="63"/>
    <n v="268"/>
    <n v="303"/>
    <n v="89"/>
    <n v="8"/>
    <n v="0.90628755862677102"/>
    <n v="86.932992772497698"/>
    <n v="3.1842105263157894"/>
    <x v="72"/>
    <s v="Autumn"/>
    <n v="7737.0363567522954"/>
  </r>
  <r>
    <n v="3"/>
    <x v="2"/>
    <d v="2019-05-01T00:00:00"/>
    <n v="50"/>
    <n v="151"/>
    <n v="147"/>
    <n v="4"/>
    <n v="12"/>
    <n v="1"/>
    <n v="86.512363418368295"/>
    <n v="7.2962962962962967"/>
    <x v="73"/>
    <s v="Autumn"/>
    <n v="346.04945367347318"/>
  </r>
  <r>
    <n v="3"/>
    <x v="2"/>
    <d v="2019-06-01T00:00:00"/>
    <n v="47"/>
    <n v="281"/>
    <n v="246"/>
    <n v="35"/>
    <n v="22"/>
    <n v="0.92714132796595095"/>
    <n v="64.415640861326906"/>
    <n v="7.1463414634146343"/>
    <x v="44"/>
    <s v="Winter"/>
    <n v="2254.5474301464419"/>
  </r>
  <r>
    <n v="3"/>
    <x v="2"/>
    <d v="2019-07-01T00:00:00"/>
    <n v="44"/>
    <n v="185"/>
    <n v="100"/>
    <n v="85"/>
    <n v="29"/>
    <n v="0.908541594920664"/>
    <n v="237.331320149449"/>
    <n v="2.2325581395348837"/>
    <x v="2"/>
    <s v="Winter"/>
    <n v="20173.162212703166"/>
  </r>
  <r>
    <n v="3"/>
    <x v="2"/>
    <d v="2019-08-01T00:00:00"/>
    <n v="14"/>
    <n v="318"/>
    <n v="309"/>
    <n v="9"/>
    <n v="15"/>
    <n v="0.93551662481193099"/>
    <n v="100.182315049064"/>
    <n v="28.086956521739133"/>
    <x v="74"/>
    <s v="Winter"/>
    <n v="901.64083544157597"/>
  </r>
  <r>
    <n v="3"/>
    <x v="2"/>
    <d v="2019-09-01T00:00:00"/>
    <n v="93"/>
    <n v="477"/>
    <n v="414"/>
    <n v="63"/>
    <n v="22"/>
    <n v="0.86530658395959903"/>
    <n v="34.881387035624201"/>
    <n v="6.5"/>
    <x v="75"/>
    <s v="Spring"/>
    <n v="2197.5273832443245"/>
  </r>
  <r>
    <n v="3"/>
    <x v="2"/>
    <d v="2019-10-01T00:00:00"/>
    <n v="346"/>
    <n v="249"/>
    <n v="436"/>
    <n v="179"/>
    <n v="3"/>
    <n v="0.87026970830802397"/>
    <n v="70.2441937418279"/>
    <n v="1.5847619047619048"/>
    <x v="76"/>
    <s v="Spring"/>
    <n v="12573.710679787195"/>
  </r>
  <r>
    <n v="3"/>
    <x v="2"/>
    <d v="2019-11-01T00:00:00"/>
    <n v="6"/>
    <n v="308"/>
    <n v="254"/>
    <n v="54"/>
    <n v="12"/>
    <n v="0.90093901521582198"/>
    <n v="89.556977912926797"/>
    <n v="8.6666666666666661"/>
    <x v="24"/>
    <s v="Spring"/>
    <n v="4836.0768072980472"/>
  </r>
  <r>
    <n v="3"/>
    <x v="2"/>
    <d v="2019-12-01T00:00:00"/>
    <n v="115"/>
    <n v="307"/>
    <n v="217"/>
    <n v="90"/>
    <n v="10"/>
    <n v="1"/>
    <n v="81.655166828979404"/>
    <n v="3.2390243902439027"/>
    <x v="71"/>
    <s v="Summer"/>
    <n v="7348.9650146081467"/>
  </r>
  <r>
    <n v="3"/>
    <x v="2"/>
    <d v="2020-01-01T00:00:00"/>
    <n v="60"/>
    <n v="165"/>
    <n v="94"/>
    <n v="71"/>
    <n v="5"/>
    <n v="0.96813369311835296"/>
    <n v="72.333283560589905"/>
    <n v="2.3511450381679388"/>
    <x v="77"/>
    <s v="Summer"/>
    <n v="5135.663132801883"/>
  </r>
  <r>
    <n v="3"/>
    <x v="2"/>
    <d v="2020-02-01T00:00:00"/>
    <n v="2"/>
    <n v="382"/>
    <n v="298"/>
    <n v="84"/>
    <n v="10"/>
    <n v="0.96403672292801901"/>
    <n v="40.052292062218903"/>
    <n v="6.9767441860465125"/>
    <x v="78"/>
    <s v="Summer"/>
    <n v="3364.392533226388"/>
  </r>
  <r>
    <n v="3"/>
    <x v="2"/>
    <d v="2020-03-01T00:00:00"/>
    <n v="36"/>
    <n v="495"/>
    <n v="343"/>
    <n v="152"/>
    <n v="14"/>
    <n v="0.860886548983683"/>
    <n v="92.544620080080904"/>
    <n v="4.0319148936170208"/>
    <x v="63"/>
    <s v="Autumn"/>
    <n v="14066.782252172297"/>
  </r>
  <r>
    <n v="3"/>
    <x v="2"/>
    <d v="2020-04-01T00:00:00"/>
    <n v="89"/>
    <n v="194"/>
    <n v="134"/>
    <n v="60"/>
    <n v="16"/>
    <n v="0.97129682907395498"/>
    <n v="231.70100700918999"/>
    <n v="2.9932885906040267"/>
    <x v="79"/>
    <s v="Autumn"/>
    <n v="13902.060420551399"/>
  </r>
  <r>
    <n v="3"/>
    <x v="2"/>
    <d v="2020-05-01T00:00:00"/>
    <n v="4"/>
    <n v="79"/>
    <n v="126"/>
    <n v="5"/>
    <n v="10"/>
    <n v="0.89381358318664095"/>
    <n v="333.69087311309602"/>
    <n v="17.333333333333332"/>
    <x v="80"/>
    <s v="Autumn"/>
    <n v="1668.4543655654802"/>
  </r>
  <r>
    <n v="3"/>
    <x v="2"/>
    <d v="2020-06-01T00:00:00"/>
    <n v="35"/>
    <n v="167"/>
    <n v="89"/>
    <n v="78"/>
    <n v="14"/>
    <n v="0.917458627015592"/>
    <n v="212.249850327274"/>
    <n v="2.1946902654867255"/>
    <x v="81"/>
    <s v="Winter"/>
    <n v="16555.488325527371"/>
  </r>
  <r>
    <n v="3"/>
    <x v="2"/>
    <d v="2020-07-01T00:00:00"/>
    <n v="85"/>
    <n v="170"/>
    <n v="373"/>
    <n v="8"/>
    <n v="20"/>
    <n v="0.92351611552641399"/>
    <n v="53.541457254677198"/>
    <n v="5.311827956989247"/>
    <x v="82"/>
    <s v="Winter"/>
    <n v="428.33165803741758"/>
  </r>
  <r>
    <n v="3"/>
    <x v="2"/>
    <d v="2020-08-01T00:00:00"/>
    <n v="9"/>
    <n v="337"/>
    <n v="188"/>
    <n v="149"/>
    <n v="24"/>
    <n v="0.87632709531838204"/>
    <n v="166.70621480786599"/>
    <n v="2.4936708860759493"/>
    <x v="48"/>
    <s v="Winter"/>
    <n v="24839.226006372031"/>
  </r>
  <r>
    <n v="3"/>
    <x v="2"/>
    <d v="2020-09-01T00:00:00"/>
    <n v="63"/>
    <n v="341"/>
    <n v="337"/>
    <n v="18"/>
    <n v="29"/>
    <n v="0.92132479094598396"/>
    <n v="131.604111548693"/>
    <n v="9.5308641975308639"/>
    <x v="83"/>
    <s v="Spring"/>
    <n v="2368.874007876474"/>
  </r>
  <r>
    <n v="3"/>
    <x v="2"/>
    <d v="2020-10-01T00:00:00"/>
    <n v="179"/>
    <n v="390"/>
    <n v="336"/>
    <n v="54"/>
    <n v="3"/>
    <n v="0.90297764841567996"/>
    <n v="13.7048162501011"/>
    <n v="4.4206008583690988"/>
    <x v="71"/>
    <s v="Spring"/>
    <n v="740.06007750545939"/>
  </r>
  <r>
    <n v="3"/>
    <x v="2"/>
    <d v="2020-11-01T00:00:00"/>
    <n v="54"/>
    <n v="229"/>
    <n v="225"/>
    <n v="4"/>
    <n v="8"/>
    <n v="0.86491462009375597"/>
    <n v="125.735896970879"/>
    <n v="9.6206896551724146"/>
    <x v="0"/>
    <s v="Spring"/>
    <n v="502.94358788351599"/>
  </r>
  <r>
    <n v="3"/>
    <x v="2"/>
    <d v="2020-12-01T00:00:00"/>
    <n v="90"/>
    <n v="311"/>
    <n v="258"/>
    <n v="53"/>
    <n v="4"/>
    <n v="1"/>
    <n v="36.848570779596699"/>
    <n v="4.8671328671328675"/>
    <x v="84"/>
    <s v="Summer"/>
    <n v="1952.974251318625"/>
  </r>
  <r>
    <n v="3"/>
    <x v="2"/>
    <d v="2021-01-01T00:00:00"/>
    <n v="71"/>
    <n v="365"/>
    <n v="321"/>
    <n v="44"/>
    <n v="23"/>
    <n v="0.92618855549164403"/>
    <n v="34.3407144615962"/>
    <n v="6.8173913043478258"/>
    <x v="85"/>
    <s v="Summer"/>
    <n v="1510.9914363102328"/>
  </r>
  <r>
    <n v="3"/>
    <x v="2"/>
    <d v="2021-02-01T00:00:00"/>
    <n v="84"/>
    <n v="91"/>
    <n v="28"/>
    <n v="92"/>
    <n v="24"/>
    <n v="0.86715446997512602"/>
    <n v="89.501818690247106"/>
    <n v="0.94318181818181823"/>
    <x v="86"/>
    <s v="Summer"/>
    <n v="8234.1673195027342"/>
  </r>
  <r>
    <n v="3"/>
    <x v="2"/>
    <d v="2021-03-01T00:00:00"/>
    <n v="152"/>
    <n v="265"/>
    <n v="464"/>
    <n v="50"/>
    <n v="4"/>
    <n v="0.85164658782639602"/>
    <n v="77.333980467971898"/>
    <n v="3.6336633663366342"/>
    <x v="87"/>
    <s v="Autumn"/>
    <n v="3866.6990233985948"/>
  </r>
  <r>
    <n v="3"/>
    <x v="2"/>
    <d v="2021-04-01T00:00:00"/>
    <n v="60"/>
    <n v="485"/>
    <n v="471"/>
    <n v="14"/>
    <n v="28"/>
    <n v="0.95348041310789899"/>
    <n v="48.196564936772702"/>
    <n v="14.351351351351353"/>
    <x v="88"/>
    <s v="Autumn"/>
    <n v="674.75190911481786"/>
  </r>
  <r>
    <n v="3"/>
    <x v="2"/>
    <d v="2021-05-01T00:00:00"/>
    <n v="2"/>
    <n v="115"/>
    <n v="150"/>
    <n v="6"/>
    <n v="22"/>
    <n v="0.93016430168368902"/>
    <n v="52.193070106154899"/>
    <n v="27.75"/>
    <x v="89"/>
    <s v="Autumn"/>
    <n v="313.15842063692941"/>
  </r>
  <r>
    <n v="3"/>
    <x v="2"/>
    <d v="2021-06-01T00:00:00"/>
    <n v="78"/>
    <n v="305"/>
    <n v="297"/>
    <n v="81"/>
    <n v="21"/>
    <n v="0.85787997587316001"/>
    <n v="18.0158523308973"/>
    <n v="3.7987421383647799"/>
    <x v="90"/>
    <s v="Winter"/>
    <n v="1459.2840388026812"/>
  </r>
  <r>
    <n v="3"/>
    <x v="2"/>
    <d v="2021-07-01T00:00:00"/>
    <n v="8"/>
    <n v="359"/>
    <n v="312"/>
    <n v="47"/>
    <n v="23"/>
    <n v="0.91911274695724599"/>
    <n v="105.38041628419499"/>
    <n v="11.636363636363637"/>
    <x v="91"/>
    <s v="Winter"/>
    <n v="4952.8795653571651"/>
  </r>
  <r>
    <n v="3"/>
    <x v="2"/>
    <d v="2021-08-01T00:00:00"/>
    <n v="149"/>
    <n v="159"/>
    <n v="293"/>
    <n v="115"/>
    <n v="17"/>
    <n v="0.896348326009059"/>
    <n v="109.05433648499999"/>
    <n v="1.4621212121212122"/>
    <x v="92"/>
    <s v="Winter"/>
    <n v="12541.248695774999"/>
  </r>
  <r>
    <n v="3"/>
    <x v="2"/>
    <d v="2021-09-01T00:00:00"/>
    <n v="18"/>
    <n v="436"/>
    <n v="346"/>
    <n v="90"/>
    <n v="25"/>
    <n v="0.8"/>
    <n v="54.764481133549602"/>
    <n v="6.7407407407407405"/>
    <x v="93"/>
    <s v="Spring"/>
    <n v="4928.8033020194644"/>
  </r>
  <r>
    <n v="3"/>
    <x v="2"/>
    <d v="2021-10-01T00:00:00"/>
    <n v="54"/>
    <n v="268"/>
    <n v="348"/>
    <n v="93"/>
    <n v="6"/>
    <n v="0.95747117180006303"/>
    <n v="12.1569248275547"/>
    <n v="3.1156462585034017"/>
    <x v="19"/>
    <s v="Spring"/>
    <n v="1130.5940089625872"/>
  </r>
  <r>
    <n v="3"/>
    <x v="2"/>
    <d v="2021-11-01T00:00:00"/>
    <n v="4"/>
    <n v="493"/>
    <n v="197"/>
    <n v="346"/>
    <n v="15"/>
    <n v="0.88282944502060101"/>
    <n v="171.95325993788401"/>
    <n v="0.86285714285714288"/>
    <x v="94"/>
    <s v="Spring"/>
    <n v="59495.827938507871"/>
  </r>
  <r>
    <n v="3"/>
    <x v="2"/>
    <d v="2021-12-01T00:00:00"/>
    <n v="53"/>
    <n v="190"/>
    <n v="100"/>
    <n v="90"/>
    <n v="7"/>
    <n v="0.92572004682852205"/>
    <n v="400.62786852270102"/>
    <n v="2.1398601398601396"/>
    <x v="2"/>
    <s v="Summer"/>
    <n v="36056.508167043095"/>
  </r>
  <r>
    <n v="4"/>
    <x v="3"/>
    <d v="2019-01-01T00:00:00"/>
    <n v="87"/>
    <n v="126"/>
    <n v="64"/>
    <n v="62"/>
    <n v="19"/>
    <n v="0.96631710989936104"/>
    <n v="261.07931804674803"/>
    <n v="2.0268456375838926"/>
    <x v="95"/>
    <s v="Summer"/>
    <n v="16186.917718898378"/>
  </r>
  <r>
    <n v="4"/>
    <x v="3"/>
    <d v="2019-02-01T00:00:00"/>
    <n v="72"/>
    <n v="340"/>
    <n v="262"/>
    <n v="78"/>
    <n v="26"/>
    <n v="0.92090935392338702"/>
    <n v="45.175079800691201"/>
    <n v="4.4533333333333331"/>
    <x v="96"/>
    <s v="Summer"/>
    <n v="3523.6562244539136"/>
  </r>
  <r>
    <n v="4"/>
    <x v="3"/>
    <d v="2019-03-01T00:00:00"/>
    <n v="89"/>
    <n v="423"/>
    <n v="363"/>
    <n v="60"/>
    <n v="15"/>
    <n v="0.89820022940113797"/>
    <n v="99.6107106685362"/>
    <n v="6.0671140939597317"/>
    <x v="32"/>
    <s v="Autumn"/>
    <n v="5976.6426401121716"/>
  </r>
  <r>
    <n v="4"/>
    <x v="3"/>
    <d v="2019-04-01T00:00:00"/>
    <n v="102"/>
    <n v="237"/>
    <n v="295"/>
    <n v="44"/>
    <n v="14"/>
    <n v="0.899290098779433"/>
    <n v="23.663381579939301"/>
    <n v="4.0410958904109586"/>
    <x v="91"/>
    <s v="Autumn"/>
    <n v="1041.1887895173293"/>
  </r>
  <r>
    <n v="4"/>
    <x v="3"/>
    <d v="2019-05-01T00:00:00"/>
    <n v="29"/>
    <n v="91"/>
    <n v="76"/>
    <n v="15"/>
    <n v="11"/>
    <n v="0.80971972635466105"/>
    <n v="54.162980392028302"/>
    <n v="4.7727272727272725"/>
    <x v="97"/>
    <s v="Autumn"/>
    <n v="812.44470588042452"/>
  </r>
  <r>
    <n v="4"/>
    <x v="3"/>
    <d v="2019-06-01T00:00:00"/>
    <n v="53"/>
    <n v="278"/>
    <n v="254"/>
    <n v="24"/>
    <n v="28"/>
    <n v="0.942438325130321"/>
    <n v="19.197108163364799"/>
    <n v="7.9740259740259738"/>
    <x v="98"/>
    <s v="Winter"/>
    <n v="460.73059592075515"/>
  </r>
  <r>
    <n v="4"/>
    <x v="3"/>
    <d v="2019-07-01T00:00:00"/>
    <n v="85"/>
    <n v="402"/>
    <n v="322"/>
    <n v="80"/>
    <n v="21"/>
    <n v="0.96301037030394199"/>
    <n v="139.027825302389"/>
    <n v="4.9333333333333327"/>
    <x v="99"/>
    <s v="Winter"/>
    <n v="11122.226024191121"/>
  </r>
  <r>
    <n v="4"/>
    <x v="3"/>
    <d v="2019-08-01T00:00:00"/>
    <n v="63"/>
    <n v="98"/>
    <n v="36"/>
    <n v="62"/>
    <n v="19"/>
    <n v="0.94275543160773401"/>
    <n v="148.74410115507101"/>
    <n v="1.5840000000000001"/>
    <x v="49"/>
    <s v="Winter"/>
    <n v="9222.1342716144027"/>
  </r>
  <r>
    <n v="4"/>
    <x v="3"/>
    <d v="2019-09-01T00:00:00"/>
    <n v="129"/>
    <n v="76"/>
    <n v="213"/>
    <n v="88"/>
    <n v="11"/>
    <n v="0.92274859453004798"/>
    <n v="112.790270212506"/>
    <n v="1.078341013824885"/>
    <x v="83"/>
    <s v="Spring"/>
    <n v="9925.5437787005285"/>
  </r>
  <r>
    <n v="4"/>
    <x v="3"/>
    <d v="2019-10-01T00:00:00"/>
    <n v="89"/>
    <n v="99"/>
    <n v="28"/>
    <n v="71"/>
    <n v="22"/>
    <n v="0.8"/>
    <n v="62.470601819033803"/>
    <n v="1.4625000000000001"/>
    <x v="100"/>
    <s v="Spring"/>
    <n v="4435.4127291513996"/>
  </r>
  <r>
    <n v="4"/>
    <x v="3"/>
    <d v="2019-11-01T00:00:00"/>
    <n v="45"/>
    <n v="391"/>
    <n v="326"/>
    <n v="65"/>
    <n v="15"/>
    <n v="0.93268559401280904"/>
    <n v="76.312615294337704"/>
    <n v="6.7454545454545451"/>
    <x v="101"/>
    <s v="Spring"/>
    <n v="4960.3199941319508"/>
  </r>
  <r>
    <n v="4"/>
    <x v="3"/>
    <d v="2019-12-01T00:00:00"/>
    <n v="95"/>
    <n v="151"/>
    <n v="103"/>
    <n v="48"/>
    <n v="26"/>
    <n v="0.83777708000810802"/>
    <n v="96.285501756584594"/>
    <n v="2.7692307692307692"/>
    <x v="15"/>
    <s v="Summer"/>
    <n v="4621.7040843160603"/>
  </r>
  <r>
    <n v="4"/>
    <x v="3"/>
    <d v="2020-01-01T00:00:00"/>
    <n v="62"/>
    <n v="313"/>
    <n v="273"/>
    <n v="40"/>
    <n v="3"/>
    <n v="0.85842490285219497"/>
    <n v="64.091805424332406"/>
    <n v="6.5686274509803919"/>
    <x v="102"/>
    <s v="Summer"/>
    <n v="2563.6722169732961"/>
  </r>
  <r>
    <n v="4"/>
    <x v="3"/>
    <d v="2020-02-01T00:00:00"/>
    <n v="78"/>
    <n v="336"/>
    <n v="261"/>
    <n v="75"/>
    <n v="2"/>
    <n v="0.91909195304204905"/>
    <n v="115.83798136334001"/>
    <n v="4.4313725490196081"/>
    <x v="103"/>
    <s v="Summer"/>
    <n v="8687.8486022505003"/>
  </r>
  <r>
    <n v="4"/>
    <x v="3"/>
    <d v="2020-03-01T00:00:00"/>
    <n v="60"/>
    <n v="207"/>
    <n v="166"/>
    <n v="41"/>
    <n v="7"/>
    <n v="0.84601546487488199"/>
    <n v="30.783134313186601"/>
    <n v="4.4752475247524757"/>
    <x v="104"/>
    <s v="Autumn"/>
    <n v="1262.1085068406505"/>
  </r>
  <r>
    <n v="4"/>
    <x v="3"/>
    <d v="2020-04-01T00:00:00"/>
    <n v="44"/>
    <n v="449"/>
    <n v="415"/>
    <n v="34"/>
    <n v="13"/>
    <n v="0.96541120389127699"/>
    <n v="9.2572260359371104"/>
    <n v="11.769230769230768"/>
    <x v="105"/>
    <s v="Autumn"/>
    <n v="314.74568522186178"/>
  </r>
  <r>
    <n v="4"/>
    <x v="3"/>
    <d v="2020-05-01T00:00:00"/>
    <n v="15"/>
    <n v="286"/>
    <n v="200"/>
    <n v="86"/>
    <n v="26"/>
    <n v="0.88217641813158298"/>
    <n v="233.903699161758"/>
    <n v="4.2574257425742577"/>
    <x v="106"/>
    <s v="Autumn"/>
    <n v="20115.718127911186"/>
  </r>
  <r>
    <n v="4"/>
    <x v="3"/>
    <d v="2020-06-01T00:00:00"/>
    <n v="24"/>
    <n v="54"/>
    <n v="28"/>
    <n v="26"/>
    <n v="14"/>
    <n v="0.93355185063399004"/>
    <n v="107.670401316786"/>
    <n v="2.08"/>
    <x v="107"/>
    <s v="Winter"/>
    <n v="2799.4304342364358"/>
  </r>
  <r>
    <n v="4"/>
    <x v="3"/>
    <d v="2020-07-01T00:00:00"/>
    <n v="80"/>
    <n v="335"/>
    <n v="253"/>
    <n v="82"/>
    <n v="11"/>
    <n v="0.80720811145248295"/>
    <n v="51.8566078897422"/>
    <n v="4.1111111111111116"/>
    <x v="108"/>
    <s v="Winter"/>
    <n v="4252.2418469588602"/>
  </r>
  <r>
    <n v="4"/>
    <x v="3"/>
    <d v="2020-08-01T00:00:00"/>
    <n v="62"/>
    <n v="210"/>
    <n v="196"/>
    <n v="14"/>
    <n v="19"/>
    <n v="0.93141534627355804"/>
    <n v="41.263031310170497"/>
    <n v="6.7894736842105265"/>
    <x v="109"/>
    <s v="Winter"/>
    <n v="577.68243834238694"/>
  </r>
  <r>
    <n v="4"/>
    <x v="3"/>
    <d v="2020-09-01T00:00:00"/>
    <n v="88"/>
    <n v="200"/>
    <n v="199"/>
    <n v="1"/>
    <n v="4"/>
    <n v="0.88304773483951304"/>
    <n v="45.156800021512403"/>
    <n v="6.4494382022471903"/>
    <x v="110"/>
    <s v="Spring"/>
    <n v="45.156800021512403"/>
  </r>
  <r>
    <n v="4"/>
    <x v="3"/>
    <d v="2020-10-01T00:00:00"/>
    <n v="71"/>
    <n v="307"/>
    <n v="298"/>
    <n v="9"/>
    <n v="26"/>
    <n v="0.88290561319143501"/>
    <n v="121.309993057863"/>
    <n v="9.2250000000000014"/>
    <x v="111"/>
    <s v="Spring"/>
    <n v="1091.7899375207669"/>
  </r>
  <r>
    <n v="4"/>
    <x v="3"/>
    <d v="2020-11-01T00:00:00"/>
    <n v="65"/>
    <n v="239"/>
    <n v="193"/>
    <n v="46"/>
    <n v="7"/>
    <n v="0.929179423498663"/>
    <n v="167.02903323545701"/>
    <n v="4.6486486486486482"/>
    <x v="112"/>
    <s v="Spring"/>
    <n v="7683.3355288310222"/>
  </r>
  <r>
    <n v="4"/>
    <x v="3"/>
    <d v="2020-12-01T00:00:00"/>
    <n v="48"/>
    <n v="468"/>
    <n v="453"/>
    <n v="15"/>
    <n v="28"/>
    <n v="0.94090935680529497"/>
    <n v="109.474317110116"/>
    <n v="15.904761904761907"/>
    <x v="113"/>
    <s v="Summer"/>
    <n v="1642.11475665174"/>
  </r>
  <r>
    <n v="4"/>
    <x v="3"/>
    <d v="2021-01-01T00:00:00"/>
    <n v="40"/>
    <n v="150"/>
    <n v="92"/>
    <n v="85"/>
    <n v="7"/>
    <n v="0.81309097638317196"/>
    <n v="64.809087332883706"/>
    <n v="1.68"/>
    <x v="114"/>
    <s v="Summer"/>
    <n v="5508.772423295115"/>
  </r>
  <r>
    <n v="4"/>
    <x v="3"/>
    <d v="2021-02-01T00:00:00"/>
    <n v="75"/>
    <n v="215"/>
    <n v="261"/>
    <n v="87"/>
    <n v="5"/>
    <n v="0.82308150005159397"/>
    <n v="47.894323331075803"/>
    <n v="2.5061728395061729"/>
    <x v="115"/>
    <s v="Summer"/>
    <n v="4166.8061298035946"/>
  </r>
  <r>
    <n v="4"/>
    <x v="3"/>
    <d v="2021-03-01T00:00:00"/>
    <n v="41"/>
    <n v="207"/>
    <n v="178"/>
    <n v="29"/>
    <n v="24"/>
    <n v="1"/>
    <n v="50.6281303575972"/>
    <n v="6.2571428571428562"/>
    <x v="116"/>
    <s v="Autumn"/>
    <n v="1468.2157803703187"/>
  </r>
  <r>
    <n v="4"/>
    <x v="3"/>
    <d v="2021-04-01T00:00:00"/>
    <n v="34"/>
    <n v="63"/>
    <n v="0"/>
    <n v="63"/>
    <n v="28"/>
    <n v="0.90948140616527196"/>
    <n v="69.494627002111102"/>
    <n v="0.70103092783505161"/>
    <x v="117"/>
    <s v="Autumn"/>
    <n v="4378.1615011329995"/>
  </r>
  <r>
    <n v="4"/>
    <x v="3"/>
    <d v="2021-05-01T00:00:00"/>
    <n v="86"/>
    <n v="396"/>
    <n v="530"/>
    <n v="45"/>
    <n v="24"/>
    <n v="0.89151829404524197"/>
    <n v="9.9556138180666505"/>
    <n v="6.6717557251908399"/>
    <x v="39"/>
    <s v="Autumn"/>
    <n v="448.00262181299928"/>
  </r>
  <r>
    <n v="4"/>
    <x v="3"/>
    <d v="2021-06-01T00:00:00"/>
    <n v="26"/>
    <n v="315"/>
    <n v="226"/>
    <n v="89"/>
    <n v="4"/>
    <n v="0.92052379219472202"/>
    <n v="59.522487254195298"/>
    <n v="4.3826086956521735"/>
    <x v="118"/>
    <s v="Winter"/>
    <n v="5297.5013656233814"/>
  </r>
  <r>
    <n v="4"/>
    <x v="3"/>
    <d v="2021-07-01T00:00:00"/>
    <n v="82"/>
    <n v="338"/>
    <n v="285"/>
    <n v="53"/>
    <n v="17"/>
    <n v="0.85980114631796301"/>
    <n v="58.6740960577376"/>
    <n v="5.4370370370370376"/>
    <x v="119"/>
    <s v="Winter"/>
    <n v="3109.7270910600928"/>
  </r>
  <r>
    <n v="4"/>
    <x v="3"/>
    <d v="2021-08-01T00:00:00"/>
    <n v="14"/>
    <n v="385"/>
    <n v="290"/>
    <n v="95"/>
    <n v="27"/>
    <n v="0.95558592837620904"/>
    <n v="10.190156365221"/>
    <n v="5.5779816513761462"/>
    <x v="89"/>
    <s v="Winter"/>
    <n v="968.064854695995"/>
  </r>
  <r>
    <n v="4"/>
    <x v="3"/>
    <d v="2021-09-01T00:00:00"/>
    <n v="1"/>
    <n v="474"/>
    <n v="466"/>
    <n v="8"/>
    <n v="28"/>
    <n v="0.96693108671952199"/>
    <n v="46.268139921801001"/>
    <n v="103.77777777777779"/>
    <x v="120"/>
    <s v="Spring"/>
    <n v="370.14511937440801"/>
  </r>
  <r>
    <n v="4"/>
    <x v="3"/>
    <d v="2021-10-01T00:00:00"/>
    <n v="9"/>
    <n v="454"/>
    <n v="325"/>
    <n v="129"/>
    <n v="4"/>
    <n v="0.92865660263462402"/>
    <n v="38.403486457617298"/>
    <n v="4.8405797101449268"/>
    <x v="121"/>
    <s v="Spring"/>
    <n v="4954.0497530326311"/>
  </r>
  <r>
    <n v="4"/>
    <x v="3"/>
    <d v="2021-11-01T00:00:00"/>
    <n v="46"/>
    <n v="61"/>
    <n v="85"/>
    <n v="89"/>
    <n v="6"/>
    <n v="0.99823475239844495"/>
    <n v="44.038389136708197"/>
    <n v="0.26666666666666666"/>
    <x v="122"/>
    <s v="Spring"/>
    <n v="3919.4166331670294"/>
  </r>
  <r>
    <n v="4"/>
    <x v="3"/>
    <d v="2021-12-01T00:00:00"/>
    <n v="15"/>
    <n v="80"/>
    <n v="132"/>
    <n v="72"/>
    <n v="9"/>
    <n v="0.92948610463706904"/>
    <n v="119.737911352681"/>
    <n v="0.52873563218390807"/>
    <x v="123"/>
    <s v="Summer"/>
    <n v="8621.1296173930314"/>
  </r>
  <r>
    <n v="5"/>
    <x v="4"/>
    <d v="2019-01-01T00:00:00"/>
    <n v="7"/>
    <n v="490"/>
    <n v="417"/>
    <n v="73"/>
    <n v="14"/>
    <n v="0.96110616511865199"/>
    <n v="128.48638734773601"/>
    <n v="10.6"/>
    <x v="124"/>
    <s v="Summer"/>
    <n v="9379.5062763847291"/>
  </r>
  <r>
    <n v="5"/>
    <x v="4"/>
    <d v="2019-02-01T00:00:00"/>
    <n v="5"/>
    <n v="312"/>
    <n v="271"/>
    <n v="41"/>
    <n v="23"/>
    <n v="0.81163513234447104"/>
    <n v="72.220302797218096"/>
    <n v="12"/>
    <x v="125"/>
    <s v="Summer"/>
    <n v="2961.0324146859421"/>
  </r>
  <r>
    <n v="5"/>
    <x v="4"/>
    <d v="2019-03-01T00:00:00"/>
    <n v="74"/>
    <n v="174"/>
    <n v="137"/>
    <n v="37"/>
    <n v="18"/>
    <n v="0.87931454161626899"/>
    <n v="78.950484744089806"/>
    <n v="3.8018018018018025"/>
    <x v="126"/>
    <s v="Autumn"/>
    <n v="2921.1679355313227"/>
  </r>
  <r>
    <n v="5"/>
    <x v="4"/>
    <d v="2019-04-01T00:00:00"/>
    <n v="97"/>
    <n v="351"/>
    <n v="360"/>
    <n v="88"/>
    <n v="8"/>
    <n v="0.85689750592977498"/>
    <n v="103.122810948989"/>
    <n v="3.8918918918918917"/>
    <x v="127"/>
    <s v="Autumn"/>
    <n v="9074.8073635110322"/>
  </r>
  <r>
    <n v="5"/>
    <x v="4"/>
    <d v="2019-05-01T00:00:00"/>
    <n v="44"/>
    <n v="337"/>
    <n v="251"/>
    <n v="86"/>
    <n v="22"/>
    <n v="0.87418789564954202"/>
    <n v="64.561929690372395"/>
    <n v="4.5384615384615383"/>
    <x v="128"/>
    <s v="Autumn"/>
    <n v="5552.3259533720257"/>
  </r>
  <r>
    <n v="5"/>
    <x v="4"/>
    <d v="2019-06-01T00:00:00"/>
    <n v="48"/>
    <n v="402"/>
    <n v="379"/>
    <n v="23"/>
    <n v="29"/>
    <n v="0.90152477523768004"/>
    <n v="39.804300871906797"/>
    <n v="12.028169014084506"/>
    <x v="129"/>
    <s v="Winter"/>
    <n v="915.4989200538563"/>
  </r>
  <r>
    <n v="5"/>
    <x v="4"/>
    <d v="2019-07-01T00:00:00"/>
    <n v="12"/>
    <n v="428"/>
    <n v="394"/>
    <n v="34"/>
    <n v="15"/>
    <n v="0.91466310516233895"/>
    <n v="37.906821649754797"/>
    <n v="17.65217391304348"/>
    <x v="130"/>
    <s v="Winter"/>
    <n v="1288.831936091663"/>
  </r>
  <r>
    <n v="5"/>
    <x v="4"/>
    <d v="2019-08-01T00:00:00"/>
    <n v="11"/>
    <n v="365"/>
    <n v="284"/>
    <n v="81"/>
    <n v="23"/>
    <n v="0.84757379433974001"/>
    <n v="58.756055775779501"/>
    <n v="6.4130434782608692"/>
    <x v="131"/>
    <s v="Winter"/>
    <n v="4759.2405178381396"/>
  </r>
  <r>
    <n v="5"/>
    <x v="4"/>
    <d v="2019-09-01T00:00:00"/>
    <n v="1"/>
    <n v="209"/>
    <n v="204"/>
    <n v="5"/>
    <n v="5"/>
    <n v="0.92275305694694798"/>
    <n v="62.744973437706101"/>
    <n v="68.333333333333343"/>
    <x v="132"/>
    <s v="Spring"/>
    <n v="313.72486718853048"/>
  </r>
  <r>
    <n v="5"/>
    <x v="4"/>
    <d v="2019-10-01T00:00:00"/>
    <n v="47"/>
    <n v="116"/>
    <n v="38"/>
    <n v="78"/>
    <n v="19"/>
    <n v="0.86607353323176195"/>
    <n v="72.146257214624598"/>
    <n v="1.3599999999999999"/>
    <x v="133"/>
    <s v="Spring"/>
    <n v="5627.4080627407184"/>
  </r>
  <r>
    <n v="5"/>
    <x v="4"/>
    <d v="2019-11-01T00:00:00"/>
    <n v="35"/>
    <n v="375"/>
    <n v="310"/>
    <n v="65"/>
    <n v="25"/>
    <n v="0.91086071548236702"/>
    <n v="55.032914307840002"/>
    <n v="6.9"/>
    <x v="134"/>
    <s v="Spring"/>
    <n v="3577.1394300096003"/>
  </r>
  <r>
    <n v="5"/>
    <x v="4"/>
    <d v="2019-12-01T00:00:00"/>
    <n v="35"/>
    <n v="258"/>
    <n v="223"/>
    <n v="35"/>
    <n v="16"/>
    <n v="0.80925634778128797"/>
    <n v="117.370677901858"/>
    <n v="7.371428571428571"/>
    <x v="135"/>
    <s v="Summer"/>
    <n v="4107.9737265650301"/>
  </r>
  <r>
    <n v="5"/>
    <x v="4"/>
    <d v="2020-01-01T00:00:00"/>
    <n v="73"/>
    <n v="199"/>
    <n v="127"/>
    <n v="72"/>
    <n v="1"/>
    <n v="0.89467026195426702"/>
    <n v="92.921740974054003"/>
    <n v="2.7586206896551726"/>
    <x v="136"/>
    <s v="Summer"/>
    <n v="6690.3653501318886"/>
  </r>
  <r>
    <n v="5"/>
    <x v="4"/>
    <d v="2020-02-01T00:00:00"/>
    <n v="41"/>
    <n v="352"/>
    <n v="324"/>
    <n v="28"/>
    <n v="11"/>
    <n v="0.90815305337147001"/>
    <n v="23.413711494751901"/>
    <n v="10.579710144927537"/>
    <x v="137"/>
    <s v="Summer"/>
    <n v="655.5839218530532"/>
  </r>
  <r>
    <n v="5"/>
    <x v="4"/>
    <d v="2020-03-01T00:00:00"/>
    <n v="37"/>
    <n v="170"/>
    <n v="71"/>
    <n v="99"/>
    <n v="27"/>
    <n v="0.94427294794501604"/>
    <n v="81.901975536303794"/>
    <n v="1.5882352941176472"/>
    <x v="138"/>
    <s v="Autumn"/>
    <n v="8108.2955780940756"/>
  </r>
  <r>
    <n v="5"/>
    <x v="4"/>
    <d v="2020-04-01T00:00:00"/>
    <n v="88"/>
    <n v="445"/>
    <n v="382"/>
    <n v="63"/>
    <n v="9"/>
    <n v="0.87358605132990097"/>
    <n v="51.269356376127497"/>
    <n v="6.2251655629139071"/>
    <x v="139"/>
    <s v="Autumn"/>
    <n v="3229.9694516960321"/>
  </r>
  <r>
    <n v="5"/>
    <x v="4"/>
    <d v="2020-05-01T00:00:00"/>
    <n v="86"/>
    <n v="328"/>
    <n v="237"/>
    <n v="91"/>
    <n v="26"/>
    <n v="0.86931015615785601"/>
    <n v="167.07415842139099"/>
    <n v="3.6497175141242941"/>
    <x v="38"/>
    <s v="Autumn"/>
    <n v="15203.74841634658"/>
  </r>
  <r>
    <n v="5"/>
    <x v="4"/>
    <d v="2020-06-01T00:00:00"/>
    <n v="23"/>
    <n v="409"/>
    <n v="347"/>
    <n v="62"/>
    <n v="25"/>
    <n v="0.88887290820428"/>
    <n v="66.993160202438503"/>
    <n v="8.7058823529411757"/>
    <x v="140"/>
    <s v="Winter"/>
    <n v="4153.5759325511872"/>
  </r>
  <r>
    <n v="5"/>
    <x v="4"/>
    <d v="2020-07-01T00:00:00"/>
    <n v="34"/>
    <n v="198"/>
    <n v="165"/>
    <n v="33"/>
    <n v="16"/>
    <n v="0.95483767133999697"/>
    <n v="50.6032694128439"/>
    <n v="5.9402985074626864"/>
    <x v="141"/>
    <s v="Winter"/>
    <n v="1669.9078906238487"/>
  </r>
  <r>
    <n v="5"/>
    <x v="4"/>
    <d v="2020-08-01T00:00:00"/>
    <n v="81"/>
    <n v="321"/>
    <n v="313"/>
    <n v="8"/>
    <n v="5"/>
    <n v="0.84169955554623799"/>
    <n v="99.048631314318598"/>
    <n v="8.8539325842696641"/>
    <x v="142"/>
    <s v="Winter"/>
    <n v="792.38905051454879"/>
  </r>
  <r>
    <n v="5"/>
    <x v="4"/>
    <d v="2020-09-01T00:00:00"/>
    <n v="5"/>
    <n v="163"/>
    <n v="73"/>
    <n v="90"/>
    <n v="20"/>
    <n v="0.82036994578281897"/>
    <n v="53.157847709232797"/>
    <n v="1.642105263157895"/>
    <x v="143"/>
    <s v="Spring"/>
    <n v="4784.2062938309518"/>
  </r>
  <r>
    <n v="5"/>
    <x v="4"/>
    <d v="2020-10-01T00:00:00"/>
    <n v="78"/>
    <n v="268"/>
    <n v="295"/>
    <n v="3"/>
    <n v="5"/>
    <n v="0.90860606861677196"/>
    <n v="57.736836990382699"/>
    <n v="8.4691358024691361"/>
    <x v="144"/>
    <s v="Spring"/>
    <n v="173.2105109711481"/>
  </r>
  <r>
    <n v="5"/>
    <x v="4"/>
    <d v="2020-11-01T00:00:00"/>
    <n v="65"/>
    <n v="456"/>
    <n v="357"/>
    <n v="99"/>
    <n v="21"/>
    <n v="0.93389718924763299"/>
    <n v="54.5520939956142"/>
    <n v="5.1463414634146343"/>
    <x v="145"/>
    <s v="Spring"/>
    <n v="5400.6573055658055"/>
  </r>
  <r>
    <n v="5"/>
    <x v="4"/>
    <d v="2020-12-01T00:00:00"/>
    <n v="35"/>
    <n v="455"/>
    <n v="422"/>
    <n v="33"/>
    <n v="25"/>
    <n v="0.8"/>
    <n v="55.858679142285503"/>
    <n v="13.441176470588236"/>
    <x v="146"/>
    <s v="Summer"/>
    <n v="1843.3364116954217"/>
  </r>
  <r>
    <n v="5"/>
    <x v="4"/>
    <d v="2021-01-01T00:00:00"/>
    <n v="72"/>
    <n v="293"/>
    <n v="281"/>
    <n v="12"/>
    <n v="4"/>
    <n v="0.86522653843391895"/>
    <n v="66.801345449583593"/>
    <n v="8.4047619047619051"/>
    <x v="147"/>
    <s v="Summer"/>
    <n v="801.61614539500306"/>
  </r>
  <r>
    <n v="5"/>
    <x v="4"/>
    <d v="2021-02-01T00:00:00"/>
    <n v="28"/>
    <n v="131"/>
    <n v="124"/>
    <n v="7"/>
    <n v="16"/>
    <n v="0.93534087146568601"/>
    <n v="29.698729868128002"/>
    <n v="8.6857142857142868"/>
    <x v="148"/>
    <s v="Summer"/>
    <n v="207.89110907689602"/>
  </r>
  <r>
    <n v="5"/>
    <x v="4"/>
    <d v="2021-03-01T00:00:00"/>
    <n v="99"/>
    <n v="183"/>
    <n v="139"/>
    <n v="44"/>
    <n v="24"/>
    <n v="0.92398937214920795"/>
    <n v="25.367471795186798"/>
    <n v="3.3286713286713288"/>
    <x v="149"/>
    <s v="Autumn"/>
    <n v="1116.1687589882192"/>
  </r>
  <r>
    <n v="5"/>
    <x v="4"/>
    <d v="2021-04-01T00:00:00"/>
    <n v="63"/>
    <n v="122"/>
    <n v="111"/>
    <n v="11"/>
    <n v="19"/>
    <n v="0.94292565767237402"/>
    <n v="39.328348386585198"/>
    <n v="4.7027027027027026"/>
    <x v="150"/>
    <s v="Autumn"/>
    <n v="432.61183225243718"/>
  </r>
  <r>
    <n v="5"/>
    <x v="4"/>
    <d v="2021-05-01T00:00:00"/>
    <n v="91"/>
    <n v="179"/>
    <n v="144"/>
    <n v="35"/>
    <n v="13"/>
    <n v="0.86253965211428696"/>
    <n v="80.959597461381094"/>
    <n v="3.7301587301587307"/>
    <x v="151"/>
    <s v="Autumn"/>
    <n v="2833.5859111483383"/>
  </r>
  <r>
    <n v="5"/>
    <x v="4"/>
    <d v="2021-06-01T00:00:00"/>
    <n v="62"/>
    <n v="74"/>
    <n v="0"/>
    <n v="74"/>
    <n v="19"/>
    <n v="0.92750475285138401"/>
    <n v="68.159526396595098"/>
    <n v="0.91176470588235292"/>
    <x v="152"/>
    <s v="Winter"/>
    <n v="5043.8049533480371"/>
  </r>
  <r>
    <n v="5"/>
    <x v="4"/>
    <d v="2021-07-01T00:00:00"/>
    <n v="33"/>
    <n v="213"/>
    <n v="165"/>
    <n v="48"/>
    <n v="23"/>
    <n v="1"/>
    <n v="69.658116504079999"/>
    <n v="4.8888888888888893"/>
    <x v="153"/>
    <s v="Winter"/>
    <n v="3343.5895921958399"/>
  </r>
  <r>
    <n v="5"/>
    <x v="4"/>
    <d v="2021-08-01T00:00:00"/>
    <n v="8"/>
    <n v="359"/>
    <n v="324"/>
    <n v="35"/>
    <n v="28"/>
    <n v="0.91440631183638499"/>
    <n v="36.476803274869098"/>
    <n v="15.44186046511628"/>
    <x v="154"/>
    <s v="Winter"/>
    <n v="1276.6881146204184"/>
  </r>
  <r>
    <n v="5"/>
    <x v="4"/>
    <d v="2021-09-01T00:00:00"/>
    <n v="90"/>
    <n v="439"/>
    <n v="425"/>
    <n v="14"/>
    <n v="22"/>
    <n v="0.85844150570976596"/>
    <n v="47.334920398744103"/>
    <n v="9.9038461538461533"/>
    <x v="155"/>
    <s v="Spring"/>
    <n v="662.68888558241747"/>
  </r>
  <r>
    <n v="5"/>
    <x v="4"/>
    <d v="2021-10-01T00:00:00"/>
    <n v="3"/>
    <n v="74"/>
    <n v="73"/>
    <n v="1"/>
    <n v="20"/>
    <n v="0.93364431081587196"/>
    <n v="35.008653059620599"/>
    <n v="38"/>
    <x v="156"/>
    <s v="Spring"/>
    <n v="35.008653059620599"/>
  </r>
  <r>
    <n v="5"/>
    <x v="4"/>
    <d v="2021-11-01T00:00:00"/>
    <n v="99"/>
    <n v="337"/>
    <n v="290"/>
    <n v="47"/>
    <n v="15"/>
    <n v="0.85959032074747799"/>
    <n v="27.6353524234245"/>
    <n v="5.3287671232876717"/>
    <x v="157"/>
    <s v="Spring"/>
    <n v="1298.8615639009515"/>
  </r>
  <r>
    <n v="5"/>
    <x v="4"/>
    <d v="2021-12-01T00:00:00"/>
    <n v="33"/>
    <n v="383"/>
    <n v="378"/>
    <n v="5"/>
    <n v="26"/>
    <n v="0.853709040842621"/>
    <n v="49.521782892855697"/>
    <n v="21.631578947368425"/>
    <x v="158"/>
    <s v="Summer"/>
    <n v="247.60891446427848"/>
  </r>
  <r>
    <n v="6"/>
    <x v="5"/>
    <d v="2019-01-01T00:00:00"/>
    <n v="35"/>
    <n v="303"/>
    <n v="366"/>
    <n v="63"/>
    <n v="17"/>
    <n v="0.90555860801447596"/>
    <n v="33.746451781235997"/>
    <n v="5.612244897959183"/>
    <x v="159"/>
    <s v="Summer"/>
    <n v="2126.0264622178679"/>
  </r>
  <r>
    <n v="6"/>
    <x v="5"/>
    <d v="2019-02-01T00:00:00"/>
    <n v="108"/>
    <n v="134"/>
    <n v="57"/>
    <n v="77"/>
    <n v="7"/>
    <n v="0.82745133687794503"/>
    <n v="76.758486458004697"/>
    <n v="1.7837837837837838"/>
    <x v="160"/>
    <s v="Summer"/>
    <n v="5910.4034572663613"/>
  </r>
  <r>
    <n v="6"/>
    <x v="5"/>
    <d v="2019-03-01T00:00:00"/>
    <n v="279"/>
    <n v="216"/>
    <n v="153"/>
    <n v="126"/>
    <n v="21"/>
    <n v="0.95354476156697998"/>
    <n v="325.260098483918"/>
    <n v="1.8222222222222222"/>
    <x v="161"/>
    <s v="Autumn"/>
    <n v="40982.772408973666"/>
  </r>
  <r>
    <n v="6"/>
    <x v="5"/>
    <d v="2019-04-01T00:00:00"/>
    <n v="118"/>
    <n v="68"/>
    <n v="159"/>
    <n v="27"/>
    <n v="14"/>
    <n v="0.90474999417485202"/>
    <n v="33.634562504475603"/>
    <n v="2.193103448275862"/>
    <x v="162"/>
    <s v="Autumn"/>
    <n v="908.13318762084134"/>
  </r>
  <r>
    <n v="6"/>
    <x v="5"/>
    <d v="2019-05-01T00:00:00"/>
    <n v="43"/>
    <n v="216"/>
    <n v="187"/>
    <n v="29"/>
    <n v="22"/>
    <n v="0.86617474392754301"/>
    <n v="110.66215858616999"/>
    <n v="6.3888888888888884"/>
    <x v="163"/>
    <s v="Autumn"/>
    <n v="3209.2025989989297"/>
  </r>
  <r>
    <n v="6"/>
    <x v="5"/>
    <d v="2019-06-01T00:00:00"/>
    <n v="94"/>
    <n v="213"/>
    <n v="190"/>
    <n v="23"/>
    <n v="13"/>
    <n v="0.833895034002757"/>
    <n v="49.267178088231198"/>
    <n v="4.8547008547008543"/>
    <x v="164"/>
    <s v="Winter"/>
    <n v="1133.1450960293175"/>
  </r>
  <r>
    <n v="6"/>
    <x v="5"/>
    <d v="2019-07-01T00:00:00"/>
    <n v="52"/>
    <n v="119"/>
    <n v="23"/>
    <n v="96"/>
    <n v="20"/>
    <n v="0.84084925033339297"/>
    <n v="212.61822426308501"/>
    <n v="1.0135135135135136"/>
    <x v="165"/>
    <s v="Winter"/>
    <n v="20411.34952925616"/>
  </r>
  <r>
    <n v="6"/>
    <x v="5"/>
    <d v="2019-08-01T00:00:00"/>
    <n v="17"/>
    <n v="179"/>
    <n v="188"/>
    <n v="79"/>
    <n v="24"/>
    <n v="0.83994849169615304"/>
    <n v="76.789055354760805"/>
    <n v="2.4375000000000004"/>
    <x v="166"/>
    <s v="Winter"/>
    <n v="6066.3353730261033"/>
  </r>
  <r>
    <n v="6"/>
    <x v="5"/>
    <d v="2019-09-01T00:00:00"/>
    <n v="71"/>
    <n v="198"/>
    <n v="139"/>
    <n v="59"/>
    <n v="29"/>
    <n v="0.93803863748353"/>
    <n v="174.401532044649"/>
    <n v="3.2307692307692313"/>
    <x v="167"/>
    <s v="Spring"/>
    <n v="10289.69039063429"/>
  </r>
  <r>
    <n v="6"/>
    <x v="5"/>
    <d v="2019-10-01T00:00:00"/>
    <n v="13"/>
    <n v="349"/>
    <n v="317"/>
    <n v="32"/>
    <n v="23"/>
    <n v="0.90378361470236102"/>
    <n v="67.736387876091698"/>
    <n v="14.666666666666668"/>
    <x v="159"/>
    <s v="Spring"/>
    <n v="2167.5644120349343"/>
  </r>
  <r>
    <n v="6"/>
    <x v="5"/>
    <d v="2019-11-01T00:00:00"/>
    <n v="341"/>
    <n v="179"/>
    <n v="489"/>
    <n v="2"/>
    <n v="5"/>
    <n v="0.88266834082545798"/>
    <n v="117.479174643319"/>
    <n v="3.0204081632653059"/>
    <x v="40"/>
    <s v="Spring"/>
    <n v="234.958349286638"/>
  </r>
  <r>
    <n v="6"/>
    <x v="5"/>
    <d v="2019-12-01T00:00:00"/>
    <n v="90"/>
    <n v="340"/>
    <n v="298"/>
    <n v="42"/>
    <n v="8"/>
    <n v="0.99681946512844499"/>
    <n v="83.574056140398596"/>
    <n v="5.878787878787878"/>
    <x v="168"/>
    <s v="Summer"/>
    <n v="3510.1103578967409"/>
  </r>
  <r>
    <n v="6"/>
    <x v="5"/>
    <d v="2020-01-01T00:00:00"/>
    <n v="63"/>
    <n v="349"/>
    <n v="253"/>
    <n v="96"/>
    <n v="4"/>
    <n v="0.94775770584504104"/>
    <n v="34.434849234606098"/>
    <n v="3.9748427672955975"/>
    <x v="169"/>
    <s v="Summer"/>
    <n v="3305.7455265221852"/>
  </r>
  <r>
    <n v="6"/>
    <x v="5"/>
    <d v="2020-02-01T00:00:00"/>
    <n v="77"/>
    <n v="360"/>
    <n v="309"/>
    <n v="51"/>
    <n v="25"/>
    <n v="0.89961353888726303"/>
    <n v="32.029173284210998"/>
    <n v="6.03125"/>
    <x v="164"/>
    <s v="Summer"/>
    <n v="1633.4878374947609"/>
  </r>
  <r>
    <n v="6"/>
    <x v="5"/>
    <d v="2020-03-01T00:00:00"/>
    <n v="126"/>
    <n v="104"/>
    <n v="220"/>
    <n v="15"/>
    <n v="27"/>
    <n v="0.93945670125733405"/>
    <n v="66.044668473207295"/>
    <n v="3.0496453900709217"/>
    <x v="170"/>
    <s v="Autumn"/>
    <n v="990.67002709810947"/>
  </r>
  <r>
    <n v="6"/>
    <x v="5"/>
    <d v="2020-04-01T00:00:00"/>
    <n v="27"/>
    <n v="185"/>
    <n v="176"/>
    <n v="9"/>
    <n v="20"/>
    <n v="0.95070524656398503"/>
    <n v="49.6869904073558"/>
    <n v="11.277777777777779"/>
    <x v="171"/>
    <s v="Autumn"/>
    <n v="447.18291366620218"/>
  </r>
  <r>
    <n v="6"/>
    <x v="5"/>
    <d v="2020-05-01T00:00:00"/>
    <n v="29"/>
    <n v="397"/>
    <n v="374"/>
    <n v="23"/>
    <n v="22"/>
    <n v="0.90946439471177698"/>
    <n v="155.67122555973901"/>
    <n v="15.5"/>
    <x v="98"/>
    <s v="Autumn"/>
    <n v="3580.4381878739973"/>
  </r>
  <r>
    <n v="6"/>
    <x v="5"/>
    <d v="2020-06-01T00:00:00"/>
    <n v="23"/>
    <n v="297"/>
    <n v="100"/>
    <n v="197"/>
    <n v="2"/>
    <n v="0.85637423422040604"/>
    <n v="609.98941973681099"/>
    <n v="1.1181818181818182"/>
    <x v="2"/>
    <s v="Winter"/>
    <n v="120167.91568815177"/>
  </r>
  <r>
    <n v="6"/>
    <x v="5"/>
    <d v="2020-07-01T00:00:00"/>
    <n v="96"/>
    <n v="133"/>
    <n v="145"/>
    <n v="4"/>
    <n v="19"/>
    <n v="0.99402175732013198"/>
    <n v="67.736677653765796"/>
    <n v="4.5"/>
    <x v="172"/>
    <s v="Winter"/>
    <n v="270.94671061506318"/>
  </r>
  <r>
    <n v="6"/>
    <x v="5"/>
    <d v="2020-08-01T00:00:00"/>
    <n v="79"/>
    <n v="87"/>
    <n v="72"/>
    <n v="15"/>
    <n v="26"/>
    <n v="0.89642771714506098"/>
    <n v="63.189353321870001"/>
    <n v="3.2127659574468086"/>
    <x v="173"/>
    <s v="Winter"/>
    <n v="947.84029982804998"/>
  </r>
  <r>
    <n v="6"/>
    <x v="5"/>
    <d v="2020-09-01T00:00:00"/>
    <n v="59"/>
    <n v="286"/>
    <n v="200"/>
    <n v="86"/>
    <n v="10"/>
    <n v="0.862122514438035"/>
    <n v="37.435082527065099"/>
    <n v="3.5724137931034483"/>
    <x v="174"/>
    <s v="Spring"/>
    <n v="3219.4170973275986"/>
  </r>
  <r>
    <n v="6"/>
    <x v="5"/>
    <d v="2020-10-01T00:00:00"/>
    <n v="32"/>
    <n v="498"/>
    <n v="369"/>
    <n v="129"/>
    <n v="6"/>
    <n v="0.96013136505238295"/>
    <n v="100.219389199962"/>
    <n v="4.9813664596273295"/>
    <x v="175"/>
    <s v="Spring"/>
    <n v="12928.301206795097"/>
  </r>
  <r>
    <n v="6"/>
    <x v="5"/>
    <d v="2020-11-01T00:00:00"/>
    <n v="2"/>
    <n v="203"/>
    <n v="167"/>
    <n v="36"/>
    <n v="10"/>
    <n v="0.92030425985081099"/>
    <n v="32.5805222479609"/>
    <n v="8.8947368421052637"/>
    <x v="176"/>
    <s v="Spring"/>
    <n v="1172.8988009265925"/>
  </r>
  <r>
    <n v="6"/>
    <x v="5"/>
    <d v="2020-12-01T00:00:00"/>
    <n v="42"/>
    <n v="476"/>
    <n v="100"/>
    <n v="376"/>
    <n v="13"/>
    <n v="0.99003293149817795"/>
    <n v="198.97545583846099"/>
    <n v="0.67942583732057416"/>
    <x v="2"/>
    <s v="Summer"/>
    <n v="74814.771395261327"/>
  </r>
  <r>
    <n v="6"/>
    <x v="5"/>
    <d v="2021-01-01T00:00:00"/>
    <n v="96"/>
    <n v="61"/>
    <n v="9"/>
    <n v="52"/>
    <n v="29"/>
    <n v="0.97785492703121002"/>
    <n v="44.424320410784397"/>
    <n v="1.4189189189189189"/>
    <x v="177"/>
    <s v="Summer"/>
    <n v="2310.0646613607887"/>
  </r>
  <r>
    <n v="6"/>
    <x v="5"/>
    <d v="2021-02-01T00:00:00"/>
    <n v="51"/>
    <n v="478"/>
    <n v="443"/>
    <n v="35"/>
    <n v="26"/>
    <n v="0.94651280781209701"/>
    <n v="59.190266063401303"/>
    <n v="11.488372093023257"/>
    <x v="91"/>
    <s v="Summer"/>
    <n v="2071.6593122190457"/>
  </r>
  <r>
    <n v="6"/>
    <x v="5"/>
    <d v="2021-03-01T00:00:00"/>
    <n v="15"/>
    <n v="116"/>
    <n v="73"/>
    <n v="43"/>
    <n v="2"/>
    <n v="0.891305667920541"/>
    <n v="24.171766521637501"/>
    <n v="3.0344827586206895"/>
    <x v="178"/>
    <s v="Autumn"/>
    <n v="1039.3859604304125"/>
  </r>
  <r>
    <n v="6"/>
    <x v="5"/>
    <d v="2021-04-01T00:00:00"/>
    <n v="9"/>
    <n v="448"/>
    <n v="431"/>
    <n v="17"/>
    <n v="17"/>
    <n v="0.90756988439466002"/>
    <n v="114.03048179450199"/>
    <n v="33.846153846153847"/>
    <x v="179"/>
    <s v="Autumn"/>
    <n v="1938.518190506534"/>
  </r>
  <r>
    <n v="6"/>
    <x v="5"/>
    <d v="2021-05-01T00:00:00"/>
    <n v="23"/>
    <n v="468"/>
    <n v="214"/>
    <n v="341"/>
    <n v="12"/>
    <n v="0.91708644573702103"/>
    <n v="241.24697991992301"/>
    <n v="0.82417582417582402"/>
    <x v="180"/>
    <s v="Autumn"/>
    <n v="82265.220152693742"/>
  </r>
  <r>
    <n v="6"/>
    <x v="5"/>
    <d v="2021-06-01T00:00:00"/>
    <n v="197"/>
    <n v="499"/>
    <n v="509"/>
    <n v="279"/>
    <n v="16"/>
    <n v="0.88199839426725701"/>
    <n v="59.428070307739603"/>
    <n v="1.7521008403361344"/>
    <x v="181"/>
    <s v="Winter"/>
    <n v="16580.43161585935"/>
  </r>
  <r>
    <n v="6"/>
    <x v="5"/>
    <d v="2021-07-01T00:00:00"/>
    <n v="4"/>
    <n v="144"/>
    <n v="50"/>
    <n v="94"/>
    <n v="1"/>
    <n v="0.87948592820145"/>
    <n v="62.126651015397101"/>
    <n v="1.1020408163265305"/>
    <x v="182"/>
    <s v="Winter"/>
    <n v="5839.9051954473271"/>
  </r>
  <r>
    <n v="6"/>
    <x v="5"/>
    <d v="2021-08-01T00:00:00"/>
    <n v="15"/>
    <n v="287"/>
    <n v="197"/>
    <n v="90"/>
    <n v="27"/>
    <n v="0.85830824082800905"/>
    <n v="120.243965221918"/>
    <n v="4.038095238095238"/>
    <x v="183"/>
    <s v="Winter"/>
    <n v="10821.956869972621"/>
  </r>
  <r>
    <n v="6"/>
    <x v="5"/>
    <d v="2021-09-01T00:00:00"/>
    <n v="86"/>
    <n v="74"/>
    <n v="46"/>
    <n v="28"/>
    <n v="13"/>
    <n v="0.97085219104737996"/>
    <n v="118.88114084035401"/>
    <n v="2.3157894736842106"/>
    <x v="184"/>
    <s v="Spring"/>
    <n v="3328.6719435299124"/>
  </r>
  <r>
    <n v="6"/>
    <x v="5"/>
    <d v="2021-10-01T00:00:00"/>
    <n v="129"/>
    <n v="128"/>
    <n v="243"/>
    <n v="71"/>
    <n v="16"/>
    <n v="0.89177917797693096"/>
    <n v="10.162026533108699"/>
    <n v="1.86"/>
    <x v="75"/>
    <s v="Spring"/>
    <n v="721.50388385071767"/>
  </r>
  <r>
    <n v="6"/>
    <x v="5"/>
    <d v="2021-11-01T00:00:00"/>
    <n v="36"/>
    <n v="177"/>
    <n v="164"/>
    <n v="13"/>
    <n v="14"/>
    <n v="0.90771585633181395"/>
    <n v="41.542877780843703"/>
    <n v="8.1632653061224492"/>
    <x v="27"/>
    <s v="Spring"/>
    <n v="540.05741115096816"/>
  </r>
  <r>
    <n v="6"/>
    <x v="5"/>
    <d v="2021-12-01T00:00:00"/>
    <n v="376"/>
    <n v="69"/>
    <n v="461"/>
    <n v="108"/>
    <n v="16"/>
    <n v="0.90506783557732695"/>
    <n v="93.844434067556605"/>
    <n v="1.3925619834710743"/>
    <x v="72"/>
    <s v="Summer"/>
    <n v="10135.198879296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78071F-C166-4A11-999F-78FC41072181}" name="PivotTable3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28" firstHeaderRow="0" firstDataRow="1" firstDataCol="1"/>
  <pivotFields count="16">
    <pivotField showAll="0"/>
    <pivotField axis="axisRow" showAll="0">
      <items count="7">
        <item x="5"/>
        <item x="4"/>
        <item x="1"/>
        <item x="0"/>
        <item x="3"/>
        <item x="2"/>
        <item t="default"/>
      </items>
    </pivotField>
    <pivotField numFmtId="17"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showAll="0"/>
    <pivotField dataField="1" showAll="0"/>
    <pivotField numFmtId="164"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
    <field x="15"/>
  </rowFields>
  <rowItems count="25">
    <i>
      <x/>
    </i>
    <i r="1">
      <x v="1"/>
    </i>
    <i r="1">
      <x v="2"/>
    </i>
    <i r="1">
      <x v="3"/>
    </i>
    <i>
      <x v="1"/>
    </i>
    <i r="1">
      <x v="1"/>
    </i>
    <i r="1">
      <x v="2"/>
    </i>
    <i r="1">
      <x v="3"/>
    </i>
    <i>
      <x v="2"/>
    </i>
    <i r="1">
      <x v="1"/>
    </i>
    <i r="1">
      <x v="2"/>
    </i>
    <i r="1">
      <x v="3"/>
    </i>
    <i>
      <x v="3"/>
    </i>
    <i r="1">
      <x v="1"/>
    </i>
    <i r="1">
      <x v="2"/>
    </i>
    <i r="1">
      <x v="3"/>
    </i>
    <i>
      <x v="4"/>
    </i>
    <i r="1">
      <x v="1"/>
    </i>
    <i r="1">
      <x v="2"/>
    </i>
    <i r="1">
      <x v="3"/>
    </i>
    <i>
      <x v="5"/>
    </i>
    <i r="1">
      <x v="1"/>
    </i>
    <i r="1">
      <x v="2"/>
    </i>
    <i r="1">
      <x v="3"/>
    </i>
    <i t="grand">
      <x/>
    </i>
  </rowItems>
  <colFields count="1">
    <field x="-2"/>
  </colFields>
  <colItems count="2">
    <i>
      <x/>
    </i>
    <i i="1">
      <x v="1"/>
    </i>
  </colItems>
  <dataFields count="2">
    <dataField name="Average of SupplierReliabilityScore" fld="8" subtotal="average" baseField="15" baseItem="3"/>
    <dataField name="Average of ClosingInventory" fld="6" subtotal="average" baseField="15" baseItem="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603ABC-3FBC-4774-8D4C-2A2868ACD95B}" name="PivotTable3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4">
    <pivotField showAll="0"/>
    <pivotField axis="axisRow" showAll="0">
      <items count="7">
        <item x="5"/>
        <item x="4"/>
        <item x="1"/>
        <item x="0"/>
        <item x="3"/>
        <item x="2"/>
        <item t="default"/>
      </items>
    </pivotField>
    <pivotField numFmtId="17" showAll="0"/>
    <pivotField showAll="0"/>
    <pivotField showAll="0"/>
    <pivotField showAll="0"/>
    <pivotField showAll="0"/>
    <pivotField showAll="0"/>
    <pivotField showAll="0"/>
    <pivotField numFmtId="164" showAll="0"/>
    <pivotField showAll="0"/>
    <pivotField showAll="0">
      <items count="186">
        <item x="2"/>
        <item x="36"/>
        <item x="161"/>
        <item x="51"/>
        <item x="80"/>
        <item x="54"/>
        <item x="37"/>
        <item x="48"/>
        <item x="112"/>
        <item x="94"/>
        <item x="106"/>
        <item x="62"/>
        <item x="180"/>
        <item x="165"/>
        <item x="81"/>
        <item x="95"/>
        <item x="73"/>
        <item x="0"/>
        <item x="103"/>
        <item x="15"/>
        <item x="79"/>
        <item x="42"/>
        <item x="53"/>
        <item x="107"/>
        <item x="92"/>
        <item x="123"/>
        <item x="58"/>
        <item x="57"/>
        <item x="121"/>
        <item x="43"/>
        <item x="8"/>
        <item x="63"/>
        <item x="29"/>
        <item x="34"/>
        <item x="175"/>
        <item x="69"/>
        <item x="98"/>
        <item x="47"/>
        <item x="49"/>
        <item x="167"/>
        <item x="23"/>
        <item x="184"/>
        <item x="90"/>
        <item x="21"/>
        <item x="83"/>
        <item x="5"/>
        <item x="183"/>
        <item x="179"/>
        <item x="102"/>
        <item x="76"/>
        <item x="26"/>
        <item x="55"/>
        <item x="91"/>
        <item x="14"/>
        <item x="78"/>
        <item x="28"/>
        <item x="6"/>
        <item x="7"/>
        <item x="66"/>
        <item x="72"/>
        <item x="86"/>
        <item x="27"/>
        <item x="97"/>
        <item x="113"/>
        <item x="99"/>
        <item x="82"/>
        <item x="181"/>
        <item x="164"/>
        <item x="9"/>
        <item x="50"/>
        <item x="173"/>
        <item x="160"/>
        <item x="110"/>
        <item x="111"/>
        <item x="38"/>
        <item x="74"/>
        <item x="87"/>
        <item x="77"/>
        <item x="35"/>
        <item x="172"/>
        <item x="1"/>
        <item x="24"/>
        <item x="159"/>
        <item x="33"/>
        <item x="70"/>
        <item x="3"/>
        <item x="162"/>
        <item x="61"/>
        <item x="25"/>
        <item x="71"/>
        <item x="88"/>
        <item x="117"/>
        <item x="56"/>
        <item x="125"/>
        <item x="75"/>
        <item x="12"/>
        <item x="116"/>
        <item x="89"/>
        <item x="163"/>
        <item x="166"/>
        <item x="119"/>
        <item x="45"/>
        <item x="41"/>
        <item x="176"/>
        <item x="168"/>
        <item x="32"/>
        <item x="124"/>
        <item x="60"/>
        <item x="40"/>
        <item x="16"/>
        <item x="100"/>
        <item x="65"/>
        <item x="127"/>
        <item x="44"/>
        <item x="13"/>
        <item x="85"/>
        <item x="114"/>
        <item x="68"/>
        <item x="20"/>
        <item x="17"/>
        <item x="109"/>
        <item x="4"/>
        <item x="101"/>
        <item x="177"/>
        <item x="19"/>
        <item x="59"/>
        <item x="108"/>
        <item x="118"/>
        <item x="105"/>
        <item x="67"/>
        <item x="182"/>
        <item x="11"/>
        <item x="31"/>
        <item x="169"/>
        <item x="46"/>
        <item x="84"/>
        <item x="138"/>
        <item x="22"/>
        <item x="96"/>
        <item x="115"/>
        <item x="18"/>
        <item x="39"/>
        <item x="120"/>
        <item x="10"/>
        <item x="64"/>
        <item x="171"/>
        <item x="30"/>
        <item x="128"/>
        <item x="93"/>
        <item x="178"/>
        <item x="122"/>
        <item x="150"/>
        <item x="174"/>
        <item x="104"/>
        <item x="52"/>
        <item x="170"/>
        <item x="136"/>
        <item x="139"/>
        <item x="135"/>
        <item x="151"/>
        <item x="126"/>
        <item x="155"/>
        <item x="158"/>
        <item x="147"/>
        <item x="142"/>
        <item x="140"/>
        <item x="148"/>
        <item x="152"/>
        <item x="154"/>
        <item x="137"/>
        <item x="149"/>
        <item x="133"/>
        <item x="153"/>
        <item x="143"/>
        <item x="130"/>
        <item x="144"/>
        <item x="129"/>
        <item x="132"/>
        <item x="134"/>
        <item x="145"/>
        <item x="146"/>
        <item x="157"/>
        <item x="156"/>
        <item x="131"/>
        <item x="141"/>
        <item t="default"/>
      </items>
    </pivotField>
    <pivotField showAll="0"/>
    <pivotField dataField="1" showAll="0"/>
  </pivotFields>
  <rowFields count="1">
    <field x="1"/>
  </rowFields>
  <rowItems count="7">
    <i>
      <x/>
    </i>
    <i>
      <x v="1"/>
    </i>
    <i>
      <x v="2"/>
    </i>
    <i>
      <x v="3"/>
    </i>
    <i>
      <x v="4"/>
    </i>
    <i>
      <x v="5"/>
    </i>
    <i t="grand">
      <x/>
    </i>
  </rowItems>
  <colItems count="1">
    <i/>
  </colItems>
  <dataFields count="1">
    <dataField name="Sum of Inventory Expense" fld="13" baseField="0" baseItem="0"/>
  </dataFields>
  <chartFormats count="8">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2"/>
          </reference>
        </references>
      </pivotArea>
    </chartFormat>
    <chartFormat chart="8" format="12">
      <pivotArea type="data" outline="0" fieldPosition="0">
        <references count="2">
          <reference field="4294967294" count="1" selected="0">
            <x v="0"/>
          </reference>
          <reference field="1" count="1" selected="0">
            <x v="3"/>
          </reference>
        </references>
      </pivotArea>
    </chartFormat>
    <chartFormat chart="8" format="13">
      <pivotArea type="data" outline="0" fieldPosition="0">
        <references count="2">
          <reference field="4294967294" count="1" selected="0">
            <x v="0"/>
          </reference>
          <reference field="1" count="1" selected="0">
            <x v="4"/>
          </reference>
        </references>
      </pivotArea>
    </chartFormat>
    <chartFormat chart="8"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09829B-2819-40E6-BB43-B4C6C7B35502}"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9" firstHeaderRow="0" firstDataRow="1" firstDataCol="1" rowPageCount="1" colPageCount="1"/>
  <pivotFields count="15">
    <pivotField showAll="0"/>
    <pivotField axis="axisPage" showAll="0">
      <items count="7">
        <item x="5"/>
        <item x="4"/>
        <item x="1"/>
        <item x="0"/>
        <item x="3"/>
        <item x="2"/>
        <item t="default"/>
      </items>
    </pivotField>
    <pivotField showAll="0"/>
    <pivotField axis="axisRow" numFmtId="17"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 showAll="0"/>
    <pivotField dataField="1" showAll="0">
      <items count="3">
        <item x="1"/>
        <item x="0"/>
        <item t="default"/>
      </items>
    </pivotField>
    <pivotField showAll="0"/>
    <pivotField showAll="0"/>
    <pivotField showAll="0"/>
    <pivotField showAll="0">
      <items count="5">
        <item h="1" x="1"/>
        <item x="3"/>
        <item h="1" x="0"/>
        <item h="1" x="2"/>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x="1"/>
        <item x="2"/>
        <item x="3"/>
        <item sd="0" x="4"/>
        <item t="default" sd="0"/>
      </items>
    </pivotField>
  </pivotFields>
  <rowFields count="4">
    <field x="14"/>
    <field x="13"/>
    <field x="12"/>
    <field x="3"/>
  </rowFields>
  <rowItems count="16">
    <i>
      <x v="1"/>
    </i>
    <i r="1">
      <x v="1"/>
    </i>
    <i r="1">
      <x v="2"/>
    </i>
    <i r="1">
      <x v="3"/>
    </i>
    <i r="1">
      <x v="4"/>
    </i>
    <i>
      <x v="2"/>
    </i>
    <i r="1">
      <x v="1"/>
    </i>
    <i r="1">
      <x v="2"/>
    </i>
    <i r="1">
      <x v="3"/>
    </i>
    <i r="1">
      <x v="4"/>
    </i>
    <i>
      <x v="3"/>
    </i>
    <i r="1">
      <x v="1"/>
    </i>
    <i r="1">
      <x v="2"/>
    </i>
    <i r="1">
      <x v="3"/>
    </i>
    <i r="1">
      <x v="4"/>
    </i>
    <i t="grand">
      <x/>
    </i>
  </rowItems>
  <colFields count="1">
    <field x="-2"/>
  </colFields>
  <colItems count="3">
    <i>
      <x/>
    </i>
    <i i="1">
      <x v="1"/>
    </i>
    <i i="2">
      <x v="2"/>
    </i>
  </colItems>
  <pageFields count="1">
    <pageField fld="1" hier="-1"/>
  </pageFields>
  <dataFields count="3">
    <dataField name="Average of SalesVolume" fld="4" subtotal="average" baseField="1" baseItem="0"/>
    <dataField name="Average of UnitPrice" fld="11" subtotal="average" baseField="1" baseItem="0"/>
    <dataField name="Average of MarketingActivities" fld="6" subtotal="average" baseField="12"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211D97-47BC-4026-AC5D-79CC36EAD05F}"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5">
    <pivotField showAll="0"/>
    <pivotField axis="axisRow" showAll="0">
      <items count="7">
        <item x="5"/>
        <item x="4"/>
        <item x="1"/>
        <item x="0"/>
        <item x="3"/>
        <item x="2"/>
        <item t="default"/>
      </items>
    </pivotField>
    <pivotField showAll="0"/>
    <pivotField numFmtId="17"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1"/>
  </rowFields>
  <rowItems count="7">
    <i>
      <x/>
    </i>
    <i>
      <x v="1"/>
    </i>
    <i>
      <x v="2"/>
    </i>
    <i>
      <x v="3"/>
    </i>
    <i>
      <x v="4"/>
    </i>
    <i>
      <x v="5"/>
    </i>
    <i t="grand">
      <x/>
    </i>
  </rowItems>
  <colItems count="1">
    <i/>
  </colItems>
  <dataFields count="1">
    <dataField name="Sum of Revenue" fld="5" baseField="0"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78857F-3CEE-43B0-827D-1CE4447F6A36}"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0" firstDataRow="1" firstDataCol="1" rowPageCount="1" colPageCount="1"/>
  <pivotFields count="16">
    <pivotField showAll="0"/>
    <pivotField axis="axisRow" showAll="0">
      <items count="7">
        <item x="5"/>
        <item x="4"/>
        <item x="1"/>
        <item x="0"/>
        <item x="3"/>
        <item x="2"/>
        <item t="default"/>
      </items>
    </pivotField>
    <pivotField axis="axisPage" numFmtId="17"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showAll="0"/>
    <pivotField dataField="1" showAll="0">
      <items count="206">
        <item x="0"/>
        <item x="11"/>
        <item x="118"/>
        <item x="146"/>
        <item x="105"/>
        <item x="136"/>
        <item x="124"/>
        <item x="155"/>
        <item x="125"/>
        <item x="170"/>
        <item x="14"/>
        <item x="55"/>
        <item x="174"/>
        <item x="111"/>
        <item x="176"/>
        <item x="175"/>
        <item x="46"/>
        <item x="154"/>
        <item x="6"/>
        <item x="71"/>
        <item x="114"/>
        <item x="4"/>
        <item x="142"/>
        <item x="57"/>
        <item x="92"/>
        <item x="18"/>
        <item x="168"/>
        <item x="186"/>
        <item x="138"/>
        <item x="95"/>
        <item x="2"/>
        <item x="200"/>
        <item x="112"/>
        <item x="165"/>
        <item x="63"/>
        <item x="167"/>
        <item x="129"/>
        <item x="81"/>
        <item x="24"/>
        <item x="189"/>
        <item x="162"/>
        <item x="19"/>
        <item x="89"/>
        <item x="54"/>
        <item x="158"/>
        <item x="76"/>
        <item x="144"/>
        <item x="173"/>
        <item x="91"/>
        <item x="151"/>
        <item x="77"/>
        <item x="67"/>
        <item x="30"/>
        <item x="62"/>
        <item x="150"/>
        <item x="7"/>
        <item x="139"/>
        <item x="3"/>
        <item x="86"/>
        <item x="21"/>
        <item x="36"/>
        <item x="5"/>
        <item x="137"/>
        <item x="199"/>
        <item x="22"/>
        <item x="10"/>
        <item x="198"/>
        <item x="116"/>
        <item x="179"/>
        <item x="99"/>
        <item x="121"/>
        <item x="120"/>
        <item x="68"/>
        <item x="31"/>
        <item x="152"/>
        <item x="8"/>
        <item x="56"/>
        <item x="195"/>
        <item x="127"/>
        <item x="27"/>
        <item x="202"/>
        <item x="83"/>
        <item x="28"/>
        <item x="147"/>
        <item x="44"/>
        <item x="97"/>
        <item x="188"/>
        <item x="103"/>
        <item x="64"/>
        <item x="104"/>
        <item x="182"/>
        <item x="78"/>
        <item x="70"/>
        <item x="140"/>
        <item x="88"/>
        <item x="178"/>
        <item x="29"/>
        <item x="15"/>
        <item x="172"/>
        <item x="204"/>
        <item x="169"/>
        <item x="34"/>
        <item x="72"/>
        <item x="60"/>
        <item x="196"/>
        <item x="203"/>
        <item x="148"/>
        <item x="74"/>
        <item x="156"/>
        <item x="45"/>
        <item x="185"/>
        <item x="126"/>
        <item x="59"/>
        <item x="16"/>
        <item x="145"/>
        <item x="164"/>
        <item x="141"/>
        <item x="65"/>
        <item x="37"/>
        <item x="35"/>
        <item x="52"/>
        <item x="197"/>
        <item x="84"/>
        <item x="33"/>
        <item x="113"/>
        <item x="96"/>
        <item x="32"/>
        <item x="191"/>
        <item x="128"/>
        <item x="102"/>
        <item x="87"/>
        <item x="69"/>
        <item x="109"/>
        <item x="143"/>
        <item x="17"/>
        <item x="85"/>
        <item x="160"/>
        <item x="50"/>
        <item x="100"/>
        <item x="90"/>
        <item x="73"/>
        <item x="163"/>
        <item x="25"/>
        <item x="40"/>
        <item x="132"/>
        <item x="122"/>
        <item x="134"/>
        <item x="94"/>
        <item x="119"/>
        <item x="66"/>
        <item x="61"/>
        <item x="110"/>
        <item x="117"/>
        <item x="166"/>
        <item x="157"/>
        <item x="159"/>
        <item x="75"/>
        <item x="12"/>
        <item x="39"/>
        <item x="177"/>
        <item x="183"/>
        <item x="58"/>
        <item x="123"/>
        <item x="106"/>
        <item x="108"/>
        <item x="161"/>
        <item x="26"/>
        <item x="149"/>
        <item x="194"/>
        <item x="181"/>
        <item x="47"/>
        <item x="51"/>
        <item x="20"/>
        <item x="184"/>
        <item x="38"/>
        <item x="93"/>
        <item x="171"/>
        <item x="48"/>
        <item x="153"/>
        <item x="130"/>
        <item x="98"/>
        <item x="190"/>
        <item x="135"/>
        <item x="53"/>
        <item x="107"/>
        <item x="80"/>
        <item x="23"/>
        <item x="115"/>
        <item x="101"/>
        <item x="131"/>
        <item x="79"/>
        <item x="201"/>
        <item x="82"/>
        <item x="41"/>
        <item x="1"/>
        <item x="193"/>
        <item x="42"/>
        <item x="9"/>
        <item x="49"/>
        <item x="192"/>
        <item x="187"/>
        <item x="180"/>
        <item x="133"/>
        <item x="43"/>
        <item x="13"/>
        <item t="default"/>
      </items>
    </pivotField>
    <pivotField numFmtId="164" showAll="0"/>
    <pivotField showAll="0"/>
    <pivotField dataField="1" showAll="0">
      <items count="186">
        <item x="2"/>
        <item x="36"/>
        <item x="161"/>
        <item x="51"/>
        <item x="80"/>
        <item x="54"/>
        <item x="37"/>
        <item x="48"/>
        <item x="112"/>
        <item x="94"/>
        <item x="106"/>
        <item x="62"/>
        <item x="180"/>
        <item x="165"/>
        <item x="81"/>
        <item x="95"/>
        <item x="73"/>
        <item x="0"/>
        <item x="103"/>
        <item x="15"/>
        <item x="79"/>
        <item x="42"/>
        <item x="53"/>
        <item x="107"/>
        <item x="92"/>
        <item x="123"/>
        <item x="58"/>
        <item x="57"/>
        <item x="121"/>
        <item x="43"/>
        <item x="8"/>
        <item x="63"/>
        <item x="29"/>
        <item x="34"/>
        <item x="175"/>
        <item x="69"/>
        <item x="98"/>
        <item x="47"/>
        <item x="49"/>
        <item x="167"/>
        <item x="23"/>
        <item x="184"/>
        <item x="90"/>
        <item x="21"/>
        <item x="83"/>
        <item x="5"/>
        <item x="183"/>
        <item x="179"/>
        <item x="102"/>
        <item x="76"/>
        <item x="26"/>
        <item x="55"/>
        <item x="91"/>
        <item x="14"/>
        <item x="78"/>
        <item x="28"/>
        <item x="6"/>
        <item x="7"/>
        <item x="66"/>
        <item x="72"/>
        <item x="86"/>
        <item x="27"/>
        <item x="97"/>
        <item x="113"/>
        <item x="99"/>
        <item x="82"/>
        <item x="181"/>
        <item x="164"/>
        <item x="9"/>
        <item x="50"/>
        <item x="173"/>
        <item x="160"/>
        <item x="110"/>
        <item x="111"/>
        <item x="38"/>
        <item x="74"/>
        <item x="87"/>
        <item x="77"/>
        <item x="35"/>
        <item x="172"/>
        <item x="1"/>
        <item x="24"/>
        <item x="159"/>
        <item x="33"/>
        <item x="70"/>
        <item x="3"/>
        <item x="162"/>
        <item x="61"/>
        <item x="25"/>
        <item x="71"/>
        <item x="88"/>
        <item x="117"/>
        <item x="56"/>
        <item x="125"/>
        <item x="75"/>
        <item x="12"/>
        <item x="116"/>
        <item x="89"/>
        <item x="163"/>
        <item x="166"/>
        <item x="119"/>
        <item x="45"/>
        <item x="41"/>
        <item x="176"/>
        <item x="168"/>
        <item x="32"/>
        <item x="124"/>
        <item x="60"/>
        <item x="40"/>
        <item x="16"/>
        <item x="100"/>
        <item x="65"/>
        <item x="127"/>
        <item x="44"/>
        <item x="13"/>
        <item x="85"/>
        <item x="114"/>
        <item x="68"/>
        <item x="20"/>
        <item x="17"/>
        <item x="109"/>
        <item x="4"/>
        <item x="101"/>
        <item x="177"/>
        <item x="19"/>
        <item x="59"/>
        <item x="108"/>
        <item x="118"/>
        <item x="105"/>
        <item x="67"/>
        <item x="182"/>
        <item x="11"/>
        <item x="31"/>
        <item x="169"/>
        <item x="46"/>
        <item x="84"/>
        <item x="138"/>
        <item x="22"/>
        <item x="96"/>
        <item x="115"/>
        <item x="18"/>
        <item x="39"/>
        <item x="120"/>
        <item x="10"/>
        <item x="64"/>
        <item x="171"/>
        <item x="30"/>
        <item x="128"/>
        <item x="93"/>
        <item x="178"/>
        <item x="122"/>
        <item x="150"/>
        <item x="174"/>
        <item x="104"/>
        <item x="52"/>
        <item x="170"/>
        <item x="136"/>
        <item x="139"/>
        <item x="135"/>
        <item x="151"/>
        <item x="126"/>
        <item x="155"/>
        <item x="158"/>
        <item x="147"/>
        <item x="142"/>
        <item x="140"/>
        <item x="148"/>
        <item x="152"/>
        <item x="154"/>
        <item x="137"/>
        <item x="149"/>
        <item x="133"/>
        <item x="153"/>
        <item x="143"/>
        <item x="130"/>
        <item x="144"/>
        <item x="129"/>
        <item x="132"/>
        <item x="134"/>
        <item x="145"/>
        <item x="146"/>
        <item x="157"/>
        <item x="156"/>
        <item x="131"/>
        <item x="14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7">
    <i>
      <x/>
    </i>
    <i>
      <x v="1"/>
    </i>
    <i>
      <x v="2"/>
    </i>
    <i>
      <x v="3"/>
    </i>
    <i>
      <x v="4"/>
    </i>
    <i>
      <x v="5"/>
    </i>
    <i t="grand">
      <x/>
    </i>
  </rowItems>
  <colFields count="1">
    <field x="-2"/>
  </colFields>
  <colItems count="3">
    <i>
      <x/>
    </i>
    <i i="1">
      <x v="1"/>
    </i>
    <i i="2">
      <x v="2"/>
    </i>
  </colItems>
  <pageFields count="1">
    <pageField fld="2" hier="-1"/>
  </pageFields>
  <dataFields count="3">
    <dataField name="Sum of SupplierReliabilityScore" fld="8" baseField="0" baseItem="0"/>
    <dataField name="Sum of SalesVolume" fld="11" baseField="0" baseItem="0"/>
    <dataField name="Sum of ClosingInventory"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4C405D-1679-4248-97FC-5A1F0DB0CB87}"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0" firstHeaderRow="0" firstDataRow="1" firstDataCol="1" rowPageCount="1" colPageCount="1"/>
  <pivotFields count="16">
    <pivotField showAll="0"/>
    <pivotField axis="axisRow" showAll="0">
      <items count="7">
        <item x="5"/>
        <item x="4"/>
        <item x="1"/>
        <item x="0"/>
        <item x="3"/>
        <item x="2"/>
        <item t="default"/>
      </items>
    </pivotField>
    <pivotField numFmtId="17"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dataField="1" showAll="0"/>
    <pivotField showAll="0"/>
    <pivotField dataField="1" numFmtId="164" showAll="0"/>
    <pivotField showAll="0"/>
    <pivotField showAll="0"/>
    <pivotField axis="axisPage" showAll="0">
      <items count="5">
        <item x="1"/>
        <item x="3"/>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7">
    <i>
      <x/>
    </i>
    <i>
      <x v="1"/>
    </i>
    <i>
      <x v="2"/>
    </i>
    <i>
      <x v="3"/>
    </i>
    <i>
      <x v="4"/>
    </i>
    <i>
      <x v="5"/>
    </i>
    <i t="grand">
      <x/>
    </i>
  </rowItems>
  <colFields count="1">
    <field x="-2"/>
  </colFields>
  <colItems count="2">
    <i>
      <x/>
    </i>
    <i i="1">
      <x v="1"/>
    </i>
  </colItems>
  <pageFields count="1">
    <pageField fld="12" hier="-1"/>
  </pageFields>
  <dataFields count="2">
    <dataField name="Average of LeadTimeDays" fld="7" subtotal="average" baseField="1" baseItem="0"/>
    <dataField name="Average of UnitCost" fld="9"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2" xr10:uid="{4F3D137D-C624-4CAB-9EC6-3CAE4EFDED10}" sourceName="ProductName">
  <pivotTables>
    <pivotTable tabId="5" name="PivotTable27"/>
    <pivotTable tabId="6" name="PivotTable30"/>
    <pivotTable tabId="7" name="PivotTable35"/>
  </pivotTables>
  <data>
    <tabular pivotCacheId="147243393">
      <items count="6">
        <i x="5" s="1"/>
        <i x="4" s="1"/>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2" xr10:uid="{D702A595-0535-47AD-B58C-E90A9006E51F}" cache="Slicer_ProductName2" caption="Product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Year1" xr10:uid="{53E48027-8E8F-410E-8BA8-8DFB68388C4A}" sourceName="MonthYear">
  <pivotTables>
    <pivotTable tabId="7" name="PivotTable35"/>
  </pivotTables>
  <state minimalRefreshVersion="6" lastRefreshVersion="6" pivotCacheId="147243393"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Year 1" xr10:uid="{65E14B6D-A94D-4C26-962E-EC7CBC436BB9}" cache="NativeTimeline_MonthYear1" caption="MonthYear" level="2" selectionLevel="2" scrollPosition="2021-07-0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7D82-270B-42F0-802B-DFC84E6A0B5E}">
  <dimension ref="A1:AB40"/>
  <sheetViews>
    <sheetView tabSelected="1" zoomScale="66" workbookViewId="0">
      <selection activeCell="M45" sqref="M45"/>
    </sheetView>
  </sheetViews>
  <sheetFormatPr defaultRowHeight="14.25" x14ac:dyDescent="0.45"/>
  <sheetData>
    <row r="1" spans="1:28" x14ac:dyDescent="0.45">
      <c r="A1" s="10"/>
      <c r="B1" s="10"/>
      <c r="C1" s="10"/>
      <c r="D1" s="10"/>
      <c r="E1" s="10"/>
      <c r="F1" s="10"/>
      <c r="G1" s="10"/>
      <c r="H1" s="11" t="s">
        <v>51</v>
      </c>
      <c r="I1" s="11"/>
      <c r="J1" s="11"/>
      <c r="K1" s="11"/>
      <c r="L1" s="10"/>
      <c r="M1" s="10"/>
      <c r="N1" s="10"/>
      <c r="O1" s="10"/>
      <c r="P1" s="10"/>
      <c r="Q1" s="10"/>
      <c r="R1" s="10"/>
      <c r="S1" s="10"/>
      <c r="T1" s="10"/>
      <c r="U1" s="10"/>
      <c r="V1" s="10"/>
      <c r="W1" s="10"/>
      <c r="X1" s="10"/>
      <c r="Y1" s="10"/>
      <c r="Z1" s="10"/>
      <c r="AA1" s="10"/>
      <c r="AB1" s="10"/>
    </row>
    <row r="2" spans="1:28" x14ac:dyDescent="0.45">
      <c r="A2" s="10"/>
      <c r="B2" s="10"/>
      <c r="C2" s="10"/>
      <c r="D2" s="10"/>
      <c r="E2" s="10"/>
      <c r="F2" s="10"/>
      <c r="G2" s="10"/>
      <c r="H2" s="11"/>
      <c r="I2" s="11"/>
      <c r="J2" s="11"/>
      <c r="K2" s="11"/>
      <c r="L2" s="10"/>
      <c r="M2" s="10"/>
      <c r="N2" s="10"/>
      <c r="O2" s="10"/>
      <c r="P2" s="10"/>
      <c r="Q2" s="10"/>
      <c r="R2" s="10"/>
      <c r="S2" s="10"/>
      <c r="T2" s="10"/>
      <c r="U2" s="10"/>
      <c r="V2" s="10"/>
      <c r="W2" s="10"/>
      <c r="X2" s="10"/>
      <c r="Y2" s="10"/>
      <c r="Z2" s="10"/>
      <c r="AA2" s="10"/>
      <c r="AB2" s="10"/>
    </row>
    <row r="3" spans="1:28" x14ac:dyDescent="0.45">
      <c r="A3" s="10"/>
      <c r="B3" s="10"/>
      <c r="C3" s="10"/>
      <c r="D3" s="10"/>
      <c r="E3" s="10"/>
      <c r="F3" s="10"/>
      <c r="G3" s="10"/>
      <c r="H3" s="11"/>
      <c r="I3" s="11"/>
      <c r="J3" s="11"/>
      <c r="K3" s="11"/>
      <c r="L3" s="10"/>
      <c r="M3" s="10"/>
      <c r="N3" s="10"/>
      <c r="O3" s="10"/>
      <c r="P3" s="10"/>
      <c r="Q3" s="10"/>
      <c r="R3" s="10"/>
      <c r="S3" s="10"/>
      <c r="T3" s="10"/>
      <c r="U3" s="10"/>
      <c r="V3" s="10"/>
      <c r="W3" s="10"/>
      <c r="X3" s="10"/>
      <c r="Y3" s="10"/>
      <c r="Z3" s="10"/>
      <c r="AA3" s="10"/>
      <c r="AB3" s="10"/>
    </row>
    <row r="4" spans="1:28" x14ac:dyDescent="0.45">
      <c r="A4" s="10"/>
      <c r="B4" s="10"/>
      <c r="C4" s="10"/>
      <c r="D4" s="10"/>
      <c r="E4" s="10"/>
      <c r="F4" s="10"/>
      <c r="G4" s="10"/>
      <c r="H4" s="12" t="s">
        <v>56</v>
      </c>
      <c r="I4" s="12"/>
      <c r="J4" s="13" t="s">
        <v>54</v>
      </c>
      <c r="K4" s="13"/>
      <c r="L4" s="10"/>
      <c r="M4" s="10"/>
      <c r="N4" s="10"/>
      <c r="O4" s="10"/>
      <c r="P4" s="10"/>
      <c r="Q4" s="10"/>
      <c r="R4" s="10"/>
      <c r="S4" s="10"/>
      <c r="T4" s="10"/>
      <c r="U4" s="10"/>
      <c r="V4" s="10"/>
      <c r="W4" s="10"/>
      <c r="X4" s="10"/>
      <c r="Y4" s="10"/>
      <c r="Z4" s="10"/>
      <c r="AA4" s="10"/>
      <c r="AB4" s="10"/>
    </row>
    <row r="5" spans="1:28" x14ac:dyDescent="0.45">
      <c r="A5" s="10"/>
      <c r="B5" s="10"/>
      <c r="C5" s="10"/>
      <c r="D5" s="10"/>
      <c r="E5" s="10"/>
      <c r="F5" s="10"/>
      <c r="G5" s="10"/>
      <c r="H5" s="12"/>
      <c r="I5" s="12"/>
      <c r="J5" s="13"/>
      <c r="K5" s="13"/>
      <c r="L5" s="10"/>
      <c r="M5" s="10"/>
      <c r="N5" s="10"/>
      <c r="O5" s="10"/>
      <c r="P5" s="10"/>
      <c r="Q5" s="10"/>
      <c r="R5" s="10"/>
      <c r="S5" s="10"/>
      <c r="T5" s="10"/>
      <c r="U5" s="10"/>
      <c r="V5" s="10"/>
      <c r="W5" s="10"/>
      <c r="X5" s="10"/>
      <c r="Y5" s="10"/>
      <c r="Z5" s="10"/>
      <c r="AA5" s="10"/>
      <c r="AB5" s="10"/>
    </row>
    <row r="6" spans="1:28" x14ac:dyDescent="0.45">
      <c r="A6" s="10"/>
      <c r="B6" s="10"/>
      <c r="C6" s="10"/>
      <c r="D6" s="10"/>
      <c r="E6" s="10"/>
      <c r="F6" s="10"/>
      <c r="G6" s="10"/>
      <c r="H6" s="12"/>
      <c r="I6" s="12"/>
      <c r="J6" s="13"/>
      <c r="K6" s="13"/>
      <c r="L6" s="10"/>
      <c r="M6" s="10"/>
      <c r="N6" s="10"/>
      <c r="O6" s="10"/>
      <c r="P6" s="10"/>
      <c r="Q6" s="10"/>
      <c r="R6" s="10"/>
      <c r="S6" s="10"/>
      <c r="T6" s="10"/>
      <c r="U6" s="10"/>
      <c r="V6" s="10"/>
      <c r="W6" s="10"/>
      <c r="X6" s="10"/>
      <c r="Y6" s="10"/>
      <c r="Z6" s="10"/>
      <c r="AA6" s="10"/>
      <c r="AB6" s="10"/>
    </row>
    <row r="7" spans="1:28" x14ac:dyDescent="0.45">
      <c r="A7" s="10"/>
      <c r="B7" s="10"/>
      <c r="C7" s="10"/>
      <c r="D7" s="10"/>
      <c r="E7" s="10"/>
      <c r="F7" s="10"/>
      <c r="G7" s="10"/>
      <c r="H7" s="14" t="s">
        <v>57</v>
      </c>
      <c r="I7" s="14"/>
      <c r="J7" s="12" t="s">
        <v>55</v>
      </c>
      <c r="K7" s="12"/>
      <c r="L7" s="10"/>
      <c r="M7" s="10"/>
      <c r="N7" s="10"/>
      <c r="O7" s="10"/>
      <c r="P7" s="10"/>
      <c r="Q7" s="10"/>
      <c r="R7" s="10"/>
      <c r="S7" s="10"/>
      <c r="T7" s="10"/>
      <c r="U7" s="10"/>
      <c r="V7" s="10"/>
      <c r="W7" s="10"/>
      <c r="X7" s="10"/>
      <c r="Y7" s="10"/>
      <c r="Z7" s="10"/>
      <c r="AA7" s="10"/>
      <c r="AB7" s="10"/>
    </row>
    <row r="8" spans="1:28" x14ac:dyDescent="0.45">
      <c r="A8" s="10"/>
      <c r="B8" s="10"/>
      <c r="C8" s="10"/>
      <c r="D8" s="10"/>
      <c r="E8" s="10"/>
      <c r="F8" s="10"/>
      <c r="G8" s="10"/>
      <c r="H8" s="14"/>
      <c r="I8" s="14"/>
      <c r="J8" s="12"/>
      <c r="K8" s="12"/>
      <c r="L8" s="10"/>
      <c r="M8" s="10"/>
      <c r="N8" s="10"/>
      <c r="O8" s="10"/>
      <c r="P8" s="10"/>
      <c r="Q8" s="10"/>
      <c r="R8" s="10"/>
      <c r="S8" s="10"/>
      <c r="T8" s="10"/>
      <c r="U8" s="10"/>
      <c r="V8" s="10"/>
      <c r="W8" s="10"/>
      <c r="X8" s="10"/>
      <c r="Y8" s="10"/>
      <c r="Z8" s="10"/>
      <c r="AA8" s="10"/>
      <c r="AB8" s="10"/>
    </row>
    <row r="9" spans="1:28" x14ac:dyDescent="0.45">
      <c r="A9" s="10"/>
      <c r="B9" s="10"/>
      <c r="C9" s="10"/>
      <c r="D9" s="10"/>
      <c r="E9" s="10"/>
      <c r="F9" s="10"/>
      <c r="G9" s="10"/>
      <c r="H9" s="14"/>
      <c r="I9" s="14"/>
      <c r="J9" s="12"/>
      <c r="K9" s="12"/>
      <c r="L9" s="10"/>
      <c r="M9" s="10"/>
      <c r="N9" s="10"/>
      <c r="O9" s="10"/>
      <c r="P9" s="10"/>
      <c r="Q9" s="10"/>
      <c r="R9" s="10"/>
      <c r="S9" s="10"/>
      <c r="T9" s="10"/>
      <c r="U9" s="10"/>
      <c r="V9" s="10"/>
      <c r="W9" s="10"/>
      <c r="X9" s="10"/>
      <c r="Y9" s="10"/>
      <c r="Z9" s="10"/>
      <c r="AA9" s="10"/>
      <c r="AB9" s="10"/>
    </row>
    <row r="10" spans="1:28" x14ac:dyDescent="0.4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row>
    <row r="11" spans="1:28" x14ac:dyDescent="0.4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row>
    <row r="12" spans="1:28" x14ac:dyDescent="0.4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row>
    <row r="13" spans="1:28" x14ac:dyDescent="0.4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row>
    <row r="14" spans="1:28" x14ac:dyDescent="0.4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row>
    <row r="15" spans="1:28" x14ac:dyDescent="0.4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row>
    <row r="16" spans="1:28" x14ac:dyDescent="0.4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row>
    <row r="17" spans="1:28" x14ac:dyDescent="0.4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row>
    <row r="18" spans="1:28" x14ac:dyDescent="0.4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row>
    <row r="19" spans="1:28" x14ac:dyDescent="0.4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row>
    <row r="20" spans="1:28" x14ac:dyDescent="0.4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row>
    <row r="21" spans="1:28" x14ac:dyDescent="0.4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row>
    <row r="22" spans="1:28" x14ac:dyDescent="0.4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row>
    <row r="23" spans="1:28" x14ac:dyDescent="0.4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row>
    <row r="24" spans="1:28" x14ac:dyDescent="0.4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row>
    <row r="25" spans="1:28" x14ac:dyDescent="0.4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row>
    <row r="26" spans="1:28" x14ac:dyDescent="0.4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row>
    <row r="27" spans="1:28" x14ac:dyDescent="0.4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1:28" x14ac:dyDescent="0.4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1:28" x14ac:dyDescent="0.4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1:28" x14ac:dyDescent="0.4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1:28" x14ac:dyDescent="0.4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4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4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4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4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4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4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4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4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45">
      <c r="P40" s="9"/>
    </row>
  </sheetData>
  <mergeCells count="5">
    <mergeCell ref="H1:K3"/>
    <mergeCell ref="H4:I6"/>
    <mergeCell ref="J4:K6"/>
    <mergeCell ref="H7:I9"/>
    <mergeCell ref="J7:K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EEE01-D367-46F0-BC2C-81C55EEE44DD}">
  <dimension ref="A1:N218"/>
  <sheetViews>
    <sheetView workbookViewId="0">
      <pane ySplit="1" topLeftCell="A195" activePane="bottomLeft" state="frozen"/>
      <selection pane="bottomLeft" activeCell="N2" sqref="N2"/>
    </sheetView>
  </sheetViews>
  <sheetFormatPr defaultRowHeight="14.25" x14ac:dyDescent="0.45"/>
  <sheetData>
    <row r="1" spans="1:14" x14ac:dyDescent="0.45">
      <c r="A1" t="s">
        <v>0</v>
      </c>
      <c r="B1" t="s">
        <v>1</v>
      </c>
      <c r="C1" t="s">
        <v>3</v>
      </c>
      <c r="D1" t="s">
        <v>28</v>
      </c>
      <c r="E1" t="s">
        <v>29</v>
      </c>
      <c r="F1" t="s">
        <v>30</v>
      </c>
      <c r="G1" t="s">
        <v>31</v>
      </c>
      <c r="H1" t="s">
        <v>32</v>
      </c>
      <c r="I1" t="s">
        <v>33</v>
      </c>
      <c r="J1" s="5" t="s">
        <v>34</v>
      </c>
      <c r="K1" t="s">
        <v>35</v>
      </c>
      <c r="L1" t="s">
        <v>4</v>
      </c>
      <c r="M1" t="s">
        <v>36</v>
      </c>
      <c r="N1" t="s">
        <v>62</v>
      </c>
    </row>
    <row r="2" spans="1:14" x14ac:dyDescent="0.45">
      <c r="A2">
        <v>1</v>
      </c>
      <c r="B2" t="s">
        <v>12</v>
      </c>
      <c r="C2" s="4">
        <v>43466</v>
      </c>
      <c r="D2">
        <v>75</v>
      </c>
      <c r="E2">
        <v>60</v>
      </c>
      <c r="F2">
        <v>0</v>
      </c>
      <c r="G2">
        <v>61</v>
      </c>
      <c r="H2">
        <v>20</v>
      </c>
      <c r="I2">
        <v>0.8</v>
      </c>
      <c r="J2" s="5">
        <v>187.58180521852</v>
      </c>
      <c r="K2">
        <f t="shared" ref="K2:K65" si="0">((D2+E2-G2)*J2)/(((D2+G2)*J2)/2)</f>
        <v>1.0882352941176472</v>
      </c>
      <c r="L2">
        <v>258</v>
      </c>
      <c r="M2" t="s">
        <v>37</v>
      </c>
      <c r="N2">
        <f>G2*J2</f>
        <v>11442.490118329721</v>
      </c>
    </row>
    <row r="3" spans="1:14" x14ac:dyDescent="0.45">
      <c r="A3">
        <v>1</v>
      </c>
      <c r="B3" t="s">
        <v>12</v>
      </c>
      <c r="C3" s="4">
        <v>43497</v>
      </c>
      <c r="D3">
        <v>21</v>
      </c>
      <c r="E3">
        <v>458</v>
      </c>
      <c r="F3">
        <v>375</v>
      </c>
      <c r="G3">
        <v>83</v>
      </c>
      <c r="H3">
        <v>24</v>
      </c>
      <c r="I3">
        <v>0.97573184532901802</v>
      </c>
      <c r="J3" s="5">
        <v>107.22032462713101</v>
      </c>
      <c r="K3">
        <f t="shared" si="0"/>
        <v>7.615384615384615</v>
      </c>
      <c r="L3">
        <v>551</v>
      </c>
      <c r="M3" t="s">
        <v>37</v>
      </c>
      <c r="N3">
        <f t="shared" ref="N3:N66" si="1">G3*J3</f>
        <v>8899.2869440518734</v>
      </c>
    </row>
    <row r="4" spans="1:14" x14ac:dyDescent="0.45">
      <c r="A4">
        <v>1</v>
      </c>
      <c r="B4" t="s">
        <v>12</v>
      </c>
      <c r="C4" s="4">
        <v>43525</v>
      </c>
      <c r="D4">
        <v>30</v>
      </c>
      <c r="E4">
        <v>195</v>
      </c>
      <c r="F4">
        <v>100</v>
      </c>
      <c r="G4">
        <v>95</v>
      </c>
      <c r="H4">
        <v>17</v>
      </c>
      <c r="I4">
        <v>0.85809018429952399</v>
      </c>
      <c r="J4" s="5">
        <v>292.71603630195199</v>
      </c>
      <c r="K4">
        <f t="shared" si="0"/>
        <v>2.08</v>
      </c>
      <c r="L4">
        <v>100</v>
      </c>
      <c r="M4" t="s">
        <v>38</v>
      </c>
      <c r="N4">
        <f t="shared" si="1"/>
        <v>27808.023448685439</v>
      </c>
    </row>
    <row r="5" spans="1:14" x14ac:dyDescent="0.45">
      <c r="A5">
        <v>1</v>
      </c>
      <c r="B5" t="s">
        <v>12</v>
      </c>
      <c r="C5" s="4">
        <v>43556</v>
      </c>
      <c r="D5">
        <v>80</v>
      </c>
      <c r="E5">
        <v>474</v>
      </c>
      <c r="F5">
        <v>502</v>
      </c>
      <c r="G5">
        <v>52</v>
      </c>
      <c r="H5">
        <v>13</v>
      </c>
      <c r="I5">
        <v>0.87626131772581395</v>
      </c>
      <c r="J5" s="5">
        <v>86.635475318175693</v>
      </c>
      <c r="K5">
        <f t="shared" si="0"/>
        <v>7.6060606060606046</v>
      </c>
      <c r="L5">
        <v>572</v>
      </c>
      <c r="M5" t="s">
        <v>38</v>
      </c>
      <c r="N5">
        <f t="shared" si="1"/>
        <v>4505.044716545136</v>
      </c>
    </row>
    <row r="6" spans="1:14" x14ac:dyDescent="0.45">
      <c r="A6">
        <v>1</v>
      </c>
      <c r="B6" t="s">
        <v>12</v>
      </c>
      <c r="C6" s="4">
        <v>43586</v>
      </c>
      <c r="D6">
        <v>38</v>
      </c>
      <c r="E6">
        <v>117</v>
      </c>
      <c r="F6">
        <v>122</v>
      </c>
      <c r="G6">
        <v>2</v>
      </c>
      <c r="H6">
        <v>7</v>
      </c>
      <c r="I6">
        <v>0.84623677058868296</v>
      </c>
      <c r="J6" s="5">
        <v>49.432360037966603</v>
      </c>
      <c r="K6">
        <f t="shared" si="0"/>
        <v>7.65</v>
      </c>
      <c r="L6">
        <v>699</v>
      </c>
      <c r="M6" t="s">
        <v>38</v>
      </c>
      <c r="N6">
        <f t="shared" si="1"/>
        <v>98.864720075933207</v>
      </c>
    </row>
    <row r="7" spans="1:14" x14ac:dyDescent="0.45">
      <c r="A7">
        <v>1</v>
      </c>
      <c r="B7" t="s">
        <v>12</v>
      </c>
      <c r="C7" s="4">
        <v>43617</v>
      </c>
      <c r="D7">
        <v>53</v>
      </c>
      <c r="E7">
        <v>158</v>
      </c>
      <c r="F7">
        <v>156</v>
      </c>
      <c r="G7">
        <v>2</v>
      </c>
      <c r="H7">
        <v>11</v>
      </c>
      <c r="I7">
        <v>0.87833700582562202</v>
      </c>
      <c r="J7" s="5">
        <v>49.9784792320701</v>
      </c>
      <c r="K7">
        <f t="shared" si="0"/>
        <v>7.5999999999999988</v>
      </c>
      <c r="L7">
        <v>424</v>
      </c>
      <c r="M7" t="s">
        <v>39</v>
      </c>
      <c r="N7">
        <f t="shared" si="1"/>
        <v>99.9569584641402</v>
      </c>
    </row>
    <row r="8" spans="1:14" x14ac:dyDescent="0.45">
      <c r="A8">
        <v>1</v>
      </c>
      <c r="B8" t="s">
        <v>12</v>
      </c>
      <c r="C8" s="4">
        <v>43647</v>
      </c>
      <c r="D8">
        <v>24</v>
      </c>
      <c r="E8">
        <v>436</v>
      </c>
      <c r="F8">
        <v>433</v>
      </c>
      <c r="G8">
        <v>3</v>
      </c>
      <c r="H8">
        <v>18</v>
      </c>
      <c r="I8">
        <v>0.84426573193700105</v>
      </c>
      <c r="J8" s="5">
        <v>53.301464507264299</v>
      </c>
      <c r="K8">
        <f t="shared" si="0"/>
        <v>33.851851851851855</v>
      </c>
      <c r="L8">
        <v>454</v>
      </c>
      <c r="M8" t="s">
        <v>39</v>
      </c>
      <c r="N8">
        <f t="shared" si="1"/>
        <v>159.90439352179288</v>
      </c>
    </row>
    <row r="9" spans="1:14" x14ac:dyDescent="0.45">
      <c r="A9">
        <v>1</v>
      </c>
      <c r="B9" t="s">
        <v>12</v>
      </c>
      <c r="C9" s="4">
        <v>43678</v>
      </c>
      <c r="D9">
        <v>239</v>
      </c>
      <c r="E9">
        <v>474</v>
      </c>
      <c r="F9">
        <v>458</v>
      </c>
      <c r="G9">
        <v>16</v>
      </c>
      <c r="H9">
        <v>27</v>
      </c>
      <c r="I9">
        <v>0.87390490929084197</v>
      </c>
      <c r="J9" s="5">
        <v>13.7404866068554</v>
      </c>
      <c r="K9">
        <f t="shared" si="0"/>
        <v>5.4666666666666668</v>
      </c>
      <c r="L9">
        <v>458</v>
      </c>
      <c r="M9" t="s">
        <v>39</v>
      </c>
      <c r="N9">
        <f t="shared" si="1"/>
        <v>219.84778570968641</v>
      </c>
    </row>
    <row r="10" spans="1:14" x14ac:dyDescent="0.45">
      <c r="A10">
        <v>1</v>
      </c>
      <c r="B10" t="s">
        <v>12</v>
      </c>
      <c r="C10" s="4">
        <v>43709</v>
      </c>
      <c r="D10">
        <v>22</v>
      </c>
      <c r="E10">
        <v>493</v>
      </c>
      <c r="F10">
        <v>337</v>
      </c>
      <c r="G10">
        <v>156</v>
      </c>
      <c r="H10">
        <v>12</v>
      </c>
      <c r="I10">
        <v>0.89050987401262804</v>
      </c>
      <c r="J10" s="5">
        <v>45.398052272973104</v>
      </c>
      <c r="K10">
        <f t="shared" si="0"/>
        <v>4.0337078651685392</v>
      </c>
      <c r="L10">
        <v>337</v>
      </c>
      <c r="M10" t="s">
        <v>40</v>
      </c>
      <c r="N10">
        <f t="shared" si="1"/>
        <v>7082.0961545838045</v>
      </c>
    </row>
    <row r="11" spans="1:14" x14ac:dyDescent="0.45">
      <c r="A11">
        <v>1</v>
      </c>
      <c r="B11" t="s">
        <v>12</v>
      </c>
      <c r="C11" s="4">
        <v>43739</v>
      </c>
      <c r="D11">
        <v>33</v>
      </c>
      <c r="E11">
        <v>313</v>
      </c>
      <c r="F11">
        <v>237</v>
      </c>
      <c r="G11">
        <v>76</v>
      </c>
      <c r="H11">
        <v>1</v>
      </c>
      <c r="I11">
        <v>0.98322201269741005</v>
      </c>
      <c r="J11" s="5">
        <v>53.169953297047101</v>
      </c>
      <c r="K11">
        <f t="shared" si="0"/>
        <v>4.9541284403669721</v>
      </c>
      <c r="L11">
        <v>517</v>
      </c>
      <c r="M11" t="s">
        <v>40</v>
      </c>
      <c r="N11">
        <f t="shared" si="1"/>
        <v>4040.9164505755798</v>
      </c>
    </row>
    <row r="12" spans="1:14" x14ac:dyDescent="0.45">
      <c r="A12">
        <v>1</v>
      </c>
      <c r="B12" t="s">
        <v>12</v>
      </c>
      <c r="C12" s="4">
        <v>43770</v>
      </c>
      <c r="D12">
        <v>3</v>
      </c>
      <c r="E12">
        <v>430</v>
      </c>
      <c r="F12">
        <v>443</v>
      </c>
      <c r="G12">
        <v>60</v>
      </c>
      <c r="H12">
        <v>29</v>
      </c>
      <c r="I12">
        <v>0.881917736115717</v>
      </c>
      <c r="J12" s="5">
        <v>52.276153385806701</v>
      </c>
      <c r="K12">
        <f t="shared" si="0"/>
        <v>11.841269841269842</v>
      </c>
      <c r="L12">
        <v>835</v>
      </c>
      <c r="M12" t="s">
        <v>40</v>
      </c>
      <c r="N12">
        <f t="shared" si="1"/>
        <v>3136.5692031484023</v>
      </c>
    </row>
    <row r="13" spans="1:14" x14ac:dyDescent="0.45">
      <c r="A13">
        <v>1</v>
      </c>
      <c r="B13" t="s">
        <v>12</v>
      </c>
      <c r="C13" s="4">
        <v>43800</v>
      </c>
      <c r="D13">
        <v>15</v>
      </c>
      <c r="E13">
        <v>264</v>
      </c>
      <c r="F13">
        <v>192</v>
      </c>
      <c r="G13">
        <v>72</v>
      </c>
      <c r="H13">
        <v>15</v>
      </c>
      <c r="I13">
        <v>0.80375941610186596</v>
      </c>
      <c r="J13" s="5">
        <v>40.453491693959698</v>
      </c>
      <c r="K13">
        <f t="shared" si="0"/>
        <v>4.7586206896551726</v>
      </c>
      <c r="L13">
        <v>757</v>
      </c>
      <c r="M13" t="s">
        <v>37</v>
      </c>
      <c r="N13">
        <f t="shared" si="1"/>
        <v>2912.6514019650981</v>
      </c>
    </row>
    <row r="14" spans="1:14" x14ac:dyDescent="0.45">
      <c r="A14">
        <v>1</v>
      </c>
      <c r="B14" t="s">
        <v>12</v>
      </c>
      <c r="C14" s="4">
        <v>43831</v>
      </c>
      <c r="D14">
        <v>60</v>
      </c>
      <c r="E14">
        <v>403</v>
      </c>
      <c r="F14">
        <v>315</v>
      </c>
      <c r="G14">
        <v>88</v>
      </c>
      <c r="H14">
        <v>1</v>
      </c>
      <c r="I14">
        <v>0.93710414849346602</v>
      </c>
      <c r="J14" s="5">
        <v>73.449654170874396</v>
      </c>
      <c r="K14">
        <f t="shared" si="0"/>
        <v>5.0675675675675675</v>
      </c>
      <c r="L14">
        <v>596</v>
      </c>
      <c r="M14" t="s">
        <v>37</v>
      </c>
      <c r="N14">
        <f t="shared" si="1"/>
        <v>6463.5695670369469</v>
      </c>
    </row>
    <row r="15" spans="1:14" x14ac:dyDescent="0.45">
      <c r="A15">
        <v>1</v>
      </c>
      <c r="B15" t="s">
        <v>12</v>
      </c>
      <c r="C15" s="4">
        <v>43862</v>
      </c>
      <c r="D15">
        <v>83</v>
      </c>
      <c r="E15">
        <v>491</v>
      </c>
      <c r="F15">
        <v>404</v>
      </c>
      <c r="G15">
        <v>87</v>
      </c>
      <c r="H15">
        <v>8</v>
      </c>
      <c r="I15">
        <v>1</v>
      </c>
      <c r="J15" s="5">
        <v>8.49615763598357</v>
      </c>
      <c r="K15">
        <f t="shared" si="0"/>
        <v>5.7294117647058824</v>
      </c>
      <c r="L15">
        <v>670</v>
      </c>
      <c r="M15" t="s">
        <v>37</v>
      </c>
      <c r="N15">
        <f t="shared" si="1"/>
        <v>739.16571433057061</v>
      </c>
    </row>
    <row r="16" spans="1:14" x14ac:dyDescent="0.45">
      <c r="A16">
        <v>1</v>
      </c>
      <c r="B16" t="s">
        <v>12</v>
      </c>
      <c r="C16" s="4">
        <v>43891</v>
      </c>
      <c r="D16">
        <v>95</v>
      </c>
      <c r="E16">
        <v>257</v>
      </c>
      <c r="F16">
        <v>446</v>
      </c>
      <c r="G16">
        <v>44</v>
      </c>
      <c r="H16">
        <v>10</v>
      </c>
      <c r="I16">
        <v>0.83076766896526899</v>
      </c>
      <c r="J16" s="5">
        <v>45.626086306082797</v>
      </c>
      <c r="K16">
        <f t="shared" si="0"/>
        <v>4.4316546762589928</v>
      </c>
      <c r="L16">
        <v>446</v>
      </c>
      <c r="M16" t="s">
        <v>38</v>
      </c>
      <c r="N16">
        <f t="shared" si="1"/>
        <v>2007.547797467643</v>
      </c>
    </row>
    <row r="17" spans="1:14" x14ac:dyDescent="0.45">
      <c r="A17">
        <v>1</v>
      </c>
      <c r="B17" t="s">
        <v>12</v>
      </c>
      <c r="C17" s="4">
        <v>43922</v>
      </c>
      <c r="D17">
        <v>52</v>
      </c>
      <c r="E17">
        <v>449</v>
      </c>
      <c r="F17">
        <v>264</v>
      </c>
      <c r="G17">
        <v>185</v>
      </c>
      <c r="H17">
        <v>2</v>
      </c>
      <c r="I17">
        <v>0.90395000418055305</v>
      </c>
      <c r="J17" s="5">
        <v>142.77522615215301</v>
      </c>
      <c r="K17">
        <f t="shared" si="0"/>
        <v>2.666666666666667</v>
      </c>
      <c r="L17">
        <v>264</v>
      </c>
      <c r="M17" t="s">
        <v>38</v>
      </c>
      <c r="N17">
        <f t="shared" si="1"/>
        <v>26413.416838148307</v>
      </c>
    </row>
    <row r="18" spans="1:14" x14ac:dyDescent="0.45">
      <c r="A18">
        <v>1</v>
      </c>
      <c r="B18" t="s">
        <v>12</v>
      </c>
      <c r="C18" s="4">
        <v>43952</v>
      </c>
      <c r="D18">
        <v>2</v>
      </c>
      <c r="E18">
        <v>52</v>
      </c>
      <c r="F18">
        <v>0</v>
      </c>
      <c r="G18">
        <v>52</v>
      </c>
      <c r="H18">
        <v>4</v>
      </c>
      <c r="I18">
        <v>0.91058204887543204</v>
      </c>
      <c r="J18" s="5">
        <v>71.755905806463005</v>
      </c>
      <c r="K18">
        <f t="shared" si="0"/>
        <v>7.407407407407407E-2</v>
      </c>
      <c r="L18">
        <v>642</v>
      </c>
      <c r="M18" t="s">
        <v>38</v>
      </c>
      <c r="N18">
        <f t="shared" si="1"/>
        <v>3731.3071019360764</v>
      </c>
    </row>
    <row r="19" spans="1:14" x14ac:dyDescent="0.45">
      <c r="A19">
        <v>1</v>
      </c>
      <c r="B19" t="s">
        <v>12</v>
      </c>
      <c r="C19" s="4">
        <v>43983</v>
      </c>
      <c r="D19">
        <v>2</v>
      </c>
      <c r="E19">
        <v>164</v>
      </c>
      <c r="F19">
        <v>76</v>
      </c>
      <c r="G19">
        <v>88</v>
      </c>
      <c r="H19">
        <v>12</v>
      </c>
      <c r="I19">
        <v>0.923336273379605</v>
      </c>
      <c r="J19" s="5">
        <v>59.493305043019099</v>
      </c>
      <c r="K19">
        <f t="shared" si="0"/>
        <v>1.7333333333333332</v>
      </c>
      <c r="L19">
        <v>694</v>
      </c>
      <c r="M19" t="s">
        <v>39</v>
      </c>
      <c r="N19">
        <f t="shared" si="1"/>
        <v>5235.4108437856803</v>
      </c>
    </row>
    <row r="20" spans="1:14" x14ac:dyDescent="0.45">
      <c r="A20">
        <v>1</v>
      </c>
      <c r="B20" t="s">
        <v>12</v>
      </c>
      <c r="C20" s="4">
        <v>44013</v>
      </c>
      <c r="D20">
        <v>3</v>
      </c>
      <c r="E20">
        <v>268</v>
      </c>
      <c r="F20">
        <v>435</v>
      </c>
      <c r="G20">
        <v>22</v>
      </c>
      <c r="H20">
        <v>21</v>
      </c>
      <c r="I20">
        <v>0.85200860015431701</v>
      </c>
      <c r="J20" s="5">
        <v>67.090763794273002</v>
      </c>
      <c r="K20">
        <f t="shared" si="0"/>
        <v>19.920000000000002</v>
      </c>
      <c r="L20">
        <v>814</v>
      </c>
      <c r="M20" t="s">
        <v>39</v>
      </c>
      <c r="N20">
        <f t="shared" si="1"/>
        <v>1475.9968034740061</v>
      </c>
    </row>
    <row r="21" spans="1:14" x14ac:dyDescent="0.45">
      <c r="A21">
        <v>1</v>
      </c>
      <c r="B21" t="s">
        <v>12</v>
      </c>
      <c r="C21" s="4">
        <v>44044</v>
      </c>
      <c r="D21">
        <v>16</v>
      </c>
      <c r="E21">
        <v>455</v>
      </c>
      <c r="F21">
        <v>525</v>
      </c>
      <c r="G21">
        <v>93</v>
      </c>
      <c r="H21">
        <v>23</v>
      </c>
      <c r="I21">
        <v>0.86420415746207302</v>
      </c>
      <c r="J21" s="5">
        <v>36.015415387457402</v>
      </c>
      <c r="K21">
        <f t="shared" si="0"/>
        <v>6.9357798165137607</v>
      </c>
      <c r="L21">
        <v>729</v>
      </c>
      <c r="M21" t="s">
        <v>39</v>
      </c>
      <c r="N21">
        <f t="shared" si="1"/>
        <v>3349.4336310335384</v>
      </c>
    </row>
    <row r="22" spans="1:14" x14ac:dyDescent="0.45">
      <c r="A22">
        <v>1</v>
      </c>
      <c r="B22" t="s">
        <v>12</v>
      </c>
      <c r="C22" s="4">
        <v>44075</v>
      </c>
      <c r="D22">
        <v>156</v>
      </c>
      <c r="E22">
        <v>275</v>
      </c>
      <c r="F22">
        <v>404</v>
      </c>
      <c r="G22">
        <v>89</v>
      </c>
      <c r="H22">
        <v>4</v>
      </c>
      <c r="I22">
        <v>0.94906570639993904</v>
      </c>
      <c r="J22" s="5">
        <v>46.117616131499197</v>
      </c>
      <c r="K22">
        <f t="shared" si="0"/>
        <v>2.7918367346938777</v>
      </c>
      <c r="L22">
        <v>686</v>
      </c>
      <c r="M22" t="s">
        <v>40</v>
      </c>
      <c r="N22">
        <f t="shared" si="1"/>
        <v>4104.4678357034281</v>
      </c>
    </row>
    <row r="23" spans="1:14" x14ac:dyDescent="0.45">
      <c r="A23">
        <v>1</v>
      </c>
      <c r="B23" t="s">
        <v>12</v>
      </c>
      <c r="C23" s="4">
        <v>44105</v>
      </c>
      <c r="D23">
        <v>76</v>
      </c>
      <c r="E23">
        <v>115</v>
      </c>
      <c r="F23">
        <v>57</v>
      </c>
      <c r="G23">
        <v>58</v>
      </c>
      <c r="H23">
        <v>24</v>
      </c>
      <c r="I23">
        <v>0.87653632976226104</v>
      </c>
      <c r="J23" s="5">
        <v>83.6425321996565</v>
      </c>
      <c r="K23">
        <f t="shared" si="0"/>
        <v>1.9850746268656718</v>
      </c>
      <c r="L23">
        <v>413</v>
      </c>
      <c r="M23" t="s">
        <v>40</v>
      </c>
      <c r="N23">
        <f t="shared" si="1"/>
        <v>4851.2668675800769</v>
      </c>
    </row>
    <row r="24" spans="1:14" x14ac:dyDescent="0.45">
      <c r="A24">
        <v>1</v>
      </c>
      <c r="B24" t="s">
        <v>12</v>
      </c>
      <c r="C24" s="4">
        <v>44136</v>
      </c>
      <c r="D24">
        <v>60</v>
      </c>
      <c r="E24">
        <v>380</v>
      </c>
      <c r="F24">
        <v>359</v>
      </c>
      <c r="G24">
        <v>21</v>
      </c>
      <c r="H24">
        <v>21</v>
      </c>
      <c r="I24">
        <v>0.87967688893853102</v>
      </c>
      <c r="J24" s="5">
        <v>10.1358394126928</v>
      </c>
      <c r="K24">
        <f t="shared" si="0"/>
        <v>10.345679012345679</v>
      </c>
      <c r="L24">
        <v>790</v>
      </c>
      <c r="M24" t="s">
        <v>40</v>
      </c>
      <c r="N24">
        <f t="shared" si="1"/>
        <v>212.85262766654878</v>
      </c>
    </row>
    <row r="25" spans="1:14" x14ac:dyDescent="0.45">
      <c r="A25">
        <v>1</v>
      </c>
      <c r="B25" t="s">
        <v>12</v>
      </c>
      <c r="C25" s="4">
        <v>44166</v>
      </c>
      <c r="D25">
        <v>72</v>
      </c>
      <c r="E25">
        <v>245</v>
      </c>
      <c r="F25">
        <v>184</v>
      </c>
      <c r="G25">
        <v>61</v>
      </c>
      <c r="H25">
        <v>6</v>
      </c>
      <c r="I25">
        <v>0.96503686529440003</v>
      </c>
      <c r="J25" s="5">
        <v>78.022831992084207</v>
      </c>
      <c r="K25">
        <f t="shared" si="0"/>
        <v>3.8496240601503757</v>
      </c>
      <c r="L25">
        <v>396</v>
      </c>
      <c r="M25" t="s">
        <v>37</v>
      </c>
      <c r="N25">
        <f t="shared" si="1"/>
        <v>4759.3927515171363</v>
      </c>
    </row>
    <row r="26" spans="1:14" x14ac:dyDescent="0.45">
      <c r="A26">
        <v>1</v>
      </c>
      <c r="B26" t="s">
        <v>12</v>
      </c>
      <c r="C26" s="4">
        <v>44197</v>
      </c>
      <c r="D26">
        <v>88</v>
      </c>
      <c r="E26">
        <v>192</v>
      </c>
      <c r="F26">
        <v>168</v>
      </c>
      <c r="G26">
        <v>24</v>
      </c>
      <c r="H26">
        <v>20</v>
      </c>
      <c r="I26">
        <v>0.86165066949321301</v>
      </c>
      <c r="J26" s="5">
        <v>67.532850004412893</v>
      </c>
      <c r="K26">
        <f t="shared" si="0"/>
        <v>4.5714285714285721</v>
      </c>
      <c r="L26">
        <v>557</v>
      </c>
      <c r="M26" t="s">
        <v>37</v>
      </c>
      <c r="N26">
        <f t="shared" si="1"/>
        <v>1620.7884001059094</v>
      </c>
    </row>
    <row r="27" spans="1:14" x14ac:dyDescent="0.45">
      <c r="A27">
        <v>1</v>
      </c>
      <c r="B27" t="s">
        <v>12</v>
      </c>
      <c r="C27" s="4">
        <v>44228</v>
      </c>
      <c r="D27">
        <v>87</v>
      </c>
      <c r="E27">
        <v>288</v>
      </c>
      <c r="F27">
        <v>213</v>
      </c>
      <c r="G27">
        <v>75</v>
      </c>
      <c r="H27">
        <v>14</v>
      </c>
      <c r="I27">
        <v>0.92781087894987502</v>
      </c>
      <c r="J27" s="5">
        <v>75.4583143191349</v>
      </c>
      <c r="K27">
        <f t="shared" si="0"/>
        <v>3.7037037037037037</v>
      </c>
      <c r="L27">
        <v>581</v>
      </c>
      <c r="M27" t="s">
        <v>37</v>
      </c>
      <c r="N27">
        <f t="shared" si="1"/>
        <v>5659.3735739351177</v>
      </c>
    </row>
    <row r="28" spans="1:14" x14ac:dyDescent="0.45">
      <c r="A28">
        <v>1</v>
      </c>
      <c r="B28" t="s">
        <v>12</v>
      </c>
      <c r="C28" s="4">
        <v>44256</v>
      </c>
      <c r="D28">
        <v>44</v>
      </c>
      <c r="E28">
        <v>340</v>
      </c>
      <c r="F28">
        <v>302</v>
      </c>
      <c r="G28">
        <v>38</v>
      </c>
      <c r="H28">
        <v>23</v>
      </c>
      <c r="I28">
        <v>0.94424966930405496</v>
      </c>
      <c r="J28" s="5">
        <v>95.132957793332494</v>
      </c>
      <c r="K28">
        <f t="shared" si="0"/>
        <v>8.4390243902439028</v>
      </c>
      <c r="L28">
        <v>438</v>
      </c>
      <c r="M28" t="s">
        <v>38</v>
      </c>
      <c r="N28">
        <f t="shared" si="1"/>
        <v>3615.0523961466347</v>
      </c>
    </row>
    <row r="29" spans="1:14" x14ac:dyDescent="0.45">
      <c r="A29">
        <v>1</v>
      </c>
      <c r="B29" t="s">
        <v>12</v>
      </c>
      <c r="C29" s="4">
        <v>44287</v>
      </c>
      <c r="D29">
        <v>185</v>
      </c>
      <c r="E29">
        <v>385</v>
      </c>
      <c r="F29">
        <v>473</v>
      </c>
      <c r="G29">
        <v>239</v>
      </c>
      <c r="H29">
        <v>18</v>
      </c>
      <c r="I29">
        <v>0.89152753812583097</v>
      </c>
      <c r="J29" s="5">
        <v>16.3765348559605</v>
      </c>
      <c r="K29">
        <f t="shared" si="0"/>
        <v>1.5613207547169812</v>
      </c>
      <c r="L29">
        <v>473</v>
      </c>
      <c r="M29" t="s">
        <v>38</v>
      </c>
      <c r="N29">
        <f t="shared" si="1"/>
        <v>3913.9918305745596</v>
      </c>
    </row>
    <row r="30" spans="1:14" x14ac:dyDescent="0.45">
      <c r="A30">
        <v>1</v>
      </c>
      <c r="B30" t="s">
        <v>12</v>
      </c>
      <c r="C30" s="4">
        <v>44317</v>
      </c>
      <c r="D30">
        <v>52</v>
      </c>
      <c r="E30">
        <v>454</v>
      </c>
      <c r="F30">
        <v>451</v>
      </c>
      <c r="G30">
        <v>3</v>
      </c>
      <c r="H30">
        <v>14</v>
      </c>
      <c r="I30">
        <v>0.89438230542648101</v>
      </c>
      <c r="J30" s="5">
        <v>87.155573940035794</v>
      </c>
      <c r="K30">
        <f t="shared" si="0"/>
        <v>18.290909090909093</v>
      </c>
      <c r="L30">
        <v>451</v>
      </c>
      <c r="M30" t="s">
        <v>38</v>
      </c>
      <c r="N30">
        <f t="shared" si="1"/>
        <v>261.46672182010741</v>
      </c>
    </row>
    <row r="31" spans="1:14" x14ac:dyDescent="0.45">
      <c r="A31">
        <v>1</v>
      </c>
      <c r="B31" t="s">
        <v>12</v>
      </c>
      <c r="C31" s="4">
        <v>44348</v>
      </c>
      <c r="D31">
        <v>88</v>
      </c>
      <c r="E31">
        <v>255</v>
      </c>
      <c r="F31">
        <v>225</v>
      </c>
      <c r="G31">
        <v>30</v>
      </c>
      <c r="H31">
        <v>26</v>
      </c>
      <c r="I31">
        <v>0.90391743344812903</v>
      </c>
      <c r="J31" s="5">
        <v>90.583392352666195</v>
      </c>
      <c r="K31">
        <f t="shared" si="0"/>
        <v>5.3050847457627111</v>
      </c>
      <c r="L31">
        <v>351</v>
      </c>
      <c r="M31" t="s">
        <v>39</v>
      </c>
      <c r="N31">
        <f t="shared" si="1"/>
        <v>2717.501770579986</v>
      </c>
    </row>
    <row r="32" spans="1:14" x14ac:dyDescent="0.45">
      <c r="A32">
        <v>1</v>
      </c>
      <c r="B32" t="s">
        <v>12</v>
      </c>
      <c r="C32" s="4">
        <v>44378</v>
      </c>
      <c r="D32">
        <v>22</v>
      </c>
      <c r="E32">
        <v>330</v>
      </c>
      <c r="F32">
        <v>277</v>
      </c>
      <c r="G32">
        <v>53</v>
      </c>
      <c r="H32">
        <v>13</v>
      </c>
      <c r="I32">
        <v>0.87100314820435298</v>
      </c>
      <c r="J32" s="5">
        <v>53.884403269264602</v>
      </c>
      <c r="K32">
        <f t="shared" si="0"/>
        <v>7.9733333333333327</v>
      </c>
      <c r="L32">
        <v>856</v>
      </c>
      <c r="M32" t="s">
        <v>39</v>
      </c>
      <c r="N32">
        <f t="shared" si="1"/>
        <v>2855.8733732710239</v>
      </c>
    </row>
    <row r="33" spans="1:14" x14ac:dyDescent="0.45">
      <c r="A33">
        <v>1</v>
      </c>
      <c r="B33" t="s">
        <v>12</v>
      </c>
      <c r="C33" s="4">
        <v>44409</v>
      </c>
      <c r="D33">
        <v>93</v>
      </c>
      <c r="E33">
        <v>319</v>
      </c>
      <c r="F33">
        <v>304</v>
      </c>
      <c r="G33">
        <v>15</v>
      </c>
      <c r="H33">
        <v>18</v>
      </c>
      <c r="I33">
        <v>0.8</v>
      </c>
      <c r="J33" s="5">
        <v>56.5327900111592</v>
      </c>
      <c r="K33">
        <f t="shared" si="0"/>
        <v>7.3518518518518521</v>
      </c>
      <c r="L33">
        <v>763</v>
      </c>
      <c r="M33" t="s">
        <v>39</v>
      </c>
      <c r="N33">
        <f t="shared" si="1"/>
        <v>847.99185016738795</v>
      </c>
    </row>
    <row r="34" spans="1:14" x14ac:dyDescent="0.45">
      <c r="A34">
        <v>1</v>
      </c>
      <c r="B34" t="s">
        <v>12</v>
      </c>
      <c r="C34" s="4">
        <v>44440</v>
      </c>
      <c r="D34">
        <v>89</v>
      </c>
      <c r="E34">
        <v>430</v>
      </c>
      <c r="F34">
        <v>381</v>
      </c>
      <c r="G34">
        <v>49</v>
      </c>
      <c r="H34">
        <v>15</v>
      </c>
      <c r="I34">
        <v>0.88568040632516098</v>
      </c>
      <c r="J34" s="5">
        <v>93.759052377770203</v>
      </c>
      <c r="K34">
        <f t="shared" si="0"/>
        <v>6.8115942028985508</v>
      </c>
      <c r="L34">
        <v>629</v>
      </c>
      <c r="M34" t="s">
        <v>40</v>
      </c>
      <c r="N34">
        <f t="shared" si="1"/>
        <v>4594.1935665107403</v>
      </c>
    </row>
    <row r="35" spans="1:14" x14ac:dyDescent="0.45">
      <c r="A35">
        <v>1</v>
      </c>
      <c r="B35" t="s">
        <v>12</v>
      </c>
      <c r="C35" s="4">
        <v>44470</v>
      </c>
      <c r="D35">
        <v>58</v>
      </c>
      <c r="E35">
        <v>190</v>
      </c>
      <c r="F35">
        <v>168</v>
      </c>
      <c r="G35">
        <v>22</v>
      </c>
      <c r="H35">
        <v>1</v>
      </c>
      <c r="I35">
        <v>0.91962325705632897</v>
      </c>
      <c r="J35" s="5">
        <v>60.3453059656186</v>
      </c>
      <c r="K35">
        <f t="shared" si="0"/>
        <v>5.6499999999999995</v>
      </c>
      <c r="L35">
        <v>564</v>
      </c>
      <c r="M35" t="s">
        <v>40</v>
      </c>
      <c r="N35">
        <f t="shared" si="1"/>
        <v>1327.5967312436092</v>
      </c>
    </row>
    <row r="36" spans="1:14" x14ac:dyDescent="0.45">
      <c r="A36">
        <v>1</v>
      </c>
      <c r="B36" t="s">
        <v>12</v>
      </c>
      <c r="C36" s="4">
        <v>44501</v>
      </c>
      <c r="D36">
        <v>21</v>
      </c>
      <c r="E36">
        <v>117</v>
      </c>
      <c r="F36">
        <v>84</v>
      </c>
      <c r="G36">
        <v>33</v>
      </c>
      <c r="H36">
        <v>15</v>
      </c>
      <c r="I36">
        <v>0.91860843407360404</v>
      </c>
      <c r="J36" s="5">
        <v>86.868711900739399</v>
      </c>
      <c r="K36">
        <f t="shared" si="0"/>
        <v>3.8888888888888893</v>
      </c>
      <c r="L36">
        <v>368</v>
      </c>
      <c r="M36" t="s">
        <v>40</v>
      </c>
      <c r="N36">
        <f t="shared" si="1"/>
        <v>2866.6674927244003</v>
      </c>
    </row>
    <row r="37" spans="1:14" x14ac:dyDescent="0.45">
      <c r="A37">
        <v>1</v>
      </c>
      <c r="B37" t="s">
        <v>12</v>
      </c>
      <c r="C37" s="4">
        <v>44531</v>
      </c>
      <c r="D37">
        <v>61</v>
      </c>
      <c r="E37">
        <v>145</v>
      </c>
      <c r="F37">
        <v>124</v>
      </c>
      <c r="G37">
        <v>21</v>
      </c>
      <c r="H37">
        <v>28</v>
      </c>
      <c r="I37">
        <v>0.90567345183577397</v>
      </c>
      <c r="J37" s="5">
        <v>42.640129015191597</v>
      </c>
      <c r="K37">
        <f t="shared" si="0"/>
        <v>4.5121951219512191</v>
      </c>
      <c r="L37">
        <v>538</v>
      </c>
      <c r="M37" t="s">
        <v>37</v>
      </c>
      <c r="N37">
        <f t="shared" si="1"/>
        <v>895.44270931902349</v>
      </c>
    </row>
    <row r="38" spans="1:14" x14ac:dyDescent="0.45">
      <c r="A38">
        <v>2</v>
      </c>
      <c r="B38" t="s">
        <v>15</v>
      </c>
      <c r="C38" s="4">
        <v>43466</v>
      </c>
      <c r="D38">
        <v>47</v>
      </c>
      <c r="E38">
        <v>187</v>
      </c>
      <c r="F38">
        <v>117</v>
      </c>
      <c r="G38">
        <v>70</v>
      </c>
      <c r="H38">
        <v>21</v>
      </c>
      <c r="I38">
        <v>0.91672496008890603</v>
      </c>
      <c r="J38" s="5">
        <v>381.10319774690299</v>
      </c>
      <c r="K38">
        <f t="shared" si="0"/>
        <v>2.8034188034188037</v>
      </c>
      <c r="L38">
        <v>117</v>
      </c>
      <c r="M38" t="s">
        <v>37</v>
      </c>
      <c r="N38">
        <f t="shared" si="1"/>
        <v>26677.223842283209</v>
      </c>
    </row>
    <row r="39" spans="1:14" x14ac:dyDescent="0.45">
      <c r="A39">
        <v>2</v>
      </c>
      <c r="B39" t="s">
        <v>15</v>
      </c>
      <c r="C39" s="4">
        <v>43497</v>
      </c>
      <c r="D39">
        <v>62</v>
      </c>
      <c r="E39">
        <v>307</v>
      </c>
      <c r="F39">
        <v>181</v>
      </c>
      <c r="G39">
        <v>126</v>
      </c>
      <c r="H39">
        <v>21</v>
      </c>
      <c r="I39">
        <v>1</v>
      </c>
      <c r="J39" s="5">
        <v>127.091014638804</v>
      </c>
      <c r="K39">
        <f t="shared" si="0"/>
        <v>2.5851063829787235</v>
      </c>
      <c r="L39">
        <v>181</v>
      </c>
      <c r="M39" t="s">
        <v>37</v>
      </c>
      <c r="N39">
        <f t="shared" si="1"/>
        <v>16013.467844489303</v>
      </c>
    </row>
    <row r="40" spans="1:14" x14ac:dyDescent="0.45">
      <c r="A40">
        <v>2</v>
      </c>
      <c r="B40" t="s">
        <v>15</v>
      </c>
      <c r="C40" s="4">
        <v>43525</v>
      </c>
      <c r="D40">
        <v>116</v>
      </c>
      <c r="E40">
        <v>372</v>
      </c>
      <c r="F40">
        <v>533</v>
      </c>
      <c r="G40">
        <v>14</v>
      </c>
      <c r="H40">
        <v>12</v>
      </c>
      <c r="I40">
        <v>0.87781908477414705</v>
      </c>
      <c r="J40" s="5">
        <v>91.350677796670695</v>
      </c>
      <c r="K40">
        <f t="shared" si="0"/>
        <v>7.2923076923076922</v>
      </c>
      <c r="L40">
        <v>533</v>
      </c>
      <c r="M40" t="s">
        <v>38</v>
      </c>
      <c r="N40">
        <f t="shared" si="1"/>
        <v>1278.9094891533898</v>
      </c>
    </row>
    <row r="41" spans="1:14" x14ac:dyDescent="0.45">
      <c r="A41">
        <v>2</v>
      </c>
      <c r="B41" t="s">
        <v>15</v>
      </c>
      <c r="C41" s="4">
        <v>43556</v>
      </c>
      <c r="D41">
        <v>129</v>
      </c>
      <c r="E41">
        <v>290</v>
      </c>
      <c r="F41">
        <v>328</v>
      </c>
      <c r="G41">
        <v>91</v>
      </c>
      <c r="H41">
        <v>21</v>
      </c>
      <c r="I41">
        <v>0.8</v>
      </c>
      <c r="J41" s="5">
        <v>17.733266829623901</v>
      </c>
      <c r="K41">
        <f t="shared" si="0"/>
        <v>2.9818181818181815</v>
      </c>
      <c r="L41">
        <v>825</v>
      </c>
      <c r="M41" t="s">
        <v>38</v>
      </c>
      <c r="N41">
        <f t="shared" si="1"/>
        <v>1613.7272814957751</v>
      </c>
    </row>
    <row r="42" spans="1:14" x14ac:dyDescent="0.45">
      <c r="A42">
        <v>2</v>
      </c>
      <c r="B42" t="s">
        <v>15</v>
      </c>
      <c r="C42" s="4">
        <v>43586</v>
      </c>
      <c r="D42">
        <v>51</v>
      </c>
      <c r="E42">
        <v>267</v>
      </c>
      <c r="F42">
        <v>260</v>
      </c>
      <c r="G42">
        <v>7</v>
      </c>
      <c r="H42">
        <v>23</v>
      </c>
      <c r="I42">
        <v>0.91649199768116696</v>
      </c>
      <c r="J42" s="5">
        <v>57.012184042034697</v>
      </c>
      <c r="K42">
        <f t="shared" si="0"/>
        <v>10.724137931034482</v>
      </c>
      <c r="L42">
        <v>636</v>
      </c>
      <c r="M42" t="s">
        <v>38</v>
      </c>
      <c r="N42">
        <f t="shared" si="1"/>
        <v>399.0852882942429</v>
      </c>
    </row>
    <row r="43" spans="1:14" x14ac:dyDescent="0.45">
      <c r="A43">
        <v>2</v>
      </c>
      <c r="B43" t="s">
        <v>15</v>
      </c>
      <c r="C43" s="4">
        <v>43617</v>
      </c>
      <c r="D43">
        <v>51</v>
      </c>
      <c r="E43">
        <v>85</v>
      </c>
      <c r="F43">
        <v>87</v>
      </c>
      <c r="G43">
        <v>55</v>
      </c>
      <c r="H43">
        <v>25</v>
      </c>
      <c r="I43">
        <v>0.95099622897984804</v>
      </c>
      <c r="J43" s="5">
        <v>81.369789051371697</v>
      </c>
      <c r="K43">
        <f t="shared" si="0"/>
        <v>1.5283018867924527</v>
      </c>
      <c r="L43">
        <v>622</v>
      </c>
      <c r="M43" t="s">
        <v>39</v>
      </c>
      <c r="N43">
        <f t="shared" si="1"/>
        <v>4475.3383978254433</v>
      </c>
    </row>
    <row r="44" spans="1:14" x14ac:dyDescent="0.45">
      <c r="A44">
        <v>2</v>
      </c>
      <c r="B44" t="s">
        <v>15</v>
      </c>
      <c r="C44" s="4">
        <v>43647</v>
      </c>
      <c r="D44">
        <v>168</v>
      </c>
      <c r="E44">
        <v>122</v>
      </c>
      <c r="F44">
        <v>283</v>
      </c>
      <c r="G44">
        <v>56</v>
      </c>
      <c r="H44">
        <v>2</v>
      </c>
      <c r="I44">
        <v>0.93731298537332897</v>
      </c>
      <c r="J44" s="5">
        <v>100.33030810445</v>
      </c>
      <c r="K44">
        <f t="shared" si="0"/>
        <v>2.089285714285714</v>
      </c>
      <c r="L44">
        <v>283</v>
      </c>
      <c r="M44" t="s">
        <v>39</v>
      </c>
      <c r="N44">
        <f t="shared" si="1"/>
        <v>5618.4972538492002</v>
      </c>
    </row>
    <row r="45" spans="1:14" x14ac:dyDescent="0.45">
      <c r="A45">
        <v>2</v>
      </c>
      <c r="B45" t="s">
        <v>15</v>
      </c>
      <c r="C45" s="4">
        <v>43678</v>
      </c>
      <c r="D45">
        <v>42</v>
      </c>
      <c r="E45">
        <v>245</v>
      </c>
      <c r="F45">
        <v>153</v>
      </c>
      <c r="G45">
        <v>92</v>
      </c>
      <c r="H45">
        <v>18</v>
      </c>
      <c r="I45">
        <v>0.928240707484146</v>
      </c>
      <c r="J45" s="5">
        <v>81.439143182314993</v>
      </c>
      <c r="K45">
        <f t="shared" si="0"/>
        <v>2.9104477611940296</v>
      </c>
      <c r="L45">
        <v>334</v>
      </c>
      <c r="M45" t="s">
        <v>39</v>
      </c>
      <c r="N45">
        <f t="shared" si="1"/>
        <v>7492.4011727729794</v>
      </c>
    </row>
    <row r="46" spans="1:14" x14ac:dyDescent="0.45">
      <c r="A46">
        <v>2</v>
      </c>
      <c r="B46" t="s">
        <v>15</v>
      </c>
      <c r="C46" s="4">
        <v>43709</v>
      </c>
      <c r="D46">
        <v>92</v>
      </c>
      <c r="E46">
        <v>54</v>
      </c>
      <c r="F46">
        <v>36</v>
      </c>
      <c r="G46">
        <v>18</v>
      </c>
      <c r="H46">
        <v>13</v>
      </c>
      <c r="I46">
        <v>0.97200367582667202</v>
      </c>
      <c r="J46" s="5">
        <v>62.7494016295759</v>
      </c>
      <c r="K46">
        <f t="shared" si="0"/>
        <v>2.3272727272727272</v>
      </c>
      <c r="L46">
        <v>659</v>
      </c>
      <c r="M46" t="s">
        <v>40</v>
      </c>
      <c r="N46">
        <f t="shared" si="1"/>
        <v>1129.4892293323662</v>
      </c>
    </row>
    <row r="47" spans="1:14" x14ac:dyDescent="0.45">
      <c r="A47">
        <v>2</v>
      </c>
      <c r="B47" t="s">
        <v>15</v>
      </c>
      <c r="C47" s="4">
        <v>43739</v>
      </c>
      <c r="D47">
        <v>73</v>
      </c>
      <c r="E47">
        <v>279</v>
      </c>
      <c r="F47">
        <v>240</v>
      </c>
      <c r="G47">
        <v>39</v>
      </c>
      <c r="H47">
        <v>24</v>
      </c>
      <c r="I47">
        <v>0.978095321238305</v>
      </c>
      <c r="J47" s="5">
        <v>59.074371424336398</v>
      </c>
      <c r="K47">
        <f t="shared" si="0"/>
        <v>5.5892857142857135</v>
      </c>
      <c r="L47">
        <v>615</v>
      </c>
      <c r="M47" t="s">
        <v>40</v>
      </c>
      <c r="N47">
        <f t="shared" si="1"/>
        <v>2303.9004855491194</v>
      </c>
    </row>
    <row r="48" spans="1:14" x14ac:dyDescent="0.45">
      <c r="A48">
        <v>2</v>
      </c>
      <c r="B48" t="s">
        <v>15</v>
      </c>
      <c r="C48" s="4">
        <v>43770</v>
      </c>
      <c r="D48">
        <v>21</v>
      </c>
      <c r="E48">
        <v>107</v>
      </c>
      <c r="F48">
        <v>100</v>
      </c>
      <c r="G48">
        <v>7</v>
      </c>
      <c r="H48">
        <v>7</v>
      </c>
      <c r="I48">
        <v>0.99839494714640598</v>
      </c>
      <c r="J48" s="5">
        <v>239.57900585900001</v>
      </c>
      <c r="K48">
        <f t="shared" si="0"/>
        <v>8.6428571428571423</v>
      </c>
      <c r="L48">
        <v>100</v>
      </c>
      <c r="M48" t="s">
        <v>40</v>
      </c>
      <c r="N48">
        <f t="shared" si="1"/>
        <v>1677.053041013</v>
      </c>
    </row>
    <row r="49" spans="1:14" x14ac:dyDescent="0.45">
      <c r="A49">
        <v>2</v>
      </c>
      <c r="B49" t="s">
        <v>15</v>
      </c>
      <c r="C49" s="4">
        <v>43800</v>
      </c>
      <c r="D49">
        <v>80</v>
      </c>
      <c r="E49">
        <v>221</v>
      </c>
      <c r="F49">
        <v>206</v>
      </c>
      <c r="G49">
        <v>15</v>
      </c>
      <c r="H49">
        <v>8</v>
      </c>
      <c r="I49">
        <v>0.896069118072925</v>
      </c>
      <c r="J49" s="5">
        <v>37.307139158770198</v>
      </c>
      <c r="K49">
        <f t="shared" si="0"/>
        <v>6.0210526315789474</v>
      </c>
      <c r="L49">
        <v>782</v>
      </c>
      <c r="M49" t="s">
        <v>37</v>
      </c>
      <c r="N49">
        <f t="shared" si="1"/>
        <v>559.60708738155301</v>
      </c>
    </row>
    <row r="50" spans="1:14" x14ac:dyDescent="0.45">
      <c r="A50">
        <v>2</v>
      </c>
      <c r="B50" t="s">
        <v>15</v>
      </c>
      <c r="C50" s="4">
        <v>43831</v>
      </c>
      <c r="D50">
        <v>70</v>
      </c>
      <c r="E50">
        <v>335</v>
      </c>
      <c r="F50">
        <v>379</v>
      </c>
      <c r="G50">
        <v>118</v>
      </c>
      <c r="H50">
        <v>12</v>
      </c>
      <c r="I50">
        <v>0.90937099402617105</v>
      </c>
      <c r="J50" s="5">
        <v>124.67498077203599</v>
      </c>
      <c r="K50">
        <f t="shared" si="0"/>
        <v>3.0531914893617023</v>
      </c>
      <c r="L50">
        <v>379</v>
      </c>
      <c r="M50" t="s">
        <v>37</v>
      </c>
      <c r="N50">
        <f t="shared" si="1"/>
        <v>14711.647731100247</v>
      </c>
    </row>
    <row r="51" spans="1:14" x14ac:dyDescent="0.45">
      <c r="A51">
        <v>2</v>
      </c>
      <c r="B51" t="s">
        <v>15</v>
      </c>
      <c r="C51" s="4">
        <v>43862</v>
      </c>
      <c r="D51">
        <v>126</v>
      </c>
      <c r="E51">
        <v>85</v>
      </c>
      <c r="F51">
        <v>188</v>
      </c>
      <c r="G51">
        <v>80</v>
      </c>
      <c r="H51">
        <v>3</v>
      </c>
      <c r="I51">
        <v>0.84157278426716897</v>
      </c>
      <c r="J51" s="5">
        <v>38.253515381567901</v>
      </c>
      <c r="K51">
        <f t="shared" si="0"/>
        <v>1.2718446601941749</v>
      </c>
      <c r="L51">
        <v>188</v>
      </c>
      <c r="M51" t="s">
        <v>37</v>
      </c>
      <c r="N51">
        <f t="shared" si="1"/>
        <v>3060.281230525432</v>
      </c>
    </row>
    <row r="52" spans="1:14" x14ac:dyDescent="0.45">
      <c r="A52">
        <v>2</v>
      </c>
      <c r="B52" t="s">
        <v>15</v>
      </c>
      <c r="C52" s="4">
        <v>43891</v>
      </c>
      <c r="D52">
        <v>14</v>
      </c>
      <c r="E52">
        <v>155</v>
      </c>
      <c r="F52">
        <v>152</v>
      </c>
      <c r="G52">
        <v>3</v>
      </c>
      <c r="H52">
        <v>21</v>
      </c>
      <c r="I52">
        <v>0.94815444991065101</v>
      </c>
      <c r="J52" s="5">
        <v>63.643639385103498</v>
      </c>
      <c r="K52">
        <f t="shared" si="0"/>
        <v>19.52941176470588</v>
      </c>
      <c r="L52">
        <v>384</v>
      </c>
      <c r="M52" t="s">
        <v>38</v>
      </c>
      <c r="N52">
        <f t="shared" si="1"/>
        <v>190.93091815531051</v>
      </c>
    </row>
    <row r="53" spans="1:14" x14ac:dyDescent="0.45">
      <c r="A53">
        <v>2</v>
      </c>
      <c r="B53" t="s">
        <v>15</v>
      </c>
      <c r="C53" s="4">
        <v>43922</v>
      </c>
      <c r="D53">
        <v>91</v>
      </c>
      <c r="E53">
        <v>61</v>
      </c>
      <c r="F53">
        <v>2</v>
      </c>
      <c r="G53">
        <v>59</v>
      </c>
      <c r="H53">
        <v>9</v>
      </c>
      <c r="I53">
        <v>0.95397718104058205</v>
      </c>
      <c r="J53" s="5">
        <v>80.017560849593806</v>
      </c>
      <c r="K53">
        <f t="shared" si="0"/>
        <v>1.24</v>
      </c>
      <c r="L53">
        <v>521</v>
      </c>
      <c r="M53" t="s">
        <v>38</v>
      </c>
      <c r="N53">
        <f t="shared" si="1"/>
        <v>4721.0360901260347</v>
      </c>
    </row>
    <row r="54" spans="1:14" x14ac:dyDescent="0.45">
      <c r="A54">
        <v>2</v>
      </c>
      <c r="B54" t="s">
        <v>15</v>
      </c>
      <c r="C54" s="4">
        <v>43952</v>
      </c>
      <c r="D54">
        <v>7</v>
      </c>
      <c r="E54">
        <v>193</v>
      </c>
      <c r="F54">
        <v>161</v>
      </c>
      <c r="G54">
        <v>32</v>
      </c>
      <c r="H54">
        <v>22</v>
      </c>
      <c r="I54">
        <v>0.986295388517618</v>
      </c>
      <c r="J54" s="5">
        <v>137.48359877874699</v>
      </c>
      <c r="K54">
        <f t="shared" si="0"/>
        <v>8.615384615384615</v>
      </c>
      <c r="L54">
        <v>161</v>
      </c>
      <c r="M54" t="s">
        <v>38</v>
      </c>
      <c r="N54">
        <f t="shared" si="1"/>
        <v>4399.4751609199038</v>
      </c>
    </row>
    <row r="55" spans="1:14" x14ac:dyDescent="0.45">
      <c r="A55">
        <v>2</v>
      </c>
      <c r="B55" t="s">
        <v>15</v>
      </c>
      <c r="C55" s="4">
        <v>43983</v>
      </c>
      <c r="D55">
        <v>55</v>
      </c>
      <c r="E55">
        <v>153</v>
      </c>
      <c r="F55">
        <v>89</v>
      </c>
      <c r="G55">
        <v>64</v>
      </c>
      <c r="H55">
        <v>17</v>
      </c>
      <c r="I55">
        <v>0.92429811414636298</v>
      </c>
      <c r="J55" s="5">
        <v>6.28795822700486</v>
      </c>
      <c r="K55">
        <f t="shared" si="0"/>
        <v>2.4201680672268906</v>
      </c>
      <c r="L55">
        <v>955</v>
      </c>
      <c r="M55" t="s">
        <v>39</v>
      </c>
      <c r="N55">
        <f t="shared" si="1"/>
        <v>402.42932652831104</v>
      </c>
    </row>
    <row r="56" spans="1:14" x14ac:dyDescent="0.45">
      <c r="A56">
        <v>2</v>
      </c>
      <c r="B56" t="s">
        <v>15</v>
      </c>
      <c r="C56" s="4">
        <v>44013</v>
      </c>
      <c r="D56">
        <v>56</v>
      </c>
      <c r="E56">
        <v>370</v>
      </c>
      <c r="F56">
        <v>308</v>
      </c>
      <c r="G56">
        <v>62</v>
      </c>
      <c r="H56">
        <v>25</v>
      </c>
      <c r="I56">
        <v>0.94875255476517295</v>
      </c>
      <c r="J56" s="5">
        <v>51.244305208049497</v>
      </c>
      <c r="K56">
        <f t="shared" si="0"/>
        <v>6.1694915254237293</v>
      </c>
      <c r="L56">
        <v>551</v>
      </c>
      <c r="M56" t="s">
        <v>39</v>
      </c>
      <c r="N56">
        <f t="shared" si="1"/>
        <v>3177.1469228990686</v>
      </c>
    </row>
    <row r="57" spans="1:14" x14ac:dyDescent="0.45">
      <c r="A57">
        <v>2</v>
      </c>
      <c r="B57" t="s">
        <v>15</v>
      </c>
      <c r="C57" s="4">
        <v>44044</v>
      </c>
      <c r="D57">
        <v>92</v>
      </c>
      <c r="E57">
        <v>280</v>
      </c>
      <c r="F57">
        <v>220</v>
      </c>
      <c r="G57">
        <v>60</v>
      </c>
      <c r="H57">
        <v>6</v>
      </c>
      <c r="I57">
        <v>0.916808002313802</v>
      </c>
      <c r="J57" s="5">
        <v>39.964661014959503</v>
      </c>
      <c r="K57">
        <f t="shared" si="0"/>
        <v>4.1052631578947372</v>
      </c>
      <c r="L57">
        <v>290</v>
      </c>
      <c r="M57" t="s">
        <v>39</v>
      </c>
      <c r="N57">
        <f t="shared" si="1"/>
        <v>2397.8796608975704</v>
      </c>
    </row>
    <row r="58" spans="1:14" x14ac:dyDescent="0.45">
      <c r="A58">
        <v>2</v>
      </c>
      <c r="B58" t="s">
        <v>15</v>
      </c>
      <c r="C58" s="4">
        <v>44075</v>
      </c>
      <c r="D58">
        <v>18</v>
      </c>
      <c r="E58">
        <v>191</v>
      </c>
      <c r="F58">
        <v>167</v>
      </c>
      <c r="G58">
        <v>24</v>
      </c>
      <c r="H58">
        <v>15</v>
      </c>
      <c r="I58">
        <v>0.96178558696494199</v>
      </c>
      <c r="J58" s="5">
        <v>236.57478931033901</v>
      </c>
      <c r="K58">
        <f t="shared" si="0"/>
        <v>8.8095238095238102</v>
      </c>
      <c r="L58">
        <v>167</v>
      </c>
      <c r="M58" t="s">
        <v>40</v>
      </c>
      <c r="N58">
        <f t="shared" si="1"/>
        <v>5677.7949434481361</v>
      </c>
    </row>
    <row r="59" spans="1:14" x14ac:dyDescent="0.45">
      <c r="A59">
        <v>2</v>
      </c>
      <c r="B59" t="s">
        <v>15</v>
      </c>
      <c r="C59" s="4">
        <v>44105</v>
      </c>
      <c r="D59">
        <v>39</v>
      </c>
      <c r="E59">
        <v>410</v>
      </c>
      <c r="F59">
        <v>100</v>
      </c>
      <c r="G59">
        <v>310</v>
      </c>
      <c r="H59">
        <v>22</v>
      </c>
      <c r="I59">
        <v>0.86511331083491905</v>
      </c>
      <c r="J59" s="5">
        <v>515.20202377693397</v>
      </c>
      <c r="K59">
        <f t="shared" si="0"/>
        <v>0.79656160458452707</v>
      </c>
      <c r="L59">
        <v>100</v>
      </c>
      <c r="M59" t="s">
        <v>40</v>
      </c>
      <c r="N59">
        <f t="shared" si="1"/>
        <v>159712.62737084954</v>
      </c>
    </row>
    <row r="60" spans="1:14" x14ac:dyDescent="0.45">
      <c r="A60">
        <v>2</v>
      </c>
      <c r="B60" t="s">
        <v>15</v>
      </c>
      <c r="C60" s="4">
        <v>44136</v>
      </c>
      <c r="D60">
        <v>7</v>
      </c>
      <c r="E60">
        <v>372</v>
      </c>
      <c r="F60">
        <v>440</v>
      </c>
      <c r="G60">
        <v>59</v>
      </c>
      <c r="H60">
        <v>22</v>
      </c>
      <c r="I60">
        <v>0.83085665113728802</v>
      </c>
      <c r="J60" s="5">
        <v>18.642116854687298</v>
      </c>
      <c r="K60">
        <f t="shared" si="0"/>
        <v>9.6969696969696972</v>
      </c>
      <c r="L60">
        <v>440</v>
      </c>
      <c r="M60" t="s">
        <v>40</v>
      </c>
      <c r="N60">
        <f t="shared" si="1"/>
        <v>1099.8848944265505</v>
      </c>
    </row>
    <row r="61" spans="1:14" x14ac:dyDescent="0.45">
      <c r="A61">
        <v>2</v>
      </c>
      <c r="B61" t="s">
        <v>15</v>
      </c>
      <c r="C61" s="4">
        <v>44166</v>
      </c>
      <c r="D61">
        <v>15</v>
      </c>
      <c r="E61">
        <v>360</v>
      </c>
      <c r="F61">
        <v>298</v>
      </c>
      <c r="G61">
        <v>62</v>
      </c>
      <c r="H61">
        <v>14</v>
      </c>
      <c r="I61">
        <v>0.89068184650615001</v>
      </c>
      <c r="J61" s="5">
        <v>68.242828477636195</v>
      </c>
      <c r="K61">
        <f t="shared" si="0"/>
        <v>8.1298701298701292</v>
      </c>
      <c r="L61">
        <v>593</v>
      </c>
      <c r="M61" t="s">
        <v>37</v>
      </c>
      <c r="N61">
        <f t="shared" si="1"/>
        <v>4231.0553656134443</v>
      </c>
    </row>
    <row r="62" spans="1:14" x14ac:dyDescent="0.45">
      <c r="A62">
        <v>2</v>
      </c>
      <c r="B62" t="s">
        <v>15</v>
      </c>
      <c r="C62" s="4">
        <v>44197</v>
      </c>
      <c r="D62">
        <v>118</v>
      </c>
      <c r="E62">
        <v>391</v>
      </c>
      <c r="F62">
        <v>318</v>
      </c>
      <c r="G62">
        <v>168</v>
      </c>
      <c r="H62">
        <v>17</v>
      </c>
      <c r="I62">
        <v>0.84829494052715304</v>
      </c>
      <c r="J62" s="5">
        <v>121.039390529896</v>
      </c>
      <c r="K62">
        <f t="shared" si="0"/>
        <v>2.3846153846153846</v>
      </c>
      <c r="L62">
        <v>318</v>
      </c>
      <c r="M62" t="s">
        <v>37</v>
      </c>
      <c r="N62">
        <f t="shared" si="1"/>
        <v>20334.617609022527</v>
      </c>
    </row>
    <row r="63" spans="1:14" x14ac:dyDescent="0.45">
      <c r="A63">
        <v>2</v>
      </c>
      <c r="B63" t="s">
        <v>15</v>
      </c>
      <c r="C63" s="4">
        <v>44228</v>
      </c>
      <c r="D63">
        <v>80</v>
      </c>
      <c r="E63">
        <v>98</v>
      </c>
      <c r="F63">
        <v>63</v>
      </c>
      <c r="G63">
        <v>47</v>
      </c>
      <c r="H63">
        <v>3</v>
      </c>
      <c r="I63">
        <v>0.94061198904696097</v>
      </c>
      <c r="J63" s="5">
        <v>141.38193603373</v>
      </c>
      <c r="K63">
        <f t="shared" si="0"/>
        <v>2.0629921259842519</v>
      </c>
      <c r="L63">
        <v>314</v>
      </c>
      <c r="M63" t="s">
        <v>37</v>
      </c>
      <c r="N63">
        <f t="shared" si="1"/>
        <v>6644.9509935853102</v>
      </c>
    </row>
    <row r="64" spans="1:14" x14ac:dyDescent="0.45">
      <c r="A64">
        <v>2</v>
      </c>
      <c r="B64" t="s">
        <v>15</v>
      </c>
      <c r="C64" s="4">
        <v>44256</v>
      </c>
      <c r="D64">
        <v>3</v>
      </c>
      <c r="E64">
        <v>207</v>
      </c>
      <c r="F64">
        <v>156</v>
      </c>
      <c r="G64">
        <v>51</v>
      </c>
      <c r="H64">
        <v>20</v>
      </c>
      <c r="I64">
        <v>0.91045346150589301</v>
      </c>
      <c r="J64" s="5">
        <v>46.3109528624218</v>
      </c>
      <c r="K64">
        <f t="shared" si="0"/>
        <v>5.8888888888888893</v>
      </c>
      <c r="L64">
        <v>737</v>
      </c>
      <c r="M64" t="s">
        <v>38</v>
      </c>
      <c r="N64">
        <f t="shared" si="1"/>
        <v>2361.8585959835118</v>
      </c>
    </row>
    <row r="65" spans="1:14" x14ac:dyDescent="0.45">
      <c r="A65">
        <v>2</v>
      </c>
      <c r="B65" t="s">
        <v>15</v>
      </c>
      <c r="C65" s="4">
        <v>44287</v>
      </c>
      <c r="D65">
        <v>59</v>
      </c>
      <c r="E65">
        <v>56</v>
      </c>
      <c r="F65">
        <v>14</v>
      </c>
      <c r="G65">
        <v>42</v>
      </c>
      <c r="H65">
        <v>19</v>
      </c>
      <c r="I65">
        <v>0.90747987390367701</v>
      </c>
      <c r="J65" s="5">
        <v>41.509458509858497</v>
      </c>
      <c r="K65">
        <f t="shared" si="0"/>
        <v>1.4455445544554455</v>
      </c>
      <c r="L65">
        <v>635</v>
      </c>
      <c r="M65" t="s">
        <v>38</v>
      </c>
      <c r="N65">
        <f t="shared" si="1"/>
        <v>1743.3972574140569</v>
      </c>
    </row>
    <row r="66" spans="1:14" x14ac:dyDescent="0.45">
      <c r="A66">
        <v>2</v>
      </c>
      <c r="B66" t="s">
        <v>15</v>
      </c>
      <c r="C66" s="4">
        <v>44317</v>
      </c>
      <c r="D66">
        <v>32</v>
      </c>
      <c r="E66">
        <v>212</v>
      </c>
      <c r="F66">
        <v>309</v>
      </c>
      <c r="G66">
        <v>21</v>
      </c>
      <c r="H66">
        <v>19</v>
      </c>
      <c r="I66">
        <v>0.93206251966641895</v>
      </c>
      <c r="J66" s="5">
        <v>88.369807386620806</v>
      </c>
      <c r="K66">
        <f t="shared" ref="K66:K129" si="2">((D66+E66-G66)*J66)/(((D66+G66)*J66)/2)</f>
        <v>8.415094339622641</v>
      </c>
      <c r="L66">
        <v>580</v>
      </c>
      <c r="M66" t="s">
        <v>38</v>
      </c>
      <c r="N66">
        <f t="shared" si="1"/>
        <v>1855.765955119037</v>
      </c>
    </row>
    <row r="67" spans="1:14" x14ac:dyDescent="0.45">
      <c r="A67">
        <v>2</v>
      </c>
      <c r="B67" t="s">
        <v>15</v>
      </c>
      <c r="C67" s="4">
        <v>44348</v>
      </c>
      <c r="D67">
        <v>64</v>
      </c>
      <c r="E67">
        <v>325</v>
      </c>
      <c r="F67">
        <v>209</v>
      </c>
      <c r="G67">
        <v>116</v>
      </c>
      <c r="H67">
        <v>6</v>
      </c>
      <c r="I67">
        <v>0.87225641436146195</v>
      </c>
      <c r="J67" s="5">
        <v>297.027193901749</v>
      </c>
      <c r="K67">
        <f t="shared" si="2"/>
        <v>3.0333333333333332</v>
      </c>
      <c r="L67">
        <v>209</v>
      </c>
      <c r="M67" t="s">
        <v>39</v>
      </c>
      <c r="N67">
        <f t="shared" ref="N67:N130" si="3">G67*J67</f>
        <v>34455.154492602887</v>
      </c>
    </row>
    <row r="68" spans="1:14" x14ac:dyDescent="0.45">
      <c r="A68">
        <v>2</v>
      </c>
      <c r="B68" t="s">
        <v>15</v>
      </c>
      <c r="C68" s="4">
        <v>44378</v>
      </c>
      <c r="D68">
        <v>62</v>
      </c>
      <c r="E68">
        <v>302</v>
      </c>
      <c r="F68">
        <v>251</v>
      </c>
      <c r="G68">
        <v>51</v>
      </c>
      <c r="H68">
        <v>4</v>
      </c>
      <c r="I68">
        <v>0.85848724054813996</v>
      </c>
      <c r="J68" s="5">
        <v>68.652666110072204</v>
      </c>
      <c r="K68">
        <f t="shared" si="2"/>
        <v>5.5398230088495577</v>
      </c>
      <c r="L68">
        <v>343</v>
      </c>
      <c r="M68" t="s">
        <v>39</v>
      </c>
      <c r="N68">
        <f t="shared" si="3"/>
        <v>3501.2859716136822</v>
      </c>
    </row>
    <row r="69" spans="1:14" x14ac:dyDescent="0.45">
      <c r="A69">
        <v>2</v>
      </c>
      <c r="B69" t="s">
        <v>15</v>
      </c>
      <c r="C69" s="4">
        <v>44409</v>
      </c>
      <c r="D69">
        <v>60</v>
      </c>
      <c r="E69">
        <v>370</v>
      </c>
      <c r="F69">
        <v>404</v>
      </c>
      <c r="G69">
        <v>80</v>
      </c>
      <c r="H69">
        <v>20</v>
      </c>
      <c r="I69">
        <v>0.89849141666854304</v>
      </c>
      <c r="J69" s="5">
        <v>33.324794759041701</v>
      </c>
      <c r="K69">
        <f t="shared" si="2"/>
        <v>5</v>
      </c>
      <c r="L69">
        <v>837</v>
      </c>
      <c r="M69" t="s">
        <v>39</v>
      </c>
      <c r="N69">
        <f t="shared" si="3"/>
        <v>2665.9835807233362</v>
      </c>
    </row>
    <row r="70" spans="1:14" x14ac:dyDescent="0.45">
      <c r="A70">
        <v>2</v>
      </c>
      <c r="B70" t="s">
        <v>15</v>
      </c>
      <c r="C70" s="4">
        <v>44440</v>
      </c>
      <c r="D70">
        <v>24</v>
      </c>
      <c r="E70">
        <v>485</v>
      </c>
      <c r="F70">
        <v>640</v>
      </c>
      <c r="G70">
        <v>4</v>
      </c>
      <c r="H70">
        <v>11</v>
      </c>
      <c r="I70">
        <v>0.91637098858254895</v>
      </c>
      <c r="J70" s="5">
        <v>24.202351363579201</v>
      </c>
      <c r="K70">
        <f t="shared" si="2"/>
        <v>36.071428571428569</v>
      </c>
      <c r="L70">
        <v>651</v>
      </c>
      <c r="M70" t="s">
        <v>40</v>
      </c>
      <c r="N70">
        <f t="shared" si="3"/>
        <v>96.809405454316803</v>
      </c>
    </row>
    <row r="71" spans="1:14" x14ac:dyDescent="0.45">
      <c r="A71">
        <v>2</v>
      </c>
      <c r="B71" t="s">
        <v>15</v>
      </c>
      <c r="C71" s="4">
        <v>44470</v>
      </c>
      <c r="D71">
        <v>310</v>
      </c>
      <c r="E71">
        <v>166</v>
      </c>
      <c r="F71">
        <v>460</v>
      </c>
      <c r="G71">
        <v>92</v>
      </c>
      <c r="H71">
        <v>17</v>
      </c>
      <c r="I71">
        <v>0.93147970681969805</v>
      </c>
      <c r="J71" s="5">
        <v>44.896162545966398</v>
      </c>
      <c r="K71">
        <f t="shared" si="2"/>
        <v>1.9104477611940296</v>
      </c>
      <c r="L71">
        <v>460</v>
      </c>
      <c r="M71" t="s">
        <v>40</v>
      </c>
      <c r="N71">
        <f t="shared" si="3"/>
        <v>4130.4469542289089</v>
      </c>
    </row>
    <row r="72" spans="1:14" x14ac:dyDescent="0.45">
      <c r="A72">
        <v>2</v>
      </c>
      <c r="B72" t="s">
        <v>15</v>
      </c>
      <c r="C72" s="4">
        <v>44501</v>
      </c>
      <c r="D72">
        <v>59</v>
      </c>
      <c r="E72">
        <v>222</v>
      </c>
      <c r="F72">
        <v>166</v>
      </c>
      <c r="G72">
        <v>73</v>
      </c>
      <c r="H72">
        <v>27</v>
      </c>
      <c r="I72">
        <v>0.87062510925141201</v>
      </c>
      <c r="J72" s="5">
        <v>16.941834846070499</v>
      </c>
      <c r="K72">
        <f t="shared" si="2"/>
        <v>3.1515151515151514</v>
      </c>
      <c r="L72">
        <v>746</v>
      </c>
      <c r="M72" t="s">
        <v>40</v>
      </c>
      <c r="N72">
        <f t="shared" si="3"/>
        <v>1236.7539437631465</v>
      </c>
    </row>
    <row r="73" spans="1:14" x14ac:dyDescent="0.45">
      <c r="A73">
        <v>2</v>
      </c>
      <c r="B73" t="s">
        <v>15</v>
      </c>
      <c r="C73" s="4">
        <v>44531</v>
      </c>
      <c r="D73">
        <v>62</v>
      </c>
      <c r="E73">
        <v>268</v>
      </c>
      <c r="F73">
        <v>79</v>
      </c>
      <c r="G73">
        <v>62</v>
      </c>
      <c r="H73">
        <v>11</v>
      </c>
      <c r="I73">
        <v>0.88446227641095998</v>
      </c>
      <c r="J73" s="5">
        <v>62.443330706435802</v>
      </c>
      <c r="K73">
        <f t="shared" si="2"/>
        <v>4.32258064516129</v>
      </c>
      <c r="L73">
        <v>683</v>
      </c>
      <c r="M73" t="s">
        <v>37</v>
      </c>
      <c r="N73">
        <f t="shared" si="3"/>
        <v>3871.4865037990198</v>
      </c>
    </row>
    <row r="74" spans="1:14" x14ac:dyDescent="0.45">
      <c r="A74">
        <v>3</v>
      </c>
      <c r="B74" t="s">
        <v>17</v>
      </c>
      <c r="C74" s="4">
        <v>43466</v>
      </c>
      <c r="D74">
        <v>92</v>
      </c>
      <c r="E74">
        <v>127</v>
      </c>
      <c r="F74">
        <v>67</v>
      </c>
      <c r="G74">
        <v>60</v>
      </c>
      <c r="H74">
        <v>12</v>
      </c>
      <c r="I74">
        <v>0.92182125647465396</v>
      </c>
      <c r="J74" s="5">
        <v>81.324925670598702</v>
      </c>
      <c r="K74">
        <f t="shared" si="2"/>
        <v>2.0921052631578947</v>
      </c>
      <c r="L74">
        <v>370</v>
      </c>
      <c r="M74" t="s">
        <v>37</v>
      </c>
      <c r="N74">
        <f t="shared" si="3"/>
        <v>4879.4955402359219</v>
      </c>
    </row>
    <row r="75" spans="1:14" x14ac:dyDescent="0.45">
      <c r="A75">
        <v>3</v>
      </c>
      <c r="B75" t="s">
        <v>17</v>
      </c>
      <c r="C75" s="4">
        <v>43497</v>
      </c>
      <c r="D75">
        <v>90</v>
      </c>
      <c r="E75">
        <v>369</v>
      </c>
      <c r="F75">
        <v>541</v>
      </c>
      <c r="G75">
        <v>2</v>
      </c>
      <c r="H75">
        <v>3</v>
      </c>
      <c r="I75">
        <v>0.90139757276222299</v>
      </c>
      <c r="J75" s="5">
        <v>130.66634615987499</v>
      </c>
      <c r="K75">
        <f t="shared" si="2"/>
        <v>9.9347826086956523</v>
      </c>
      <c r="L75">
        <v>568</v>
      </c>
      <c r="M75" t="s">
        <v>37</v>
      </c>
      <c r="N75">
        <f t="shared" si="3"/>
        <v>261.33269231974998</v>
      </c>
    </row>
    <row r="76" spans="1:14" x14ac:dyDescent="0.45">
      <c r="A76">
        <v>3</v>
      </c>
      <c r="B76" t="s">
        <v>17</v>
      </c>
      <c r="C76" s="4">
        <v>43525</v>
      </c>
      <c r="D76">
        <v>81</v>
      </c>
      <c r="E76">
        <v>91</v>
      </c>
      <c r="F76">
        <v>88</v>
      </c>
      <c r="G76">
        <v>36</v>
      </c>
      <c r="H76">
        <v>9</v>
      </c>
      <c r="I76">
        <v>0.845193848763096</v>
      </c>
      <c r="J76" s="5">
        <v>95.479834046315105</v>
      </c>
      <c r="K76">
        <f t="shared" si="2"/>
        <v>2.3247863247863245</v>
      </c>
      <c r="L76">
        <v>582</v>
      </c>
      <c r="M76" t="s">
        <v>38</v>
      </c>
      <c r="N76">
        <f t="shared" si="3"/>
        <v>3437.2740256673437</v>
      </c>
    </row>
    <row r="77" spans="1:14" x14ac:dyDescent="0.45">
      <c r="A77">
        <v>3</v>
      </c>
      <c r="B77" t="s">
        <v>17</v>
      </c>
      <c r="C77" s="4">
        <v>43556</v>
      </c>
      <c r="D77">
        <v>63</v>
      </c>
      <c r="E77">
        <v>268</v>
      </c>
      <c r="F77">
        <v>303</v>
      </c>
      <c r="G77">
        <v>89</v>
      </c>
      <c r="H77">
        <v>8</v>
      </c>
      <c r="I77">
        <v>0.90628755862677102</v>
      </c>
      <c r="J77" s="5">
        <v>86.932992772497698</v>
      </c>
      <c r="K77">
        <f t="shared" si="2"/>
        <v>3.1842105263157894</v>
      </c>
      <c r="L77">
        <v>461</v>
      </c>
      <c r="M77" t="s">
        <v>38</v>
      </c>
      <c r="N77">
        <f t="shared" si="3"/>
        <v>7737.0363567522954</v>
      </c>
    </row>
    <row r="78" spans="1:14" x14ac:dyDescent="0.45">
      <c r="A78">
        <v>3</v>
      </c>
      <c r="B78" t="s">
        <v>17</v>
      </c>
      <c r="C78" s="4">
        <v>43586</v>
      </c>
      <c r="D78">
        <v>50</v>
      </c>
      <c r="E78">
        <v>151</v>
      </c>
      <c r="F78">
        <v>147</v>
      </c>
      <c r="G78">
        <v>4</v>
      </c>
      <c r="H78">
        <v>12</v>
      </c>
      <c r="I78">
        <v>1</v>
      </c>
      <c r="J78" s="5">
        <v>86.512363418368295</v>
      </c>
      <c r="K78">
        <f t="shared" si="2"/>
        <v>7.2962962962962967</v>
      </c>
      <c r="L78">
        <v>243</v>
      </c>
      <c r="M78" t="s">
        <v>38</v>
      </c>
      <c r="N78">
        <f t="shared" si="3"/>
        <v>346.04945367347318</v>
      </c>
    </row>
    <row r="79" spans="1:14" x14ac:dyDescent="0.45">
      <c r="A79">
        <v>3</v>
      </c>
      <c r="B79" t="s">
        <v>17</v>
      </c>
      <c r="C79" s="4">
        <v>43617</v>
      </c>
      <c r="D79">
        <v>47</v>
      </c>
      <c r="E79">
        <v>281</v>
      </c>
      <c r="F79">
        <v>246</v>
      </c>
      <c r="G79">
        <v>35</v>
      </c>
      <c r="H79">
        <v>22</v>
      </c>
      <c r="I79">
        <v>0.92714132796595095</v>
      </c>
      <c r="J79" s="5">
        <v>64.415640861326906</v>
      </c>
      <c r="K79">
        <f t="shared" si="2"/>
        <v>7.1463414634146343</v>
      </c>
      <c r="L79">
        <v>659</v>
      </c>
      <c r="M79" t="s">
        <v>39</v>
      </c>
      <c r="N79">
        <f t="shared" si="3"/>
        <v>2254.5474301464419</v>
      </c>
    </row>
    <row r="80" spans="1:14" x14ac:dyDescent="0.45">
      <c r="A80">
        <v>3</v>
      </c>
      <c r="B80" t="s">
        <v>17</v>
      </c>
      <c r="C80" s="4">
        <v>43647</v>
      </c>
      <c r="D80">
        <v>44</v>
      </c>
      <c r="E80">
        <v>185</v>
      </c>
      <c r="F80">
        <v>100</v>
      </c>
      <c r="G80">
        <v>85</v>
      </c>
      <c r="H80">
        <v>29</v>
      </c>
      <c r="I80">
        <v>0.908541594920664</v>
      </c>
      <c r="J80" s="5">
        <v>237.331320149449</v>
      </c>
      <c r="K80">
        <f t="shared" si="2"/>
        <v>2.2325581395348837</v>
      </c>
      <c r="L80">
        <v>100</v>
      </c>
      <c r="M80" t="s">
        <v>39</v>
      </c>
      <c r="N80">
        <f t="shared" si="3"/>
        <v>20173.162212703166</v>
      </c>
    </row>
    <row r="81" spans="1:14" x14ac:dyDescent="0.45">
      <c r="A81">
        <v>3</v>
      </c>
      <c r="B81" t="s">
        <v>17</v>
      </c>
      <c r="C81" s="4">
        <v>43678</v>
      </c>
      <c r="D81">
        <v>14</v>
      </c>
      <c r="E81">
        <v>318</v>
      </c>
      <c r="F81">
        <v>309</v>
      </c>
      <c r="G81">
        <v>9</v>
      </c>
      <c r="H81">
        <v>15</v>
      </c>
      <c r="I81">
        <v>0.93551662481193099</v>
      </c>
      <c r="J81" s="5">
        <v>100.182315049064</v>
      </c>
      <c r="K81">
        <f t="shared" si="2"/>
        <v>28.086956521739133</v>
      </c>
      <c r="L81">
        <v>534</v>
      </c>
      <c r="M81" t="s">
        <v>39</v>
      </c>
      <c r="N81">
        <f t="shared" si="3"/>
        <v>901.64083544157597</v>
      </c>
    </row>
    <row r="82" spans="1:14" x14ac:dyDescent="0.45">
      <c r="A82">
        <v>3</v>
      </c>
      <c r="B82" t="s">
        <v>17</v>
      </c>
      <c r="C82" s="4">
        <v>43709</v>
      </c>
      <c r="D82">
        <v>93</v>
      </c>
      <c r="E82">
        <v>477</v>
      </c>
      <c r="F82">
        <v>414</v>
      </c>
      <c r="G82">
        <v>63</v>
      </c>
      <c r="H82">
        <v>22</v>
      </c>
      <c r="I82">
        <v>0.86530658395959903</v>
      </c>
      <c r="J82" s="5">
        <v>34.881387035624201</v>
      </c>
      <c r="K82">
        <f t="shared" si="2"/>
        <v>6.5</v>
      </c>
      <c r="L82">
        <v>595</v>
      </c>
      <c r="M82" t="s">
        <v>40</v>
      </c>
      <c r="N82">
        <f t="shared" si="3"/>
        <v>2197.5273832443245</v>
      </c>
    </row>
    <row r="83" spans="1:14" x14ac:dyDescent="0.45">
      <c r="A83">
        <v>3</v>
      </c>
      <c r="B83" t="s">
        <v>17</v>
      </c>
      <c r="C83" s="4">
        <v>43739</v>
      </c>
      <c r="D83">
        <v>346</v>
      </c>
      <c r="E83">
        <v>249</v>
      </c>
      <c r="F83">
        <v>436</v>
      </c>
      <c r="G83">
        <v>179</v>
      </c>
      <c r="H83">
        <v>3</v>
      </c>
      <c r="I83">
        <v>0.87026970830802397</v>
      </c>
      <c r="J83" s="5">
        <v>70.2441937418279</v>
      </c>
      <c r="K83">
        <f t="shared" si="2"/>
        <v>1.5847619047619048</v>
      </c>
      <c r="L83">
        <v>436</v>
      </c>
      <c r="M83" t="s">
        <v>40</v>
      </c>
      <c r="N83">
        <f t="shared" si="3"/>
        <v>12573.710679787195</v>
      </c>
    </row>
    <row r="84" spans="1:14" x14ac:dyDescent="0.45">
      <c r="A84">
        <v>3</v>
      </c>
      <c r="B84" t="s">
        <v>17</v>
      </c>
      <c r="C84" s="4">
        <v>43770</v>
      </c>
      <c r="D84">
        <v>6</v>
      </c>
      <c r="E84">
        <v>308</v>
      </c>
      <c r="F84">
        <v>254</v>
      </c>
      <c r="G84">
        <v>54</v>
      </c>
      <c r="H84">
        <v>12</v>
      </c>
      <c r="I84">
        <v>0.90093901521582198</v>
      </c>
      <c r="J84" s="5">
        <v>89.556977912926797</v>
      </c>
      <c r="K84">
        <f t="shared" si="2"/>
        <v>8.6666666666666661</v>
      </c>
      <c r="L84">
        <v>557</v>
      </c>
      <c r="M84" t="s">
        <v>40</v>
      </c>
      <c r="N84">
        <f t="shared" si="3"/>
        <v>4836.0768072980472</v>
      </c>
    </row>
    <row r="85" spans="1:14" x14ac:dyDescent="0.45">
      <c r="A85">
        <v>3</v>
      </c>
      <c r="B85" t="s">
        <v>17</v>
      </c>
      <c r="C85" s="4">
        <v>43800</v>
      </c>
      <c r="D85">
        <v>115</v>
      </c>
      <c r="E85">
        <v>307</v>
      </c>
      <c r="F85">
        <v>217</v>
      </c>
      <c r="G85">
        <v>90</v>
      </c>
      <c r="H85">
        <v>10</v>
      </c>
      <c r="I85">
        <v>1</v>
      </c>
      <c r="J85" s="5">
        <v>81.655166828979404</v>
      </c>
      <c r="K85">
        <f t="shared" si="2"/>
        <v>3.2390243902439027</v>
      </c>
      <c r="L85">
        <v>582</v>
      </c>
      <c r="M85" t="s">
        <v>37</v>
      </c>
      <c r="N85">
        <f t="shared" si="3"/>
        <v>7348.9650146081467</v>
      </c>
    </row>
    <row r="86" spans="1:14" x14ac:dyDescent="0.45">
      <c r="A86">
        <v>3</v>
      </c>
      <c r="B86" t="s">
        <v>17</v>
      </c>
      <c r="C86" s="4">
        <v>43831</v>
      </c>
      <c r="D86">
        <v>60</v>
      </c>
      <c r="E86">
        <v>165</v>
      </c>
      <c r="F86">
        <v>94</v>
      </c>
      <c r="G86">
        <v>71</v>
      </c>
      <c r="H86">
        <v>5</v>
      </c>
      <c r="I86">
        <v>0.96813369311835296</v>
      </c>
      <c r="J86" s="5">
        <v>72.333283560589905</v>
      </c>
      <c r="K86">
        <f t="shared" si="2"/>
        <v>2.3511450381679388</v>
      </c>
      <c r="L86">
        <v>536</v>
      </c>
      <c r="M86" t="s">
        <v>37</v>
      </c>
      <c r="N86">
        <f t="shared" si="3"/>
        <v>5135.663132801883</v>
      </c>
    </row>
    <row r="87" spans="1:14" x14ac:dyDescent="0.45">
      <c r="A87">
        <v>3</v>
      </c>
      <c r="B87" t="s">
        <v>17</v>
      </c>
      <c r="C87" s="4">
        <v>43862</v>
      </c>
      <c r="D87">
        <v>2</v>
      </c>
      <c r="E87">
        <v>382</v>
      </c>
      <c r="F87">
        <v>298</v>
      </c>
      <c r="G87">
        <v>84</v>
      </c>
      <c r="H87">
        <v>10</v>
      </c>
      <c r="I87">
        <v>0.96403672292801901</v>
      </c>
      <c r="J87" s="5">
        <v>40.052292062218903</v>
      </c>
      <c r="K87">
        <f t="shared" si="2"/>
        <v>6.9767441860465125</v>
      </c>
      <c r="L87">
        <v>448</v>
      </c>
      <c r="M87" t="s">
        <v>37</v>
      </c>
      <c r="N87">
        <f t="shared" si="3"/>
        <v>3364.392533226388</v>
      </c>
    </row>
    <row r="88" spans="1:14" x14ac:dyDescent="0.45">
      <c r="A88">
        <v>3</v>
      </c>
      <c r="B88" t="s">
        <v>17</v>
      </c>
      <c r="C88" s="4">
        <v>43891</v>
      </c>
      <c r="D88">
        <v>36</v>
      </c>
      <c r="E88">
        <v>495</v>
      </c>
      <c r="F88">
        <v>343</v>
      </c>
      <c r="G88">
        <v>152</v>
      </c>
      <c r="H88">
        <v>14</v>
      </c>
      <c r="I88">
        <v>0.860886548983683</v>
      </c>
      <c r="J88" s="5">
        <v>92.544620080080904</v>
      </c>
      <c r="K88">
        <f t="shared" si="2"/>
        <v>4.0319148936170208</v>
      </c>
      <c r="L88">
        <v>343</v>
      </c>
      <c r="M88" t="s">
        <v>38</v>
      </c>
      <c r="N88">
        <f t="shared" si="3"/>
        <v>14066.782252172297</v>
      </c>
    </row>
    <row r="89" spans="1:14" x14ac:dyDescent="0.45">
      <c r="A89">
        <v>3</v>
      </c>
      <c r="B89" t="s">
        <v>17</v>
      </c>
      <c r="C89" s="4">
        <v>43922</v>
      </c>
      <c r="D89">
        <v>89</v>
      </c>
      <c r="E89">
        <v>194</v>
      </c>
      <c r="F89">
        <v>134</v>
      </c>
      <c r="G89">
        <v>60</v>
      </c>
      <c r="H89">
        <v>16</v>
      </c>
      <c r="I89">
        <v>0.97129682907395498</v>
      </c>
      <c r="J89" s="5">
        <v>231.70100700918999</v>
      </c>
      <c r="K89">
        <f t="shared" si="2"/>
        <v>2.9932885906040267</v>
      </c>
      <c r="L89">
        <v>277</v>
      </c>
      <c r="M89" t="s">
        <v>38</v>
      </c>
      <c r="N89">
        <f t="shared" si="3"/>
        <v>13902.060420551399</v>
      </c>
    </row>
    <row r="90" spans="1:14" x14ac:dyDescent="0.45">
      <c r="A90">
        <v>3</v>
      </c>
      <c r="B90" t="s">
        <v>17</v>
      </c>
      <c r="C90" s="4">
        <v>43952</v>
      </c>
      <c r="D90">
        <v>4</v>
      </c>
      <c r="E90">
        <v>79</v>
      </c>
      <c r="F90">
        <v>126</v>
      </c>
      <c r="G90">
        <v>5</v>
      </c>
      <c r="H90">
        <v>10</v>
      </c>
      <c r="I90">
        <v>0.89381358318664095</v>
      </c>
      <c r="J90" s="5">
        <v>333.69087311309602</v>
      </c>
      <c r="K90">
        <f t="shared" si="2"/>
        <v>17.333333333333332</v>
      </c>
      <c r="L90">
        <v>166</v>
      </c>
      <c r="M90" t="s">
        <v>38</v>
      </c>
      <c r="N90">
        <f t="shared" si="3"/>
        <v>1668.4543655654802</v>
      </c>
    </row>
    <row r="91" spans="1:14" x14ac:dyDescent="0.45">
      <c r="A91">
        <v>3</v>
      </c>
      <c r="B91" t="s">
        <v>17</v>
      </c>
      <c r="C91" s="4">
        <v>43983</v>
      </c>
      <c r="D91">
        <v>35</v>
      </c>
      <c r="E91">
        <v>167</v>
      </c>
      <c r="F91">
        <v>89</v>
      </c>
      <c r="G91">
        <v>78</v>
      </c>
      <c r="H91">
        <v>14</v>
      </c>
      <c r="I91">
        <v>0.917458627015592</v>
      </c>
      <c r="J91" s="5">
        <v>212.249850327274</v>
      </c>
      <c r="K91">
        <f t="shared" si="2"/>
        <v>2.1946902654867255</v>
      </c>
      <c r="L91">
        <v>230</v>
      </c>
      <c r="M91" t="s">
        <v>39</v>
      </c>
      <c r="N91">
        <f t="shared" si="3"/>
        <v>16555.488325527371</v>
      </c>
    </row>
    <row r="92" spans="1:14" x14ac:dyDescent="0.45">
      <c r="A92">
        <v>3</v>
      </c>
      <c r="B92" t="s">
        <v>17</v>
      </c>
      <c r="C92" s="4">
        <v>44013</v>
      </c>
      <c r="D92">
        <v>85</v>
      </c>
      <c r="E92">
        <v>170</v>
      </c>
      <c r="F92">
        <v>373</v>
      </c>
      <c r="G92">
        <v>8</v>
      </c>
      <c r="H92">
        <v>20</v>
      </c>
      <c r="I92">
        <v>0.92351611552641399</v>
      </c>
      <c r="J92" s="5">
        <v>53.541457254677198</v>
      </c>
      <c r="K92">
        <f t="shared" si="2"/>
        <v>5.311827956989247</v>
      </c>
      <c r="L92">
        <v>505</v>
      </c>
      <c r="M92" t="s">
        <v>39</v>
      </c>
      <c r="N92">
        <f t="shared" si="3"/>
        <v>428.33165803741758</v>
      </c>
    </row>
    <row r="93" spans="1:14" x14ac:dyDescent="0.45">
      <c r="A93">
        <v>3</v>
      </c>
      <c r="B93" t="s">
        <v>17</v>
      </c>
      <c r="C93" s="4">
        <v>44044</v>
      </c>
      <c r="D93">
        <v>9</v>
      </c>
      <c r="E93">
        <v>337</v>
      </c>
      <c r="F93">
        <v>188</v>
      </c>
      <c r="G93">
        <v>149</v>
      </c>
      <c r="H93">
        <v>24</v>
      </c>
      <c r="I93">
        <v>0.87632709531838204</v>
      </c>
      <c r="J93" s="5">
        <v>166.70621480786599</v>
      </c>
      <c r="K93">
        <f t="shared" si="2"/>
        <v>2.4936708860759493</v>
      </c>
      <c r="L93">
        <v>188</v>
      </c>
      <c r="M93" t="s">
        <v>39</v>
      </c>
      <c r="N93">
        <f t="shared" si="3"/>
        <v>24839.226006372031</v>
      </c>
    </row>
    <row r="94" spans="1:14" x14ac:dyDescent="0.45">
      <c r="A94">
        <v>3</v>
      </c>
      <c r="B94" t="s">
        <v>17</v>
      </c>
      <c r="C94" s="4">
        <v>44075</v>
      </c>
      <c r="D94">
        <v>63</v>
      </c>
      <c r="E94">
        <v>341</v>
      </c>
      <c r="F94">
        <v>337</v>
      </c>
      <c r="G94">
        <v>18</v>
      </c>
      <c r="H94">
        <v>29</v>
      </c>
      <c r="I94">
        <v>0.92132479094598396</v>
      </c>
      <c r="J94" s="5">
        <v>131.604111548693</v>
      </c>
      <c r="K94">
        <f t="shared" si="2"/>
        <v>9.5308641975308639</v>
      </c>
      <c r="L94">
        <v>423</v>
      </c>
      <c r="M94" t="s">
        <v>40</v>
      </c>
      <c r="N94">
        <f t="shared" si="3"/>
        <v>2368.874007876474</v>
      </c>
    </row>
    <row r="95" spans="1:14" x14ac:dyDescent="0.45">
      <c r="A95">
        <v>3</v>
      </c>
      <c r="B95" t="s">
        <v>17</v>
      </c>
      <c r="C95" s="4">
        <v>44105</v>
      </c>
      <c r="D95">
        <v>179</v>
      </c>
      <c r="E95">
        <v>390</v>
      </c>
      <c r="F95">
        <v>336</v>
      </c>
      <c r="G95">
        <v>54</v>
      </c>
      <c r="H95">
        <v>3</v>
      </c>
      <c r="I95">
        <v>0.90297764841567996</v>
      </c>
      <c r="J95" s="5">
        <v>13.7048162501011</v>
      </c>
      <c r="K95">
        <f t="shared" si="2"/>
        <v>4.4206008583690988</v>
      </c>
      <c r="L95">
        <v>582</v>
      </c>
      <c r="M95" t="s">
        <v>40</v>
      </c>
      <c r="N95">
        <f t="shared" si="3"/>
        <v>740.06007750545939</v>
      </c>
    </row>
    <row r="96" spans="1:14" x14ac:dyDescent="0.45">
      <c r="A96">
        <v>3</v>
      </c>
      <c r="B96" t="s">
        <v>17</v>
      </c>
      <c r="C96" s="4">
        <v>44136</v>
      </c>
      <c r="D96">
        <v>54</v>
      </c>
      <c r="E96">
        <v>229</v>
      </c>
      <c r="F96">
        <v>225</v>
      </c>
      <c r="G96">
        <v>4</v>
      </c>
      <c r="H96">
        <v>8</v>
      </c>
      <c r="I96">
        <v>0.86491462009375597</v>
      </c>
      <c r="J96" s="5">
        <v>125.735896970879</v>
      </c>
      <c r="K96">
        <f t="shared" si="2"/>
        <v>9.6206896551724146</v>
      </c>
      <c r="L96">
        <v>258</v>
      </c>
      <c r="M96" t="s">
        <v>40</v>
      </c>
      <c r="N96">
        <f t="shared" si="3"/>
        <v>502.94358788351599</v>
      </c>
    </row>
    <row r="97" spans="1:14" x14ac:dyDescent="0.45">
      <c r="A97">
        <v>3</v>
      </c>
      <c r="B97" t="s">
        <v>17</v>
      </c>
      <c r="C97" s="4">
        <v>44166</v>
      </c>
      <c r="D97">
        <v>90</v>
      </c>
      <c r="E97">
        <v>311</v>
      </c>
      <c r="F97">
        <v>258</v>
      </c>
      <c r="G97">
        <v>53</v>
      </c>
      <c r="H97">
        <v>4</v>
      </c>
      <c r="I97">
        <v>1</v>
      </c>
      <c r="J97" s="5">
        <v>36.848570779596699</v>
      </c>
      <c r="K97">
        <f t="shared" si="2"/>
        <v>4.8671328671328675</v>
      </c>
      <c r="L97">
        <v>784</v>
      </c>
      <c r="M97" t="s">
        <v>37</v>
      </c>
      <c r="N97">
        <f t="shared" si="3"/>
        <v>1952.974251318625</v>
      </c>
    </row>
    <row r="98" spans="1:14" x14ac:dyDescent="0.45">
      <c r="A98">
        <v>3</v>
      </c>
      <c r="B98" t="s">
        <v>17</v>
      </c>
      <c r="C98" s="4">
        <v>44197</v>
      </c>
      <c r="D98">
        <v>71</v>
      </c>
      <c r="E98">
        <v>365</v>
      </c>
      <c r="F98">
        <v>321</v>
      </c>
      <c r="G98">
        <v>44</v>
      </c>
      <c r="H98">
        <v>23</v>
      </c>
      <c r="I98">
        <v>0.92618855549164403</v>
      </c>
      <c r="J98" s="5">
        <v>34.3407144615962</v>
      </c>
      <c r="K98">
        <f t="shared" si="2"/>
        <v>6.8173913043478258</v>
      </c>
      <c r="L98">
        <v>676</v>
      </c>
      <c r="M98" t="s">
        <v>37</v>
      </c>
      <c r="N98">
        <f t="shared" si="3"/>
        <v>1510.9914363102328</v>
      </c>
    </row>
    <row r="99" spans="1:14" x14ac:dyDescent="0.45">
      <c r="A99">
        <v>3</v>
      </c>
      <c r="B99" t="s">
        <v>17</v>
      </c>
      <c r="C99" s="4">
        <v>44228</v>
      </c>
      <c r="D99">
        <v>84</v>
      </c>
      <c r="E99">
        <v>91</v>
      </c>
      <c r="F99">
        <v>28</v>
      </c>
      <c r="G99">
        <v>92</v>
      </c>
      <c r="H99">
        <v>24</v>
      </c>
      <c r="I99">
        <v>0.86715446997512602</v>
      </c>
      <c r="J99" s="5">
        <v>89.501818690247106</v>
      </c>
      <c r="K99">
        <f t="shared" si="2"/>
        <v>0.94318181818181823</v>
      </c>
      <c r="L99">
        <v>466</v>
      </c>
      <c r="M99" t="s">
        <v>37</v>
      </c>
      <c r="N99">
        <f t="shared" si="3"/>
        <v>8234.1673195027342</v>
      </c>
    </row>
    <row r="100" spans="1:14" x14ac:dyDescent="0.45">
      <c r="A100">
        <v>3</v>
      </c>
      <c r="B100" t="s">
        <v>17</v>
      </c>
      <c r="C100" s="4">
        <v>44256</v>
      </c>
      <c r="D100">
        <v>152</v>
      </c>
      <c r="E100">
        <v>265</v>
      </c>
      <c r="F100">
        <v>464</v>
      </c>
      <c r="G100">
        <v>50</v>
      </c>
      <c r="H100">
        <v>4</v>
      </c>
      <c r="I100">
        <v>0.85164658782639602</v>
      </c>
      <c r="J100" s="5">
        <v>77.333980467971898</v>
      </c>
      <c r="K100">
        <f t="shared" si="2"/>
        <v>3.6336633663366342</v>
      </c>
      <c r="L100">
        <v>535</v>
      </c>
      <c r="M100" t="s">
        <v>38</v>
      </c>
      <c r="N100">
        <f t="shared" si="3"/>
        <v>3866.6990233985948</v>
      </c>
    </row>
    <row r="101" spans="1:14" x14ac:dyDescent="0.45">
      <c r="A101">
        <v>3</v>
      </c>
      <c r="B101" t="s">
        <v>17</v>
      </c>
      <c r="C101" s="4">
        <v>44287</v>
      </c>
      <c r="D101">
        <v>60</v>
      </c>
      <c r="E101">
        <v>485</v>
      </c>
      <c r="F101">
        <v>471</v>
      </c>
      <c r="G101">
        <v>14</v>
      </c>
      <c r="H101">
        <v>28</v>
      </c>
      <c r="I101">
        <v>0.95348041310789899</v>
      </c>
      <c r="J101" s="5">
        <v>48.196564936772702</v>
      </c>
      <c r="K101">
        <f t="shared" si="2"/>
        <v>14.351351351351353</v>
      </c>
      <c r="L101">
        <v>588</v>
      </c>
      <c r="M101" t="s">
        <v>38</v>
      </c>
      <c r="N101">
        <f t="shared" si="3"/>
        <v>674.75190911481786</v>
      </c>
    </row>
    <row r="102" spans="1:14" x14ac:dyDescent="0.45">
      <c r="A102">
        <v>3</v>
      </c>
      <c r="B102" t="s">
        <v>17</v>
      </c>
      <c r="C102" s="4">
        <v>44317</v>
      </c>
      <c r="D102">
        <v>2</v>
      </c>
      <c r="E102">
        <v>115</v>
      </c>
      <c r="F102">
        <v>150</v>
      </c>
      <c r="G102">
        <v>6</v>
      </c>
      <c r="H102">
        <v>22</v>
      </c>
      <c r="I102">
        <v>0.93016430168368902</v>
      </c>
      <c r="J102" s="5">
        <v>52.193070106154899</v>
      </c>
      <c r="K102">
        <f t="shared" si="2"/>
        <v>27.75</v>
      </c>
      <c r="L102">
        <v>601</v>
      </c>
      <c r="M102" t="s">
        <v>38</v>
      </c>
      <c r="N102">
        <f t="shared" si="3"/>
        <v>313.15842063692941</v>
      </c>
    </row>
    <row r="103" spans="1:14" x14ac:dyDescent="0.45">
      <c r="A103">
        <v>3</v>
      </c>
      <c r="B103" t="s">
        <v>17</v>
      </c>
      <c r="C103" s="4">
        <v>44348</v>
      </c>
      <c r="D103">
        <v>78</v>
      </c>
      <c r="E103">
        <v>305</v>
      </c>
      <c r="F103">
        <v>297</v>
      </c>
      <c r="G103">
        <v>81</v>
      </c>
      <c r="H103">
        <v>21</v>
      </c>
      <c r="I103">
        <v>0.85787997587316001</v>
      </c>
      <c r="J103" s="5">
        <v>18.0158523308973</v>
      </c>
      <c r="K103">
        <f t="shared" si="2"/>
        <v>3.7987421383647799</v>
      </c>
      <c r="L103">
        <v>409</v>
      </c>
      <c r="M103" t="s">
        <v>39</v>
      </c>
      <c r="N103">
        <f t="shared" si="3"/>
        <v>1459.2840388026812</v>
      </c>
    </row>
    <row r="104" spans="1:14" x14ac:dyDescent="0.45">
      <c r="A104">
        <v>3</v>
      </c>
      <c r="B104" t="s">
        <v>17</v>
      </c>
      <c r="C104" s="4">
        <v>44378</v>
      </c>
      <c r="D104">
        <v>8</v>
      </c>
      <c r="E104">
        <v>359</v>
      </c>
      <c r="F104">
        <v>312</v>
      </c>
      <c r="G104">
        <v>47</v>
      </c>
      <c r="H104">
        <v>23</v>
      </c>
      <c r="I104">
        <v>0.91911274695724599</v>
      </c>
      <c r="J104" s="5">
        <v>105.38041628419499</v>
      </c>
      <c r="K104">
        <f t="shared" si="2"/>
        <v>11.636363636363637</v>
      </c>
      <c r="L104">
        <v>443</v>
      </c>
      <c r="M104" t="s">
        <v>39</v>
      </c>
      <c r="N104">
        <f t="shared" si="3"/>
        <v>4952.8795653571651</v>
      </c>
    </row>
    <row r="105" spans="1:14" x14ac:dyDescent="0.45">
      <c r="A105">
        <v>3</v>
      </c>
      <c r="B105" t="s">
        <v>17</v>
      </c>
      <c r="C105" s="4">
        <v>44409</v>
      </c>
      <c r="D105">
        <v>149</v>
      </c>
      <c r="E105">
        <v>159</v>
      </c>
      <c r="F105">
        <v>293</v>
      </c>
      <c r="G105">
        <v>115</v>
      </c>
      <c r="H105">
        <v>17</v>
      </c>
      <c r="I105">
        <v>0.896348326009059</v>
      </c>
      <c r="J105" s="5">
        <v>109.05433648499999</v>
      </c>
      <c r="K105">
        <f t="shared" si="2"/>
        <v>1.4621212121212122</v>
      </c>
      <c r="L105">
        <v>293</v>
      </c>
      <c r="M105" t="s">
        <v>39</v>
      </c>
      <c r="N105">
        <f t="shared" si="3"/>
        <v>12541.248695774999</v>
      </c>
    </row>
    <row r="106" spans="1:14" x14ac:dyDescent="0.45">
      <c r="A106">
        <v>3</v>
      </c>
      <c r="B106" t="s">
        <v>17</v>
      </c>
      <c r="C106" s="4">
        <v>44440</v>
      </c>
      <c r="D106">
        <v>18</v>
      </c>
      <c r="E106">
        <v>436</v>
      </c>
      <c r="F106">
        <v>346</v>
      </c>
      <c r="G106">
        <v>90</v>
      </c>
      <c r="H106">
        <v>25</v>
      </c>
      <c r="I106">
        <v>0.8</v>
      </c>
      <c r="J106" s="5">
        <v>54.764481133549602</v>
      </c>
      <c r="K106">
        <f t="shared" si="2"/>
        <v>6.7407407407407405</v>
      </c>
      <c r="L106">
        <v>900</v>
      </c>
      <c r="M106" t="s">
        <v>40</v>
      </c>
      <c r="N106">
        <f t="shared" si="3"/>
        <v>4928.8033020194644</v>
      </c>
    </row>
    <row r="107" spans="1:14" x14ac:dyDescent="0.45">
      <c r="A107">
        <v>3</v>
      </c>
      <c r="B107" t="s">
        <v>17</v>
      </c>
      <c r="C107" s="4">
        <v>44470</v>
      </c>
      <c r="D107">
        <v>54</v>
      </c>
      <c r="E107">
        <v>268</v>
      </c>
      <c r="F107">
        <v>348</v>
      </c>
      <c r="G107">
        <v>93</v>
      </c>
      <c r="H107">
        <v>6</v>
      </c>
      <c r="I107">
        <v>0.95747117180006303</v>
      </c>
      <c r="J107" s="5">
        <v>12.1569248275547</v>
      </c>
      <c r="K107">
        <f t="shared" si="2"/>
        <v>3.1156462585034017</v>
      </c>
      <c r="L107">
        <v>729</v>
      </c>
      <c r="M107" t="s">
        <v>40</v>
      </c>
      <c r="N107">
        <f t="shared" si="3"/>
        <v>1130.5940089625872</v>
      </c>
    </row>
    <row r="108" spans="1:14" x14ac:dyDescent="0.45">
      <c r="A108">
        <v>3</v>
      </c>
      <c r="B108" t="s">
        <v>17</v>
      </c>
      <c r="C108" s="4">
        <v>44501</v>
      </c>
      <c r="D108">
        <v>4</v>
      </c>
      <c r="E108">
        <v>493</v>
      </c>
      <c r="F108">
        <v>197</v>
      </c>
      <c r="G108">
        <v>346</v>
      </c>
      <c r="H108">
        <v>15</v>
      </c>
      <c r="I108">
        <v>0.88282944502060101</v>
      </c>
      <c r="J108" s="5">
        <v>171.95325993788401</v>
      </c>
      <c r="K108">
        <f t="shared" si="2"/>
        <v>0.86285714285714288</v>
      </c>
      <c r="L108">
        <v>197</v>
      </c>
      <c r="M108" t="s">
        <v>40</v>
      </c>
      <c r="N108">
        <f t="shared" si="3"/>
        <v>59495.827938507871</v>
      </c>
    </row>
    <row r="109" spans="1:14" x14ac:dyDescent="0.45">
      <c r="A109">
        <v>3</v>
      </c>
      <c r="B109" t="s">
        <v>17</v>
      </c>
      <c r="C109" s="4">
        <v>44531</v>
      </c>
      <c r="D109">
        <v>53</v>
      </c>
      <c r="E109">
        <v>190</v>
      </c>
      <c r="F109">
        <v>100</v>
      </c>
      <c r="G109">
        <v>90</v>
      </c>
      <c r="H109">
        <v>7</v>
      </c>
      <c r="I109">
        <v>0.92572004682852205</v>
      </c>
      <c r="J109" s="5">
        <v>400.62786852270102</v>
      </c>
      <c r="K109">
        <f t="shared" si="2"/>
        <v>2.1398601398601396</v>
      </c>
      <c r="L109">
        <v>100</v>
      </c>
      <c r="M109" t="s">
        <v>37</v>
      </c>
      <c r="N109">
        <f t="shared" si="3"/>
        <v>36056.508167043095</v>
      </c>
    </row>
    <row r="110" spans="1:14" x14ac:dyDescent="0.45">
      <c r="A110">
        <v>4</v>
      </c>
      <c r="B110" t="s">
        <v>19</v>
      </c>
      <c r="C110" s="4">
        <v>43466</v>
      </c>
      <c r="D110">
        <v>87</v>
      </c>
      <c r="E110">
        <v>126</v>
      </c>
      <c r="F110">
        <v>64</v>
      </c>
      <c r="G110">
        <v>62</v>
      </c>
      <c r="H110">
        <v>19</v>
      </c>
      <c r="I110">
        <v>0.96631710989936104</v>
      </c>
      <c r="J110" s="5">
        <v>261.07931804674803</v>
      </c>
      <c r="K110">
        <f t="shared" si="2"/>
        <v>2.0268456375838926</v>
      </c>
      <c r="L110">
        <v>235</v>
      </c>
      <c r="M110" t="s">
        <v>37</v>
      </c>
      <c r="N110">
        <f t="shared" si="3"/>
        <v>16186.917718898378</v>
      </c>
    </row>
    <row r="111" spans="1:14" x14ac:dyDescent="0.45">
      <c r="A111">
        <v>4</v>
      </c>
      <c r="B111" t="s">
        <v>19</v>
      </c>
      <c r="C111" s="4">
        <v>43497</v>
      </c>
      <c r="D111">
        <v>72</v>
      </c>
      <c r="E111">
        <v>340</v>
      </c>
      <c r="F111">
        <v>262</v>
      </c>
      <c r="G111">
        <v>78</v>
      </c>
      <c r="H111">
        <v>26</v>
      </c>
      <c r="I111">
        <v>0.92090935392338702</v>
      </c>
      <c r="J111" s="5">
        <v>45.175079800691201</v>
      </c>
      <c r="K111">
        <f t="shared" si="2"/>
        <v>4.4533333333333331</v>
      </c>
      <c r="L111">
        <v>803</v>
      </c>
      <c r="M111" t="s">
        <v>37</v>
      </c>
      <c r="N111">
        <f t="shared" si="3"/>
        <v>3523.6562244539136</v>
      </c>
    </row>
    <row r="112" spans="1:14" x14ac:dyDescent="0.45">
      <c r="A112">
        <v>4</v>
      </c>
      <c r="B112" t="s">
        <v>19</v>
      </c>
      <c r="C112" s="4">
        <v>43525</v>
      </c>
      <c r="D112">
        <v>89</v>
      </c>
      <c r="E112">
        <v>423</v>
      </c>
      <c r="F112">
        <v>363</v>
      </c>
      <c r="G112">
        <v>60</v>
      </c>
      <c r="H112">
        <v>15</v>
      </c>
      <c r="I112">
        <v>0.89820022940113797</v>
      </c>
      <c r="J112" s="5">
        <v>99.6107106685362</v>
      </c>
      <c r="K112">
        <f t="shared" si="2"/>
        <v>6.0671140939597317</v>
      </c>
      <c r="L112">
        <v>629</v>
      </c>
      <c r="M112" t="s">
        <v>38</v>
      </c>
      <c r="N112">
        <f t="shared" si="3"/>
        <v>5976.6426401121716</v>
      </c>
    </row>
    <row r="113" spans="1:14" x14ac:dyDescent="0.45">
      <c r="A113">
        <v>4</v>
      </c>
      <c r="B113" t="s">
        <v>19</v>
      </c>
      <c r="C113" s="4">
        <v>43556</v>
      </c>
      <c r="D113">
        <v>102</v>
      </c>
      <c r="E113">
        <v>237</v>
      </c>
      <c r="F113">
        <v>295</v>
      </c>
      <c r="G113">
        <v>44</v>
      </c>
      <c r="H113">
        <v>14</v>
      </c>
      <c r="I113">
        <v>0.899290098779433</v>
      </c>
      <c r="J113" s="5">
        <v>23.663381579939301</v>
      </c>
      <c r="K113">
        <f t="shared" si="2"/>
        <v>4.0410958904109586</v>
      </c>
      <c r="L113">
        <v>443</v>
      </c>
      <c r="M113" t="s">
        <v>38</v>
      </c>
      <c r="N113">
        <f t="shared" si="3"/>
        <v>1041.1887895173293</v>
      </c>
    </row>
    <row r="114" spans="1:14" x14ac:dyDescent="0.45">
      <c r="A114">
        <v>4</v>
      </c>
      <c r="B114" t="s">
        <v>19</v>
      </c>
      <c r="C114" s="4">
        <v>43586</v>
      </c>
      <c r="D114">
        <v>29</v>
      </c>
      <c r="E114">
        <v>91</v>
      </c>
      <c r="F114">
        <v>76</v>
      </c>
      <c r="G114">
        <v>15</v>
      </c>
      <c r="H114">
        <v>11</v>
      </c>
      <c r="I114">
        <v>0.80971972635466105</v>
      </c>
      <c r="J114" s="5">
        <v>54.162980392028302</v>
      </c>
      <c r="K114">
        <f t="shared" si="2"/>
        <v>4.7727272727272725</v>
      </c>
      <c r="L114">
        <v>478</v>
      </c>
      <c r="M114" t="s">
        <v>38</v>
      </c>
      <c r="N114">
        <f t="shared" si="3"/>
        <v>812.44470588042452</v>
      </c>
    </row>
    <row r="115" spans="1:14" x14ac:dyDescent="0.45">
      <c r="A115">
        <v>4</v>
      </c>
      <c r="B115" t="s">
        <v>19</v>
      </c>
      <c r="C115" s="4">
        <v>43617</v>
      </c>
      <c r="D115">
        <v>53</v>
      </c>
      <c r="E115">
        <v>278</v>
      </c>
      <c r="F115">
        <v>254</v>
      </c>
      <c r="G115">
        <v>24</v>
      </c>
      <c r="H115">
        <v>28</v>
      </c>
      <c r="I115">
        <v>0.942438325130321</v>
      </c>
      <c r="J115" s="5">
        <v>19.197108163364799</v>
      </c>
      <c r="K115">
        <f t="shared" si="2"/>
        <v>7.9740259740259738</v>
      </c>
      <c r="L115">
        <v>374</v>
      </c>
      <c r="M115" t="s">
        <v>39</v>
      </c>
      <c r="N115">
        <f t="shared" si="3"/>
        <v>460.73059592075515</v>
      </c>
    </row>
    <row r="116" spans="1:14" x14ac:dyDescent="0.45">
      <c r="A116">
        <v>4</v>
      </c>
      <c r="B116" t="s">
        <v>19</v>
      </c>
      <c r="C116" s="4">
        <v>43647</v>
      </c>
      <c r="D116">
        <v>85</v>
      </c>
      <c r="E116">
        <v>402</v>
      </c>
      <c r="F116">
        <v>322</v>
      </c>
      <c r="G116">
        <v>80</v>
      </c>
      <c r="H116">
        <v>21</v>
      </c>
      <c r="I116">
        <v>0.96301037030394199</v>
      </c>
      <c r="J116" s="5">
        <v>139.027825302389</v>
      </c>
      <c r="K116">
        <f t="shared" si="2"/>
        <v>4.9333333333333327</v>
      </c>
      <c r="L116">
        <v>499</v>
      </c>
      <c r="M116" t="s">
        <v>39</v>
      </c>
      <c r="N116">
        <f t="shared" si="3"/>
        <v>11122.226024191121</v>
      </c>
    </row>
    <row r="117" spans="1:14" x14ac:dyDescent="0.45">
      <c r="A117">
        <v>4</v>
      </c>
      <c r="B117" t="s">
        <v>19</v>
      </c>
      <c r="C117" s="4">
        <v>43678</v>
      </c>
      <c r="D117">
        <v>63</v>
      </c>
      <c r="E117">
        <v>98</v>
      </c>
      <c r="F117">
        <v>36</v>
      </c>
      <c r="G117">
        <v>62</v>
      </c>
      <c r="H117">
        <v>19</v>
      </c>
      <c r="I117">
        <v>0.94275543160773401</v>
      </c>
      <c r="J117" s="5">
        <v>148.74410115507101</v>
      </c>
      <c r="K117">
        <f t="shared" si="2"/>
        <v>1.5840000000000001</v>
      </c>
      <c r="L117">
        <v>384</v>
      </c>
      <c r="M117" t="s">
        <v>39</v>
      </c>
      <c r="N117">
        <f t="shared" si="3"/>
        <v>9222.1342716144027</v>
      </c>
    </row>
    <row r="118" spans="1:14" x14ac:dyDescent="0.45">
      <c r="A118">
        <v>4</v>
      </c>
      <c r="B118" t="s">
        <v>19</v>
      </c>
      <c r="C118" s="4">
        <v>43709</v>
      </c>
      <c r="D118">
        <v>129</v>
      </c>
      <c r="E118">
        <v>76</v>
      </c>
      <c r="F118">
        <v>213</v>
      </c>
      <c r="G118">
        <v>88</v>
      </c>
      <c r="H118">
        <v>11</v>
      </c>
      <c r="I118">
        <v>0.92274859453004798</v>
      </c>
      <c r="J118" s="5">
        <v>112.790270212506</v>
      </c>
      <c r="K118">
        <f t="shared" si="2"/>
        <v>1.078341013824885</v>
      </c>
      <c r="L118">
        <v>423</v>
      </c>
      <c r="M118" t="s">
        <v>40</v>
      </c>
      <c r="N118">
        <f t="shared" si="3"/>
        <v>9925.5437787005285</v>
      </c>
    </row>
    <row r="119" spans="1:14" x14ac:dyDescent="0.45">
      <c r="A119">
        <v>4</v>
      </c>
      <c r="B119" t="s">
        <v>19</v>
      </c>
      <c r="C119" s="4">
        <v>43739</v>
      </c>
      <c r="D119">
        <v>89</v>
      </c>
      <c r="E119">
        <v>99</v>
      </c>
      <c r="F119">
        <v>28</v>
      </c>
      <c r="G119">
        <v>71</v>
      </c>
      <c r="H119">
        <v>22</v>
      </c>
      <c r="I119">
        <v>0.8</v>
      </c>
      <c r="J119" s="5">
        <v>62.470601819033803</v>
      </c>
      <c r="K119">
        <f t="shared" si="2"/>
        <v>1.4625000000000001</v>
      </c>
      <c r="L119">
        <v>648</v>
      </c>
      <c r="M119" t="s">
        <v>40</v>
      </c>
      <c r="N119">
        <f t="shared" si="3"/>
        <v>4435.4127291513996</v>
      </c>
    </row>
    <row r="120" spans="1:14" x14ac:dyDescent="0.45">
      <c r="A120">
        <v>4</v>
      </c>
      <c r="B120" t="s">
        <v>19</v>
      </c>
      <c r="C120" s="4">
        <v>43770</v>
      </c>
      <c r="D120">
        <v>45</v>
      </c>
      <c r="E120">
        <v>391</v>
      </c>
      <c r="F120">
        <v>326</v>
      </c>
      <c r="G120">
        <v>65</v>
      </c>
      <c r="H120">
        <v>15</v>
      </c>
      <c r="I120">
        <v>0.93268559401280904</v>
      </c>
      <c r="J120" s="5">
        <v>76.312615294337704</v>
      </c>
      <c r="K120">
        <f t="shared" si="2"/>
        <v>6.7454545454545451</v>
      </c>
      <c r="L120">
        <v>718</v>
      </c>
      <c r="M120" t="s">
        <v>40</v>
      </c>
      <c r="N120">
        <f t="shared" si="3"/>
        <v>4960.3199941319508</v>
      </c>
    </row>
    <row r="121" spans="1:14" x14ac:dyDescent="0.45">
      <c r="A121">
        <v>4</v>
      </c>
      <c r="B121" t="s">
        <v>19</v>
      </c>
      <c r="C121" s="4">
        <v>43800</v>
      </c>
      <c r="D121">
        <v>95</v>
      </c>
      <c r="E121">
        <v>151</v>
      </c>
      <c r="F121">
        <v>103</v>
      </c>
      <c r="G121">
        <v>48</v>
      </c>
      <c r="H121">
        <v>26</v>
      </c>
      <c r="I121">
        <v>0.83777708000810802</v>
      </c>
      <c r="J121" s="5">
        <v>96.285501756584594</v>
      </c>
      <c r="K121">
        <f t="shared" si="2"/>
        <v>2.7692307692307692</v>
      </c>
      <c r="L121">
        <v>264</v>
      </c>
      <c r="M121" t="s">
        <v>37</v>
      </c>
      <c r="N121">
        <f t="shared" si="3"/>
        <v>4621.7040843160603</v>
      </c>
    </row>
    <row r="122" spans="1:14" x14ac:dyDescent="0.45">
      <c r="A122">
        <v>4</v>
      </c>
      <c r="B122" t="s">
        <v>19</v>
      </c>
      <c r="C122" s="4">
        <v>43831</v>
      </c>
      <c r="D122">
        <v>62</v>
      </c>
      <c r="E122">
        <v>313</v>
      </c>
      <c r="F122">
        <v>273</v>
      </c>
      <c r="G122">
        <v>40</v>
      </c>
      <c r="H122">
        <v>3</v>
      </c>
      <c r="I122">
        <v>0.85842490285219497</v>
      </c>
      <c r="J122" s="5">
        <v>64.091805424332406</v>
      </c>
      <c r="K122">
        <f t="shared" si="2"/>
        <v>6.5686274509803919</v>
      </c>
      <c r="L122">
        <v>434</v>
      </c>
      <c r="M122" t="s">
        <v>37</v>
      </c>
      <c r="N122">
        <f t="shared" si="3"/>
        <v>2563.6722169732961</v>
      </c>
    </row>
    <row r="123" spans="1:14" x14ac:dyDescent="0.45">
      <c r="A123">
        <v>4</v>
      </c>
      <c r="B123" t="s">
        <v>19</v>
      </c>
      <c r="C123" s="4">
        <v>43862</v>
      </c>
      <c r="D123">
        <v>78</v>
      </c>
      <c r="E123">
        <v>336</v>
      </c>
      <c r="F123">
        <v>261</v>
      </c>
      <c r="G123">
        <v>75</v>
      </c>
      <c r="H123">
        <v>2</v>
      </c>
      <c r="I123">
        <v>0.91909195304204905</v>
      </c>
      <c r="J123" s="5">
        <v>115.83798136334001</v>
      </c>
      <c r="K123">
        <f t="shared" si="2"/>
        <v>4.4313725490196081</v>
      </c>
      <c r="L123">
        <v>261</v>
      </c>
      <c r="M123" t="s">
        <v>37</v>
      </c>
      <c r="N123">
        <f t="shared" si="3"/>
        <v>8687.8486022505003</v>
      </c>
    </row>
    <row r="124" spans="1:14" x14ac:dyDescent="0.45">
      <c r="A124">
        <v>4</v>
      </c>
      <c r="B124" t="s">
        <v>19</v>
      </c>
      <c r="C124" s="4">
        <v>43891</v>
      </c>
      <c r="D124">
        <v>60</v>
      </c>
      <c r="E124">
        <v>207</v>
      </c>
      <c r="F124">
        <v>166</v>
      </c>
      <c r="G124">
        <v>41</v>
      </c>
      <c r="H124">
        <v>7</v>
      </c>
      <c r="I124">
        <v>0.84601546487488199</v>
      </c>
      <c r="J124" s="5">
        <v>30.783134313186601</v>
      </c>
      <c r="K124">
        <f t="shared" si="2"/>
        <v>4.4752475247524757</v>
      </c>
      <c r="L124">
        <v>951</v>
      </c>
      <c r="M124" t="s">
        <v>38</v>
      </c>
      <c r="N124">
        <f t="shared" si="3"/>
        <v>1262.1085068406505</v>
      </c>
    </row>
    <row r="125" spans="1:14" x14ac:dyDescent="0.45">
      <c r="A125">
        <v>4</v>
      </c>
      <c r="B125" t="s">
        <v>19</v>
      </c>
      <c r="C125" s="4">
        <v>43922</v>
      </c>
      <c r="D125">
        <v>44</v>
      </c>
      <c r="E125">
        <v>449</v>
      </c>
      <c r="F125">
        <v>415</v>
      </c>
      <c r="G125">
        <v>34</v>
      </c>
      <c r="H125">
        <v>13</v>
      </c>
      <c r="I125">
        <v>0.96541120389127699</v>
      </c>
      <c r="J125" s="5">
        <v>9.2572260359371104</v>
      </c>
      <c r="K125">
        <f t="shared" si="2"/>
        <v>11.769230769230768</v>
      </c>
      <c r="L125">
        <v>744</v>
      </c>
      <c r="M125" t="s">
        <v>38</v>
      </c>
      <c r="N125">
        <f t="shared" si="3"/>
        <v>314.74568522186178</v>
      </c>
    </row>
    <row r="126" spans="1:14" x14ac:dyDescent="0.45">
      <c r="A126">
        <v>4</v>
      </c>
      <c r="B126" t="s">
        <v>19</v>
      </c>
      <c r="C126" s="4">
        <v>43952</v>
      </c>
      <c r="D126">
        <v>15</v>
      </c>
      <c r="E126">
        <v>286</v>
      </c>
      <c r="F126">
        <v>200</v>
      </c>
      <c r="G126">
        <v>86</v>
      </c>
      <c r="H126">
        <v>26</v>
      </c>
      <c r="I126">
        <v>0.88217641813158298</v>
      </c>
      <c r="J126" s="5">
        <v>233.903699161758</v>
      </c>
      <c r="K126">
        <f t="shared" si="2"/>
        <v>4.2574257425742577</v>
      </c>
      <c r="L126">
        <v>200</v>
      </c>
      <c r="M126" t="s">
        <v>38</v>
      </c>
      <c r="N126">
        <f t="shared" si="3"/>
        <v>20115.718127911186</v>
      </c>
    </row>
    <row r="127" spans="1:14" x14ac:dyDescent="0.45">
      <c r="A127">
        <v>4</v>
      </c>
      <c r="B127" t="s">
        <v>19</v>
      </c>
      <c r="C127" s="4">
        <v>43983</v>
      </c>
      <c r="D127">
        <v>24</v>
      </c>
      <c r="E127">
        <v>54</v>
      </c>
      <c r="F127">
        <v>28</v>
      </c>
      <c r="G127">
        <v>26</v>
      </c>
      <c r="H127">
        <v>14</v>
      </c>
      <c r="I127">
        <v>0.93355185063399004</v>
      </c>
      <c r="J127" s="5">
        <v>107.670401316786</v>
      </c>
      <c r="K127">
        <f t="shared" si="2"/>
        <v>2.08</v>
      </c>
      <c r="L127">
        <v>291</v>
      </c>
      <c r="M127" t="s">
        <v>39</v>
      </c>
      <c r="N127">
        <f t="shared" si="3"/>
        <v>2799.4304342364358</v>
      </c>
    </row>
    <row r="128" spans="1:14" x14ac:dyDescent="0.45">
      <c r="A128">
        <v>4</v>
      </c>
      <c r="B128" t="s">
        <v>19</v>
      </c>
      <c r="C128" s="4">
        <v>44013</v>
      </c>
      <c r="D128">
        <v>80</v>
      </c>
      <c r="E128">
        <v>335</v>
      </c>
      <c r="F128">
        <v>253</v>
      </c>
      <c r="G128">
        <v>82</v>
      </c>
      <c r="H128">
        <v>11</v>
      </c>
      <c r="I128">
        <v>0.80720811145248295</v>
      </c>
      <c r="J128" s="5">
        <v>51.8566078897422</v>
      </c>
      <c r="K128">
        <f t="shared" si="2"/>
        <v>4.1111111111111116</v>
      </c>
      <c r="L128">
        <v>741</v>
      </c>
      <c r="M128" t="s">
        <v>39</v>
      </c>
      <c r="N128">
        <f t="shared" si="3"/>
        <v>4252.2418469588602</v>
      </c>
    </row>
    <row r="129" spans="1:14" x14ac:dyDescent="0.45">
      <c r="A129">
        <v>4</v>
      </c>
      <c r="B129" t="s">
        <v>19</v>
      </c>
      <c r="C129" s="4">
        <v>44044</v>
      </c>
      <c r="D129">
        <v>62</v>
      </c>
      <c r="E129">
        <v>210</v>
      </c>
      <c r="F129">
        <v>196</v>
      </c>
      <c r="G129">
        <v>14</v>
      </c>
      <c r="H129">
        <v>19</v>
      </c>
      <c r="I129">
        <v>0.93141534627355804</v>
      </c>
      <c r="J129" s="5">
        <v>41.263031310170497</v>
      </c>
      <c r="K129">
        <f t="shared" si="2"/>
        <v>6.7894736842105265</v>
      </c>
      <c r="L129">
        <v>697</v>
      </c>
      <c r="M129" t="s">
        <v>39</v>
      </c>
      <c r="N129">
        <f t="shared" si="3"/>
        <v>577.68243834238694</v>
      </c>
    </row>
    <row r="130" spans="1:14" x14ac:dyDescent="0.45">
      <c r="A130">
        <v>4</v>
      </c>
      <c r="B130" t="s">
        <v>19</v>
      </c>
      <c r="C130" s="4">
        <v>44075</v>
      </c>
      <c r="D130">
        <v>88</v>
      </c>
      <c r="E130">
        <v>200</v>
      </c>
      <c r="F130">
        <v>199</v>
      </c>
      <c r="G130">
        <v>1</v>
      </c>
      <c r="H130">
        <v>4</v>
      </c>
      <c r="I130">
        <v>0.88304773483951304</v>
      </c>
      <c r="J130" s="5">
        <v>45.156800021512403</v>
      </c>
      <c r="K130">
        <f t="shared" ref="K130:K193" si="4">((D130+E130-G130)*J130)/(((D130+G130)*J130)/2)</f>
        <v>6.4494382022471903</v>
      </c>
      <c r="L130">
        <v>526</v>
      </c>
      <c r="M130" t="s">
        <v>40</v>
      </c>
      <c r="N130">
        <f t="shared" si="3"/>
        <v>45.156800021512403</v>
      </c>
    </row>
    <row r="131" spans="1:14" x14ac:dyDescent="0.45">
      <c r="A131">
        <v>4</v>
      </c>
      <c r="B131" t="s">
        <v>19</v>
      </c>
      <c r="C131" s="4">
        <v>44105</v>
      </c>
      <c r="D131">
        <v>71</v>
      </c>
      <c r="E131">
        <v>307</v>
      </c>
      <c r="F131">
        <v>298</v>
      </c>
      <c r="G131">
        <v>9</v>
      </c>
      <c r="H131">
        <v>26</v>
      </c>
      <c r="I131">
        <v>0.88290561319143501</v>
      </c>
      <c r="J131" s="5">
        <v>121.309993057863</v>
      </c>
      <c r="K131">
        <f t="shared" si="4"/>
        <v>9.2250000000000014</v>
      </c>
      <c r="L131">
        <v>529</v>
      </c>
      <c r="M131" t="s">
        <v>40</v>
      </c>
      <c r="N131">
        <f t="shared" ref="N131:N194" si="5">G131*J131</f>
        <v>1091.7899375207669</v>
      </c>
    </row>
    <row r="132" spans="1:14" x14ac:dyDescent="0.45">
      <c r="A132">
        <v>4</v>
      </c>
      <c r="B132" t="s">
        <v>19</v>
      </c>
      <c r="C132" s="4">
        <v>44136</v>
      </c>
      <c r="D132">
        <v>65</v>
      </c>
      <c r="E132">
        <v>239</v>
      </c>
      <c r="F132">
        <v>193</v>
      </c>
      <c r="G132">
        <v>46</v>
      </c>
      <c r="H132">
        <v>7</v>
      </c>
      <c r="I132">
        <v>0.929179423498663</v>
      </c>
      <c r="J132" s="5">
        <v>167.02903323545701</v>
      </c>
      <c r="K132">
        <f t="shared" si="4"/>
        <v>4.6486486486486482</v>
      </c>
      <c r="L132">
        <v>193</v>
      </c>
      <c r="M132" t="s">
        <v>40</v>
      </c>
      <c r="N132">
        <f t="shared" si="5"/>
        <v>7683.3355288310222</v>
      </c>
    </row>
    <row r="133" spans="1:14" x14ac:dyDescent="0.45">
      <c r="A133">
        <v>4</v>
      </c>
      <c r="B133" t="s">
        <v>19</v>
      </c>
      <c r="C133" s="4">
        <v>44166</v>
      </c>
      <c r="D133">
        <v>48</v>
      </c>
      <c r="E133">
        <v>468</v>
      </c>
      <c r="F133">
        <v>453</v>
      </c>
      <c r="G133">
        <v>15</v>
      </c>
      <c r="H133">
        <v>28</v>
      </c>
      <c r="I133">
        <v>0.94090935680529497</v>
      </c>
      <c r="J133" s="5">
        <v>109.474317110116</v>
      </c>
      <c r="K133">
        <f t="shared" si="4"/>
        <v>15.904761904761907</v>
      </c>
      <c r="L133">
        <v>482</v>
      </c>
      <c r="M133" t="s">
        <v>37</v>
      </c>
      <c r="N133">
        <f t="shared" si="5"/>
        <v>1642.11475665174</v>
      </c>
    </row>
    <row r="134" spans="1:14" x14ac:dyDescent="0.45">
      <c r="A134">
        <v>4</v>
      </c>
      <c r="B134" t="s">
        <v>19</v>
      </c>
      <c r="C134" s="4">
        <v>44197</v>
      </c>
      <c r="D134">
        <v>40</v>
      </c>
      <c r="E134">
        <v>150</v>
      </c>
      <c r="F134">
        <v>92</v>
      </c>
      <c r="G134">
        <v>85</v>
      </c>
      <c r="H134">
        <v>7</v>
      </c>
      <c r="I134">
        <v>0.81309097638317196</v>
      </c>
      <c r="J134" s="5">
        <v>64.809087332883706</v>
      </c>
      <c r="K134">
        <f t="shared" si="4"/>
        <v>1.68</v>
      </c>
      <c r="L134">
        <v>681</v>
      </c>
      <c r="M134" t="s">
        <v>37</v>
      </c>
      <c r="N134">
        <f t="shared" si="5"/>
        <v>5508.772423295115</v>
      </c>
    </row>
    <row r="135" spans="1:14" x14ac:dyDescent="0.45">
      <c r="A135">
        <v>4</v>
      </c>
      <c r="B135" t="s">
        <v>19</v>
      </c>
      <c r="C135" s="4">
        <v>44228</v>
      </c>
      <c r="D135">
        <v>75</v>
      </c>
      <c r="E135">
        <v>215</v>
      </c>
      <c r="F135">
        <v>261</v>
      </c>
      <c r="G135">
        <v>87</v>
      </c>
      <c r="H135">
        <v>5</v>
      </c>
      <c r="I135">
        <v>0.82308150005159397</v>
      </c>
      <c r="J135" s="5">
        <v>47.894323331075803</v>
      </c>
      <c r="K135">
        <f t="shared" si="4"/>
        <v>2.5061728395061729</v>
      </c>
      <c r="L135">
        <v>813</v>
      </c>
      <c r="M135" t="s">
        <v>37</v>
      </c>
      <c r="N135">
        <f t="shared" si="5"/>
        <v>4166.8061298035946</v>
      </c>
    </row>
    <row r="136" spans="1:14" x14ac:dyDescent="0.45">
      <c r="A136">
        <v>4</v>
      </c>
      <c r="B136" t="s">
        <v>19</v>
      </c>
      <c r="C136" s="4">
        <v>44256</v>
      </c>
      <c r="D136">
        <v>41</v>
      </c>
      <c r="E136">
        <v>207</v>
      </c>
      <c r="F136">
        <v>178</v>
      </c>
      <c r="G136">
        <v>29</v>
      </c>
      <c r="H136">
        <v>24</v>
      </c>
      <c r="I136">
        <v>1</v>
      </c>
      <c r="J136" s="5">
        <v>50.6281303575972</v>
      </c>
      <c r="K136">
        <f t="shared" si="4"/>
        <v>6.2571428571428562</v>
      </c>
      <c r="L136">
        <v>598</v>
      </c>
      <c r="M136" t="s">
        <v>38</v>
      </c>
      <c r="N136">
        <f t="shared" si="5"/>
        <v>1468.2157803703187</v>
      </c>
    </row>
    <row r="137" spans="1:14" x14ac:dyDescent="0.45">
      <c r="A137">
        <v>4</v>
      </c>
      <c r="B137" t="s">
        <v>19</v>
      </c>
      <c r="C137" s="4">
        <v>44287</v>
      </c>
      <c r="D137">
        <v>34</v>
      </c>
      <c r="E137">
        <v>63</v>
      </c>
      <c r="F137">
        <v>0</v>
      </c>
      <c r="G137">
        <v>63</v>
      </c>
      <c r="H137">
        <v>28</v>
      </c>
      <c r="I137">
        <v>0.90948140616527196</v>
      </c>
      <c r="J137" s="5">
        <v>69.494627002111102</v>
      </c>
      <c r="K137">
        <f t="shared" si="4"/>
        <v>0.70103092783505161</v>
      </c>
      <c r="L137">
        <v>592</v>
      </c>
      <c r="M137" t="s">
        <v>38</v>
      </c>
      <c r="N137">
        <f t="shared" si="5"/>
        <v>4378.1615011329995</v>
      </c>
    </row>
    <row r="138" spans="1:14" x14ac:dyDescent="0.45">
      <c r="A138">
        <v>4</v>
      </c>
      <c r="B138" t="s">
        <v>19</v>
      </c>
      <c r="C138" s="4">
        <v>44317</v>
      </c>
      <c r="D138">
        <v>86</v>
      </c>
      <c r="E138">
        <v>396</v>
      </c>
      <c r="F138">
        <v>530</v>
      </c>
      <c r="G138">
        <v>45</v>
      </c>
      <c r="H138">
        <v>24</v>
      </c>
      <c r="I138">
        <v>0.89151829404524197</v>
      </c>
      <c r="J138" s="5">
        <v>9.9556138180666505</v>
      </c>
      <c r="K138">
        <f t="shared" si="4"/>
        <v>6.6717557251908399</v>
      </c>
      <c r="L138">
        <v>825</v>
      </c>
      <c r="M138" t="s">
        <v>38</v>
      </c>
      <c r="N138">
        <f t="shared" si="5"/>
        <v>448.00262181299928</v>
      </c>
    </row>
    <row r="139" spans="1:14" x14ac:dyDescent="0.45">
      <c r="A139">
        <v>4</v>
      </c>
      <c r="B139" t="s">
        <v>19</v>
      </c>
      <c r="C139" s="4">
        <v>44348</v>
      </c>
      <c r="D139">
        <v>26</v>
      </c>
      <c r="E139">
        <v>315</v>
      </c>
      <c r="F139">
        <v>226</v>
      </c>
      <c r="G139">
        <v>89</v>
      </c>
      <c r="H139">
        <v>4</v>
      </c>
      <c r="I139">
        <v>0.92052379219472202</v>
      </c>
      <c r="J139" s="5">
        <v>59.522487254195298</v>
      </c>
      <c r="K139">
        <f t="shared" si="4"/>
        <v>4.3826086956521735</v>
      </c>
      <c r="L139">
        <v>743</v>
      </c>
      <c r="M139" t="s">
        <v>39</v>
      </c>
      <c r="N139">
        <f t="shared" si="5"/>
        <v>5297.5013656233814</v>
      </c>
    </row>
    <row r="140" spans="1:14" x14ac:dyDescent="0.45">
      <c r="A140">
        <v>4</v>
      </c>
      <c r="B140" t="s">
        <v>19</v>
      </c>
      <c r="C140" s="4">
        <v>44378</v>
      </c>
      <c r="D140">
        <v>82</v>
      </c>
      <c r="E140">
        <v>338</v>
      </c>
      <c r="F140">
        <v>285</v>
      </c>
      <c r="G140">
        <v>53</v>
      </c>
      <c r="H140">
        <v>17</v>
      </c>
      <c r="I140">
        <v>0.85980114631796301</v>
      </c>
      <c r="J140" s="5">
        <v>58.6740960577376</v>
      </c>
      <c r="K140">
        <f t="shared" si="4"/>
        <v>5.4370370370370376</v>
      </c>
      <c r="L140">
        <v>610</v>
      </c>
      <c r="M140" t="s">
        <v>39</v>
      </c>
      <c r="N140">
        <f t="shared" si="5"/>
        <v>3109.7270910600928</v>
      </c>
    </row>
    <row r="141" spans="1:14" x14ac:dyDescent="0.45">
      <c r="A141">
        <v>4</v>
      </c>
      <c r="B141" t="s">
        <v>19</v>
      </c>
      <c r="C141" s="4">
        <v>44409</v>
      </c>
      <c r="D141">
        <v>14</v>
      </c>
      <c r="E141">
        <v>385</v>
      </c>
      <c r="F141">
        <v>290</v>
      </c>
      <c r="G141">
        <v>95</v>
      </c>
      <c r="H141">
        <v>27</v>
      </c>
      <c r="I141">
        <v>0.95558592837620904</v>
      </c>
      <c r="J141" s="5">
        <v>10.190156365221</v>
      </c>
      <c r="K141">
        <f t="shared" si="4"/>
        <v>5.5779816513761462</v>
      </c>
      <c r="L141">
        <v>601</v>
      </c>
      <c r="M141" t="s">
        <v>39</v>
      </c>
      <c r="N141">
        <f t="shared" si="5"/>
        <v>968.064854695995</v>
      </c>
    </row>
    <row r="142" spans="1:14" x14ac:dyDescent="0.45">
      <c r="A142">
        <v>4</v>
      </c>
      <c r="B142" t="s">
        <v>19</v>
      </c>
      <c r="C142" s="4">
        <v>44440</v>
      </c>
      <c r="D142">
        <v>1</v>
      </c>
      <c r="E142">
        <v>474</v>
      </c>
      <c r="F142">
        <v>466</v>
      </c>
      <c r="G142">
        <v>8</v>
      </c>
      <c r="H142">
        <v>28</v>
      </c>
      <c r="I142">
        <v>0.96693108671952199</v>
      </c>
      <c r="J142" s="5">
        <v>46.268139921801001</v>
      </c>
      <c r="K142">
        <f t="shared" si="4"/>
        <v>103.77777777777779</v>
      </c>
      <c r="L142">
        <v>828</v>
      </c>
      <c r="M142" t="s">
        <v>40</v>
      </c>
      <c r="N142">
        <f t="shared" si="5"/>
        <v>370.14511937440801</v>
      </c>
    </row>
    <row r="143" spans="1:14" x14ac:dyDescent="0.45">
      <c r="A143">
        <v>4</v>
      </c>
      <c r="B143" t="s">
        <v>19</v>
      </c>
      <c r="C143" s="4">
        <v>44470</v>
      </c>
      <c r="D143">
        <v>9</v>
      </c>
      <c r="E143">
        <v>454</v>
      </c>
      <c r="F143">
        <v>325</v>
      </c>
      <c r="G143">
        <v>129</v>
      </c>
      <c r="H143">
        <v>4</v>
      </c>
      <c r="I143">
        <v>0.92865660263462402</v>
      </c>
      <c r="J143" s="5">
        <v>38.403486457617298</v>
      </c>
      <c r="K143">
        <f t="shared" si="4"/>
        <v>4.8405797101449268</v>
      </c>
      <c r="L143">
        <v>325</v>
      </c>
      <c r="M143" t="s">
        <v>40</v>
      </c>
      <c r="N143">
        <f t="shared" si="5"/>
        <v>4954.0497530326311</v>
      </c>
    </row>
    <row r="144" spans="1:14" x14ac:dyDescent="0.45">
      <c r="A144">
        <v>4</v>
      </c>
      <c r="B144" t="s">
        <v>19</v>
      </c>
      <c r="C144" s="4">
        <v>44501</v>
      </c>
      <c r="D144">
        <v>46</v>
      </c>
      <c r="E144">
        <v>61</v>
      </c>
      <c r="F144">
        <v>85</v>
      </c>
      <c r="G144">
        <v>89</v>
      </c>
      <c r="H144">
        <v>6</v>
      </c>
      <c r="I144">
        <v>0.99823475239844495</v>
      </c>
      <c r="J144" s="5">
        <v>44.038389136708197</v>
      </c>
      <c r="K144">
        <f t="shared" si="4"/>
        <v>0.26666666666666666</v>
      </c>
      <c r="L144">
        <v>915</v>
      </c>
      <c r="M144" t="s">
        <v>40</v>
      </c>
      <c r="N144">
        <f t="shared" si="5"/>
        <v>3919.4166331670294</v>
      </c>
    </row>
    <row r="145" spans="1:14" x14ac:dyDescent="0.45">
      <c r="A145">
        <v>4</v>
      </c>
      <c r="B145" t="s">
        <v>19</v>
      </c>
      <c r="C145" s="4">
        <v>44531</v>
      </c>
      <c r="D145">
        <v>15</v>
      </c>
      <c r="E145">
        <v>80</v>
      </c>
      <c r="F145">
        <v>132</v>
      </c>
      <c r="G145">
        <v>72</v>
      </c>
      <c r="H145">
        <v>9</v>
      </c>
      <c r="I145">
        <v>0.92948610463706904</v>
      </c>
      <c r="J145" s="5">
        <v>119.737911352681</v>
      </c>
      <c r="K145">
        <f t="shared" si="4"/>
        <v>0.52873563218390807</v>
      </c>
      <c r="L145">
        <v>312</v>
      </c>
      <c r="M145" t="s">
        <v>37</v>
      </c>
      <c r="N145">
        <f t="shared" si="5"/>
        <v>8621.1296173930314</v>
      </c>
    </row>
    <row r="146" spans="1:14" x14ac:dyDescent="0.45">
      <c r="A146">
        <v>5</v>
      </c>
      <c r="B146" t="s">
        <v>21</v>
      </c>
      <c r="C146" s="4">
        <v>43466</v>
      </c>
      <c r="D146">
        <v>7</v>
      </c>
      <c r="E146">
        <v>490</v>
      </c>
      <c r="F146">
        <v>417</v>
      </c>
      <c r="G146">
        <v>73</v>
      </c>
      <c r="H146">
        <v>14</v>
      </c>
      <c r="I146">
        <v>0.96110616511865199</v>
      </c>
      <c r="J146" s="5">
        <v>128.48638734773601</v>
      </c>
      <c r="K146">
        <f t="shared" si="4"/>
        <v>10.6</v>
      </c>
      <c r="L146">
        <v>630</v>
      </c>
      <c r="M146" t="s">
        <v>37</v>
      </c>
      <c r="N146">
        <f t="shared" si="5"/>
        <v>9379.5062763847291</v>
      </c>
    </row>
    <row r="147" spans="1:14" x14ac:dyDescent="0.45">
      <c r="A147">
        <v>5</v>
      </c>
      <c r="B147" t="s">
        <v>21</v>
      </c>
      <c r="C147" s="4">
        <v>43497</v>
      </c>
      <c r="D147">
        <v>5</v>
      </c>
      <c r="E147">
        <v>312</v>
      </c>
      <c r="F147">
        <v>271</v>
      </c>
      <c r="G147">
        <v>41</v>
      </c>
      <c r="H147">
        <v>23</v>
      </c>
      <c r="I147">
        <v>0.81163513234447104</v>
      </c>
      <c r="J147" s="5">
        <v>72.220302797218096</v>
      </c>
      <c r="K147">
        <f t="shared" si="4"/>
        <v>12</v>
      </c>
      <c r="L147">
        <v>594</v>
      </c>
      <c r="M147" t="s">
        <v>37</v>
      </c>
      <c r="N147">
        <f t="shared" si="5"/>
        <v>2961.0324146859421</v>
      </c>
    </row>
    <row r="148" spans="1:14" x14ac:dyDescent="0.45">
      <c r="A148">
        <v>5</v>
      </c>
      <c r="B148" t="s">
        <v>21</v>
      </c>
      <c r="C148" s="4">
        <v>43525</v>
      </c>
      <c r="D148">
        <v>74</v>
      </c>
      <c r="E148">
        <v>174</v>
      </c>
      <c r="F148">
        <v>137</v>
      </c>
      <c r="G148">
        <v>37</v>
      </c>
      <c r="H148">
        <v>18</v>
      </c>
      <c r="I148">
        <v>0.87931454161626899</v>
      </c>
      <c r="J148" s="5">
        <v>78.950484744089806</v>
      </c>
      <c r="K148">
        <f t="shared" si="4"/>
        <v>3.8018018018018025</v>
      </c>
      <c r="L148">
        <v>1070</v>
      </c>
      <c r="M148" t="s">
        <v>38</v>
      </c>
      <c r="N148">
        <f t="shared" si="5"/>
        <v>2921.1679355313227</v>
      </c>
    </row>
    <row r="149" spans="1:14" x14ac:dyDescent="0.45">
      <c r="A149">
        <v>5</v>
      </c>
      <c r="B149" t="s">
        <v>21</v>
      </c>
      <c r="C149" s="4">
        <v>43556</v>
      </c>
      <c r="D149">
        <v>97</v>
      </c>
      <c r="E149">
        <v>351</v>
      </c>
      <c r="F149">
        <v>360</v>
      </c>
      <c r="G149">
        <v>88</v>
      </c>
      <c r="H149">
        <v>8</v>
      </c>
      <c r="I149">
        <v>0.85689750592977498</v>
      </c>
      <c r="J149" s="5">
        <v>103.122810948989</v>
      </c>
      <c r="K149">
        <f t="shared" si="4"/>
        <v>3.8918918918918917</v>
      </c>
      <c r="L149">
        <v>655</v>
      </c>
      <c r="M149" t="s">
        <v>38</v>
      </c>
      <c r="N149">
        <f t="shared" si="5"/>
        <v>9074.8073635110322</v>
      </c>
    </row>
    <row r="150" spans="1:14" x14ac:dyDescent="0.45">
      <c r="A150">
        <v>5</v>
      </c>
      <c r="B150" t="s">
        <v>21</v>
      </c>
      <c r="C150" s="4">
        <v>43586</v>
      </c>
      <c r="D150">
        <v>44</v>
      </c>
      <c r="E150">
        <v>337</v>
      </c>
      <c r="F150">
        <v>251</v>
      </c>
      <c r="G150">
        <v>86</v>
      </c>
      <c r="H150">
        <v>22</v>
      </c>
      <c r="I150">
        <v>0.87418789564954202</v>
      </c>
      <c r="J150" s="5">
        <v>64.561929690372395</v>
      </c>
      <c r="K150">
        <f t="shared" si="4"/>
        <v>4.5384615384615383</v>
      </c>
      <c r="L150">
        <v>887</v>
      </c>
      <c r="M150" t="s">
        <v>38</v>
      </c>
      <c r="N150">
        <f t="shared" si="5"/>
        <v>5552.3259533720257</v>
      </c>
    </row>
    <row r="151" spans="1:14" x14ac:dyDescent="0.45">
      <c r="A151">
        <v>5</v>
      </c>
      <c r="B151" t="s">
        <v>21</v>
      </c>
      <c r="C151" s="4">
        <v>43617</v>
      </c>
      <c r="D151">
        <v>48</v>
      </c>
      <c r="E151">
        <v>402</v>
      </c>
      <c r="F151">
        <v>379</v>
      </c>
      <c r="G151">
        <v>23</v>
      </c>
      <c r="H151">
        <v>29</v>
      </c>
      <c r="I151">
        <v>0.90152477523768004</v>
      </c>
      <c r="J151" s="5">
        <v>39.804300871906797</v>
      </c>
      <c r="K151">
        <f t="shared" si="4"/>
        <v>12.028169014084506</v>
      </c>
      <c r="L151">
        <v>1562</v>
      </c>
      <c r="M151" t="s">
        <v>39</v>
      </c>
      <c r="N151">
        <f t="shared" si="5"/>
        <v>915.4989200538563</v>
      </c>
    </row>
    <row r="152" spans="1:14" x14ac:dyDescent="0.45">
      <c r="A152">
        <v>5</v>
      </c>
      <c r="B152" t="s">
        <v>21</v>
      </c>
      <c r="C152" s="4">
        <v>43647</v>
      </c>
      <c r="D152">
        <v>12</v>
      </c>
      <c r="E152">
        <v>428</v>
      </c>
      <c r="F152">
        <v>394</v>
      </c>
      <c r="G152">
        <v>34</v>
      </c>
      <c r="H152">
        <v>15</v>
      </c>
      <c r="I152">
        <v>0.91466310516233895</v>
      </c>
      <c r="J152" s="5">
        <v>37.906821649754797</v>
      </c>
      <c r="K152">
        <f t="shared" si="4"/>
        <v>17.65217391304348</v>
      </c>
      <c r="L152">
        <v>1481</v>
      </c>
      <c r="M152" t="s">
        <v>39</v>
      </c>
      <c r="N152">
        <f t="shared" si="5"/>
        <v>1288.831936091663</v>
      </c>
    </row>
    <row r="153" spans="1:14" x14ac:dyDescent="0.45">
      <c r="A153">
        <v>5</v>
      </c>
      <c r="B153" t="s">
        <v>21</v>
      </c>
      <c r="C153" s="4">
        <v>43678</v>
      </c>
      <c r="D153">
        <v>11</v>
      </c>
      <c r="E153">
        <v>365</v>
      </c>
      <c r="F153">
        <v>284</v>
      </c>
      <c r="G153">
        <v>81</v>
      </c>
      <c r="H153">
        <v>23</v>
      </c>
      <c r="I153">
        <v>0.84757379433974001</v>
      </c>
      <c r="J153" s="5">
        <v>58.756055775779501</v>
      </c>
      <c r="K153">
        <f t="shared" si="4"/>
        <v>6.4130434782608692</v>
      </c>
      <c r="L153">
        <v>1914</v>
      </c>
      <c r="M153" t="s">
        <v>39</v>
      </c>
      <c r="N153">
        <f t="shared" si="5"/>
        <v>4759.2405178381396</v>
      </c>
    </row>
    <row r="154" spans="1:14" x14ac:dyDescent="0.45">
      <c r="A154">
        <v>5</v>
      </c>
      <c r="B154" t="s">
        <v>21</v>
      </c>
      <c r="C154" s="4">
        <v>43709</v>
      </c>
      <c r="D154">
        <v>1</v>
      </c>
      <c r="E154">
        <v>209</v>
      </c>
      <c r="F154">
        <v>204</v>
      </c>
      <c r="G154">
        <v>5</v>
      </c>
      <c r="H154">
        <v>5</v>
      </c>
      <c r="I154">
        <v>0.92275305694694798</v>
      </c>
      <c r="J154" s="5">
        <v>62.744973437706101</v>
      </c>
      <c r="K154">
        <f t="shared" si="4"/>
        <v>68.333333333333343</v>
      </c>
      <c r="L154">
        <v>1649</v>
      </c>
      <c r="M154" t="s">
        <v>40</v>
      </c>
      <c r="N154">
        <f t="shared" si="5"/>
        <v>313.72486718853048</v>
      </c>
    </row>
    <row r="155" spans="1:14" x14ac:dyDescent="0.45">
      <c r="A155">
        <v>5</v>
      </c>
      <c r="B155" t="s">
        <v>21</v>
      </c>
      <c r="C155" s="4">
        <v>43739</v>
      </c>
      <c r="D155">
        <v>47</v>
      </c>
      <c r="E155">
        <v>116</v>
      </c>
      <c r="F155">
        <v>38</v>
      </c>
      <c r="G155">
        <v>78</v>
      </c>
      <c r="H155">
        <v>19</v>
      </c>
      <c r="I155">
        <v>0.86607353323176195</v>
      </c>
      <c r="J155" s="5">
        <v>72.146257214624598</v>
      </c>
      <c r="K155">
        <f t="shared" si="4"/>
        <v>1.3599999999999999</v>
      </c>
      <c r="L155">
        <v>1394</v>
      </c>
      <c r="M155" t="s">
        <v>40</v>
      </c>
      <c r="N155">
        <f t="shared" si="5"/>
        <v>5627.4080627407184</v>
      </c>
    </row>
    <row r="156" spans="1:14" x14ac:dyDescent="0.45">
      <c r="A156">
        <v>5</v>
      </c>
      <c r="B156" t="s">
        <v>21</v>
      </c>
      <c r="C156" s="4">
        <v>43770</v>
      </c>
      <c r="D156">
        <v>35</v>
      </c>
      <c r="E156">
        <v>375</v>
      </c>
      <c r="F156">
        <v>310</v>
      </c>
      <c r="G156">
        <v>65</v>
      </c>
      <c r="H156">
        <v>25</v>
      </c>
      <c r="I156">
        <v>0.91086071548236702</v>
      </c>
      <c r="J156" s="5">
        <v>55.032914307840002</v>
      </c>
      <c r="K156">
        <f t="shared" si="4"/>
        <v>6.9</v>
      </c>
      <c r="L156">
        <v>1681</v>
      </c>
      <c r="M156" t="s">
        <v>40</v>
      </c>
      <c r="N156">
        <f t="shared" si="5"/>
        <v>3577.1394300096003</v>
      </c>
    </row>
    <row r="157" spans="1:14" x14ac:dyDescent="0.45">
      <c r="A157">
        <v>5</v>
      </c>
      <c r="B157" t="s">
        <v>21</v>
      </c>
      <c r="C157" s="4">
        <v>43800</v>
      </c>
      <c r="D157">
        <v>35</v>
      </c>
      <c r="E157">
        <v>258</v>
      </c>
      <c r="F157">
        <v>223</v>
      </c>
      <c r="G157">
        <v>35</v>
      </c>
      <c r="H157">
        <v>16</v>
      </c>
      <c r="I157">
        <v>0.80925634778128797</v>
      </c>
      <c r="J157" s="5">
        <v>117.370677901858</v>
      </c>
      <c r="K157">
        <f t="shared" si="4"/>
        <v>7.371428571428571</v>
      </c>
      <c r="L157">
        <v>1054</v>
      </c>
      <c r="M157" t="s">
        <v>37</v>
      </c>
      <c r="N157">
        <f t="shared" si="5"/>
        <v>4107.9737265650301</v>
      </c>
    </row>
    <row r="158" spans="1:14" x14ac:dyDescent="0.45">
      <c r="A158">
        <v>5</v>
      </c>
      <c r="B158" t="s">
        <v>21</v>
      </c>
      <c r="C158" s="4">
        <v>43831</v>
      </c>
      <c r="D158">
        <v>73</v>
      </c>
      <c r="E158">
        <v>199</v>
      </c>
      <c r="F158">
        <v>127</v>
      </c>
      <c r="G158">
        <v>72</v>
      </c>
      <c r="H158">
        <v>1</v>
      </c>
      <c r="I158">
        <v>0.89467026195426702</v>
      </c>
      <c r="J158" s="5">
        <v>92.921740974054003</v>
      </c>
      <c r="K158">
        <f t="shared" si="4"/>
        <v>2.7586206896551726</v>
      </c>
      <c r="L158">
        <v>1016</v>
      </c>
      <c r="M158" t="s">
        <v>37</v>
      </c>
      <c r="N158">
        <f t="shared" si="5"/>
        <v>6690.3653501318886</v>
      </c>
    </row>
    <row r="159" spans="1:14" x14ac:dyDescent="0.45">
      <c r="A159">
        <v>5</v>
      </c>
      <c r="B159" t="s">
        <v>21</v>
      </c>
      <c r="C159" s="4">
        <v>43862</v>
      </c>
      <c r="D159">
        <v>41</v>
      </c>
      <c r="E159">
        <v>352</v>
      </c>
      <c r="F159">
        <v>324</v>
      </c>
      <c r="G159">
        <v>28</v>
      </c>
      <c r="H159">
        <v>11</v>
      </c>
      <c r="I159">
        <v>0.90815305337147001</v>
      </c>
      <c r="J159" s="5">
        <v>23.413711494751901</v>
      </c>
      <c r="K159">
        <f t="shared" si="4"/>
        <v>10.579710144927537</v>
      </c>
      <c r="L159">
        <v>1324</v>
      </c>
      <c r="M159" t="s">
        <v>37</v>
      </c>
      <c r="N159">
        <f t="shared" si="5"/>
        <v>655.5839218530532</v>
      </c>
    </row>
    <row r="160" spans="1:14" x14ac:dyDescent="0.45">
      <c r="A160">
        <v>5</v>
      </c>
      <c r="B160" t="s">
        <v>21</v>
      </c>
      <c r="C160" s="4">
        <v>43891</v>
      </c>
      <c r="D160">
        <v>37</v>
      </c>
      <c r="E160">
        <v>170</v>
      </c>
      <c r="F160">
        <v>71</v>
      </c>
      <c r="G160">
        <v>99</v>
      </c>
      <c r="H160">
        <v>27</v>
      </c>
      <c r="I160">
        <v>0.94427294794501604</v>
      </c>
      <c r="J160" s="5">
        <v>81.901975536303794</v>
      </c>
      <c r="K160">
        <f t="shared" si="4"/>
        <v>1.5882352941176472</v>
      </c>
      <c r="L160">
        <v>786</v>
      </c>
      <c r="M160" t="s">
        <v>38</v>
      </c>
      <c r="N160">
        <f t="shared" si="5"/>
        <v>8108.2955780940756</v>
      </c>
    </row>
    <row r="161" spans="1:14" x14ac:dyDescent="0.45">
      <c r="A161">
        <v>5</v>
      </c>
      <c r="B161" t="s">
        <v>21</v>
      </c>
      <c r="C161" s="4">
        <v>43922</v>
      </c>
      <c r="D161">
        <v>88</v>
      </c>
      <c r="E161">
        <v>445</v>
      </c>
      <c r="F161">
        <v>382</v>
      </c>
      <c r="G161">
        <v>63</v>
      </c>
      <c r="H161">
        <v>9</v>
      </c>
      <c r="I161">
        <v>0.87358605132990097</v>
      </c>
      <c r="J161" s="5">
        <v>51.269356376127497</v>
      </c>
      <c r="K161">
        <f t="shared" si="4"/>
        <v>6.2251655629139071</v>
      </c>
      <c r="L161">
        <v>1029</v>
      </c>
      <c r="M161" t="s">
        <v>38</v>
      </c>
      <c r="N161">
        <f t="shared" si="5"/>
        <v>3229.9694516960321</v>
      </c>
    </row>
    <row r="162" spans="1:14" x14ac:dyDescent="0.45">
      <c r="A162">
        <v>5</v>
      </c>
      <c r="B162" t="s">
        <v>21</v>
      </c>
      <c r="C162" s="4">
        <v>43952</v>
      </c>
      <c r="D162">
        <v>86</v>
      </c>
      <c r="E162">
        <v>328</v>
      </c>
      <c r="F162">
        <v>237</v>
      </c>
      <c r="G162">
        <v>91</v>
      </c>
      <c r="H162">
        <v>26</v>
      </c>
      <c r="I162">
        <v>0.86931015615785601</v>
      </c>
      <c r="J162" s="5">
        <v>167.07415842139099</v>
      </c>
      <c r="K162">
        <f t="shared" si="4"/>
        <v>3.6497175141242941</v>
      </c>
      <c r="L162">
        <v>533</v>
      </c>
      <c r="M162" t="s">
        <v>38</v>
      </c>
      <c r="N162">
        <f t="shared" si="5"/>
        <v>15203.74841634658</v>
      </c>
    </row>
    <row r="163" spans="1:14" x14ac:dyDescent="0.45">
      <c r="A163">
        <v>5</v>
      </c>
      <c r="B163" t="s">
        <v>21</v>
      </c>
      <c r="C163" s="4">
        <v>43983</v>
      </c>
      <c r="D163">
        <v>23</v>
      </c>
      <c r="E163">
        <v>409</v>
      </c>
      <c r="F163">
        <v>347</v>
      </c>
      <c r="G163">
        <v>62</v>
      </c>
      <c r="H163">
        <v>25</v>
      </c>
      <c r="I163">
        <v>0.88887290820428</v>
      </c>
      <c r="J163" s="5">
        <v>66.993160202438503</v>
      </c>
      <c r="K163">
        <f t="shared" si="4"/>
        <v>8.7058823529411757</v>
      </c>
      <c r="L163">
        <v>1216</v>
      </c>
      <c r="M163" t="s">
        <v>39</v>
      </c>
      <c r="N163">
        <f t="shared" si="5"/>
        <v>4153.5759325511872</v>
      </c>
    </row>
    <row r="164" spans="1:14" x14ac:dyDescent="0.45">
      <c r="A164">
        <v>5</v>
      </c>
      <c r="B164" t="s">
        <v>21</v>
      </c>
      <c r="C164" s="4">
        <v>44013</v>
      </c>
      <c r="D164">
        <v>34</v>
      </c>
      <c r="E164">
        <v>198</v>
      </c>
      <c r="F164">
        <v>165</v>
      </c>
      <c r="G164">
        <v>33</v>
      </c>
      <c r="H164">
        <v>16</v>
      </c>
      <c r="I164">
        <v>0.95483767133999697</v>
      </c>
      <c r="J164" s="5">
        <v>50.6032694128439</v>
      </c>
      <c r="K164">
        <f t="shared" si="4"/>
        <v>5.9402985074626864</v>
      </c>
      <c r="L164">
        <v>1950</v>
      </c>
      <c r="M164" t="s">
        <v>39</v>
      </c>
      <c r="N164">
        <f t="shared" si="5"/>
        <v>1669.9078906238487</v>
      </c>
    </row>
    <row r="165" spans="1:14" x14ac:dyDescent="0.45">
      <c r="A165">
        <v>5</v>
      </c>
      <c r="B165" t="s">
        <v>21</v>
      </c>
      <c r="C165" s="4">
        <v>44044</v>
      </c>
      <c r="D165">
        <v>81</v>
      </c>
      <c r="E165">
        <v>321</v>
      </c>
      <c r="F165">
        <v>313</v>
      </c>
      <c r="G165">
        <v>8</v>
      </c>
      <c r="H165">
        <v>5</v>
      </c>
      <c r="I165">
        <v>0.84169955554623799</v>
      </c>
      <c r="J165" s="5">
        <v>99.048631314318598</v>
      </c>
      <c r="K165">
        <f t="shared" si="4"/>
        <v>8.8539325842696641</v>
      </c>
      <c r="L165">
        <v>1211</v>
      </c>
      <c r="M165" t="s">
        <v>39</v>
      </c>
      <c r="N165">
        <f t="shared" si="5"/>
        <v>792.38905051454879</v>
      </c>
    </row>
    <row r="166" spans="1:14" x14ac:dyDescent="0.45">
      <c r="A166">
        <v>5</v>
      </c>
      <c r="B166" t="s">
        <v>21</v>
      </c>
      <c r="C166" s="4">
        <v>44075</v>
      </c>
      <c r="D166">
        <v>5</v>
      </c>
      <c r="E166">
        <v>163</v>
      </c>
      <c r="F166">
        <v>73</v>
      </c>
      <c r="G166">
        <v>90</v>
      </c>
      <c r="H166">
        <v>20</v>
      </c>
      <c r="I166">
        <v>0.82036994578281897</v>
      </c>
      <c r="J166" s="5">
        <v>53.157847709232797</v>
      </c>
      <c r="K166">
        <f t="shared" si="4"/>
        <v>1.642105263157895</v>
      </c>
      <c r="L166">
        <v>1471</v>
      </c>
      <c r="M166" t="s">
        <v>40</v>
      </c>
      <c r="N166">
        <f t="shared" si="5"/>
        <v>4784.2062938309518</v>
      </c>
    </row>
    <row r="167" spans="1:14" x14ac:dyDescent="0.45">
      <c r="A167">
        <v>5</v>
      </c>
      <c r="B167" t="s">
        <v>21</v>
      </c>
      <c r="C167" s="4">
        <v>44105</v>
      </c>
      <c r="D167">
        <v>78</v>
      </c>
      <c r="E167">
        <v>268</v>
      </c>
      <c r="F167">
        <v>295</v>
      </c>
      <c r="G167">
        <v>3</v>
      </c>
      <c r="H167">
        <v>5</v>
      </c>
      <c r="I167">
        <v>0.90860606861677196</v>
      </c>
      <c r="J167" s="5">
        <v>57.736836990382699</v>
      </c>
      <c r="K167">
        <f t="shared" si="4"/>
        <v>8.4691358024691361</v>
      </c>
      <c r="L167">
        <v>1515</v>
      </c>
      <c r="M167" t="s">
        <v>40</v>
      </c>
      <c r="N167">
        <f t="shared" si="5"/>
        <v>173.2105109711481</v>
      </c>
    </row>
    <row r="168" spans="1:14" x14ac:dyDescent="0.45">
      <c r="A168">
        <v>5</v>
      </c>
      <c r="B168" t="s">
        <v>21</v>
      </c>
      <c r="C168" s="4">
        <v>44136</v>
      </c>
      <c r="D168">
        <v>65</v>
      </c>
      <c r="E168">
        <v>456</v>
      </c>
      <c r="F168">
        <v>357</v>
      </c>
      <c r="G168">
        <v>99</v>
      </c>
      <c r="H168">
        <v>21</v>
      </c>
      <c r="I168">
        <v>0.93389718924763299</v>
      </c>
      <c r="J168" s="5">
        <v>54.5520939956142</v>
      </c>
      <c r="K168">
        <f t="shared" si="4"/>
        <v>5.1463414634146343</v>
      </c>
      <c r="L168">
        <v>1683</v>
      </c>
      <c r="M168" t="s">
        <v>40</v>
      </c>
      <c r="N168">
        <f t="shared" si="5"/>
        <v>5400.6573055658055</v>
      </c>
    </row>
    <row r="169" spans="1:14" x14ac:dyDescent="0.45">
      <c r="A169">
        <v>5</v>
      </c>
      <c r="B169" t="s">
        <v>21</v>
      </c>
      <c r="C169" s="4">
        <v>44166</v>
      </c>
      <c r="D169">
        <v>35</v>
      </c>
      <c r="E169">
        <v>455</v>
      </c>
      <c r="F169">
        <v>422</v>
      </c>
      <c r="G169">
        <v>33</v>
      </c>
      <c r="H169">
        <v>25</v>
      </c>
      <c r="I169">
        <v>0.8</v>
      </c>
      <c r="J169" s="5">
        <v>55.858679142285503</v>
      </c>
      <c r="K169">
        <f t="shared" si="4"/>
        <v>13.441176470588236</v>
      </c>
      <c r="L169">
        <v>1707</v>
      </c>
      <c r="M169" t="s">
        <v>37</v>
      </c>
      <c r="N169">
        <f t="shared" si="5"/>
        <v>1843.3364116954217</v>
      </c>
    </row>
    <row r="170" spans="1:14" x14ac:dyDescent="0.45">
      <c r="A170">
        <v>5</v>
      </c>
      <c r="B170" t="s">
        <v>21</v>
      </c>
      <c r="C170" s="4">
        <v>44197</v>
      </c>
      <c r="D170">
        <v>72</v>
      </c>
      <c r="E170">
        <v>293</v>
      </c>
      <c r="F170">
        <v>281</v>
      </c>
      <c r="G170">
        <v>12</v>
      </c>
      <c r="H170">
        <v>4</v>
      </c>
      <c r="I170">
        <v>0.86522653843391895</v>
      </c>
      <c r="J170" s="5">
        <v>66.801345449583593</v>
      </c>
      <c r="K170">
        <f t="shared" si="4"/>
        <v>8.4047619047619051</v>
      </c>
      <c r="L170">
        <v>1204</v>
      </c>
      <c r="M170" t="s">
        <v>37</v>
      </c>
      <c r="N170">
        <f t="shared" si="5"/>
        <v>801.61614539500306</v>
      </c>
    </row>
    <row r="171" spans="1:14" x14ac:dyDescent="0.45">
      <c r="A171">
        <v>5</v>
      </c>
      <c r="B171" t="s">
        <v>21</v>
      </c>
      <c r="C171" s="4">
        <v>44228</v>
      </c>
      <c r="D171">
        <v>28</v>
      </c>
      <c r="E171">
        <v>131</v>
      </c>
      <c r="F171">
        <v>124</v>
      </c>
      <c r="G171">
        <v>7</v>
      </c>
      <c r="H171">
        <v>16</v>
      </c>
      <c r="I171">
        <v>0.93534087146568601</v>
      </c>
      <c r="J171" s="5">
        <v>29.698729868128002</v>
      </c>
      <c r="K171">
        <f t="shared" si="4"/>
        <v>8.6857142857142868</v>
      </c>
      <c r="L171">
        <v>1245</v>
      </c>
      <c r="M171" t="s">
        <v>37</v>
      </c>
      <c r="N171">
        <f t="shared" si="5"/>
        <v>207.89110907689602</v>
      </c>
    </row>
    <row r="172" spans="1:14" x14ac:dyDescent="0.45">
      <c r="A172">
        <v>5</v>
      </c>
      <c r="B172" t="s">
        <v>21</v>
      </c>
      <c r="C172" s="4">
        <v>44256</v>
      </c>
      <c r="D172">
        <v>99</v>
      </c>
      <c r="E172">
        <v>183</v>
      </c>
      <c r="F172">
        <v>139</v>
      </c>
      <c r="G172">
        <v>44</v>
      </c>
      <c r="H172">
        <v>24</v>
      </c>
      <c r="I172">
        <v>0.92398937214920795</v>
      </c>
      <c r="J172" s="5">
        <v>25.367471795186798</v>
      </c>
      <c r="K172">
        <f t="shared" si="4"/>
        <v>3.3286713286713288</v>
      </c>
      <c r="L172">
        <v>1358</v>
      </c>
      <c r="M172" t="s">
        <v>38</v>
      </c>
      <c r="N172">
        <f t="shared" si="5"/>
        <v>1116.1687589882192</v>
      </c>
    </row>
    <row r="173" spans="1:14" x14ac:dyDescent="0.45">
      <c r="A173">
        <v>5</v>
      </c>
      <c r="B173" t="s">
        <v>21</v>
      </c>
      <c r="C173" s="4">
        <v>44287</v>
      </c>
      <c r="D173">
        <v>63</v>
      </c>
      <c r="E173">
        <v>122</v>
      </c>
      <c r="F173">
        <v>111</v>
      </c>
      <c r="G173">
        <v>11</v>
      </c>
      <c r="H173">
        <v>19</v>
      </c>
      <c r="I173">
        <v>0.94292565767237402</v>
      </c>
      <c r="J173" s="5">
        <v>39.328348386585198</v>
      </c>
      <c r="K173">
        <f t="shared" si="4"/>
        <v>4.7027027027027026</v>
      </c>
      <c r="L173">
        <v>933</v>
      </c>
      <c r="M173" t="s">
        <v>38</v>
      </c>
      <c r="N173">
        <f t="shared" si="5"/>
        <v>432.61183225243718</v>
      </c>
    </row>
    <row r="174" spans="1:14" x14ac:dyDescent="0.45">
      <c r="A174">
        <v>5</v>
      </c>
      <c r="B174" t="s">
        <v>21</v>
      </c>
      <c r="C174" s="4">
        <v>44317</v>
      </c>
      <c r="D174">
        <v>91</v>
      </c>
      <c r="E174">
        <v>179</v>
      </c>
      <c r="F174">
        <v>144</v>
      </c>
      <c r="G174">
        <v>35</v>
      </c>
      <c r="H174">
        <v>13</v>
      </c>
      <c r="I174">
        <v>0.86253965211428696</v>
      </c>
      <c r="J174" s="5">
        <v>80.959597461381094</v>
      </c>
      <c r="K174">
        <f t="shared" si="4"/>
        <v>3.7301587301587307</v>
      </c>
      <c r="L174">
        <v>1058</v>
      </c>
      <c r="M174" t="s">
        <v>38</v>
      </c>
      <c r="N174">
        <f t="shared" si="5"/>
        <v>2833.5859111483383</v>
      </c>
    </row>
    <row r="175" spans="1:14" x14ac:dyDescent="0.45">
      <c r="A175">
        <v>5</v>
      </c>
      <c r="B175" t="s">
        <v>21</v>
      </c>
      <c r="C175" s="4">
        <v>44348</v>
      </c>
      <c r="D175">
        <v>62</v>
      </c>
      <c r="E175">
        <v>74</v>
      </c>
      <c r="F175">
        <v>0</v>
      </c>
      <c r="G175">
        <v>74</v>
      </c>
      <c r="H175">
        <v>19</v>
      </c>
      <c r="I175">
        <v>0.92750475285138401</v>
      </c>
      <c r="J175" s="5">
        <v>68.159526396595098</v>
      </c>
      <c r="K175">
        <f t="shared" si="4"/>
        <v>0.91176470588235292</v>
      </c>
      <c r="L175">
        <v>1287</v>
      </c>
      <c r="M175" t="s">
        <v>39</v>
      </c>
      <c r="N175">
        <f t="shared" si="5"/>
        <v>5043.8049533480371</v>
      </c>
    </row>
    <row r="176" spans="1:14" x14ac:dyDescent="0.45">
      <c r="A176">
        <v>5</v>
      </c>
      <c r="B176" t="s">
        <v>21</v>
      </c>
      <c r="C176" s="4">
        <v>44378</v>
      </c>
      <c r="D176">
        <v>33</v>
      </c>
      <c r="E176">
        <v>213</v>
      </c>
      <c r="F176">
        <v>165</v>
      </c>
      <c r="G176">
        <v>48</v>
      </c>
      <c r="H176">
        <v>23</v>
      </c>
      <c r="I176">
        <v>1</v>
      </c>
      <c r="J176" s="5">
        <v>69.658116504079999</v>
      </c>
      <c r="K176">
        <f t="shared" si="4"/>
        <v>4.8888888888888893</v>
      </c>
      <c r="L176">
        <v>1422</v>
      </c>
      <c r="M176" t="s">
        <v>39</v>
      </c>
      <c r="N176">
        <f t="shared" si="5"/>
        <v>3343.5895921958399</v>
      </c>
    </row>
    <row r="177" spans="1:14" x14ac:dyDescent="0.45">
      <c r="A177">
        <v>5</v>
      </c>
      <c r="B177" t="s">
        <v>21</v>
      </c>
      <c r="C177" s="4">
        <v>44409</v>
      </c>
      <c r="D177">
        <v>8</v>
      </c>
      <c r="E177">
        <v>359</v>
      </c>
      <c r="F177">
        <v>324</v>
      </c>
      <c r="G177">
        <v>35</v>
      </c>
      <c r="H177">
        <v>28</v>
      </c>
      <c r="I177">
        <v>0.91440631183638499</v>
      </c>
      <c r="J177" s="5">
        <v>36.476803274869098</v>
      </c>
      <c r="K177">
        <f t="shared" si="4"/>
        <v>15.44186046511628</v>
      </c>
      <c r="L177">
        <v>1292</v>
      </c>
      <c r="M177" t="s">
        <v>39</v>
      </c>
      <c r="N177">
        <f t="shared" si="5"/>
        <v>1276.6881146204184</v>
      </c>
    </row>
    <row r="178" spans="1:14" x14ac:dyDescent="0.45">
      <c r="A178">
        <v>5</v>
      </c>
      <c r="B178" t="s">
        <v>21</v>
      </c>
      <c r="C178" s="4">
        <v>44440</v>
      </c>
      <c r="D178">
        <v>90</v>
      </c>
      <c r="E178">
        <v>439</v>
      </c>
      <c r="F178">
        <v>425</v>
      </c>
      <c r="G178">
        <v>14</v>
      </c>
      <c r="H178">
        <v>22</v>
      </c>
      <c r="I178">
        <v>0.85844150570976596</v>
      </c>
      <c r="J178" s="5">
        <v>47.334920398744103</v>
      </c>
      <c r="K178">
        <f t="shared" si="4"/>
        <v>9.9038461538461533</v>
      </c>
      <c r="L178">
        <v>1120</v>
      </c>
      <c r="M178" t="s">
        <v>40</v>
      </c>
      <c r="N178">
        <f t="shared" si="5"/>
        <v>662.68888558241747</v>
      </c>
    </row>
    <row r="179" spans="1:14" x14ac:dyDescent="0.45">
      <c r="A179">
        <v>5</v>
      </c>
      <c r="B179" t="s">
        <v>21</v>
      </c>
      <c r="C179" s="4">
        <v>44470</v>
      </c>
      <c r="D179">
        <v>3</v>
      </c>
      <c r="E179">
        <v>74</v>
      </c>
      <c r="F179">
        <v>73</v>
      </c>
      <c r="G179">
        <v>1</v>
      </c>
      <c r="H179">
        <v>20</v>
      </c>
      <c r="I179">
        <v>0.93364431081587196</v>
      </c>
      <c r="J179" s="5">
        <v>35.008653059620599</v>
      </c>
      <c r="K179">
        <f t="shared" si="4"/>
        <v>38</v>
      </c>
      <c r="L179">
        <v>1775</v>
      </c>
      <c r="M179" t="s">
        <v>40</v>
      </c>
      <c r="N179">
        <f t="shared" si="5"/>
        <v>35.008653059620599</v>
      </c>
    </row>
    <row r="180" spans="1:14" x14ac:dyDescent="0.45">
      <c r="A180">
        <v>5</v>
      </c>
      <c r="B180" t="s">
        <v>21</v>
      </c>
      <c r="C180" s="4">
        <v>44501</v>
      </c>
      <c r="D180">
        <v>99</v>
      </c>
      <c r="E180">
        <v>337</v>
      </c>
      <c r="F180">
        <v>290</v>
      </c>
      <c r="G180">
        <v>47</v>
      </c>
      <c r="H180">
        <v>15</v>
      </c>
      <c r="I180">
        <v>0.85959032074747799</v>
      </c>
      <c r="J180" s="5">
        <v>27.6353524234245</v>
      </c>
      <c r="K180">
        <f t="shared" si="4"/>
        <v>5.3287671232876717</v>
      </c>
      <c r="L180">
        <v>1741</v>
      </c>
      <c r="M180" t="s">
        <v>40</v>
      </c>
      <c r="N180">
        <f t="shared" si="5"/>
        <v>1298.8615639009515</v>
      </c>
    </row>
    <row r="181" spans="1:14" x14ac:dyDescent="0.45">
      <c r="A181">
        <v>5</v>
      </c>
      <c r="B181" t="s">
        <v>21</v>
      </c>
      <c r="C181" s="4">
        <v>44531</v>
      </c>
      <c r="D181">
        <v>33</v>
      </c>
      <c r="E181">
        <v>383</v>
      </c>
      <c r="F181">
        <v>378</v>
      </c>
      <c r="G181">
        <v>5</v>
      </c>
      <c r="H181">
        <v>26</v>
      </c>
      <c r="I181">
        <v>0.853709040842621</v>
      </c>
      <c r="J181" s="5">
        <v>49.521782892855697</v>
      </c>
      <c r="K181">
        <f t="shared" si="4"/>
        <v>21.631578947368425</v>
      </c>
      <c r="L181">
        <v>1179</v>
      </c>
      <c r="M181" t="s">
        <v>37</v>
      </c>
      <c r="N181">
        <f t="shared" si="5"/>
        <v>247.60891446427848</v>
      </c>
    </row>
    <row r="182" spans="1:14" x14ac:dyDescent="0.45">
      <c r="A182">
        <v>6</v>
      </c>
      <c r="B182" t="s">
        <v>23</v>
      </c>
      <c r="C182" s="4">
        <v>43466</v>
      </c>
      <c r="D182">
        <v>35</v>
      </c>
      <c r="E182">
        <v>303</v>
      </c>
      <c r="F182">
        <v>366</v>
      </c>
      <c r="G182">
        <v>63</v>
      </c>
      <c r="H182">
        <v>17</v>
      </c>
      <c r="I182">
        <v>0.90555860801447596</v>
      </c>
      <c r="J182" s="5">
        <v>33.746451781235997</v>
      </c>
      <c r="K182">
        <f t="shared" si="4"/>
        <v>5.612244897959183</v>
      </c>
      <c r="L182">
        <v>559</v>
      </c>
      <c r="M182" t="s">
        <v>37</v>
      </c>
      <c r="N182">
        <f t="shared" si="5"/>
        <v>2126.0264622178679</v>
      </c>
    </row>
    <row r="183" spans="1:14" x14ac:dyDescent="0.45">
      <c r="A183">
        <v>6</v>
      </c>
      <c r="B183" t="s">
        <v>23</v>
      </c>
      <c r="C183" s="4">
        <v>43497</v>
      </c>
      <c r="D183">
        <v>108</v>
      </c>
      <c r="E183">
        <v>134</v>
      </c>
      <c r="F183">
        <v>57</v>
      </c>
      <c r="G183">
        <v>77</v>
      </c>
      <c r="H183">
        <v>7</v>
      </c>
      <c r="I183">
        <v>0.82745133687794503</v>
      </c>
      <c r="J183" s="5">
        <v>76.758486458004697</v>
      </c>
      <c r="K183">
        <f t="shared" si="4"/>
        <v>1.7837837837837838</v>
      </c>
      <c r="L183">
        <v>524</v>
      </c>
      <c r="M183" t="s">
        <v>37</v>
      </c>
      <c r="N183">
        <f t="shared" si="5"/>
        <v>5910.4034572663613</v>
      </c>
    </row>
    <row r="184" spans="1:14" x14ac:dyDescent="0.45">
      <c r="A184">
        <v>6</v>
      </c>
      <c r="B184" t="s">
        <v>23</v>
      </c>
      <c r="C184" s="4">
        <v>43525</v>
      </c>
      <c r="D184">
        <v>279</v>
      </c>
      <c r="E184">
        <v>216</v>
      </c>
      <c r="F184">
        <v>153</v>
      </c>
      <c r="G184">
        <v>126</v>
      </c>
      <c r="H184">
        <v>21</v>
      </c>
      <c r="I184">
        <v>0.95354476156697998</v>
      </c>
      <c r="J184" s="5">
        <v>325.260098483918</v>
      </c>
      <c r="K184">
        <f t="shared" si="4"/>
        <v>1.8222222222222222</v>
      </c>
      <c r="L184">
        <v>153</v>
      </c>
      <c r="M184" t="s">
        <v>38</v>
      </c>
      <c r="N184">
        <f t="shared" si="5"/>
        <v>40982.772408973666</v>
      </c>
    </row>
    <row r="185" spans="1:14" x14ac:dyDescent="0.45">
      <c r="A185">
        <v>6</v>
      </c>
      <c r="B185" t="s">
        <v>23</v>
      </c>
      <c r="C185" s="4">
        <v>43556</v>
      </c>
      <c r="D185">
        <v>118</v>
      </c>
      <c r="E185">
        <v>68</v>
      </c>
      <c r="F185">
        <v>159</v>
      </c>
      <c r="G185">
        <v>27</v>
      </c>
      <c r="H185">
        <v>14</v>
      </c>
      <c r="I185">
        <v>0.90474999417485202</v>
      </c>
      <c r="J185" s="5">
        <v>33.634562504475603</v>
      </c>
      <c r="K185">
        <f t="shared" si="4"/>
        <v>2.193103448275862</v>
      </c>
      <c r="L185">
        <v>573</v>
      </c>
      <c r="M185" t="s">
        <v>38</v>
      </c>
      <c r="N185">
        <f t="shared" si="5"/>
        <v>908.13318762084134</v>
      </c>
    </row>
    <row r="186" spans="1:14" x14ac:dyDescent="0.45">
      <c r="A186">
        <v>6</v>
      </c>
      <c r="B186" t="s">
        <v>23</v>
      </c>
      <c r="C186" s="4">
        <v>43586</v>
      </c>
      <c r="D186">
        <v>43</v>
      </c>
      <c r="E186">
        <v>216</v>
      </c>
      <c r="F186">
        <v>187</v>
      </c>
      <c r="G186">
        <v>29</v>
      </c>
      <c r="H186">
        <v>22</v>
      </c>
      <c r="I186">
        <v>0.86617474392754301</v>
      </c>
      <c r="J186" s="5">
        <v>110.66215858616999</v>
      </c>
      <c r="K186">
        <f t="shared" si="4"/>
        <v>6.3888888888888884</v>
      </c>
      <c r="L186">
        <v>602</v>
      </c>
      <c r="M186" t="s">
        <v>38</v>
      </c>
      <c r="N186">
        <f t="shared" si="5"/>
        <v>3209.2025989989297</v>
      </c>
    </row>
    <row r="187" spans="1:14" x14ac:dyDescent="0.45">
      <c r="A187">
        <v>6</v>
      </c>
      <c r="B187" t="s">
        <v>23</v>
      </c>
      <c r="C187" s="4">
        <v>43617</v>
      </c>
      <c r="D187">
        <v>94</v>
      </c>
      <c r="E187">
        <v>213</v>
      </c>
      <c r="F187">
        <v>190</v>
      </c>
      <c r="G187">
        <v>23</v>
      </c>
      <c r="H187">
        <v>13</v>
      </c>
      <c r="I187">
        <v>0.833895034002757</v>
      </c>
      <c r="J187" s="5">
        <v>49.267178088231198</v>
      </c>
      <c r="K187">
        <f t="shared" si="4"/>
        <v>4.8547008547008543</v>
      </c>
      <c r="L187">
        <v>515</v>
      </c>
      <c r="M187" t="s">
        <v>39</v>
      </c>
      <c r="N187">
        <f t="shared" si="5"/>
        <v>1133.1450960293175</v>
      </c>
    </row>
    <row r="188" spans="1:14" x14ac:dyDescent="0.45">
      <c r="A188">
        <v>6</v>
      </c>
      <c r="B188" t="s">
        <v>23</v>
      </c>
      <c r="C188" s="4">
        <v>43647</v>
      </c>
      <c r="D188">
        <v>52</v>
      </c>
      <c r="E188">
        <v>119</v>
      </c>
      <c r="F188">
        <v>23</v>
      </c>
      <c r="G188">
        <v>96</v>
      </c>
      <c r="H188">
        <v>20</v>
      </c>
      <c r="I188">
        <v>0.84084925033339297</v>
      </c>
      <c r="J188" s="5">
        <v>212.61822426308501</v>
      </c>
      <c r="K188">
        <f t="shared" si="4"/>
        <v>1.0135135135135136</v>
      </c>
      <c r="L188">
        <v>220</v>
      </c>
      <c r="M188" t="s">
        <v>39</v>
      </c>
      <c r="N188">
        <f t="shared" si="5"/>
        <v>20411.34952925616</v>
      </c>
    </row>
    <row r="189" spans="1:14" x14ac:dyDescent="0.45">
      <c r="A189">
        <v>6</v>
      </c>
      <c r="B189" t="s">
        <v>23</v>
      </c>
      <c r="C189" s="4">
        <v>43678</v>
      </c>
      <c r="D189">
        <v>17</v>
      </c>
      <c r="E189">
        <v>179</v>
      </c>
      <c r="F189">
        <v>188</v>
      </c>
      <c r="G189">
        <v>79</v>
      </c>
      <c r="H189">
        <v>24</v>
      </c>
      <c r="I189">
        <v>0.83994849169615304</v>
      </c>
      <c r="J189" s="5">
        <v>76.789055354760805</v>
      </c>
      <c r="K189">
        <f t="shared" si="4"/>
        <v>2.4375000000000004</v>
      </c>
      <c r="L189">
        <v>608</v>
      </c>
      <c r="M189" t="s">
        <v>39</v>
      </c>
      <c r="N189">
        <f t="shared" si="5"/>
        <v>6066.3353730261033</v>
      </c>
    </row>
    <row r="190" spans="1:14" x14ac:dyDescent="0.45">
      <c r="A190">
        <v>6</v>
      </c>
      <c r="B190" t="s">
        <v>23</v>
      </c>
      <c r="C190" s="4">
        <v>43709</v>
      </c>
      <c r="D190">
        <v>71</v>
      </c>
      <c r="E190">
        <v>198</v>
      </c>
      <c r="F190">
        <v>139</v>
      </c>
      <c r="G190">
        <v>59</v>
      </c>
      <c r="H190">
        <v>29</v>
      </c>
      <c r="I190">
        <v>0.93803863748353</v>
      </c>
      <c r="J190" s="5">
        <v>174.401532044649</v>
      </c>
      <c r="K190">
        <f t="shared" si="4"/>
        <v>3.2307692307692313</v>
      </c>
      <c r="L190">
        <v>388</v>
      </c>
      <c r="M190" t="s">
        <v>40</v>
      </c>
      <c r="N190">
        <f t="shared" si="5"/>
        <v>10289.69039063429</v>
      </c>
    </row>
    <row r="191" spans="1:14" x14ac:dyDescent="0.45">
      <c r="A191">
        <v>6</v>
      </c>
      <c r="B191" t="s">
        <v>23</v>
      </c>
      <c r="C191" s="4">
        <v>43739</v>
      </c>
      <c r="D191">
        <v>13</v>
      </c>
      <c r="E191">
        <v>349</v>
      </c>
      <c r="F191">
        <v>317</v>
      </c>
      <c r="G191">
        <v>32</v>
      </c>
      <c r="H191">
        <v>23</v>
      </c>
      <c r="I191">
        <v>0.90378361470236102</v>
      </c>
      <c r="J191" s="5">
        <v>67.736387876091698</v>
      </c>
      <c r="K191">
        <f t="shared" si="4"/>
        <v>14.666666666666668</v>
      </c>
      <c r="L191">
        <v>559</v>
      </c>
      <c r="M191" t="s">
        <v>40</v>
      </c>
      <c r="N191">
        <f t="shared" si="5"/>
        <v>2167.5644120349343</v>
      </c>
    </row>
    <row r="192" spans="1:14" x14ac:dyDescent="0.45">
      <c r="A192">
        <v>6</v>
      </c>
      <c r="B192" t="s">
        <v>23</v>
      </c>
      <c r="C192" s="4">
        <v>43770</v>
      </c>
      <c r="D192">
        <v>341</v>
      </c>
      <c r="E192">
        <v>179</v>
      </c>
      <c r="F192">
        <v>489</v>
      </c>
      <c r="G192">
        <v>2</v>
      </c>
      <c r="H192">
        <v>5</v>
      </c>
      <c r="I192">
        <v>0.88266834082545798</v>
      </c>
      <c r="J192" s="5">
        <v>117.479174643319</v>
      </c>
      <c r="K192">
        <f t="shared" si="4"/>
        <v>3.0204081632653059</v>
      </c>
      <c r="L192">
        <v>636</v>
      </c>
      <c r="M192" t="s">
        <v>40</v>
      </c>
      <c r="N192">
        <f t="shared" si="5"/>
        <v>234.958349286638</v>
      </c>
    </row>
    <row r="193" spans="1:14" x14ac:dyDescent="0.45">
      <c r="A193">
        <v>6</v>
      </c>
      <c r="B193" t="s">
        <v>23</v>
      </c>
      <c r="C193" s="4">
        <v>43800</v>
      </c>
      <c r="D193">
        <v>90</v>
      </c>
      <c r="E193">
        <v>340</v>
      </c>
      <c r="F193">
        <v>298</v>
      </c>
      <c r="G193">
        <v>42</v>
      </c>
      <c r="H193">
        <v>8</v>
      </c>
      <c r="I193">
        <v>0.99681946512844499</v>
      </c>
      <c r="J193" s="5">
        <v>83.574056140398596</v>
      </c>
      <c r="K193">
        <f t="shared" si="4"/>
        <v>5.878787878787878</v>
      </c>
      <c r="L193">
        <v>628</v>
      </c>
      <c r="M193" t="s">
        <v>37</v>
      </c>
      <c r="N193">
        <f t="shared" si="5"/>
        <v>3510.1103578967409</v>
      </c>
    </row>
    <row r="194" spans="1:14" x14ac:dyDescent="0.45">
      <c r="A194">
        <v>6</v>
      </c>
      <c r="B194" t="s">
        <v>23</v>
      </c>
      <c r="C194" s="4">
        <v>43831</v>
      </c>
      <c r="D194">
        <v>63</v>
      </c>
      <c r="E194">
        <v>349</v>
      </c>
      <c r="F194">
        <v>253</v>
      </c>
      <c r="G194">
        <v>96</v>
      </c>
      <c r="H194">
        <v>4</v>
      </c>
      <c r="I194">
        <v>0.94775770584504104</v>
      </c>
      <c r="J194" s="5">
        <v>34.434849234606098</v>
      </c>
      <c r="K194">
        <f t="shared" ref="K194:K217" si="6">((D194+E194-G194)*J194)/(((D194+G194)*J194)/2)</f>
        <v>3.9748427672955975</v>
      </c>
      <c r="L194">
        <v>779</v>
      </c>
      <c r="M194" t="s">
        <v>37</v>
      </c>
      <c r="N194">
        <f t="shared" si="5"/>
        <v>3305.7455265221852</v>
      </c>
    </row>
    <row r="195" spans="1:14" x14ac:dyDescent="0.45">
      <c r="A195">
        <v>6</v>
      </c>
      <c r="B195" t="s">
        <v>23</v>
      </c>
      <c r="C195" s="4">
        <v>43862</v>
      </c>
      <c r="D195">
        <v>77</v>
      </c>
      <c r="E195">
        <v>360</v>
      </c>
      <c r="F195">
        <v>309</v>
      </c>
      <c r="G195">
        <v>51</v>
      </c>
      <c r="H195">
        <v>25</v>
      </c>
      <c r="I195">
        <v>0.89961353888726303</v>
      </c>
      <c r="J195" s="5">
        <v>32.029173284210998</v>
      </c>
      <c r="K195">
        <f t="shared" si="6"/>
        <v>6.03125</v>
      </c>
      <c r="L195">
        <v>515</v>
      </c>
      <c r="M195" t="s">
        <v>37</v>
      </c>
      <c r="N195">
        <f t="shared" ref="N195:N217" si="7">G195*J195</f>
        <v>1633.4878374947609</v>
      </c>
    </row>
    <row r="196" spans="1:14" x14ac:dyDescent="0.45">
      <c r="A196">
        <v>6</v>
      </c>
      <c r="B196" t="s">
        <v>23</v>
      </c>
      <c r="C196" s="4">
        <v>43891</v>
      </c>
      <c r="D196">
        <v>126</v>
      </c>
      <c r="E196">
        <v>104</v>
      </c>
      <c r="F196">
        <v>220</v>
      </c>
      <c r="G196">
        <v>15</v>
      </c>
      <c r="H196">
        <v>27</v>
      </c>
      <c r="I196">
        <v>0.93945670125733405</v>
      </c>
      <c r="J196" s="5">
        <v>66.044668473207295</v>
      </c>
      <c r="K196">
        <f t="shared" si="6"/>
        <v>3.0496453900709217</v>
      </c>
      <c r="L196">
        <v>985</v>
      </c>
      <c r="M196" t="s">
        <v>38</v>
      </c>
      <c r="N196">
        <f t="shared" si="7"/>
        <v>990.67002709810947</v>
      </c>
    </row>
    <row r="197" spans="1:14" x14ac:dyDescent="0.45">
      <c r="A197">
        <v>6</v>
      </c>
      <c r="B197" t="s">
        <v>23</v>
      </c>
      <c r="C197" s="4">
        <v>43922</v>
      </c>
      <c r="D197">
        <v>27</v>
      </c>
      <c r="E197">
        <v>185</v>
      </c>
      <c r="F197">
        <v>176</v>
      </c>
      <c r="G197">
        <v>9</v>
      </c>
      <c r="H197">
        <v>20</v>
      </c>
      <c r="I197">
        <v>0.95070524656398503</v>
      </c>
      <c r="J197" s="5">
        <v>49.6869904073558</v>
      </c>
      <c r="K197">
        <f t="shared" si="6"/>
        <v>11.277777777777779</v>
      </c>
      <c r="L197">
        <v>843</v>
      </c>
      <c r="M197" t="s">
        <v>38</v>
      </c>
      <c r="N197">
        <f t="shared" si="7"/>
        <v>447.18291366620218</v>
      </c>
    </row>
    <row r="198" spans="1:14" x14ac:dyDescent="0.45">
      <c r="A198">
        <v>6</v>
      </c>
      <c r="B198" t="s">
        <v>23</v>
      </c>
      <c r="C198" s="4">
        <v>43952</v>
      </c>
      <c r="D198">
        <v>29</v>
      </c>
      <c r="E198">
        <v>397</v>
      </c>
      <c r="F198">
        <v>374</v>
      </c>
      <c r="G198">
        <v>23</v>
      </c>
      <c r="H198">
        <v>22</v>
      </c>
      <c r="I198">
        <v>0.90946439471177698</v>
      </c>
      <c r="J198" s="5">
        <v>155.67122555973901</v>
      </c>
      <c r="K198">
        <f t="shared" si="6"/>
        <v>15.5</v>
      </c>
      <c r="L198">
        <v>374</v>
      </c>
      <c r="M198" t="s">
        <v>38</v>
      </c>
      <c r="N198">
        <f t="shared" si="7"/>
        <v>3580.4381878739973</v>
      </c>
    </row>
    <row r="199" spans="1:14" x14ac:dyDescent="0.45">
      <c r="A199">
        <v>6</v>
      </c>
      <c r="B199" t="s">
        <v>23</v>
      </c>
      <c r="C199" s="4">
        <v>43983</v>
      </c>
      <c r="D199">
        <v>23</v>
      </c>
      <c r="E199">
        <v>297</v>
      </c>
      <c r="F199">
        <v>100</v>
      </c>
      <c r="G199">
        <v>197</v>
      </c>
      <c r="H199">
        <v>2</v>
      </c>
      <c r="I199">
        <v>0.85637423422040604</v>
      </c>
      <c r="J199" s="5">
        <v>609.98941973681099</v>
      </c>
      <c r="K199">
        <f t="shared" si="6"/>
        <v>1.1181818181818182</v>
      </c>
      <c r="L199">
        <v>100</v>
      </c>
      <c r="M199" t="s">
        <v>39</v>
      </c>
      <c r="N199">
        <f t="shared" si="7"/>
        <v>120167.91568815177</v>
      </c>
    </row>
    <row r="200" spans="1:14" x14ac:dyDescent="0.45">
      <c r="A200">
        <v>6</v>
      </c>
      <c r="B200" t="s">
        <v>23</v>
      </c>
      <c r="C200" s="4">
        <v>44013</v>
      </c>
      <c r="D200">
        <v>96</v>
      </c>
      <c r="E200">
        <v>133</v>
      </c>
      <c r="F200">
        <v>145</v>
      </c>
      <c r="G200">
        <v>4</v>
      </c>
      <c r="H200">
        <v>19</v>
      </c>
      <c r="I200">
        <v>0.99402175732013198</v>
      </c>
      <c r="J200" s="5">
        <v>67.736677653765796</v>
      </c>
      <c r="K200">
        <f t="shared" si="6"/>
        <v>4.5</v>
      </c>
      <c r="L200">
        <v>547</v>
      </c>
      <c r="M200" t="s">
        <v>39</v>
      </c>
      <c r="N200">
        <f t="shared" si="7"/>
        <v>270.94671061506318</v>
      </c>
    </row>
    <row r="201" spans="1:14" x14ac:dyDescent="0.45">
      <c r="A201">
        <v>6</v>
      </c>
      <c r="B201" t="s">
        <v>23</v>
      </c>
      <c r="C201" s="4">
        <v>44044</v>
      </c>
      <c r="D201">
        <v>79</v>
      </c>
      <c r="E201">
        <v>87</v>
      </c>
      <c r="F201">
        <v>72</v>
      </c>
      <c r="G201">
        <v>15</v>
      </c>
      <c r="H201">
        <v>26</v>
      </c>
      <c r="I201">
        <v>0.89642771714506098</v>
      </c>
      <c r="J201" s="5">
        <v>63.189353321870001</v>
      </c>
      <c r="K201">
        <f t="shared" si="6"/>
        <v>3.2127659574468086</v>
      </c>
      <c r="L201">
        <v>523</v>
      </c>
      <c r="M201" t="s">
        <v>39</v>
      </c>
      <c r="N201">
        <f t="shared" si="7"/>
        <v>947.84029982804998</v>
      </c>
    </row>
    <row r="202" spans="1:14" x14ac:dyDescent="0.45">
      <c r="A202">
        <v>6</v>
      </c>
      <c r="B202" t="s">
        <v>23</v>
      </c>
      <c r="C202" s="4">
        <v>44075</v>
      </c>
      <c r="D202">
        <v>59</v>
      </c>
      <c r="E202">
        <v>286</v>
      </c>
      <c r="F202">
        <v>200</v>
      </c>
      <c r="G202">
        <v>86</v>
      </c>
      <c r="H202">
        <v>10</v>
      </c>
      <c r="I202">
        <v>0.862122514438035</v>
      </c>
      <c r="J202" s="5">
        <v>37.435082527065099</v>
      </c>
      <c r="K202">
        <f t="shared" si="6"/>
        <v>3.5724137931034483</v>
      </c>
      <c r="L202">
        <v>938</v>
      </c>
      <c r="M202" t="s">
        <v>40</v>
      </c>
      <c r="N202">
        <f t="shared" si="7"/>
        <v>3219.4170973275986</v>
      </c>
    </row>
    <row r="203" spans="1:14" x14ac:dyDescent="0.45">
      <c r="A203">
        <v>6</v>
      </c>
      <c r="B203" t="s">
        <v>23</v>
      </c>
      <c r="C203" s="4">
        <v>44105</v>
      </c>
      <c r="D203">
        <v>32</v>
      </c>
      <c r="E203">
        <v>498</v>
      </c>
      <c r="F203">
        <v>369</v>
      </c>
      <c r="G203">
        <v>129</v>
      </c>
      <c r="H203">
        <v>6</v>
      </c>
      <c r="I203">
        <v>0.96013136505238295</v>
      </c>
      <c r="J203" s="5">
        <v>100.219389199962</v>
      </c>
      <c r="K203">
        <f t="shared" si="6"/>
        <v>4.9813664596273295</v>
      </c>
      <c r="L203">
        <v>369</v>
      </c>
      <c r="M203" t="s">
        <v>40</v>
      </c>
      <c r="N203">
        <f t="shared" si="7"/>
        <v>12928.301206795097</v>
      </c>
    </row>
    <row r="204" spans="1:14" x14ac:dyDescent="0.45">
      <c r="A204">
        <v>6</v>
      </c>
      <c r="B204" t="s">
        <v>23</v>
      </c>
      <c r="C204" s="4">
        <v>44136</v>
      </c>
      <c r="D204">
        <v>2</v>
      </c>
      <c r="E204">
        <v>203</v>
      </c>
      <c r="F204">
        <v>167</v>
      </c>
      <c r="G204">
        <v>36</v>
      </c>
      <c r="H204">
        <v>10</v>
      </c>
      <c r="I204">
        <v>0.92030425985081099</v>
      </c>
      <c r="J204" s="5">
        <v>32.5805222479609</v>
      </c>
      <c r="K204">
        <f t="shared" si="6"/>
        <v>8.8947368421052637</v>
      </c>
      <c r="L204">
        <v>623</v>
      </c>
      <c r="M204" t="s">
        <v>40</v>
      </c>
      <c r="N204">
        <f t="shared" si="7"/>
        <v>1172.8988009265925</v>
      </c>
    </row>
    <row r="205" spans="1:14" x14ac:dyDescent="0.45">
      <c r="A205">
        <v>6</v>
      </c>
      <c r="B205" t="s">
        <v>23</v>
      </c>
      <c r="C205" s="4">
        <v>44166</v>
      </c>
      <c r="D205">
        <v>42</v>
      </c>
      <c r="E205">
        <v>476</v>
      </c>
      <c r="F205">
        <v>100</v>
      </c>
      <c r="G205">
        <v>376</v>
      </c>
      <c r="H205">
        <v>13</v>
      </c>
      <c r="I205">
        <v>0.99003293149817795</v>
      </c>
      <c r="J205" s="5">
        <v>198.97545583846099</v>
      </c>
      <c r="K205">
        <f t="shared" si="6"/>
        <v>0.67942583732057416</v>
      </c>
      <c r="L205">
        <v>100</v>
      </c>
      <c r="M205" t="s">
        <v>37</v>
      </c>
      <c r="N205">
        <f t="shared" si="7"/>
        <v>74814.771395261327</v>
      </c>
    </row>
    <row r="206" spans="1:14" x14ac:dyDescent="0.45">
      <c r="A206">
        <v>6</v>
      </c>
      <c r="B206" t="s">
        <v>23</v>
      </c>
      <c r="C206" s="4">
        <v>44197</v>
      </c>
      <c r="D206">
        <v>96</v>
      </c>
      <c r="E206">
        <v>61</v>
      </c>
      <c r="F206">
        <v>9</v>
      </c>
      <c r="G206">
        <v>52</v>
      </c>
      <c r="H206">
        <v>29</v>
      </c>
      <c r="I206">
        <v>0.97785492703121002</v>
      </c>
      <c r="J206" s="5">
        <v>44.424320410784397</v>
      </c>
      <c r="K206">
        <f t="shared" si="6"/>
        <v>1.4189189189189189</v>
      </c>
      <c r="L206">
        <v>720</v>
      </c>
      <c r="M206" t="s">
        <v>37</v>
      </c>
      <c r="N206">
        <f t="shared" si="7"/>
        <v>2310.0646613607887</v>
      </c>
    </row>
    <row r="207" spans="1:14" x14ac:dyDescent="0.45">
      <c r="A207">
        <v>6</v>
      </c>
      <c r="B207" t="s">
        <v>23</v>
      </c>
      <c r="C207" s="4">
        <v>44228</v>
      </c>
      <c r="D207">
        <v>51</v>
      </c>
      <c r="E207">
        <v>478</v>
      </c>
      <c r="F207">
        <v>443</v>
      </c>
      <c r="G207">
        <v>35</v>
      </c>
      <c r="H207">
        <v>26</v>
      </c>
      <c r="I207">
        <v>0.94651280781209701</v>
      </c>
      <c r="J207" s="5">
        <v>59.190266063401303</v>
      </c>
      <c r="K207">
        <f t="shared" si="6"/>
        <v>11.488372093023257</v>
      </c>
      <c r="L207">
        <v>443</v>
      </c>
      <c r="M207" t="s">
        <v>37</v>
      </c>
      <c r="N207">
        <f t="shared" si="7"/>
        <v>2071.6593122190457</v>
      </c>
    </row>
    <row r="208" spans="1:14" x14ac:dyDescent="0.45">
      <c r="A208">
        <v>6</v>
      </c>
      <c r="B208" t="s">
        <v>23</v>
      </c>
      <c r="C208" s="4">
        <v>44256</v>
      </c>
      <c r="D208">
        <v>15</v>
      </c>
      <c r="E208">
        <v>116</v>
      </c>
      <c r="F208">
        <v>73</v>
      </c>
      <c r="G208">
        <v>43</v>
      </c>
      <c r="H208">
        <v>2</v>
      </c>
      <c r="I208">
        <v>0.891305667920541</v>
      </c>
      <c r="J208" s="5">
        <v>24.171766521637501</v>
      </c>
      <c r="K208">
        <f t="shared" si="6"/>
        <v>3.0344827586206895</v>
      </c>
      <c r="L208">
        <v>904</v>
      </c>
      <c r="M208" t="s">
        <v>38</v>
      </c>
      <c r="N208">
        <f t="shared" si="7"/>
        <v>1039.3859604304125</v>
      </c>
    </row>
    <row r="209" spans="1:14" x14ac:dyDescent="0.45">
      <c r="A209">
        <v>6</v>
      </c>
      <c r="B209" t="s">
        <v>23</v>
      </c>
      <c r="C209" s="4">
        <v>44287</v>
      </c>
      <c r="D209">
        <v>9</v>
      </c>
      <c r="E209">
        <v>448</v>
      </c>
      <c r="F209">
        <v>431</v>
      </c>
      <c r="G209">
        <v>17</v>
      </c>
      <c r="H209">
        <v>17</v>
      </c>
      <c r="I209">
        <v>0.90756988439466002</v>
      </c>
      <c r="J209" s="5">
        <v>114.03048179450199</v>
      </c>
      <c r="K209">
        <f t="shared" si="6"/>
        <v>33.846153846153847</v>
      </c>
      <c r="L209">
        <v>431</v>
      </c>
      <c r="M209" t="s">
        <v>38</v>
      </c>
      <c r="N209">
        <f t="shared" si="7"/>
        <v>1938.518190506534</v>
      </c>
    </row>
    <row r="210" spans="1:14" x14ac:dyDescent="0.45">
      <c r="A210">
        <v>6</v>
      </c>
      <c r="B210" t="s">
        <v>23</v>
      </c>
      <c r="C210" s="4">
        <v>44317</v>
      </c>
      <c r="D210">
        <v>23</v>
      </c>
      <c r="E210">
        <v>468</v>
      </c>
      <c r="F210">
        <v>214</v>
      </c>
      <c r="G210">
        <v>341</v>
      </c>
      <c r="H210">
        <v>12</v>
      </c>
      <c r="I210">
        <v>0.91708644573702103</v>
      </c>
      <c r="J210" s="5">
        <v>241.24697991992301</v>
      </c>
      <c r="K210">
        <f t="shared" si="6"/>
        <v>0.82417582417582402</v>
      </c>
      <c r="L210">
        <v>214</v>
      </c>
      <c r="M210" t="s">
        <v>38</v>
      </c>
      <c r="N210">
        <f t="shared" si="7"/>
        <v>82265.220152693742</v>
      </c>
    </row>
    <row r="211" spans="1:14" x14ac:dyDescent="0.45">
      <c r="A211">
        <v>6</v>
      </c>
      <c r="B211" t="s">
        <v>23</v>
      </c>
      <c r="C211" s="4">
        <v>44348</v>
      </c>
      <c r="D211">
        <v>197</v>
      </c>
      <c r="E211">
        <v>499</v>
      </c>
      <c r="F211">
        <v>509</v>
      </c>
      <c r="G211">
        <v>279</v>
      </c>
      <c r="H211">
        <v>16</v>
      </c>
      <c r="I211">
        <v>0.88199839426725701</v>
      </c>
      <c r="J211" s="5">
        <v>59.428070307739603</v>
      </c>
      <c r="K211">
        <f t="shared" si="6"/>
        <v>1.7521008403361344</v>
      </c>
      <c r="L211">
        <v>509</v>
      </c>
      <c r="M211" t="s">
        <v>39</v>
      </c>
      <c r="N211">
        <f t="shared" si="7"/>
        <v>16580.43161585935</v>
      </c>
    </row>
    <row r="212" spans="1:14" x14ac:dyDescent="0.45">
      <c r="A212">
        <v>6</v>
      </c>
      <c r="B212" t="s">
        <v>23</v>
      </c>
      <c r="C212" s="4">
        <v>44378</v>
      </c>
      <c r="D212">
        <v>4</v>
      </c>
      <c r="E212">
        <v>144</v>
      </c>
      <c r="F212">
        <v>50</v>
      </c>
      <c r="G212">
        <v>94</v>
      </c>
      <c r="H212">
        <v>1</v>
      </c>
      <c r="I212">
        <v>0.87948592820145</v>
      </c>
      <c r="J212" s="5">
        <v>62.126651015397101</v>
      </c>
      <c r="K212">
        <f t="shared" si="6"/>
        <v>1.1020408163265305</v>
      </c>
      <c r="L212">
        <v>753</v>
      </c>
      <c r="M212" t="s">
        <v>39</v>
      </c>
      <c r="N212">
        <f t="shared" si="7"/>
        <v>5839.9051954473271</v>
      </c>
    </row>
    <row r="213" spans="1:14" x14ac:dyDescent="0.45">
      <c r="A213">
        <v>6</v>
      </c>
      <c r="B213" t="s">
        <v>23</v>
      </c>
      <c r="C213" s="4">
        <v>44409</v>
      </c>
      <c r="D213">
        <v>15</v>
      </c>
      <c r="E213">
        <v>287</v>
      </c>
      <c r="F213">
        <v>197</v>
      </c>
      <c r="G213">
        <v>90</v>
      </c>
      <c r="H213">
        <v>27</v>
      </c>
      <c r="I213">
        <v>0.85830824082800905</v>
      </c>
      <c r="J213" s="5">
        <v>120.243965221918</v>
      </c>
      <c r="K213">
        <f t="shared" si="6"/>
        <v>4.038095238095238</v>
      </c>
      <c r="L213">
        <v>425</v>
      </c>
      <c r="M213" t="s">
        <v>39</v>
      </c>
      <c r="N213">
        <f t="shared" si="7"/>
        <v>10821.956869972621</v>
      </c>
    </row>
    <row r="214" spans="1:14" x14ac:dyDescent="0.45">
      <c r="A214">
        <v>6</v>
      </c>
      <c r="B214" t="s">
        <v>23</v>
      </c>
      <c r="C214" s="4">
        <v>44440</v>
      </c>
      <c r="D214">
        <v>86</v>
      </c>
      <c r="E214">
        <v>74</v>
      </c>
      <c r="F214">
        <v>46</v>
      </c>
      <c r="G214">
        <v>28</v>
      </c>
      <c r="H214">
        <v>13</v>
      </c>
      <c r="I214">
        <v>0.97085219104737996</v>
      </c>
      <c r="J214" s="5">
        <v>118.88114084035401</v>
      </c>
      <c r="K214">
        <f t="shared" si="6"/>
        <v>2.3157894736842106</v>
      </c>
      <c r="L214">
        <v>404</v>
      </c>
      <c r="M214" t="s">
        <v>40</v>
      </c>
      <c r="N214">
        <f t="shared" si="7"/>
        <v>3328.6719435299124</v>
      </c>
    </row>
    <row r="215" spans="1:14" x14ac:dyDescent="0.45">
      <c r="A215">
        <v>6</v>
      </c>
      <c r="B215" t="s">
        <v>23</v>
      </c>
      <c r="C215" s="4">
        <v>44470</v>
      </c>
      <c r="D215">
        <v>129</v>
      </c>
      <c r="E215">
        <v>128</v>
      </c>
      <c r="F215">
        <v>243</v>
      </c>
      <c r="G215">
        <v>71</v>
      </c>
      <c r="H215">
        <v>16</v>
      </c>
      <c r="I215">
        <v>0.89177917797693096</v>
      </c>
      <c r="J215" s="5">
        <v>10.162026533108699</v>
      </c>
      <c r="K215">
        <f t="shared" si="6"/>
        <v>1.86</v>
      </c>
      <c r="L215">
        <v>595</v>
      </c>
      <c r="M215" t="s">
        <v>40</v>
      </c>
      <c r="N215">
        <f t="shared" si="7"/>
        <v>721.50388385071767</v>
      </c>
    </row>
    <row r="216" spans="1:14" x14ac:dyDescent="0.45">
      <c r="A216">
        <v>6</v>
      </c>
      <c r="B216" t="s">
        <v>23</v>
      </c>
      <c r="C216" s="4">
        <v>44501</v>
      </c>
      <c r="D216">
        <v>36</v>
      </c>
      <c r="E216">
        <v>177</v>
      </c>
      <c r="F216">
        <v>164</v>
      </c>
      <c r="G216">
        <v>13</v>
      </c>
      <c r="H216">
        <v>14</v>
      </c>
      <c r="I216">
        <v>0.90771585633181395</v>
      </c>
      <c r="J216" s="5">
        <v>41.542877780843703</v>
      </c>
      <c r="K216">
        <f t="shared" si="6"/>
        <v>8.1632653061224492</v>
      </c>
      <c r="L216">
        <v>473</v>
      </c>
      <c r="M216" t="s">
        <v>40</v>
      </c>
      <c r="N216">
        <f t="shared" si="7"/>
        <v>540.05741115096816</v>
      </c>
    </row>
    <row r="217" spans="1:14" x14ac:dyDescent="0.45">
      <c r="A217">
        <v>6</v>
      </c>
      <c r="B217" t="s">
        <v>23</v>
      </c>
      <c r="C217" s="4">
        <v>44531</v>
      </c>
      <c r="D217">
        <v>376</v>
      </c>
      <c r="E217">
        <v>69</v>
      </c>
      <c r="F217">
        <v>461</v>
      </c>
      <c r="G217">
        <v>108</v>
      </c>
      <c r="H217">
        <v>16</v>
      </c>
      <c r="I217">
        <v>0.90506783557732695</v>
      </c>
      <c r="J217" s="5">
        <v>93.844434067556605</v>
      </c>
      <c r="K217">
        <f t="shared" si="6"/>
        <v>1.3925619834710743</v>
      </c>
      <c r="L217">
        <v>461</v>
      </c>
      <c r="M217" t="s">
        <v>37</v>
      </c>
      <c r="N217">
        <f t="shared" si="7"/>
        <v>10135.198879296113</v>
      </c>
    </row>
    <row r="218" spans="1:14" x14ac:dyDescent="0.45">
      <c r="E218" s="2"/>
      <c r="F218" s="2"/>
      <c r="G218" s="2"/>
      <c r="H218" s="1"/>
      <c r="I218" s="2"/>
      <c r="J218" s="2"/>
      <c r="K218" s="2"/>
      <c r="L218" s="2"/>
    </row>
  </sheetData>
  <dataValidations count="1">
    <dataValidation type="decimal" allowBlank="1" showInputMessage="1" showErrorMessage="1" sqref="I1:I217" xr:uid="{C09812D8-B47D-4562-B286-BAC31553291B}">
      <formula1>0.8</formula1>
      <formula2>1</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BAF7E-7308-400C-BBCF-A1448D779749}">
  <dimension ref="A1:L217"/>
  <sheetViews>
    <sheetView topLeftCell="A194" workbookViewId="0">
      <selection activeCell="N15" sqref="N15"/>
    </sheetView>
  </sheetViews>
  <sheetFormatPr defaultRowHeight="14.25" x14ac:dyDescent="0.45"/>
  <cols>
    <col min="4" max="4" width="9.06640625" style="4"/>
  </cols>
  <sheetData>
    <row r="1" spans="1:12" x14ac:dyDescent="0.45">
      <c r="A1" t="s">
        <v>0</v>
      </c>
      <c r="B1" t="s">
        <v>1</v>
      </c>
      <c r="C1" t="s">
        <v>2</v>
      </c>
      <c r="D1" s="4" t="s">
        <v>3</v>
      </c>
      <c r="E1" t="s">
        <v>4</v>
      </c>
      <c r="F1" t="s">
        <v>5</v>
      </c>
      <c r="G1" s="1" t="s">
        <v>6</v>
      </c>
      <c r="H1" s="2" t="s">
        <v>7</v>
      </c>
      <c r="I1" s="1" t="s">
        <v>8</v>
      </c>
      <c r="J1" s="1" t="s">
        <v>9</v>
      </c>
      <c r="K1" s="3" t="s">
        <v>10</v>
      </c>
      <c r="L1" t="s">
        <v>11</v>
      </c>
    </row>
    <row r="2" spans="1:12" x14ac:dyDescent="0.45">
      <c r="A2">
        <v>1</v>
      </c>
      <c r="B2" t="s">
        <v>12</v>
      </c>
      <c r="C2" t="s">
        <v>13</v>
      </c>
      <c r="D2" s="4">
        <v>43466</v>
      </c>
      <c r="E2">
        <v>258</v>
      </c>
      <c r="F2">
        <v>81782.882644051002</v>
      </c>
      <c r="G2">
        <v>1</v>
      </c>
      <c r="H2">
        <v>108.365611185087</v>
      </c>
      <c r="I2">
        <v>0</v>
      </c>
      <c r="J2">
        <v>1</v>
      </c>
      <c r="K2" s="3" t="s">
        <v>14</v>
      </c>
      <c r="L2">
        <f t="shared" ref="L2:L65" si="0">F2/E2</f>
        <v>316.98791722500391</v>
      </c>
    </row>
    <row r="3" spans="1:12" x14ac:dyDescent="0.45">
      <c r="A3">
        <v>1</v>
      </c>
      <c r="B3" t="s">
        <v>12</v>
      </c>
      <c r="C3" t="s">
        <v>13</v>
      </c>
      <c r="D3" s="4">
        <v>43497</v>
      </c>
      <c r="E3">
        <v>551</v>
      </c>
      <c r="F3">
        <v>74650.284234724997</v>
      </c>
      <c r="G3">
        <v>0</v>
      </c>
      <c r="H3">
        <v>96.869315979497003</v>
      </c>
      <c r="I3">
        <v>0</v>
      </c>
      <c r="J3">
        <v>1</v>
      </c>
      <c r="K3" s="3" t="s">
        <v>14</v>
      </c>
      <c r="L3">
        <f t="shared" si="0"/>
        <v>135.48145959115246</v>
      </c>
    </row>
    <row r="4" spans="1:12" x14ac:dyDescent="0.45">
      <c r="A4">
        <v>1</v>
      </c>
      <c r="B4" t="s">
        <v>12</v>
      </c>
      <c r="C4" t="s">
        <v>13</v>
      </c>
      <c r="D4" s="4">
        <v>43525</v>
      </c>
      <c r="E4">
        <v>100</v>
      </c>
      <c r="F4">
        <v>44634.738761009699</v>
      </c>
      <c r="G4">
        <v>0</v>
      </c>
      <c r="H4">
        <v>102.016350111199</v>
      </c>
      <c r="I4">
        <v>1</v>
      </c>
      <c r="J4">
        <v>0</v>
      </c>
      <c r="K4" s="3" t="s">
        <v>25</v>
      </c>
      <c r="L4">
        <f t="shared" si="0"/>
        <v>446.34738761009697</v>
      </c>
    </row>
    <row r="5" spans="1:12" x14ac:dyDescent="0.45">
      <c r="A5">
        <v>1</v>
      </c>
      <c r="B5" t="s">
        <v>12</v>
      </c>
      <c r="C5" t="s">
        <v>13</v>
      </c>
      <c r="D5" s="4">
        <v>43556</v>
      </c>
      <c r="E5">
        <v>572</v>
      </c>
      <c r="F5">
        <v>84371.987480273703</v>
      </c>
      <c r="G5">
        <v>0</v>
      </c>
      <c r="H5">
        <v>128.36530127411399</v>
      </c>
      <c r="I5">
        <v>1</v>
      </c>
      <c r="J5">
        <v>0</v>
      </c>
      <c r="K5" s="3" t="s">
        <v>25</v>
      </c>
      <c r="L5">
        <f t="shared" si="0"/>
        <v>147.50347461586313</v>
      </c>
    </row>
    <row r="6" spans="1:12" x14ac:dyDescent="0.45">
      <c r="A6">
        <v>1</v>
      </c>
      <c r="B6" t="s">
        <v>12</v>
      </c>
      <c r="C6" t="s">
        <v>13</v>
      </c>
      <c r="D6" s="4">
        <v>43586</v>
      </c>
      <c r="E6">
        <v>699</v>
      </c>
      <c r="F6">
        <v>45293.625161854899</v>
      </c>
      <c r="G6">
        <v>0</v>
      </c>
      <c r="H6">
        <v>116.755773852102</v>
      </c>
      <c r="I6">
        <v>1</v>
      </c>
      <c r="J6">
        <v>0</v>
      </c>
      <c r="K6" s="3" t="s">
        <v>25</v>
      </c>
      <c r="L6">
        <f t="shared" si="0"/>
        <v>64.797747012667955</v>
      </c>
    </row>
    <row r="7" spans="1:12" x14ac:dyDescent="0.45">
      <c r="A7">
        <v>1</v>
      </c>
      <c r="B7" t="s">
        <v>12</v>
      </c>
      <c r="C7" t="s">
        <v>13</v>
      </c>
      <c r="D7" s="4">
        <v>43617</v>
      </c>
      <c r="E7">
        <v>424</v>
      </c>
      <c r="F7">
        <v>28808.417075666999</v>
      </c>
      <c r="G7">
        <v>0</v>
      </c>
      <c r="H7">
        <v>77.687764814720296</v>
      </c>
      <c r="I7">
        <v>1</v>
      </c>
      <c r="J7">
        <v>1</v>
      </c>
      <c r="K7" s="3" t="s">
        <v>26</v>
      </c>
      <c r="L7">
        <f t="shared" si="0"/>
        <v>67.944379895441031</v>
      </c>
    </row>
    <row r="8" spans="1:12" x14ac:dyDescent="0.45">
      <c r="A8">
        <v>1</v>
      </c>
      <c r="B8" t="s">
        <v>12</v>
      </c>
      <c r="C8" t="s">
        <v>13</v>
      </c>
      <c r="D8" s="4">
        <v>43647</v>
      </c>
      <c r="E8">
        <v>454</v>
      </c>
      <c r="F8">
        <v>37068.542315149403</v>
      </c>
      <c r="G8">
        <v>1</v>
      </c>
      <c r="H8">
        <v>73.321641154980099</v>
      </c>
      <c r="I8">
        <v>1</v>
      </c>
      <c r="J8">
        <v>1</v>
      </c>
      <c r="K8" s="3" t="s">
        <v>26</v>
      </c>
      <c r="L8">
        <f t="shared" si="0"/>
        <v>81.648771619271812</v>
      </c>
    </row>
    <row r="9" spans="1:12" x14ac:dyDescent="0.45">
      <c r="A9">
        <v>1</v>
      </c>
      <c r="B9" t="s">
        <v>12</v>
      </c>
      <c r="C9" t="s">
        <v>13</v>
      </c>
      <c r="D9" s="4">
        <v>43678</v>
      </c>
      <c r="E9">
        <v>458</v>
      </c>
      <c r="F9">
        <v>10000</v>
      </c>
      <c r="G9">
        <v>1</v>
      </c>
      <c r="H9">
        <v>68.656702405130503</v>
      </c>
      <c r="I9">
        <v>1</v>
      </c>
      <c r="J9">
        <v>1</v>
      </c>
      <c r="K9" s="3" t="s">
        <v>26</v>
      </c>
      <c r="L9">
        <f t="shared" si="0"/>
        <v>21.834061135371179</v>
      </c>
    </row>
    <row r="10" spans="1:12" x14ac:dyDescent="0.45">
      <c r="A10">
        <v>1</v>
      </c>
      <c r="B10" t="s">
        <v>12</v>
      </c>
      <c r="C10" t="s">
        <v>13</v>
      </c>
      <c r="D10" s="4">
        <v>43709</v>
      </c>
      <c r="E10">
        <v>337</v>
      </c>
      <c r="F10">
        <v>19514.189336600099</v>
      </c>
      <c r="G10">
        <v>0</v>
      </c>
      <c r="H10">
        <v>100.610395635934</v>
      </c>
      <c r="I10">
        <v>0</v>
      </c>
      <c r="J10">
        <v>0</v>
      </c>
      <c r="K10" s="3" t="s">
        <v>27</v>
      </c>
      <c r="L10">
        <f t="shared" si="0"/>
        <v>57.905606340059641</v>
      </c>
    </row>
    <row r="11" spans="1:12" x14ac:dyDescent="0.45">
      <c r="A11">
        <v>1</v>
      </c>
      <c r="B11" t="s">
        <v>12</v>
      </c>
      <c r="C11" t="s">
        <v>13</v>
      </c>
      <c r="D11" s="4">
        <v>43739</v>
      </c>
      <c r="E11">
        <v>517</v>
      </c>
      <c r="F11">
        <v>46886.455292158404</v>
      </c>
      <c r="G11">
        <v>1</v>
      </c>
      <c r="H11">
        <v>54.8094643964087</v>
      </c>
      <c r="I11">
        <v>0</v>
      </c>
      <c r="J11">
        <v>0</v>
      </c>
      <c r="K11" s="3" t="s">
        <v>27</v>
      </c>
      <c r="L11">
        <f t="shared" si="0"/>
        <v>90.689468650209676</v>
      </c>
    </row>
    <row r="12" spans="1:12" x14ac:dyDescent="0.45">
      <c r="A12">
        <v>1</v>
      </c>
      <c r="B12" t="s">
        <v>12</v>
      </c>
      <c r="C12" t="s">
        <v>13</v>
      </c>
      <c r="D12" s="4">
        <v>43770</v>
      </c>
      <c r="E12">
        <v>835</v>
      </c>
      <c r="F12">
        <v>63736.635810852902</v>
      </c>
      <c r="G12">
        <v>0</v>
      </c>
      <c r="H12">
        <v>140.64721109645399</v>
      </c>
      <c r="I12">
        <v>0</v>
      </c>
      <c r="J12">
        <v>0</v>
      </c>
      <c r="K12" s="3" t="s">
        <v>27</v>
      </c>
      <c r="L12">
        <f t="shared" si="0"/>
        <v>76.331300372278918</v>
      </c>
    </row>
    <row r="13" spans="1:12" x14ac:dyDescent="0.45">
      <c r="A13">
        <v>1</v>
      </c>
      <c r="B13" t="s">
        <v>12</v>
      </c>
      <c r="C13" t="s">
        <v>13</v>
      </c>
      <c r="D13" s="4">
        <v>43800</v>
      </c>
      <c r="E13">
        <v>757</v>
      </c>
      <c r="F13">
        <v>41107.248835087099</v>
      </c>
      <c r="G13">
        <v>0</v>
      </c>
      <c r="H13">
        <v>98.635748199560695</v>
      </c>
      <c r="I13">
        <v>0</v>
      </c>
      <c r="J13">
        <v>1</v>
      </c>
      <c r="K13" s="3" t="s">
        <v>14</v>
      </c>
      <c r="L13">
        <f t="shared" si="0"/>
        <v>54.30283861966592</v>
      </c>
    </row>
    <row r="14" spans="1:12" x14ac:dyDescent="0.45">
      <c r="A14">
        <v>1</v>
      </c>
      <c r="B14" t="s">
        <v>12</v>
      </c>
      <c r="C14" t="s">
        <v>13</v>
      </c>
      <c r="D14" s="4">
        <v>43831</v>
      </c>
      <c r="E14">
        <v>596</v>
      </c>
      <c r="F14">
        <v>54477.680485582598</v>
      </c>
      <c r="G14">
        <v>1</v>
      </c>
      <c r="H14">
        <v>115.136721098824</v>
      </c>
      <c r="I14">
        <v>0</v>
      </c>
      <c r="J14">
        <v>1</v>
      </c>
      <c r="K14" s="3" t="s">
        <v>14</v>
      </c>
      <c r="L14">
        <f t="shared" si="0"/>
        <v>91.405504170440594</v>
      </c>
    </row>
    <row r="15" spans="1:12" x14ac:dyDescent="0.45">
      <c r="A15">
        <v>1</v>
      </c>
      <c r="B15" t="s">
        <v>12</v>
      </c>
      <c r="C15" t="s">
        <v>13</v>
      </c>
      <c r="D15" s="4">
        <v>43862</v>
      </c>
      <c r="E15">
        <v>670</v>
      </c>
      <c r="F15">
        <v>60365</v>
      </c>
      <c r="G15">
        <v>0</v>
      </c>
      <c r="H15">
        <v>142.29602317984799</v>
      </c>
      <c r="I15">
        <v>0</v>
      </c>
      <c r="J15">
        <v>1</v>
      </c>
      <c r="K15" s="3" t="s">
        <v>14</v>
      </c>
      <c r="L15">
        <f t="shared" si="0"/>
        <v>90.097014925373131</v>
      </c>
    </row>
    <row r="16" spans="1:12" x14ac:dyDescent="0.45">
      <c r="A16">
        <v>1</v>
      </c>
      <c r="B16" t="s">
        <v>12</v>
      </c>
      <c r="C16" t="s">
        <v>13</v>
      </c>
      <c r="D16" s="4">
        <v>43891</v>
      </c>
      <c r="E16">
        <v>446</v>
      </c>
      <c r="F16">
        <v>27869.481825166498</v>
      </c>
      <c r="G16">
        <v>1</v>
      </c>
      <c r="H16">
        <v>103.50697189336501</v>
      </c>
      <c r="I16">
        <v>1</v>
      </c>
      <c r="J16">
        <v>0</v>
      </c>
      <c r="K16" s="3" t="s">
        <v>25</v>
      </c>
      <c r="L16">
        <f t="shared" si="0"/>
        <v>62.487627410687217</v>
      </c>
    </row>
    <row r="17" spans="1:12" x14ac:dyDescent="0.45">
      <c r="A17">
        <v>1</v>
      </c>
      <c r="B17" t="s">
        <v>12</v>
      </c>
      <c r="C17" t="s">
        <v>13</v>
      </c>
      <c r="D17" s="4">
        <v>43922</v>
      </c>
      <c r="E17">
        <v>264</v>
      </c>
      <c r="F17">
        <v>54074.035962776899</v>
      </c>
      <c r="G17">
        <v>0</v>
      </c>
      <c r="H17">
        <v>83.436281131048204</v>
      </c>
      <c r="I17">
        <v>1</v>
      </c>
      <c r="J17">
        <v>0</v>
      </c>
      <c r="K17" s="3" t="s">
        <v>25</v>
      </c>
      <c r="L17">
        <f t="shared" si="0"/>
        <v>204.82589379839735</v>
      </c>
    </row>
    <row r="18" spans="1:12" x14ac:dyDescent="0.45">
      <c r="A18">
        <v>1</v>
      </c>
      <c r="B18" t="s">
        <v>12</v>
      </c>
      <c r="C18" t="s">
        <v>13</v>
      </c>
      <c r="D18" s="4">
        <v>43952</v>
      </c>
      <c r="E18">
        <v>642</v>
      </c>
      <c r="F18">
        <v>58885.266229720699</v>
      </c>
      <c r="G18">
        <v>0</v>
      </c>
      <c r="H18">
        <v>146.26493185548699</v>
      </c>
      <c r="I18">
        <v>1</v>
      </c>
      <c r="J18">
        <v>0</v>
      </c>
      <c r="K18" s="3" t="s">
        <v>25</v>
      </c>
      <c r="L18">
        <f t="shared" si="0"/>
        <v>91.721598488661527</v>
      </c>
    </row>
    <row r="19" spans="1:12" x14ac:dyDescent="0.45">
      <c r="A19">
        <v>1</v>
      </c>
      <c r="B19" t="s">
        <v>12</v>
      </c>
      <c r="C19" t="s">
        <v>13</v>
      </c>
      <c r="D19" s="4">
        <v>43983</v>
      </c>
      <c r="E19">
        <v>694</v>
      </c>
      <c r="F19">
        <v>49380.834987268499</v>
      </c>
      <c r="G19">
        <v>1</v>
      </c>
      <c r="H19">
        <v>68.210713882158302</v>
      </c>
      <c r="I19">
        <v>1</v>
      </c>
      <c r="J19">
        <v>1</v>
      </c>
      <c r="K19" s="3" t="s">
        <v>26</v>
      </c>
      <c r="L19">
        <f t="shared" si="0"/>
        <v>71.153940903845097</v>
      </c>
    </row>
    <row r="20" spans="1:12" x14ac:dyDescent="0.45">
      <c r="A20">
        <v>1</v>
      </c>
      <c r="B20" t="s">
        <v>12</v>
      </c>
      <c r="C20" t="s">
        <v>13</v>
      </c>
      <c r="D20" s="4">
        <v>44013</v>
      </c>
      <c r="E20">
        <v>814</v>
      </c>
      <c r="F20">
        <v>73723.563646482406</v>
      </c>
      <c r="G20">
        <v>0</v>
      </c>
      <c r="H20">
        <v>88.313852824949706</v>
      </c>
      <c r="I20">
        <v>1</v>
      </c>
      <c r="J20">
        <v>1</v>
      </c>
      <c r="K20" s="3" t="s">
        <v>26</v>
      </c>
      <c r="L20">
        <f t="shared" si="0"/>
        <v>90.569488509192141</v>
      </c>
    </row>
    <row r="21" spans="1:12" x14ac:dyDescent="0.45">
      <c r="A21">
        <v>1</v>
      </c>
      <c r="B21" t="s">
        <v>12</v>
      </c>
      <c r="C21" t="s">
        <v>13</v>
      </c>
      <c r="D21" s="4">
        <v>44044</v>
      </c>
      <c r="E21">
        <v>729</v>
      </c>
      <c r="F21">
        <v>35936.471497482198</v>
      </c>
      <c r="G21">
        <v>0</v>
      </c>
      <c r="H21">
        <v>84.4383732044233</v>
      </c>
      <c r="I21">
        <v>1</v>
      </c>
      <c r="J21">
        <v>1</v>
      </c>
      <c r="K21" s="3" t="s">
        <v>26</v>
      </c>
      <c r="L21">
        <f t="shared" si="0"/>
        <v>49.295571327136074</v>
      </c>
    </row>
    <row r="22" spans="1:12" x14ac:dyDescent="0.45">
      <c r="A22">
        <v>1</v>
      </c>
      <c r="B22" t="s">
        <v>12</v>
      </c>
      <c r="C22" t="s">
        <v>13</v>
      </c>
      <c r="D22" s="4">
        <v>44075</v>
      </c>
      <c r="E22">
        <v>686</v>
      </c>
      <c r="F22">
        <v>48596.685770827004</v>
      </c>
      <c r="G22">
        <v>0</v>
      </c>
      <c r="H22">
        <v>119.317521145692</v>
      </c>
      <c r="I22">
        <v>0</v>
      </c>
      <c r="J22">
        <v>0</v>
      </c>
      <c r="K22" s="3" t="s">
        <v>27</v>
      </c>
      <c r="L22">
        <f t="shared" si="0"/>
        <v>70.840649811701169</v>
      </c>
    </row>
    <row r="23" spans="1:12" x14ac:dyDescent="0.45">
      <c r="A23">
        <v>1</v>
      </c>
      <c r="B23" t="s">
        <v>12</v>
      </c>
      <c r="C23" t="s">
        <v>13</v>
      </c>
      <c r="D23" s="4">
        <v>44105</v>
      </c>
      <c r="E23">
        <v>413</v>
      </c>
      <c r="F23">
        <v>43816.5575306272</v>
      </c>
      <c r="G23">
        <v>1</v>
      </c>
      <c r="H23">
        <v>138.49983565232799</v>
      </c>
      <c r="I23">
        <v>0</v>
      </c>
      <c r="J23">
        <v>0</v>
      </c>
      <c r="K23" s="3" t="s">
        <v>27</v>
      </c>
      <c r="L23">
        <f t="shared" si="0"/>
        <v>106.09335963832253</v>
      </c>
    </row>
    <row r="24" spans="1:12" x14ac:dyDescent="0.45">
      <c r="A24">
        <v>1</v>
      </c>
      <c r="B24" t="s">
        <v>12</v>
      </c>
      <c r="C24" t="s">
        <v>13</v>
      </c>
      <c r="D24" s="4">
        <v>44136</v>
      </c>
      <c r="E24">
        <v>790</v>
      </c>
      <c r="F24">
        <v>12773.0219264635</v>
      </c>
      <c r="G24">
        <v>1</v>
      </c>
      <c r="H24">
        <v>79.630812045599001</v>
      </c>
      <c r="I24">
        <v>0</v>
      </c>
      <c r="J24">
        <v>0</v>
      </c>
      <c r="K24" s="3" t="s">
        <v>27</v>
      </c>
      <c r="L24">
        <f t="shared" si="0"/>
        <v>16.168382185396837</v>
      </c>
    </row>
    <row r="25" spans="1:12" x14ac:dyDescent="0.45">
      <c r="A25">
        <v>1</v>
      </c>
      <c r="B25" t="s">
        <v>12</v>
      </c>
      <c r="C25" t="s">
        <v>13</v>
      </c>
      <c r="D25" s="4">
        <v>44166</v>
      </c>
      <c r="E25">
        <v>396</v>
      </c>
      <c r="F25">
        <v>38021.512068813201</v>
      </c>
      <c r="G25">
        <v>0</v>
      </c>
      <c r="H25">
        <v>145.72702629833199</v>
      </c>
      <c r="I25">
        <v>0</v>
      </c>
      <c r="J25">
        <v>1</v>
      </c>
      <c r="K25" s="3" t="s">
        <v>14</v>
      </c>
      <c r="L25">
        <f t="shared" si="0"/>
        <v>96.013919365689901</v>
      </c>
    </row>
    <row r="26" spans="1:12" x14ac:dyDescent="0.45">
      <c r="A26">
        <v>1</v>
      </c>
      <c r="B26" t="s">
        <v>12</v>
      </c>
      <c r="C26" t="s">
        <v>13</v>
      </c>
      <c r="D26" s="4">
        <v>44197</v>
      </c>
      <c r="E26">
        <v>557</v>
      </c>
      <c r="F26">
        <v>56689.135799740499</v>
      </c>
      <c r="G26">
        <v>1</v>
      </c>
      <c r="H26">
        <v>143.15894883189901</v>
      </c>
      <c r="I26">
        <v>0</v>
      </c>
      <c r="J26">
        <v>1</v>
      </c>
      <c r="K26" s="3" t="s">
        <v>14</v>
      </c>
      <c r="L26">
        <f t="shared" si="0"/>
        <v>101.77582728858259</v>
      </c>
    </row>
    <row r="27" spans="1:12" x14ac:dyDescent="0.45">
      <c r="A27">
        <v>1</v>
      </c>
      <c r="B27" t="s">
        <v>12</v>
      </c>
      <c r="C27" t="s">
        <v>13</v>
      </c>
      <c r="D27" s="4">
        <v>44228</v>
      </c>
      <c r="E27">
        <v>581</v>
      </c>
      <c r="F27">
        <v>64300.140276022801</v>
      </c>
      <c r="G27">
        <v>0</v>
      </c>
      <c r="H27">
        <v>73.869003130101703</v>
      </c>
      <c r="I27">
        <v>0</v>
      </c>
      <c r="J27">
        <v>1</v>
      </c>
      <c r="K27" s="3" t="s">
        <v>14</v>
      </c>
      <c r="L27">
        <f t="shared" si="0"/>
        <v>110.67149789332667</v>
      </c>
    </row>
    <row r="28" spans="1:12" x14ac:dyDescent="0.45">
      <c r="A28">
        <v>1</v>
      </c>
      <c r="B28" t="s">
        <v>12</v>
      </c>
      <c r="C28" t="s">
        <v>13</v>
      </c>
      <c r="D28" s="4">
        <v>44256</v>
      </c>
      <c r="E28">
        <v>438</v>
      </c>
      <c r="F28">
        <v>54383.006553278698</v>
      </c>
      <c r="G28">
        <v>1</v>
      </c>
      <c r="H28">
        <v>51.842771873821697</v>
      </c>
      <c r="I28">
        <v>1</v>
      </c>
      <c r="J28">
        <v>0</v>
      </c>
      <c r="K28" s="3" t="s">
        <v>25</v>
      </c>
      <c r="L28">
        <f t="shared" si="0"/>
        <v>124.16211541844451</v>
      </c>
    </row>
    <row r="29" spans="1:12" x14ac:dyDescent="0.45">
      <c r="A29">
        <v>1</v>
      </c>
      <c r="B29" t="s">
        <v>12</v>
      </c>
      <c r="C29" t="s">
        <v>13</v>
      </c>
      <c r="D29" s="4">
        <v>44287</v>
      </c>
      <c r="E29">
        <v>473</v>
      </c>
      <c r="F29">
        <v>10000</v>
      </c>
      <c r="G29">
        <v>0</v>
      </c>
      <c r="H29">
        <v>75.250874968838204</v>
      </c>
      <c r="I29">
        <v>1</v>
      </c>
      <c r="J29">
        <v>0</v>
      </c>
      <c r="K29" s="3" t="s">
        <v>25</v>
      </c>
      <c r="L29">
        <f t="shared" si="0"/>
        <v>21.141649048625794</v>
      </c>
    </row>
    <row r="30" spans="1:12" x14ac:dyDescent="0.45">
      <c r="A30">
        <v>1</v>
      </c>
      <c r="B30" t="s">
        <v>12</v>
      </c>
      <c r="C30" t="s">
        <v>13</v>
      </c>
      <c r="D30" s="4">
        <v>44317</v>
      </c>
      <c r="E30">
        <v>451</v>
      </c>
      <c r="F30">
        <v>57041.1079302859</v>
      </c>
      <c r="G30">
        <v>0</v>
      </c>
      <c r="H30">
        <v>70.035914354871196</v>
      </c>
      <c r="I30">
        <v>1</v>
      </c>
      <c r="J30">
        <v>0</v>
      </c>
      <c r="K30" s="3" t="s">
        <v>25</v>
      </c>
      <c r="L30">
        <f t="shared" si="0"/>
        <v>126.47695771682018</v>
      </c>
    </row>
    <row r="31" spans="1:12" x14ac:dyDescent="0.45">
      <c r="A31">
        <v>1</v>
      </c>
      <c r="B31" t="s">
        <v>12</v>
      </c>
      <c r="C31" t="s">
        <v>13</v>
      </c>
      <c r="D31" s="4">
        <v>44348</v>
      </c>
      <c r="E31">
        <v>351</v>
      </c>
      <c r="F31">
        <v>49714.219372200598</v>
      </c>
      <c r="G31">
        <v>1</v>
      </c>
      <c r="H31">
        <v>82.592546395207407</v>
      </c>
      <c r="I31">
        <v>1</v>
      </c>
      <c r="J31">
        <v>1</v>
      </c>
      <c r="K31" s="3" t="s">
        <v>26</v>
      </c>
      <c r="L31">
        <f t="shared" si="0"/>
        <v>141.63595262735214</v>
      </c>
    </row>
    <row r="32" spans="1:12" x14ac:dyDescent="0.45">
      <c r="A32">
        <v>1</v>
      </c>
      <c r="B32" t="s">
        <v>12</v>
      </c>
      <c r="C32" t="s">
        <v>13</v>
      </c>
      <c r="D32" s="4">
        <v>44378</v>
      </c>
      <c r="E32">
        <v>856</v>
      </c>
      <c r="F32">
        <v>51250.054664989497</v>
      </c>
      <c r="G32">
        <v>0</v>
      </c>
      <c r="H32">
        <v>85.062693120917999</v>
      </c>
      <c r="I32">
        <v>1</v>
      </c>
      <c r="J32">
        <v>1</v>
      </c>
      <c r="K32" s="3" t="s">
        <v>26</v>
      </c>
      <c r="L32">
        <f t="shared" si="0"/>
        <v>59.871559188071842</v>
      </c>
    </row>
    <row r="33" spans="1:12" x14ac:dyDescent="0.45">
      <c r="A33">
        <v>1</v>
      </c>
      <c r="B33" t="s">
        <v>12</v>
      </c>
      <c r="C33" t="s">
        <v>13</v>
      </c>
      <c r="D33" s="4">
        <v>44409</v>
      </c>
      <c r="E33">
        <v>763</v>
      </c>
      <c r="F33">
        <v>53951.992093847897</v>
      </c>
      <c r="G33">
        <v>1</v>
      </c>
      <c r="H33">
        <v>98.090383144898396</v>
      </c>
      <c r="I33">
        <v>1</v>
      </c>
      <c r="J33">
        <v>1</v>
      </c>
      <c r="K33" s="3" t="s">
        <v>26</v>
      </c>
      <c r="L33">
        <f t="shared" si="0"/>
        <v>70.710343504387808</v>
      </c>
    </row>
    <row r="34" spans="1:12" x14ac:dyDescent="0.45">
      <c r="A34">
        <v>1</v>
      </c>
      <c r="B34" t="s">
        <v>12</v>
      </c>
      <c r="C34" t="s">
        <v>13</v>
      </c>
      <c r="D34" s="4">
        <v>44440</v>
      </c>
      <c r="E34">
        <v>629</v>
      </c>
      <c r="F34">
        <v>77688.842233712901</v>
      </c>
      <c r="G34">
        <v>1</v>
      </c>
      <c r="H34">
        <v>148.764956373605</v>
      </c>
      <c r="I34">
        <v>0</v>
      </c>
      <c r="J34">
        <v>0</v>
      </c>
      <c r="K34" s="3" t="s">
        <v>27</v>
      </c>
      <c r="L34">
        <f t="shared" si="0"/>
        <v>123.51167286758808</v>
      </c>
    </row>
    <row r="35" spans="1:12" x14ac:dyDescent="0.45">
      <c r="A35">
        <v>1</v>
      </c>
      <c r="B35" t="s">
        <v>12</v>
      </c>
      <c r="C35" t="s">
        <v>13</v>
      </c>
      <c r="D35" s="4">
        <v>44470</v>
      </c>
      <c r="E35">
        <v>564</v>
      </c>
      <c r="F35">
        <v>44170.200420130197</v>
      </c>
      <c r="G35">
        <v>0</v>
      </c>
      <c r="H35">
        <v>93.716538881682595</v>
      </c>
      <c r="I35">
        <v>0</v>
      </c>
      <c r="J35">
        <v>0</v>
      </c>
      <c r="K35" s="3" t="s">
        <v>27</v>
      </c>
      <c r="L35">
        <f t="shared" si="0"/>
        <v>78.315958191720213</v>
      </c>
    </row>
    <row r="36" spans="1:12" x14ac:dyDescent="0.45">
      <c r="A36">
        <v>1</v>
      </c>
      <c r="B36" t="s">
        <v>12</v>
      </c>
      <c r="C36" t="s">
        <v>13</v>
      </c>
      <c r="D36" s="4">
        <v>44501</v>
      </c>
      <c r="E36">
        <v>368</v>
      </c>
      <c r="F36">
        <v>44814.991148395398</v>
      </c>
      <c r="G36">
        <v>1</v>
      </c>
      <c r="H36">
        <v>108.78843711103799</v>
      </c>
      <c r="I36">
        <v>0</v>
      </c>
      <c r="J36">
        <v>0</v>
      </c>
      <c r="K36" s="3" t="s">
        <v>27</v>
      </c>
      <c r="L36">
        <f t="shared" si="0"/>
        <v>121.77986725107445</v>
      </c>
    </row>
    <row r="37" spans="1:12" x14ac:dyDescent="0.45">
      <c r="A37">
        <v>1</v>
      </c>
      <c r="B37" t="s">
        <v>12</v>
      </c>
      <c r="C37" t="s">
        <v>13</v>
      </c>
      <c r="D37" s="4">
        <v>44531</v>
      </c>
      <c r="E37">
        <v>538</v>
      </c>
      <c r="F37">
        <v>32108.735351724299</v>
      </c>
      <c r="G37">
        <v>1</v>
      </c>
      <c r="H37">
        <v>64.834320096208799</v>
      </c>
      <c r="I37">
        <v>0</v>
      </c>
      <c r="J37">
        <v>1</v>
      </c>
      <c r="K37" s="3" t="s">
        <v>14</v>
      </c>
      <c r="L37">
        <f t="shared" si="0"/>
        <v>59.681664222535872</v>
      </c>
    </row>
    <row r="38" spans="1:12" x14ac:dyDescent="0.45">
      <c r="A38">
        <v>2</v>
      </c>
      <c r="B38" t="s">
        <v>15</v>
      </c>
      <c r="C38" t="s">
        <v>16</v>
      </c>
      <c r="D38" s="4">
        <v>43466</v>
      </c>
      <c r="E38">
        <v>117</v>
      </c>
      <c r="F38">
        <v>57249.529176106</v>
      </c>
      <c r="G38">
        <v>1</v>
      </c>
      <c r="H38">
        <v>110.27818820232901</v>
      </c>
      <c r="I38">
        <v>0</v>
      </c>
      <c r="J38">
        <v>1</v>
      </c>
      <c r="K38" s="3" t="s">
        <v>14</v>
      </c>
      <c r="L38">
        <f t="shared" si="0"/>
        <v>489.31221518039314</v>
      </c>
    </row>
    <row r="39" spans="1:12" x14ac:dyDescent="0.45">
      <c r="A39">
        <v>2</v>
      </c>
      <c r="B39" t="s">
        <v>15</v>
      </c>
      <c r="C39" t="s">
        <v>16</v>
      </c>
      <c r="D39" s="4">
        <v>43497</v>
      </c>
      <c r="E39">
        <v>181</v>
      </c>
      <c r="F39">
        <v>38012.499540924502</v>
      </c>
      <c r="G39">
        <v>1</v>
      </c>
      <c r="H39">
        <v>57.5359060352462</v>
      </c>
      <c r="I39">
        <v>0</v>
      </c>
      <c r="J39">
        <v>1</v>
      </c>
      <c r="K39" s="3" t="s">
        <v>14</v>
      </c>
      <c r="L39">
        <f t="shared" si="0"/>
        <v>210.01380961836742</v>
      </c>
    </row>
    <row r="40" spans="1:12" x14ac:dyDescent="0.45">
      <c r="A40">
        <v>2</v>
      </c>
      <c r="B40" t="s">
        <v>15</v>
      </c>
      <c r="C40" t="s">
        <v>16</v>
      </c>
      <c r="D40" s="4">
        <v>43525</v>
      </c>
      <c r="E40">
        <v>533</v>
      </c>
      <c r="F40">
        <v>73064.903728569101</v>
      </c>
      <c r="G40">
        <v>0</v>
      </c>
      <c r="H40">
        <v>58.840822336564599</v>
      </c>
      <c r="I40">
        <v>1</v>
      </c>
      <c r="J40">
        <v>0</v>
      </c>
      <c r="K40" s="3" t="s">
        <v>25</v>
      </c>
      <c r="L40">
        <f t="shared" si="0"/>
        <v>137.08237097292513</v>
      </c>
    </row>
    <row r="41" spans="1:12" x14ac:dyDescent="0.45">
      <c r="A41">
        <v>2</v>
      </c>
      <c r="B41" t="s">
        <v>15</v>
      </c>
      <c r="C41" t="s">
        <v>16</v>
      </c>
      <c r="D41" s="4">
        <v>43556</v>
      </c>
      <c r="E41">
        <v>825</v>
      </c>
      <c r="F41">
        <v>22397.970835702101</v>
      </c>
      <c r="G41">
        <v>0</v>
      </c>
      <c r="H41">
        <v>119.764187149346</v>
      </c>
      <c r="I41">
        <v>1</v>
      </c>
      <c r="J41">
        <v>0</v>
      </c>
      <c r="K41" s="3" t="s">
        <v>25</v>
      </c>
      <c r="L41">
        <f t="shared" si="0"/>
        <v>27.149055558426788</v>
      </c>
    </row>
    <row r="42" spans="1:12" x14ac:dyDescent="0.45">
      <c r="A42">
        <v>2</v>
      </c>
      <c r="B42" t="s">
        <v>15</v>
      </c>
      <c r="C42" t="s">
        <v>16</v>
      </c>
      <c r="D42" s="4">
        <v>43586</v>
      </c>
      <c r="E42">
        <v>636</v>
      </c>
      <c r="F42">
        <v>40486.573040627904</v>
      </c>
      <c r="G42">
        <v>0</v>
      </c>
      <c r="H42">
        <v>132.179063684444</v>
      </c>
      <c r="I42">
        <v>1</v>
      </c>
      <c r="J42">
        <v>0</v>
      </c>
      <c r="K42" s="3" t="s">
        <v>25</v>
      </c>
      <c r="L42">
        <f t="shared" si="0"/>
        <v>63.658133711679092</v>
      </c>
    </row>
    <row r="43" spans="1:12" x14ac:dyDescent="0.45">
      <c r="A43">
        <v>2</v>
      </c>
      <c r="B43" t="s">
        <v>15</v>
      </c>
      <c r="C43" t="s">
        <v>16</v>
      </c>
      <c r="D43" s="4">
        <v>43617</v>
      </c>
      <c r="E43">
        <v>622</v>
      </c>
      <c r="F43">
        <v>65150.154200946097</v>
      </c>
      <c r="G43">
        <v>0</v>
      </c>
      <c r="H43">
        <v>148.62569958668101</v>
      </c>
      <c r="I43">
        <v>1</v>
      </c>
      <c r="J43">
        <v>1</v>
      </c>
      <c r="K43" s="3" t="s">
        <v>26</v>
      </c>
      <c r="L43">
        <f t="shared" si="0"/>
        <v>104.7430131848008</v>
      </c>
    </row>
    <row r="44" spans="1:12" x14ac:dyDescent="0.45">
      <c r="A44">
        <v>2</v>
      </c>
      <c r="B44" t="s">
        <v>15</v>
      </c>
      <c r="C44" t="s">
        <v>16</v>
      </c>
      <c r="D44" s="4">
        <v>43647</v>
      </c>
      <c r="E44">
        <v>283</v>
      </c>
      <c r="F44">
        <v>43004.324780862902</v>
      </c>
      <c r="G44">
        <v>1</v>
      </c>
      <c r="H44">
        <v>128.917123860733</v>
      </c>
      <c r="I44">
        <v>1</v>
      </c>
      <c r="J44">
        <v>1</v>
      </c>
      <c r="K44" s="3" t="s">
        <v>26</v>
      </c>
      <c r="L44">
        <f t="shared" si="0"/>
        <v>151.95874480870285</v>
      </c>
    </row>
    <row r="45" spans="1:12" x14ac:dyDescent="0.45">
      <c r="A45">
        <v>2</v>
      </c>
      <c r="B45" t="s">
        <v>15</v>
      </c>
      <c r="C45" t="s">
        <v>16</v>
      </c>
      <c r="D45" s="4">
        <v>43678</v>
      </c>
      <c r="E45">
        <v>334</v>
      </c>
      <c r="F45">
        <v>39096.616013363098</v>
      </c>
      <c r="G45">
        <v>0</v>
      </c>
      <c r="H45">
        <v>134.23140352981801</v>
      </c>
      <c r="I45">
        <v>1</v>
      </c>
      <c r="J45">
        <v>1</v>
      </c>
      <c r="K45" s="3" t="s">
        <v>26</v>
      </c>
      <c r="L45">
        <f t="shared" si="0"/>
        <v>117.05573656695539</v>
      </c>
    </row>
    <row r="46" spans="1:12" x14ac:dyDescent="0.45">
      <c r="A46">
        <v>2</v>
      </c>
      <c r="B46" t="s">
        <v>15</v>
      </c>
      <c r="C46" t="s">
        <v>16</v>
      </c>
      <c r="D46" s="4">
        <v>43709</v>
      </c>
      <c r="E46">
        <v>659</v>
      </c>
      <c r="F46">
        <v>46040.740625973602</v>
      </c>
      <c r="G46">
        <v>0</v>
      </c>
      <c r="H46">
        <v>55.182353682242599</v>
      </c>
      <c r="I46">
        <v>0</v>
      </c>
      <c r="J46">
        <v>0</v>
      </c>
      <c r="K46" s="3" t="s">
        <v>27</v>
      </c>
      <c r="L46">
        <f t="shared" si="0"/>
        <v>69.864553301932631</v>
      </c>
    </row>
    <row r="47" spans="1:12" x14ac:dyDescent="0.45">
      <c r="A47">
        <v>2</v>
      </c>
      <c r="B47" t="s">
        <v>15</v>
      </c>
      <c r="C47" t="s">
        <v>16</v>
      </c>
      <c r="D47" s="4">
        <v>43739</v>
      </c>
      <c r="E47">
        <v>615</v>
      </c>
      <c r="F47">
        <v>59945.835556615501</v>
      </c>
      <c r="G47">
        <v>0</v>
      </c>
      <c r="H47">
        <v>70.162732004774398</v>
      </c>
      <c r="I47">
        <v>0</v>
      </c>
      <c r="J47">
        <v>0</v>
      </c>
      <c r="K47" s="3" t="s">
        <v>27</v>
      </c>
      <c r="L47">
        <f t="shared" si="0"/>
        <v>97.472903344090241</v>
      </c>
    </row>
    <row r="48" spans="1:12" x14ac:dyDescent="0.45">
      <c r="A48">
        <v>2</v>
      </c>
      <c r="B48" t="s">
        <v>15</v>
      </c>
      <c r="C48" t="s">
        <v>16</v>
      </c>
      <c r="D48" s="4">
        <v>43770</v>
      </c>
      <c r="E48">
        <v>100</v>
      </c>
      <c r="F48">
        <v>32303.681161640299</v>
      </c>
      <c r="G48">
        <v>1</v>
      </c>
      <c r="H48">
        <v>83.281578591248405</v>
      </c>
      <c r="I48">
        <v>0</v>
      </c>
      <c r="J48">
        <v>0</v>
      </c>
      <c r="K48" s="3" t="s">
        <v>27</v>
      </c>
      <c r="L48">
        <f t="shared" si="0"/>
        <v>323.03681161640299</v>
      </c>
    </row>
    <row r="49" spans="1:12" x14ac:dyDescent="0.45">
      <c r="A49">
        <v>2</v>
      </c>
      <c r="B49" t="s">
        <v>15</v>
      </c>
      <c r="C49" t="s">
        <v>16</v>
      </c>
      <c r="D49" s="4">
        <v>43800</v>
      </c>
      <c r="E49">
        <v>782</v>
      </c>
      <c r="F49">
        <v>40528.224380457803</v>
      </c>
      <c r="G49">
        <v>0</v>
      </c>
      <c r="H49">
        <v>114.11476328852901</v>
      </c>
      <c r="I49">
        <v>0</v>
      </c>
      <c r="J49">
        <v>1</v>
      </c>
      <c r="K49" s="3" t="s">
        <v>14</v>
      </c>
      <c r="L49">
        <f t="shared" si="0"/>
        <v>51.826373888053453</v>
      </c>
    </row>
    <row r="50" spans="1:12" x14ac:dyDescent="0.45">
      <c r="A50">
        <v>2</v>
      </c>
      <c r="B50" t="s">
        <v>15</v>
      </c>
      <c r="C50" t="s">
        <v>16</v>
      </c>
      <c r="D50" s="4">
        <v>43831</v>
      </c>
      <c r="E50">
        <v>379</v>
      </c>
      <c r="F50">
        <v>76036.9833632019</v>
      </c>
      <c r="G50">
        <v>0</v>
      </c>
      <c r="H50">
        <v>92.413067130238602</v>
      </c>
      <c r="I50">
        <v>0</v>
      </c>
      <c r="J50">
        <v>1</v>
      </c>
      <c r="K50" s="3" t="s">
        <v>14</v>
      </c>
      <c r="L50">
        <f t="shared" si="0"/>
        <v>200.62528591873851</v>
      </c>
    </row>
    <row r="51" spans="1:12" x14ac:dyDescent="0.45">
      <c r="A51">
        <v>2</v>
      </c>
      <c r="B51" t="s">
        <v>15</v>
      </c>
      <c r="C51" t="s">
        <v>16</v>
      </c>
      <c r="D51" s="4">
        <v>43862</v>
      </c>
      <c r="E51">
        <v>188</v>
      </c>
      <c r="F51">
        <v>10000</v>
      </c>
      <c r="G51">
        <v>0</v>
      </c>
      <c r="H51">
        <v>95.221794088980701</v>
      </c>
      <c r="I51">
        <v>0</v>
      </c>
      <c r="J51">
        <v>1</v>
      </c>
      <c r="K51" s="3" t="s">
        <v>14</v>
      </c>
      <c r="L51">
        <f t="shared" si="0"/>
        <v>53.191489361702125</v>
      </c>
    </row>
    <row r="52" spans="1:12" x14ac:dyDescent="0.45">
      <c r="A52">
        <v>2</v>
      </c>
      <c r="B52" t="s">
        <v>15</v>
      </c>
      <c r="C52" t="s">
        <v>16</v>
      </c>
      <c r="D52" s="4">
        <v>43891</v>
      </c>
      <c r="E52">
        <v>384</v>
      </c>
      <c r="F52">
        <v>31788.843105202399</v>
      </c>
      <c r="G52">
        <v>1</v>
      </c>
      <c r="H52">
        <v>56.707647738842702</v>
      </c>
      <c r="I52">
        <v>1</v>
      </c>
      <c r="J52">
        <v>0</v>
      </c>
      <c r="K52" s="3" t="s">
        <v>25</v>
      </c>
      <c r="L52">
        <f t="shared" si="0"/>
        <v>82.78344558646458</v>
      </c>
    </row>
    <row r="53" spans="1:12" x14ac:dyDescent="0.45">
      <c r="A53">
        <v>2</v>
      </c>
      <c r="B53" t="s">
        <v>15</v>
      </c>
      <c r="C53" t="s">
        <v>16</v>
      </c>
      <c r="D53" s="4">
        <v>43922</v>
      </c>
      <c r="E53">
        <v>521</v>
      </c>
      <c r="F53">
        <v>46321.276891820402</v>
      </c>
      <c r="G53">
        <v>1</v>
      </c>
      <c r="H53">
        <v>77.074467314355303</v>
      </c>
      <c r="I53">
        <v>1</v>
      </c>
      <c r="J53">
        <v>0</v>
      </c>
      <c r="K53" s="3" t="s">
        <v>25</v>
      </c>
      <c r="L53">
        <f t="shared" si="0"/>
        <v>88.908400943993101</v>
      </c>
    </row>
    <row r="54" spans="1:12" x14ac:dyDescent="0.45">
      <c r="A54">
        <v>2</v>
      </c>
      <c r="B54" t="s">
        <v>15</v>
      </c>
      <c r="C54" t="s">
        <v>16</v>
      </c>
      <c r="D54" s="4">
        <v>43952</v>
      </c>
      <c r="E54">
        <v>161</v>
      </c>
      <c r="F54">
        <v>31989.342296257098</v>
      </c>
      <c r="G54">
        <v>1</v>
      </c>
      <c r="H54">
        <v>51.300192351073598</v>
      </c>
      <c r="I54">
        <v>1</v>
      </c>
      <c r="J54">
        <v>0</v>
      </c>
      <c r="K54" s="3" t="s">
        <v>25</v>
      </c>
      <c r="L54">
        <f t="shared" si="0"/>
        <v>198.69156705749751</v>
      </c>
    </row>
    <row r="55" spans="1:12" x14ac:dyDescent="0.45">
      <c r="A55">
        <v>2</v>
      </c>
      <c r="B55" t="s">
        <v>15</v>
      </c>
      <c r="C55" t="s">
        <v>16</v>
      </c>
      <c r="D55" s="4">
        <v>43983</v>
      </c>
      <c r="E55">
        <v>955</v>
      </c>
      <c r="F55">
        <v>60365</v>
      </c>
      <c r="G55">
        <v>0</v>
      </c>
      <c r="H55">
        <v>104.16342146608601</v>
      </c>
      <c r="I55">
        <v>1</v>
      </c>
      <c r="J55">
        <v>1</v>
      </c>
      <c r="K55" s="3" t="s">
        <v>26</v>
      </c>
      <c r="L55">
        <f t="shared" si="0"/>
        <v>63.209424083769633</v>
      </c>
    </row>
    <row r="56" spans="1:12" x14ac:dyDescent="0.45">
      <c r="A56">
        <v>2</v>
      </c>
      <c r="B56" t="s">
        <v>15</v>
      </c>
      <c r="C56" t="s">
        <v>16</v>
      </c>
      <c r="D56" s="4">
        <v>44013</v>
      </c>
      <c r="E56">
        <v>551</v>
      </c>
      <c r="F56">
        <v>37503.628446086397</v>
      </c>
      <c r="G56">
        <v>1</v>
      </c>
      <c r="H56">
        <v>145.86271773132199</v>
      </c>
      <c r="I56">
        <v>1</v>
      </c>
      <c r="J56">
        <v>1</v>
      </c>
      <c r="K56" s="3" t="s">
        <v>26</v>
      </c>
      <c r="L56">
        <f t="shared" si="0"/>
        <v>68.064661426654084</v>
      </c>
    </row>
    <row r="57" spans="1:12" x14ac:dyDescent="0.45">
      <c r="A57">
        <v>2</v>
      </c>
      <c r="B57" t="s">
        <v>15</v>
      </c>
      <c r="C57" t="s">
        <v>16</v>
      </c>
      <c r="D57" s="4">
        <v>44044</v>
      </c>
      <c r="E57">
        <v>290</v>
      </c>
      <c r="F57">
        <v>14388.866335790301</v>
      </c>
      <c r="G57">
        <v>0</v>
      </c>
      <c r="H57">
        <v>118.840239642773</v>
      </c>
      <c r="I57">
        <v>1</v>
      </c>
      <c r="J57">
        <v>1</v>
      </c>
      <c r="K57" s="3" t="s">
        <v>26</v>
      </c>
      <c r="L57">
        <f t="shared" si="0"/>
        <v>49.616780468242418</v>
      </c>
    </row>
    <row r="58" spans="1:12" x14ac:dyDescent="0.45">
      <c r="A58">
        <v>2</v>
      </c>
      <c r="B58" t="s">
        <v>15</v>
      </c>
      <c r="C58" t="s">
        <v>16</v>
      </c>
      <c r="D58" s="4">
        <v>44075</v>
      </c>
      <c r="E58">
        <v>167</v>
      </c>
      <c r="F58">
        <v>52898.748295623598</v>
      </c>
      <c r="G58">
        <v>1</v>
      </c>
      <c r="H58">
        <v>120.557517251568</v>
      </c>
      <c r="I58">
        <v>0</v>
      </c>
      <c r="J58">
        <v>0</v>
      </c>
      <c r="K58" s="3" t="s">
        <v>27</v>
      </c>
      <c r="L58">
        <f t="shared" si="0"/>
        <v>316.75897183008141</v>
      </c>
    </row>
    <row r="59" spans="1:12" x14ac:dyDescent="0.45">
      <c r="A59">
        <v>2</v>
      </c>
      <c r="B59" t="s">
        <v>15</v>
      </c>
      <c r="C59" t="s">
        <v>16</v>
      </c>
      <c r="D59" s="4">
        <v>44105</v>
      </c>
      <c r="E59">
        <v>100</v>
      </c>
      <c r="F59">
        <v>75963.554156693906</v>
      </c>
      <c r="G59">
        <v>0</v>
      </c>
      <c r="H59">
        <v>56.535634079894201</v>
      </c>
      <c r="I59">
        <v>0</v>
      </c>
      <c r="J59">
        <v>0</v>
      </c>
      <c r="K59" s="3" t="s">
        <v>27</v>
      </c>
      <c r="L59">
        <f t="shared" si="0"/>
        <v>759.63554156693908</v>
      </c>
    </row>
    <row r="60" spans="1:12" x14ac:dyDescent="0.45">
      <c r="A60">
        <v>2</v>
      </c>
      <c r="B60" t="s">
        <v>15</v>
      </c>
      <c r="C60" t="s">
        <v>16</v>
      </c>
      <c r="D60" s="4">
        <v>44136</v>
      </c>
      <c r="E60">
        <v>440</v>
      </c>
      <c r="F60">
        <v>11326.433977848699</v>
      </c>
      <c r="G60">
        <v>1</v>
      </c>
      <c r="H60">
        <v>62.443755729685599</v>
      </c>
      <c r="I60">
        <v>0</v>
      </c>
      <c r="J60">
        <v>0</v>
      </c>
      <c r="K60" s="3" t="s">
        <v>27</v>
      </c>
      <c r="L60">
        <f t="shared" si="0"/>
        <v>25.741895404201589</v>
      </c>
    </row>
    <row r="61" spans="1:12" x14ac:dyDescent="0.45">
      <c r="A61">
        <v>2</v>
      </c>
      <c r="B61" t="s">
        <v>15</v>
      </c>
      <c r="C61" t="s">
        <v>16</v>
      </c>
      <c r="D61" s="4">
        <v>44166</v>
      </c>
      <c r="E61">
        <v>593</v>
      </c>
      <c r="F61">
        <v>60163.795549842602</v>
      </c>
      <c r="G61">
        <v>1</v>
      </c>
      <c r="H61">
        <v>146.91026301408101</v>
      </c>
      <c r="I61">
        <v>0</v>
      </c>
      <c r="J61">
        <v>1</v>
      </c>
      <c r="K61" s="3" t="s">
        <v>14</v>
      </c>
      <c r="L61">
        <f t="shared" si="0"/>
        <v>101.45665354104992</v>
      </c>
    </row>
    <row r="62" spans="1:12" x14ac:dyDescent="0.45">
      <c r="A62">
        <v>2</v>
      </c>
      <c r="B62" t="s">
        <v>15</v>
      </c>
      <c r="C62" t="s">
        <v>16</v>
      </c>
      <c r="D62" s="4">
        <v>44197</v>
      </c>
      <c r="E62">
        <v>318</v>
      </c>
      <c r="F62">
        <v>69497.005693922605</v>
      </c>
      <c r="G62">
        <v>1</v>
      </c>
      <c r="H62">
        <v>87.268851701231398</v>
      </c>
      <c r="I62">
        <v>0</v>
      </c>
      <c r="J62">
        <v>1</v>
      </c>
      <c r="K62" s="3" t="s">
        <v>14</v>
      </c>
      <c r="L62">
        <f t="shared" si="0"/>
        <v>218.54404306264971</v>
      </c>
    </row>
    <row r="63" spans="1:12" x14ac:dyDescent="0.45">
      <c r="A63">
        <v>2</v>
      </c>
      <c r="B63" t="s">
        <v>15</v>
      </c>
      <c r="C63" t="s">
        <v>16</v>
      </c>
      <c r="D63" s="4">
        <v>44228</v>
      </c>
      <c r="E63">
        <v>314</v>
      </c>
      <c r="F63">
        <v>61887.376178463302</v>
      </c>
      <c r="G63">
        <v>0</v>
      </c>
      <c r="H63">
        <v>138.08707591989199</v>
      </c>
      <c r="I63">
        <v>0</v>
      </c>
      <c r="J63">
        <v>1</v>
      </c>
      <c r="K63" s="3" t="s">
        <v>14</v>
      </c>
      <c r="L63">
        <f t="shared" si="0"/>
        <v>197.09355470848186</v>
      </c>
    </row>
    <row r="64" spans="1:12" x14ac:dyDescent="0.45">
      <c r="A64">
        <v>2</v>
      </c>
      <c r="B64" t="s">
        <v>15</v>
      </c>
      <c r="C64" t="s">
        <v>16</v>
      </c>
      <c r="D64" s="4">
        <v>44256</v>
      </c>
      <c r="E64">
        <v>737</v>
      </c>
      <c r="F64">
        <v>45272.943321512801</v>
      </c>
      <c r="G64">
        <v>1</v>
      </c>
      <c r="H64">
        <v>113.262189313394</v>
      </c>
      <c r="I64">
        <v>1</v>
      </c>
      <c r="J64">
        <v>0</v>
      </c>
      <c r="K64" s="3" t="s">
        <v>25</v>
      </c>
      <c r="L64">
        <f t="shared" si="0"/>
        <v>61.428688360261603</v>
      </c>
    </row>
    <row r="65" spans="1:12" x14ac:dyDescent="0.45">
      <c r="A65">
        <v>2</v>
      </c>
      <c r="B65" t="s">
        <v>15</v>
      </c>
      <c r="C65" t="s">
        <v>16</v>
      </c>
      <c r="D65" s="4">
        <v>44287</v>
      </c>
      <c r="E65">
        <v>635</v>
      </c>
      <c r="F65">
        <v>49039.409385716397</v>
      </c>
      <c r="G65">
        <v>0</v>
      </c>
      <c r="H65">
        <v>95.138702432967506</v>
      </c>
      <c r="I65">
        <v>1</v>
      </c>
      <c r="J65">
        <v>0</v>
      </c>
      <c r="K65" s="3" t="s">
        <v>25</v>
      </c>
      <c r="L65">
        <f t="shared" si="0"/>
        <v>77.227416355458899</v>
      </c>
    </row>
    <row r="66" spans="1:12" x14ac:dyDescent="0.45">
      <c r="A66">
        <v>2</v>
      </c>
      <c r="B66" t="s">
        <v>15</v>
      </c>
      <c r="C66" t="s">
        <v>16</v>
      </c>
      <c r="D66" s="4">
        <v>44317</v>
      </c>
      <c r="E66">
        <v>580</v>
      </c>
      <c r="F66">
        <v>63797.264995926002</v>
      </c>
      <c r="G66">
        <v>1</v>
      </c>
      <c r="H66">
        <v>136.43582498396299</v>
      </c>
      <c r="I66">
        <v>1</v>
      </c>
      <c r="J66">
        <v>0</v>
      </c>
      <c r="K66" s="3" t="s">
        <v>25</v>
      </c>
      <c r="L66">
        <f t="shared" ref="L66:L129" si="1">F66/E66</f>
        <v>109.99528447573448</v>
      </c>
    </row>
    <row r="67" spans="1:12" x14ac:dyDescent="0.45">
      <c r="A67">
        <v>2</v>
      </c>
      <c r="B67" t="s">
        <v>15</v>
      </c>
      <c r="C67" t="s">
        <v>16</v>
      </c>
      <c r="D67" s="4">
        <v>44348</v>
      </c>
      <c r="E67">
        <v>209</v>
      </c>
      <c r="F67">
        <v>89306.550169074195</v>
      </c>
      <c r="G67">
        <v>1</v>
      </c>
      <c r="H67">
        <v>95.522014908180097</v>
      </c>
      <c r="I67">
        <v>1</v>
      </c>
      <c r="J67">
        <v>1</v>
      </c>
      <c r="K67" s="3" t="s">
        <v>26</v>
      </c>
      <c r="L67">
        <f t="shared" si="1"/>
        <v>427.30406779461339</v>
      </c>
    </row>
    <row r="68" spans="1:12" x14ac:dyDescent="0.45">
      <c r="A68">
        <v>2</v>
      </c>
      <c r="B68" t="s">
        <v>15</v>
      </c>
      <c r="C68" t="s">
        <v>16</v>
      </c>
      <c r="D68" s="4">
        <v>44378</v>
      </c>
      <c r="E68">
        <v>343</v>
      </c>
      <c r="F68">
        <v>29967.599802101598</v>
      </c>
      <c r="G68">
        <v>0</v>
      </c>
      <c r="H68">
        <v>70.085908986229398</v>
      </c>
      <c r="I68">
        <v>1</v>
      </c>
      <c r="J68">
        <v>1</v>
      </c>
      <c r="K68" s="3" t="s">
        <v>26</v>
      </c>
      <c r="L68">
        <f t="shared" si="1"/>
        <v>87.369095632949268</v>
      </c>
    </row>
    <row r="69" spans="1:12" x14ac:dyDescent="0.45">
      <c r="A69">
        <v>2</v>
      </c>
      <c r="B69" t="s">
        <v>15</v>
      </c>
      <c r="C69" t="s">
        <v>16</v>
      </c>
      <c r="D69" s="4">
        <v>44409</v>
      </c>
      <c r="E69">
        <v>837</v>
      </c>
      <c r="F69">
        <v>40794.091116123003</v>
      </c>
      <c r="G69">
        <v>1</v>
      </c>
      <c r="H69">
        <v>74.710323401014605</v>
      </c>
      <c r="I69">
        <v>1</v>
      </c>
      <c r="J69">
        <v>1</v>
      </c>
      <c r="K69" s="3" t="s">
        <v>26</v>
      </c>
      <c r="L69">
        <f t="shared" si="1"/>
        <v>48.738460114842297</v>
      </c>
    </row>
    <row r="70" spans="1:12" x14ac:dyDescent="0.45">
      <c r="A70">
        <v>2</v>
      </c>
      <c r="B70" t="s">
        <v>15</v>
      </c>
      <c r="C70" t="s">
        <v>16</v>
      </c>
      <c r="D70" s="4">
        <v>44440</v>
      </c>
      <c r="E70">
        <v>651</v>
      </c>
      <c r="F70">
        <v>60365</v>
      </c>
      <c r="G70">
        <v>0</v>
      </c>
      <c r="H70">
        <v>89.551516984901497</v>
      </c>
      <c r="I70">
        <v>0</v>
      </c>
      <c r="J70">
        <v>0</v>
      </c>
      <c r="K70" s="3" t="s">
        <v>27</v>
      </c>
      <c r="L70">
        <f t="shared" si="1"/>
        <v>92.726574500768052</v>
      </c>
    </row>
    <row r="71" spans="1:12" x14ac:dyDescent="0.45">
      <c r="A71">
        <v>2</v>
      </c>
      <c r="B71" t="s">
        <v>15</v>
      </c>
      <c r="C71" t="s">
        <v>16</v>
      </c>
      <c r="D71" s="4">
        <v>44470</v>
      </c>
      <c r="E71">
        <v>460</v>
      </c>
      <c r="F71">
        <v>33049.530138203801</v>
      </c>
      <c r="G71">
        <v>1</v>
      </c>
      <c r="H71">
        <v>101.481735392969</v>
      </c>
      <c r="I71">
        <v>0</v>
      </c>
      <c r="J71">
        <v>0</v>
      </c>
      <c r="K71" s="3" t="s">
        <v>27</v>
      </c>
      <c r="L71">
        <f t="shared" si="1"/>
        <v>71.846804648269128</v>
      </c>
    </row>
    <row r="72" spans="1:12" x14ac:dyDescent="0.45">
      <c r="A72">
        <v>2</v>
      </c>
      <c r="B72" t="s">
        <v>15</v>
      </c>
      <c r="C72" t="s">
        <v>16</v>
      </c>
      <c r="D72" s="4">
        <v>44501</v>
      </c>
      <c r="E72">
        <v>746</v>
      </c>
      <c r="F72">
        <v>24069.964650383401</v>
      </c>
      <c r="G72">
        <v>0</v>
      </c>
      <c r="H72">
        <v>123.640201506564</v>
      </c>
      <c r="I72">
        <v>0</v>
      </c>
      <c r="J72">
        <v>0</v>
      </c>
      <c r="K72" s="3" t="s">
        <v>27</v>
      </c>
      <c r="L72">
        <f t="shared" si="1"/>
        <v>32.265368164052816</v>
      </c>
    </row>
    <row r="73" spans="1:12" x14ac:dyDescent="0.45">
      <c r="A73">
        <v>2</v>
      </c>
      <c r="B73" t="s">
        <v>15</v>
      </c>
      <c r="C73" t="s">
        <v>16</v>
      </c>
      <c r="D73" s="4">
        <v>44531</v>
      </c>
      <c r="E73">
        <v>683</v>
      </c>
      <c r="F73">
        <v>56929.769517959801</v>
      </c>
      <c r="G73">
        <v>0</v>
      </c>
      <c r="H73">
        <v>75.422457989749304</v>
      </c>
      <c r="I73">
        <v>0</v>
      </c>
      <c r="J73">
        <v>1</v>
      </c>
      <c r="K73" s="3" t="s">
        <v>14</v>
      </c>
      <c r="L73">
        <f t="shared" si="1"/>
        <v>83.35251759584159</v>
      </c>
    </row>
    <row r="74" spans="1:12" x14ac:dyDescent="0.45">
      <c r="A74">
        <v>3</v>
      </c>
      <c r="B74" t="s">
        <v>17</v>
      </c>
      <c r="C74" t="s">
        <v>18</v>
      </c>
      <c r="D74" s="4">
        <v>43466</v>
      </c>
      <c r="E74">
        <v>370</v>
      </c>
      <c r="F74">
        <v>41928.900863061703</v>
      </c>
      <c r="G74">
        <v>0</v>
      </c>
      <c r="H74">
        <v>132.25372429231601</v>
      </c>
      <c r="I74">
        <v>0</v>
      </c>
      <c r="J74">
        <v>1</v>
      </c>
      <c r="K74" s="3" t="s">
        <v>14</v>
      </c>
      <c r="L74">
        <f t="shared" si="1"/>
        <v>113.32135368395055</v>
      </c>
    </row>
    <row r="75" spans="1:12" x14ac:dyDescent="0.45">
      <c r="A75">
        <v>3</v>
      </c>
      <c r="B75" t="s">
        <v>17</v>
      </c>
      <c r="C75" t="s">
        <v>18</v>
      </c>
      <c r="D75" s="4">
        <v>43497</v>
      </c>
      <c r="E75">
        <v>568</v>
      </c>
      <c r="F75">
        <v>88230.592130188496</v>
      </c>
      <c r="G75">
        <v>0</v>
      </c>
      <c r="H75">
        <v>149.66368370738999</v>
      </c>
      <c r="I75">
        <v>0</v>
      </c>
      <c r="J75">
        <v>1</v>
      </c>
      <c r="K75" s="3" t="s">
        <v>14</v>
      </c>
      <c r="L75">
        <f t="shared" si="1"/>
        <v>155.33554952497974</v>
      </c>
    </row>
    <row r="76" spans="1:12" x14ac:dyDescent="0.45">
      <c r="A76">
        <v>3</v>
      </c>
      <c r="B76" t="s">
        <v>17</v>
      </c>
      <c r="C76" t="s">
        <v>18</v>
      </c>
      <c r="D76" s="4">
        <v>43525</v>
      </c>
      <c r="E76">
        <v>582</v>
      </c>
      <c r="F76">
        <v>76841.770086118297</v>
      </c>
      <c r="G76">
        <v>0</v>
      </c>
      <c r="H76">
        <v>52.878267631333898</v>
      </c>
      <c r="I76">
        <v>1</v>
      </c>
      <c r="J76">
        <v>0</v>
      </c>
      <c r="K76" s="3" t="s">
        <v>25</v>
      </c>
      <c r="L76">
        <f t="shared" si="1"/>
        <v>132.03053279401769</v>
      </c>
    </row>
    <row r="77" spans="1:12" x14ac:dyDescent="0.45">
      <c r="A77">
        <v>3</v>
      </c>
      <c r="B77" t="s">
        <v>17</v>
      </c>
      <c r="C77" t="s">
        <v>18</v>
      </c>
      <c r="D77" s="4">
        <v>43556</v>
      </c>
      <c r="E77">
        <v>461</v>
      </c>
      <c r="F77">
        <v>78393.459550874803</v>
      </c>
      <c r="G77">
        <v>0</v>
      </c>
      <c r="H77">
        <v>99.2116293079538</v>
      </c>
      <c r="I77">
        <v>1</v>
      </c>
      <c r="J77">
        <v>0</v>
      </c>
      <c r="K77" s="3" t="s">
        <v>25</v>
      </c>
      <c r="L77">
        <f t="shared" si="1"/>
        <v>170.05088839669153</v>
      </c>
    </row>
    <row r="78" spans="1:12" x14ac:dyDescent="0.45">
      <c r="A78">
        <v>3</v>
      </c>
      <c r="B78" t="s">
        <v>17</v>
      </c>
      <c r="C78" t="s">
        <v>18</v>
      </c>
      <c r="D78" s="4">
        <v>43586</v>
      </c>
      <c r="E78">
        <v>243</v>
      </c>
      <c r="F78">
        <v>23967.93348516</v>
      </c>
      <c r="G78">
        <v>1</v>
      </c>
      <c r="H78">
        <v>58.870253375705502</v>
      </c>
      <c r="I78">
        <v>1</v>
      </c>
      <c r="J78">
        <v>0</v>
      </c>
      <c r="K78" s="3" t="s">
        <v>25</v>
      </c>
      <c r="L78">
        <f t="shared" si="1"/>
        <v>98.633471132345676</v>
      </c>
    </row>
    <row r="79" spans="1:12" x14ac:dyDescent="0.45">
      <c r="A79">
        <v>3</v>
      </c>
      <c r="B79" t="s">
        <v>17</v>
      </c>
      <c r="C79" t="s">
        <v>18</v>
      </c>
      <c r="D79" s="4">
        <v>43617</v>
      </c>
      <c r="E79">
        <v>659</v>
      </c>
      <c r="F79">
        <v>51380.110227180601</v>
      </c>
      <c r="G79">
        <v>1</v>
      </c>
      <c r="H79">
        <v>111.825477153029</v>
      </c>
      <c r="I79">
        <v>1</v>
      </c>
      <c r="J79">
        <v>1</v>
      </c>
      <c r="K79" s="3" t="s">
        <v>26</v>
      </c>
      <c r="L79">
        <f t="shared" si="1"/>
        <v>77.966783349287709</v>
      </c>
    </row>
    <row r="80" spans="1:12" x14ac:dyDescent="0.45">
      <c r="A80">
        <v>3</v>
      </c>
      <c r="B80" t="s">
        <v>17</v>
      </c>
      <c r="C80" t="s">
        <v>18</v>
      </c>
      <c r="D80" s="4">
        <v>43647</v>
      </c>
      <c r="E80">
        <v>100</v>
      </c>
      <c r="F80">
        <v>32520.517610298</v>
      </c>
      <c r="G80">
        <v>0</v>
      </c>
      <c r="H80">
        <v>123.682247539491</v>
      </c>
      <c r="I80">
        <v>1</v>
      </c>
      <c r="J80">
        <v>1</v>
      </c>
      <c r="K80" s="3" t="s">
        <v>26</v>
      </c>
      <c r="L80">
        <f t="shared" si="1"/>
        <v>325.20517610297998</v>
      </c>
    </row>
    <row r="81" spans="1:12" x14ac:dyDescent="0.45">
      <c r="A81">
        <v>3</v>
      </c>
      <c r="B81" t="s">
        <v>17</v>
      </c>
      <c r="C81" t="s">
        <v>18</v>
      </c>
      <c r="D81" s="4">
        <v>43678</v>
      </c>
      <c r="E81">
        <v>534</v>
      </c>
      <c r="F81">
        <v>68157.438944848502</v>
      </c>
      <c r="G81">
        <v>0</v>
      </c>
      <c r="H81">
        <v>136.55071258939799</v>
      </c>
      <c r="I81">
        <v>1</v>
      </c>
      <c r="J81">
        <v>1</v>
      </c>
      <c r="K81" s="3" t="s">
        <v>26</v>
      </c>
      <c r="L81">
        <f t="shared" si="1"/>
        <v>127.63565345477248</v>
      </c>
    </row>
    <row r="82" spans="1:12" x14ac:dyDescent="0.45">
      <c r="A82">
        <v>3</v>
      </c>
      <c r="B82" t="s">
        <v>17</v>
      </c>
      <c r="C82" t="s">
        <v>18</v>
      </c>
      <c r="D82" s="4">
        <v>43709</v>
      </c>
      <c r="E82">
        <v>595</v>
      </c>
      <c r="F82">
        <v>32791.732694320897</v>
      </c>
      <c r="G82">
        <v>0</v>
      </c>
      <c r="H82">
        <v>104.892197988897</v>
      </c>
      <c r="I82">
        <v>0</v>
      </c>
      <c r="J82">
        <v>0</v>
      </c>
      <c r="K82" s="3" t="s">
        <v>27</v>
      </c>
      <c r="L82">
        <f t="shared" si="1"/>
        <v>55.112155788774615</v>
      </c>
    </row>
    <row r="83" spans="1:12" x14ac:dyDescent="0.45">
      <c r="A83">
        <v>3</v>
      </c>
      <c r="B83" t="s">
        <v>17</v>
      </c>
      <c r="C83" t="s">
        <v>18</v>
      </c>
      <c r="D83" s="4">
        <v>43739</v>
      </c>
      <c r="E83">
        <v>436</v>
      </c>
      <c r="F83">
        <v>43618.859578673102</v>
      </c>
      <c r="G83">
        <v>0</v>
      </c>
      <c r="H83">
        <v>73.569174606499899</v>
      </c>
      <c r="I83">
        <v>0</v>
      </c>
      <c r="J83">
        <v>0</v>
      </c>
      <c r="K83" s="3" t="s">
        <v>27</v>
      </c>
      <c r="L83">
        <f t="shared" si="1"/>
        <v>100.04325591438784</v>
      </c>
    </row>
    <row r="84" spans="1:12" x14ac:dyDescent="0.45">
      <c r="A84">
        <v>3</v>
      </c>
      <c r="B84" t="s">
        <v>17</v>
      </c>
      <c r="C84" t="s">
        <v>18</v>
      </c>
      <c r="D84" s="4">
        <v>43770</v>
      </c>
      <c r="E84">
        <v>557</v>
      </c>
      <c r="F84">
        <v>68323.425312092397</v>
      </c>
      <c r="G84">
        <v>1</v>
      </c>
      <c r="H84">
        <v>129.40251892702901</v>
      </c>
      <c r="I84">
        <v>0</v>
      </c>
      <c r="J84">
        <v>0</v>
      </c>
      <c r="K84" s="3" t="s">
        <v>27</v>
      </c>
      <c r="L84">
        <f t="shared" si="1"/>
        <v>122.66324113481579</v>
      </c>
    </row>
    <row r="85" spans="1:12" x14ac:dyDescent="0.45">
      <c r="A85">
        <v>3</v>
      </c>
      <c r="B85" t="s">
        <v>17</v>
      </c>
      <c r="C85" t="s">
        <v>18</v>
      </c>
      <c r="D85" s="4">
        <v>43800</v>
      </c>
      <c r="E85">
        <v>582</v>
      </c>
      <c r="F85">
        <v>87535.916251161296</v>
      </c>
      <c r="G85">
        <v>0</v>
      </c>
      <c r="H85">
        <v>109.902936477732</v>
      </c>
      <c r="I85">
        <v>0</v>
      </c>
      <c r="J85">
        <v>1</v>
      </c>
      <c r="K85" s="3" t="s">
        <v>14</v>
      </c>
      <c r="L85">
        <f t="shared" si="1"/>
        <v>150.40535438343866</v>
      </c>
    </row>
    <row r="86" spans="1:12" x14ac:dyDescent="0.45">
      <c r="A86">
        <v>3</v>
      </c>
      <c r="B86" t="s">
        <v>17</v>
      </c>
      <c r="C86" t="s">
        <v>18</v>
      </c>
      <c r="D86" s="4">
        <v>43831</v>
      </c>
      <c r="E86">
        <v>536</v>
      </c>
      <c r="F86">
        <v>52001.9088515939</v>
      </c>
      <c r="G86">
        <v>1</v>
      </c>
      <c r="H86">
        <v>141.06861982557101</v>
      </c>
      <c r="I86">
        <v>0</v>
      </c>
      <c r="J86">
        <v>1</v>
      </c>
      <c r="K86" s="3" t="s">
        <v>14</v>
      </c>
      <c r="L86">
        <f t="shared" si="1"/>
        <v>97.018486663421456</v>
      </c>
    </row>
    <row r="87" spans="1:12" x14ac:dyDescent="0.45">
      <c r="A87">
        <v>3</v>
      </c>
      <c r="B87" t="s">
        <v>17</v>
      </c>
      <c r="C87" t="s">
        <v>18</v>
      </c>
      <c r="D87" s="4">
        <v>43862</v>
      </c>
      <c r="E87">
        <v>448</v>
      </c>
      <c r="F87">
        <v>19937.1409376378</v>
      </c>
      <c r="G87">
        <v>0</v>
      </c>
      <c r="H87">
        <v>74.822644275715106</v>
      </c>
      <c r="I87">
        <v>0</v>
      </c>
      <c r="J87">
        <v>1</v>
      </c>
      <c r="K87" s="3" t="s">
        <v>14</v>
      </c>
      <c r="L87">
        <f t="shared" si="1"/>
        <v>44.50254673579866</v>
      </c>
    </row>
    <row r="88" spans="1:12" x14ac:dyDescent="0.45">
      <c r="A88">
        <v>3</v>
      </c>
      <c r="B88" t="s">
        <v>17</v>
      </c>
      <c r="C88" t="s">
        <v>18</v>
      </c>
      <c r="D88" s="4">
        <v>43891</v>
      </c>
      <c r="E88">
        <v>343</v>
      </c>
      <c r="F88">
        <v>63485.609374935499</v>
      </c>
      <c r="G88">
        <v>0</v>
      </c>
      <c r="H88">
        <v>84.938699904933301</v>
      </c>
      <c r="I88">
        <v>1</v>
      </c>
      <c r="J88">
        <v>0</v>
      </c>
      <c r="K88" s="3" t="s">
        <v>25</v>
      </c>
      <c r="L88">
        <f t="shared" si="1"/>
        <v>185.08924016016181</v>
      </c>
    </row>
    <row r="89" spans="1:12" x14ac:dyDescent="0.45">
      <c r="A89">
        <v>3</v>
      </c>
      <c r="B89" t="s">
        <v>17</v>
      </c>
      <c r="C89" t="s">
        <v>18</v>
      </c>
      <c r="D89" s="4">
        <v>43922</v>
      </c>
      <c r="E89">
        <v>277</v>
      </c>
      <c r="F89">
        <v>85045.408868472397</v>
      </c>
      <c r="G89">
        <v>0</v>
      </c>
      <c r="H89">
        <v>147.89314356159599</v>
      </c>
      <c r="I89">
        <v>1</v>
      </c>
      <c r="J89">
        <v>0</v>
      </c>
      <c r="K89" s="3" t="s">
        <v>25</v>
      </c>
      <c r="L89">
        <f t="shared" si="1"/>
        <v>307.02313670928663</v>
      </c>
    </row>
    <row r="90" spans="1:12" x14ac:dyDescent="0.45">
      <c r="A90">
        <v>3</v>
      </c>
      <c r="B90" t="s">
        <v>17</v>
      </c>
      <c r="C90" t="s">
        <v>18</v>
      </c>
      <c r="D90" s="4">
        <v>43952</v>
      </c>
      <c r="E90">
        <v>166</v>
      </c>
      <c r="F90">
        <v>85293.738685254299</v>
      </c>
      <c r="G90">
        <v>1</v>
      </c>
      <c r="H90">
        <v>141.06240035402999</v>
      </c>
      <c r="I90">
        <v>1</v>
      </c>
      <c r="J90">
        <v>0</v>
      </c>
      <c r="K90" s="3" t="s">
        <v>25</v>
      </c>
      <c r="L90">
        <f t="shared" si="1"/>
        <v>513.81770292321869</v>
      </c>
    </row>
    <row r="91" spans="1:12" x14ac:dyDescent="0.45">
      <c r="A91">
        <v>3</v>
      </c>
      <c r="B91" t="s">
        <v>17</v>
      </c>
      <c r="C91" t="s">
        <v>18</v>
      </c>
      <c r="D91" s="4">
        <v>43983</v>
      </c>
      <c r="E91">
        <v>230</v>
      </c>
      <c r="F91">
        <v>64865.281880454299</v>
      </c>
      <c r="G91">
        <v>1</v>
      </c>
      <c r="H91">
        <v>114.50541677693199</v>
      </c>
      <c r="I91">
        <v>1</v>
      </c>
      <c r="J91">
        <v>1</v>
      </c>
      <c r="K91" s="3" t="s">
        <v>26</v>
      </c>
      <c r="L91">
        <f t="shared" si="1"/>
        <v>282.0229646976274</v>
      </c>
    </row>
    <row r="92" spans="1:12" x14ac:dyDescent="0.45">
      <c r="A92">
        <v>3</v>
      </c>
      <c r="B92" t="s">
        <v>17</v>
      </c>
      <c r="C92" t="s">
        <v>18</v>
      </c>
      <c r="D92" s="4">
        <v>44013</v>
      </c>
      <c r="E92">
        <v>505</v>
      </c>
      <c r="F92">
        <v>45499.881932592398</v>
      </c>
      <c r="G92">
        <v>1</v>
      </c>
      <c r="H92">
        <v>121.904590518424</v>
      </c>
      <c r="I92">
        <v>1</v>
      </c>
      <c r="J92">
        <v>1</v>
      </c>
      <c r="K92" s="3" t="s">
        <v>26</v>
      </c>
      <c r="L92">
        <f t="shared" si="1"/>
        <v>90.098776104143369</v>
      </c>
    </row>
    <row r="93" spans="1:12" x14ac:dyDescent="0.45">
      <c r="A93">
        <v>3</v>
      </c>
      <c r="B93" t="s">
        <v>17</v>
      </c>
      <c r="C93" t="s">
        <v>18</v>
      </c>
      <c r="D93" s="4">
        <v>44044</v>
      </c>
      <c r="E93">
        <v>188</v>
      </c>
      <c r="F93">
        <v>41992.372796333599</v>
      </c>
      <c r="G93">
        <v>0</v>
      </c>
      <c r="H93">
        <v>57.776534407895703</v>
      </c>
      <c r="I93">
        <v>1</v>
      </c>
      <c r="J93">
        <v>1</v>
      </c>
      <c r="K93" s="3" t="s">
        <v>26</v>
      </c>
      <c r="L93">
        <f t="shared" si="1"/>
        <v>223.36368508688085</v>
      </c>
    </row>
    <row r="94" spans="1:12" x14ac:dyDescent="0.45">
      <c r="A94">
        <v>3</v>
      </c>
      <c r="B94" t="s">
        <v>17</v>
      </c>
      <c r="C94" t="s">
        <v>18</v>
      </c>
      <c r="D94" s="4">
        <v>44075</v>
      </c>
      <c r="E94">
        <v>423</v>
      </c>
      <c r="F94">
        <v>66369.694692770703</v>
      </c>
      <c r="G94">
        <v>1</v>
      </c>
      <c r="H94">
        <v>62.052257878646401</v>
      </c>
      <c r="I94">
        <v>0</v>
      </c>
      <c r="J94">
        <v>0</v>
      </c>
      <c r="K94" s="3" t="s">
        <v>27</v>
      </c>
      <c r="L94">
        <f t="shared" si="1"/>
        <v>156.9023515195525</v>
      </c>
    </row>
    <row r="95" spans="1:12" x14ac:dyDescent="0.45">
      <c r="A95">
        <v>3</v>
      </c>
      <c r="B95" t="s">
        <v>17</v>
      </c>
      <c r="C95" t="s">
        <v>18</v>
      </c>
      <c r="D95" s="4">
        <v>44105</v>
      </c>
      <c r="E95">
        <v>582</v>
      </c>
      <c r="F95">
        <v>11406.3080737168</v>
      </c>
      <c r="G95">
        <v>0</v>
      </c>
      <c r="H95">
        <v>116.16551750805399</v>
      </c>
      <c r="I95">
        <v>0</v>
      </c>
      <c r="J95">
        <v>0</v>
      </c>
      <c r="K95" s="3" t="s">
        <v>27</v>
      </c>
      <c r="L95">
        <f t="shared" si="1"/>
        <v>19.59846748061306</v>
      </c>
    </row>
    <row r="96" spans="1:12" x14ac:dyDescent="0.45">
      <c r="A96">
        <v>3</v>
      </c>
      <c r="B96" t="s">
        <v>17</v>
      </c>
      <c r="C96" t="s">
        <v>18</v>
      </c>
      <c r="D96" s="4">
        <v>44136</v>
      </c>
      <c r="E96">
        <v>258</v>
      </c>
      <c r="F96">
        <v>61261.5774794514</v>
      </c>
      <c r="G96">
        <v>0</v>
      </c>
      <c r="H96">
        <v>137.91183075621601</v>
      </c>
      <c r="I96">
        <v>0</v>
      </c>
      <c r="J96">
        <v>0</v>
      </c>
      <c r="K96" s="3" t="s">
        <v>27</v>
      </c>
      <c r="L96">
        <f t="shared" si="1"/>
        <v>237.44797472655583</v>
      </c>
    </row>
    <row r="97" spans="1:12" x14ac:dyDescent="0.45">
      <c r="A97">
        <v>3</v>
      </c>
      <c r="B97" t="s">
        <v>17</v>
      </c>
      <c r="C97" t="s">
        <v>18</v>
      </c>
      <c r="D97" s="4">
        <v>44166</v>
      </c>
      <c r="E97">
        <v>784</v>
      </c>
      <c r="F97">
        <v>38585.074125010397</v>
      </c>
      <c r="G97">
        <v>1</v>
      </c>
      <c r="H97">
        <v>149.63357758067201</v>
      </c>
      <c r="I97">
        <v>0</v>
      </c>
      <c r="J97">
        <v>1</v>
      </c>
      <c r="K97" s="3" t="s">
        <v>14</v>
      </c>
      <c r="L97">
        <f t="shared" si="1"/>
        <v>49.215655771696937</v>
      </c>
    </row>
    <row r="98" spans="1:12" x14ac:dyDescent="0.45">
      <c r="A98">
        <v>3</v>
      </c>
      <c r="B98" t="s">
        <v>17</v>
      </c>
      <c r="C98" t="s">
        <v>18</v>
      </c>
      <c r="D98" s="4">
        <v>44197</v>
      </c>
      <c r="E98">
        <v>676</v>
      </c>
      <c r="F98">
        <v>30986.3241718934</v>
      </c>
      <c r="G98">
        <v>1</v>
      </c>
      <c r="H98">
        <v>103.260251940076</v>
      </c>
      <c r="I98">
        <v>0</v>
      </c>
      <c r="J98">
        <v>1</v>
      </c>
      <c r="K98" s="3" t="s">
        <v>14</v>
      </c>
      <c r="L98">
        <f t="shared" si="1"/>
        <v>45.837757650729884</v>
      </c>
    </row>
    <row r="99" spans="1:12" x14ac:dyDescent="0.45">
      <c r="A99">
        <v>3</v>
      </c>
      <c r="B99" t="s">
        <v>17</v>
      </c>
      <c r="C99" t="s">
        <v>18</v>
      </c>
      <c r="D99" s="4">
        <v>44228</v>
      </c>
      <c r="E99">
        <v>466</v>
      </c>
      <c r="F99">
        <v>52934.273728666398</v>
      </c>
      <c r="G99">
        <v>0</v>
      </c>
      <c r="H99">
        <v>72.862516152492304</v>
      </c>
      <c r="I99">
        <v>0</v>
      </c>
      <c r="J99">
        <v>1</v>
      </c>
      <c r="K99" s="3" t="s">
        <v>14</v>
      </c>
      <c r="L99">
        <f t="shared" si="1"/>
        <v>113.59286207868325</v>
      </c>
    </row>
    <row r="100" spans="1:12" x14ac:dyDescent="0.45">
      <c r="A100">
        <v>3</v>
      </c>
      <c r="B100" t="s">
        <v>17</v>
      </c>
      <c r="C100" t="s">
        <v>18</v>
      </c>
      <c r="D100" s="4">
        <v>44256</v>
      </c>
      <c r="E100">
        <v>535</v>
      </c>
      <c r="F100">
        <v>58170.246967548497</v>
      </c>
      <c r="G100">
        <v>1</v>
      </c>
      <c r="H100">
        <v>144.72978882563299</v>
      </c>
      <c r="I100">
        <v>1</v>
      </c>
      <c r="J100">
        <v>0</v>
      </c>
      <c r="K100" s="3" t="s">
        <v>25</v>
      </c>
      <c r="L100">
        <f t="shared" si="1"/>
        <v>108.72943358420279</v>
      </c>
    </row>
    <row r="101" spans="1:12" x14ac:dyDescent="0.45">
      <c r="A101">
        <v>3</v>
      </c>
      <c r="B101" t="s">
        <v>17</v>
      </c>
      <c r="C101" t="s">
        <v>18</v>
      </c>
      <c r="D101" s="4">
        <v>44287</v>
      </c>
      <c r="E101">
        <v>588</v>
      </c>
      <c r="F101">
        <v>39958.9155129477</v>
      </c>
      <c r="G101">
        <v>0</v>
      </c>
      <c r="H101">
        <v>79.837443098999202</v>
      </c>
      <c r="I101">
        <v>1</v>
      </c>
      <c r="J101">
        <v>0</v>
      </c>
      <c r="K101" s="3" t="s">
        <v>25</v>
      </c>
      <c r="L101">
        <f t="shared" si="1"/>
        <v>67.957339307734188</v>
      </c>
    </row>
    <row r="102" spans="1:12" x14ac:dyDescent="0.45">
      <c r="A102">
        <v>3</v>
      </c>
      <c r="B102" t="s">
        <v>17</v>
      </c>
      <c r="C102" t="s">
        <v>18</v>
      </c>
      <c r="D102" s="4">
        <v>44317</v>
      </c>
      <c r="E102">
        <v>601</v>
      </c>
      <c r="F102">
        <v>49421.5023165026</v>
      </c>
      <c r="G102">
        <v>1</v>
      </c>
      <c r="H102">
        <v>70.370124927627401</v>
      </c>
      <c r="I102">
        <v>1</v>
      </c>
      <c r="J102">
        <v>0</v>
      </c>
      <c r="K102" s="3" t="s">
        <v>25</v>
      </c>
      <c r="L102">
        <f t="shared" si="1"/>
        <v>82.232116999172376</v>
      </c>
    </row>
    <row r="103" spans="1:12" x14ac:dyDescent="0.45">
      <c r="A103">
        <v>3</v>
      </c>
      <c r="B103" t="s">
        <v>17</v>
      </c>
      <c r="C103" t="s">
        <v>18</v>
      </c>
      <c r="D103" s="4">
        <v>44348</v>
      </c>
      <c r="E103">
        <v>409</v>
      </c>
      <c r="F103">
        <v>10000</v>
      </c>
      <c r="G103">
        <v>0</v>
      </c>
      <c r="H103">
        <v>122.188762792693</v>
      </c>
      <c r="I103">
        <v>1</v>
      </c>
      <c r="J103">
        <v>1</v>
      </c>
      <c r="K103" s="3" t="s">
        <v>26</v>
      </c>
      <c r="L103">
        <f t="shared" si="1"/>
        <v>24.449877750611247</v>
      </c>
    </row>
    <row r="104" spans="1:12" x14ac:dyDescent="0.45">
      <c r="A104">
        <v>3</v>
      </c>
      <c r="B104" t="s">
        <v>17</v>
      </c>
      <c r="C104" t="s">
        <v>18</v>
      </c>
      <c r="D104" s="4">
        <v>44378</v>
      </c>
      <c r="E104">
        <v>443</v>
      </c>
      <c r="F104">
        <v>68386.057394155097</v>
      </c>
      <c r="G104">
        <v>1</v>
      </c>
      <c r="H104">
        <v>66.748258225906895</v>
      </c>
      <c r="I104">
        <v>1</v>
      </c>
      <c r="J104">
        <v>1</v>
      </c>
      <c r="K104" s="3" t="s">
        <v>26</v>
      </c>
      <c r="L104">
        <f t="shared" si="1"/>
        <v>154.37033271818305</v>
      </c>
    </row>
    <row r="105" spans="1:12" x14ac:dyDescent="0.45">
      <c r="A105">
        <v>3</v>
      </c>
      <c r="B105" t="s">
        <v>17</v>
      </c>
      <c r="C105" t="s">
        <v>18</v>
      </c>
      <c r="D105" s="4">
        <v>44409</v>
      </c>
      <c r="E105">
        <v>293</v>
      </c>
      <c r="F105">
        <v>39414.035249075598</v>
      </c>
      <c r="G105">
        <v>0</v>
      </c>
      <c r="H105">
        <v>93.365533395638806</v>
      </c>
      <c r="I105">
        <v>1</v>
      </c>
      <c r="J105">
        <v>1</v>
      </c>
      <c r="K105" s="3" t="s">
        <v>26</v>
      </c>
      <c r="L105">
        <f t="shared" si="1"/>
        <v>134.5188916350703</v>
      </c>
    </row>
    <row r="106" spans="1:12" x14ac:dyDescent="0.45">
      <c r="A106">
        <v>3</v>
      </c>
      <c r="B106" t="s">
        <v>17</v>
      </c>
      <c r="C106" t="s">
        <v>18</v>
      </c>
      <c r="D106" s="4">
        <v>44440</v>
      </c>
      <c r="E106">
        <v>900</v>
      </c>
      <c r="F106">
        <v>80194.515968968495</v>
      </c>
      <c r="G106">
        <v>1</v>
      </c>
      <c r="H106">
        <v>92.172092687345497</v>
      </c>
      <c r="I106">
        <v>0</v>
      </c>
      <c r="J106">
        <v>0</v>
      </c>
      <c r="K106" s="3" t="s">
        <v>27</v>
      </c>
      <c r="L106">
        <f t="shared" si="1"/>
        <v>89.105017743298333</v>
      </c>
    </row>
    <row r="107" spans="1:12" x14ac:dyDescent="0.45">
      <c r="A107">
        <v>3</v>
      </c>
      <c r="B107" t="s">
        <v>17</v>
      </c>
      <c r="C107" t="s">
        <v>18</v>
      </c>
      <c r="D107" s="4">
        <v>44470</v>
      </c>
      <c r="E107">
        <v>729</v>
      </c>
      <c r="F107">
        <v>15205.724424438</v>
      </c>
      <c r="G107">
        <v>1</v>
      </c>
      <c r="H107">
        <v>115.212324553043</v>
      </c>
      <c r="I107">
        <v>0</v>
      </c>
      <c r="J107">
        <v>0</v>
      </c>
      <c r="K107" s="3" t="s">
        <v>27</v>
      </c>
      <c r="L107">
        <f t="shared" si="1"/>
        <v>20.8583325438107</v>
      </c>
    </row>
    <row r="108" spans="1:12" x14ac:dyDescent="0.45">
      <c r="A108">
        <v>3</v>
      </c>
      <c r="B108" t="s">
        <v>17</v>
      </c>
      <c r="C108" t="s">
        <v>18</v>
      </c>
      <c r="D108" s="4">
        <v>44501</v>
      </c>
      <c r="E108">
        <v>197</v>
      </c>
      <c r="F108">
        <v>43567.298975652302</v>
      </c>
      <c r="G108">
        <v>0</v>
      </c>
      <c r="H108">
        <v>120.53855941122001</v>
      </c>
      <c r="I108">
        <v>0</v>
      </c>
      <c r="J108">
        <v>0</v>
      </c>
      <c r="K108" s="3" t="s">
        <v>27</v>
      </c>
      <c r="L108">
        <f t="shared" si="1"/>
        <v>221.15380190686449</v>
      </c>
    </row>
    <row r="109" spans="1:12" x14ac:dyDescent="0.45">
      <c r="A109">
        <v>3</v>
      </c>
      <c r="B109" t="s">
        <v>17</v>
      </c>
      <c r="C109" t="s">
        <v>18</v>
      </c>
      <c r="D109" s="4">
        <v>44531</v>
      </c>
      <c r="E109">
        <v>100</v>
      </c>
      <c r="F109">
        <v>55859.8705490391</v>
      </c>
      <c r="G109">
        <v>1</v>
      </c>
      <c r="H109">
        <v>63.965125475631197</v>
      </c>
      <c r="I109">
        <v>0</v>
      </c>
      <c r="J109">
        <v>1</v>
      </c>
      <c r="K109" s="3" t="s">
        <v>14</v>
      </c>
      <c r="L109">
        <f t="shared" si="1"/>
        <v>558.59870549039101</v>
      </c>
    </row>
    <row r="110" spans="1:12" x14ac:dyDescent="0.45">
      <c r="A110">
        <v>4</v>
      </c>
      <c r="B110" t="s">
        <v>19</v>
      </c>
      <c r="C110" t="s">
        <v>20</v>
      </c>
      <c r="D110" s="4">
        <v>43466</v>
      </c>
      <c r="E110">
        <v>235</v>
      </c>
      <c r="F110">
        <v>86629.175317087007</v>
      </c>
      <c r="G110">
        <v>1</v>
      </c>
      <c r="H110">
        <v>137.66614859257899</v>
      </c>
      <c r="I110">
        <v>0</v>
      </c>
      <c r="J110">
        <v>1</v>
      </c>
      <c r="K110" s="3" t="s">
        <v>14</v>
      </c>
      <c r="L110">
        <f t="shared" si="1"/>
        <v>368.63478858334895</v>
      </c>
    </row>
    <row r="111" spans="1:12" x14ac:dyDescent="0.45">
      <c r="A111">
        <v>4</v>
      </c>
      <c r="B111" t="s">
        <v>19</v>
      </c>
      <c r="C111" t="s">
        <v>20</v>
      </c>
      <c r="D111" s="4">
        <v>43497</v>
      </c>
      <c r="E111">
        <v>803</v>
      </c>
      <c r="F111">
        <v>56249.169621958899</v>
      </c>
      <c r="G111">
        <v>0</v>
      </c>
      <c r="H111">
        <v>125.70812020424501</v>
      </c>
      <c r="I111">
        <v>0</v>
      </c>
      <c r="J111">
        <v>1</v>
      </c>
      <c r="K111" s="3" t="s">
        <v>14</v>
      </c>
      <c r="L111">
        <f t="shared" si="1"/>
        <v>70.04877910580187</v>
      </c>
    </row>
    <row r="112" spans="1:12" x14ac:dyDescent="0.45">
      <c r="A112">
        <v>4</v>
      </c>
      <c r="B112" t="s">
        <v>19</v>
      </c>
      <c r="C112" t="s">
        <v>20</v>
      </c>
      <c r="D112" s="4">
        <v>43525</v>
      </c>
      <c r="E112">
        <v>629</v>
      </c>
      <c r="F112">
        <v>77372.631150646906</v>
      </c>
      <c r="G112">
        <v>1</v>
      </c>
      <c r="H112">
        <v>130.50446675193601</v>
      </c>
      <c r="I112">
        <v>1</v>
      </c>
      <c r="J112">
        <v>0</v>
      </c>
      <c r="K112" s="3" t="s">
        <v>25</v>
      </c>
      <c r="L112">
        <f t="shared" si="1"/>
        <v>123.00895254474865</v>
      </c>
    </row>
    <row r="113" spans="1:12" x14ac:dyDescent="0.45">
      <c r="A113">
        <v>4</v>
      </c>
      <c r="B113" t="s">
        <v>19</v>
      </c>
      <c r="C113" t="s">
        <v>20</v>
      </c>
      <c r="D113" s="4">
        <v>43556</v>
      </c>
      <c r="E113">
        <v>443</v>
      </c>
      <c r="F113">
        <v>16706.1360760998</v>
      </c>
      <c r="G113">
        <v>1</v>
      </c>
      <c r="H113">
        <v>112.080568442209</v>
      </c>
      <c r="I113">
        <v>1</v>
      </c>
      <c r="J113">
        <v>0</v>
      </c>
      <c r="K113" s="3" t="s">
        <v>25</v>
      </c>
      <c r="L113">
        <f t="shared" si="1"/>
        <v>37.711368117606774</v>
      </c>
    </row>
    <row r="114" spans="1:12" x14ac:dyDescent="0.45">
      <c r="A114">
        <v>4</v>
      </c>
      <c r="B114" t="s">
        <v>19</v>
      </c>
      <c r="C114" t="s">
        <v>20</v>
      </c>
      <c r="D114" s="4">
        <v>43586</v>
      </c>
      <c r="E114">
        <v>478</v>
      </c>
      <c r="F114">
        <v>29295.1535516125</v>
      </c>
      <c r="G114">
        <v>1</v>
      </c>
      <c r="H114">
        <v>139.42172628959199</v>
      </c>
      <c r="I114">
        <v>1</v>
      </c>
      <c r="J114">
        <v>0</v>
      </c>
      <c r="K114" s="3" t="s">
        <v>25</v>
      </c>
      <c r="L114">
        <f t="shared" si="1"/>
        <v>61.28693211634414</v>
      </c>
    </row>
    <row r="115" spans="1:12" x14ac:dyDescent="0.45">
      <c r="A115">
        <v>4</v>
      </c>
      <c r="B115" t="s">
        <v>19</v>
      </c>
      <c r="C115" t="s">
        <v>20</v>
      </c>
      <c r="D115" s="4">
        <v>43617</v>
      </c>
      <c r="E115">
        <v>374</v>
      </c>
      <c r="F115">
        <v>10000</v>
      </c>
      <c r="G115">
        <v>0</v>
      </c>
      <c r="H115">
        <v>56.234136251124099</v>
      </c>
      <c r="I115">
        <v>1</v>
      </c>
      <c r="J115">
        <v>1</v>
      </c>
      <c r="K115" s="3" t="s">
        <v>26</v>
      </c>
      <c r="L115">
        <f t="shared" si="1"/>
        <v>26.737967914438503</v>
      </c>
    </row>
    <row r="116" spans="1:12" x14ac:dyDescent="0.45">
      <c r="A116">
        <v>4</v>
      </c>
      <c r="B116" t="s">
        <v>19</v>
      </c>
      <c r="C116" t="s">
        <v>20</v>
      </c>
      <c r="D116" s="4">
        <v>43647</v>
      </c>
      <c r="E116">
        <v>499</v>
      </c>
      <c r="F116">
        <v>91689.544610831203</v>
      </c>
      <c r="G116">
        <v>1</v>
      </c>
      <c r="H116">
        <v>62.758030279556301</v>
      </c>
      <c r="I116">
        <v>1</v>
      </c>
      <c r="J116">
        <v>1</v>
      </c>
      <c r="K116" s="3" t="s">
        <v>26</v>
      </c>
      <c r="L116">
        <f t="shared" si="1"/>
        <v>183.74658238643528</v>
      </c>
    </row>
    <row r="117" spans="1:12" x14ac:dyDescent="0.45">
      <c r="A117">
        <v>4</v>
      </c>
      <c r="B117" t="s">
        <v>19</v>
      </c>
      <c r="C117" t="s">
        <v>20</v>
      </c>
      <c r="D117" s="4">
        <v>43678</v>
      </c>
      <c r="E117">
        <v>384</v>
      </c>
      <c r="F117">
        <v>65107.824516515102</v>
      </c>
      <c r="G117">
        <v>1</v>
      </c>
      <c r="H117">
        <v>122.289609662177</v>
      </c>
      <c r="I117">
        <v>1</v>
      </c>
      <c r="J117">
        <v>1</v>
      </c>
      <c r="K117" s="3" t="s">
        <v>26</v>
      </c>
      <c r="L117">
        <f t="shared" si="1"/>
        <v>169.55162634509142</v>
      </c>
    </row>
    <row r="118" spans="1:12" x14ac:dyDescent="0.45">
      <c r="A118">
        <v>4</v>
      </c>
      <c r="B118" t="s">
        <v>19</v>
      </c>
      <c r="C118" t="s">
        <v>20</v>
      </c>
      <c r="D118" s="4">
        <v>43709</v>
      </c>
      <c r="E118">
        <v>423</v>
      </c>
      <c r="F118">
        <v>62532.3213506596</v>
      </c>
      <c r="G118">
        <v>1</v>
      </c>
      <c r="H118">
        <v>75.464065476376305</v>
      </c>
      <c r="I118">
        <v>0</v>
      </c>
      <c r="J118">
        <v>0</v>
      </c>
      <c r="K118" s="3" t="s">
        <v>27</v>
      </c>
      <c r="L118">
        <f t="shared" si="1"/>
        <v>147.83054692827329</v>
      </c>
    </row>
    <row r="119" spans="1:12" x14ac:dyDescent="0.45">
      <c r="A119">
        <v>4</v>
      </c>
      <c r="B119" t="s">
        <v>19</v>
      </c>
      <c r="C119" t="s">
        <v>20</v>
      </c>
      <c r="D119" s="4">
        <v>43739</v>
      </c>
      <c r="E119">
        <v>648</v>
      </c>
      <c r="F119">
        <v>54869.130213997698</v>
      </c>
      <c r="G119">
        <v>0</v>
      </c>
      <c r="H119">
        <v>137.72005408131</v>
      </c>
      <c r="I119">
        <v>0</v>
      </c>
      <c r="J119">
        <v>0</v>
      </c>
      <c r="K119" s="3" t="s">
        <v>27</v>
      </c>
      <c r="L119">
        <f t="shared" si="1"/>
        <v>84.674583663576698</v>
      </c>
    </row>
    <row r="120" spans="1:12" x14ac:dyDescent="0.45">
      <c r="A120">
        <v>4</v>
      </c>
      <c r="B120" t="s">
        <v>19</v>
      </c>
      <c r="C120" t="s">
        <v>20</v>
      </c>
      <c r="D120" s="4">
        <v>43770</v>
      </c>
      <c r="E120">
        <v>718</v>
      </c>
      <c r="F120">
        <v>62655.6373221256</v>
      </c>
      <c r="G120">
        <v>0</v>
      </c>
      <c r="H120">
        <v>107.31508492573801</v>
      </c>
      <c r="I120">
        <v>0</v>
      </c>
      <c r="J120">
        <v>0</v>
      </c>
      <c r="K120" s="3" t="s">
        <v>27</v>
      </c>
      <c r="L120">
        <f t="shared" si="1"/>
        <v>87.264118833044009</v>
      </c>
    </row>
    <row r="121" spans="1:12" x14ac:dyDescent="0.45">
      <c r="A121">
        <v>4</v>
      </c>
      <c r="B121" t="s">
        <v>19</v>
      </c>
      <c r="C121" t="s">
        <v>20</v>
      </c>
      <c r="D121" s="4">
        <v>43800</v>
      </c>
      <c r="E121">
        <v>264</v>
      </c>
      <c r="F121">
        <v>36394.768256121803</v>
      </c>
      <c r="G121">
        <v>0</v>
      </c>
      <c r="H121">
        <v>96.200580364413199</v>
      </c>
      <c r="I121">
        <v>0</v>
      </c>
      <c r="J121">
        <v>1</v>
      </c>
      <c r="K121" s="3" t="s">
        <v>14</v>
      </c>
      <c r="L121">
        <f t="shared" si="1"/>
        <v>137.85897066712803</v>
      </c>
    </row>
    <row r="122" spans="1:12" x14ac:dyDescent="0.45">
      <c r="A122">
        <v>4</v>
      </c>
      <c r="B122" t="s">
        <v>19</v>
      </c>
      <c r="C122" t="s">
        <v>20</v>
      </c>
      <c r="D122" s="4">
        <v>43831</v>
      </c>
      <c r="E122">
        <v>434</v>
      </c>
      <c r="F122">
        <v>40594.371065411098</v>
      </c>
      <c r="G122">
        <v>1</v>
      </c>
      <c r="H122">
        <v>133.88980864459299</v>
      </c>
      <c r="I122">
        <v>0</v>
      </c>
      <c r="J122">
        <v>1</v>
      </c>
      <c r="K122" s="3" t="s">
        <v>14</v>
      </c>
      <c r="L122">
        <f t="shared" si="1"/>
        <v>93.535417201408066</v>
      </c>
    </row>
    <row r="123" spans="1:12" x14ac:dyDescent="0.45">
      <c r="A123">
        <v>4</v>
      </c>
      <c r="B123" t="s">
        <v>19</v>
      </c>
      <c r="C123" t="s">
        <v>20</v>
      </c>
      <c r="D123" s="4">
        <v>43862</v>
      </c>
      <c r="E123">
        <v>261</v>
      </c>
      <c r="F123">
        <v>55543.631587174903</v>
      </c>
      <c r="G123">
        <v>0</v>
      </c>
      <c r="H123">
        <v>141.48459010681</v>
      </c>
      <c r="I123">
        <v>0</v>
      </c>
      <c r="J123">
        <v>1</v>
      </c>
      <c r="K123" s="3" t="s">
        <v>14</v>
      </c>
      <c r="L123">
        <f t="shared" si="1"/>
        <v>212.81084899300728</v>
      </c>
    </row>
    <row r="124" spans="1:12" x14ac:dyDescent="0.45">
      <c r="A124">
        <v>4</v>
      </c>
      <c r="B124" t="s">
        <v>19</v>
      </c>
      <c r="C124" t="s">
        <v>20</v>
      </c>
      <c r="D124" s="4">
        <v>43891</v>
      </c>
      <c r="E124">
        <v>951</v>
      </c>
      <c r="F124">
        <v>38528.296833198103</v>
      </c>
      <c r="G124">
        <v>0</v>
      </c>
      <c r="H124">
        <v>97.206694510999895</v>
      </c>
      <c r="I124">
        <v>1</v>
      </c>
      <c r="J124">
        <v>0</v>
      </c>
      <c r="K124" s="3" t="s">
        <v>25</v>
      </c>
      <c r="L124">
        <f t="shared" si="1"/>
        <v>40.513456186328185</v>
      </c>
    </row>
    <row r="125" spans="1:12" x14ac:dyDescent="0.45">
      <c r="A125">
        <v>4</v>
      </c>
      <c r="B125" t="s">
        <v>19</v>
      </c>
      <c r="C125" t="s">
        <v>20</v>
      </c>
      <c r="D125" s="4">
        <v>43922</v>
      </c>
      <c r="E125">
        <v>744</v>
      </c>
      <c r="F125">
        <v>10000</v>
      </c>
      <c r="G125">
        <v>0</v>
      </c>
      <c r="H125">
        <v>73.107479658807094</v>
      </c>
      <c r="I125">
        <v>1</v>
      </c>
      <c r="J125">
        <v>0</v>
      </c>
      <c r="K125" s="3" t="s">
        <v>25</v>
      </c>
      <c r="L125">
        <f t="shared" si="1"/>
        <v>13.440860215053764</v>
      </c>
    </row>
    <row r="126" spans="1:12" x14ac:dyDescent="0.45">
      <c r="A126">
        <v>4</v>
      </c>
      <c r="B126" t="s">
        <v>19</v>
      </c>
      <c r="C126" t="s">
        <v>20</v>
      </c>
      <c r="D126" s="4">
        <v>43952</v>
      </c>
      <c r="E126">
        <v>200</v>
      </c>
      <c r="F126">
        <v>72783.1514572335</v>
      </c>
      <c r="G126">
        <v>0</v>
      </c>
      <c r="H126">
        <v>87.969240816726597</v>
      </c>
      <c r="I126">
        <v>1</v>
      </c>
      <c r="J126">
        <v>0</v>
      </c>
      <c r="K126" s="3" t="s">
        <v>25</v>
      </c>
      <c r="L126">
        <f t="shared" si="1"/>
        <v>363.91575728616749</v>
      </c>
    </row>
    <row r="127" spans="1:12" x14ac:dyDescent="0.45">
      <c r="A127">
        <v>4</v>
      </c>
      <c r="B127" t="s">
        <v>19</v>
      </c>
      <c r="C127" t="s">
        <v>20</v>
      </c>
      <c r="D127" s="4">
        <v>43983</v>
      </c>
      <c r="E127">
        <v>291</v>
      </c>
      <c r="F127">
        <v>45552.1056022431</v>
      </c>
      <c r="G127">
        <v>0</v>
      </c>
      <c r="H127">
        <v>67.167928584830307</v>
      </c>
      <c r="I127">
        <v>1</v>
      </c>
      <c r="J127">
        <v>1</v>
      </c>
      <c r="K127" s="3" t="s">
        <v>26</v>
      </c>
      <c r="L127">
        <f t="shared" si="1"/>
        <v>156.53644536853298</v>
      </c>
    </row>
    <row r="128" spans="1:12" x14ac:dyDescent="0.45">
      <c r="A128">
        <v>4</v>
      </c>
      <c r="B128" t="s">
        <v>19</v>
      </c>
      <c r="C128" t="s">
        <v>20</v>
      </c>
      <c r="D128" s="4">
        <v>44013</v>
      </c>
      <c r="E128">
        <v>741</v>
      </c>
      <c r="F128">
        <v>61479.339184033503</v>
      </c>
      <c r="G128">
        <v>1</v>
      </c>
      <c r="H128">
        <v>89.664937305205399</v>
      </c>
      <c r="I128">
        <v>1</v>
      </c>
      <c r="J128">
        <v>1</v>
      </c>
      <c r="K128" s="3" t="s">
        <v>26</v>
      </c>
      <c r="L128">
        <f t="shared" si="1"/>
        <v>82.968069074269238</v>
      </c>
    </row>
    <row r="129" spans="1:12" x14ac:dyDescent="0.45">
      <c r="A129">
        <v>4</v>
      </c>
      <c r="B129" t="s">
        <v>19</v>
      </c>
      <c r="C129" t="s">
        <v>20</v>
      </c>
      <c r="D129" s="4">
        <v>44044</v>
      </c>
      <c r="E129">
        <v>697</v>
      </c>
      <c r="F129">
        <v>38110.709037235501</v>
      </c>
      <c r="G129">
        <v>0</v>
      </c>
      <c r="H129">
        <v>63.681863091896098</v>
      </c>
      <c r="I129">
        <v>1</v>
      </c>
      <c r="J129">
        <v>1</v>
      </c>
      <c r="K129" s="3" t="s">
        <v>26</v>
      </c>
      <c r="L129">
        <f t="shared" si="1"/>
        <v>54.678205218415357</v>
      </c>
    </row>
    <row r="130" spans="1:12" x14ac:dyDescent="0.45">
      <c r="A130">
        <v>4</v>
      </c>
      <c r="B130" t="s">
        <v>19</v>
      </c>
      <c r="C130" t="s">
        <v>20</v>
      </c>
      <c r="D130" s="4">
        <v>44075</v>
      </c>
      <c r="E130">
        <v>526</v>
      </c>
      <c r="F130">
        <v>33614.712128903899</v>
      </c>
      <c r="G130">
        <v>1</v>
      </c>
      <c r="H130">
        <v>147.10582451653599</v>
      </c>
      <c r="I130">
        <v>0</v>
      </c>
      <c r="J130">
        <v>0</v>
      </c>
      <c r="K130" s="3" t="s">
        <v>27</v>
      </c>
      <c r="L130">
        <f t="shared" ref="L130:L193" si="2">F130/E130</f>
        <v>63.906296823011218</v>
      </c>
    </row>
    <row r="131" spans="1:12" x14ac:dyDescent="0.45">
      <c r="A131">
        <v>4</v>
      </c>
      <c r="B131" t="s">
        <v>19</v>
      </c>
      <c r="C131" t="s">
        <v>20</v>
      </c>
      <c r="D131" s="4">
        <v>44105</v>
      </c>
      <c r="E131">
        <v>529</v>
      </c>
      <c r="F131">
        <v>84271.479816444102</v>
      </c>
      <c r="G131">
        <v>0</v>
      </c>
      <c r="H131">
        <v>111.58631881823</v>
      </c>
      <c r="I131">
        <v>0</v>
      </c>
      <c r="J131">
        <v>0</v>
      </c>
      <c r="K131" s="3" t="s">
        <v>27</v>
      </c>
      <c r="L131">
        <f t="shared" si="2"/>
        <v>159.30336449233289</v>
      </c>
    </row>
    <row r="132" spans="1:12" x14ac:dyDescent="0.45">
      <c r="A132">
        <v>4</v>
      </c>
      <c r="B132" t="s">
        <v>19</v>
      </c>
      <c r="C132" t="s">
        <v>20</v>
      </c>
      <c r="D132" s="4">
        <v>44136</v>
      </c>
      <c r="E132">
        <v>193</v>
      </c>
      <c r="F132">
        <v>49010.725806951297</v>
      </c>
      <c r="G132">
        <v>0</v>
      </c>
      <c r="H132">
        <v>148.918490981335</v>
      </c>
      <c r="I132">
        <v>0</v>
      </c>
      <c r="J132">
        <v>0</v>
      </c>
      <c r="K132" s="3" t="s">
        <v>27</v>
      </c>
      <c r="L132">
        <f t="shared" si="2"/>
        <v>253.94158449197565</v>
      </c>
    </row>
    <row r="133" spans="1:12" x14ac:dyDescent="0.45">
      <c r="A133">
        <v>4</v>
      </c>
      <c r="B133" t="s">
        <v>19</v>
      </c>
      <c r="C133" t="s">
        <v>20</v>
      </c>
      <c r="D133" s="4">
        <v>44166</v>
      </c>
      <c r="E133">
        <v>482</v>
      </c>
      <c r="F133">
        <v>68908.197999542594</v>
      </c>
      <c r="G133">
        <v>0</v>
      </c>
      <c r="H133">
        <v>72.381761482262306</v>
      </c>
      <c r="I133">
        <v>0</v>
      </c>
      <c r="J133">
        <v>1</v>
      </c>
      <c r="K133" s="3" t="s">
        <v>14</v>
      </c>
      <c r="L133">
        <f t="shared" si="2"/>
        <v>142.96306638909252</v>
      </c>
    </row>
    <row r="134" spans="1:12" x14ac:dyDescent="0.45">
      <c r="A134">
        <v>4</v>
      </c>
      <c r="B134" t="s">
        <v>19</v>
      </c>
      <c r="C134" t="s">
        <v>20</v>
      </c>
      <c r="D134" s="4">
        <v>44197</v>
      </c>
      <c r="E134">
        <v>681</v>
      </c>
      <c r="F134">
        <v>50717.890995353897</v>
      </c>
      <c r="G134">
        <v>0</v>
      </c>
      <c r="H134">
        <v>84.780920790219298</v>
      </c>
      <c r="I134">
        <v>0</v>
      </c>
      <c r="J134">
        <v>1</v>
      </c>
      <c r="K134" s="3" t="s">
        <v>14</v>
      </c>
      <c r="L134">
        <f t="shared" si="2"/>
        <v>74.475610859550514</v>
      </c>
    </row>
    <row r="135" spans="1:12" x14ac:dyDescent="0.45">
      <c r="A135">
        <v>4</v>
      </c>
      <c r="B135" t="s">
        <v>19</v>
      </c>
      <c r="C135" t="s">
        <v>20</v>
      </c>
      <c r="D135" s="4">
        <v>44228</v>
      </c>
      <c r="E135">
        <v>813</v>
      </c>
      <c r="F135">
        <v>56862.181659035101</v>
      </c>
      <c r="G135">
        <v>1</v>
      </c>
      <c r="H135">
        <v>50.638587171683298</v>
      </c>
      <c r="I135">
        <v>0</v>
      </c>
      <c r="J135">
        <v>1</v>
      </c>
      <c r="K135" s="3" t="s">
        <v>14</v>
      </c>
      <c r="L135">
        <f t="shared" si="2"/>
        <v>69.941182852441699</v>
      </c>
    </row>
    <row r="136" spans="1:12" x14ac:dyDescent="0.45">
      <c r="A136">
        <v>4</v>
      </c>
      <c r="B136" t="s">
        <v>19</v>
      </c>
      <c r="C136" t="s">
        <v>20</v>
      </c>
      <c r="D136" s="4">
        <v>44256</v>
      </c>
      <c r="E136">
        <v>598</v>
      </c>
      <c r="F136">
        <v>37924.395218758596</v>
      </c>
      <c r="G136">
        <v>0</v>
      </c>
      <c r="H136">
        <v>108.217046017627</v>
      </c>
      <c r="I136">
        <v>1</v>
      </c>
      <c r="J136">
        <v>0</v>
      </c>
      <c r="K136" s="3" t="s">
        <v>25</v>
      </c>
      <c r="L136">
        <f t="shared" si="2"/>
        <v>63.418721101603005</v>
      </c>
    </row>
    <row r="137" spans="1:12" x14ac:dyDescent="0.45">
      <c r="A137">
        <v>4</v>
      </c>
      <c r="B137" t="s">
        <v>19</v>
      </c>
      <c r="C137" t="s">
        <v>20</v>
      </c>
      <c r="D137" s="4">
        <v>44287</v>
      </c>
      <c r="E137">
        <v>592</v>
      </c>
      <c r="F137">
        <v>61556.337817622698</v>
      </c>
      <c r="G137">
        <v>1</v>
      </c>
      <c r="H137">
        <v>115.451121428113</v>
      </c>
      <c r="I137">
        <v>1</v>
      </c>
      <c r="J137">
        <v>0</v>
      </c>
      <c r="K137" s="3" t="s">
        <v>25</v>
      </c>
      <c r="L137">
        <f t="shared" si="2"/>
        <v>103.98030036760591</v>
      </c>
    </row>
    <row r="138" spans="1:12" x14ac:dyDescent="0.45">
      <c r="A138">
        <v>4</v>
      </c>
      <c r="B138" t="s">
        <v>19</v>
      </c>
      <c r="C138" t="s">
        <v>20</v>
      </c>
      <c r="D138" s="4">
        <v>44317</v>
      </c>
      <c r="E138">
        <v>825</v>
      </c>
      <c r="F138">
        <v>10000</v>
      </c>
      <c r="G138">
        <v>0</v>
      </c>
      <c r="H138">
        <v>112.622032163141</v>
      </c>
      <c r="I138">
        <v>1</v>
      </c>
      <c r="J138">
        <v>0</v>
      </c>
      <c r="K138" s="3" t="s">
        <v>25</v>
      </c>
      <c r="L138">
        <f t="shared" si="2"/>
        <v>12.121212121212121</v>
      </c>
    </row>
    <row r="139" spans="1:12" x14ac:dyDescent="0.45">
      <c r="A139">
        <v>4</v>
      </c>
      <c r="B139" t="s">
        <v>19</v>
      </c>
      <c r="C139" t="s">
        <v>20</v>
      </c>
      <c r="D139" s="4">
        <v>44348</v>
      </c>
      <c r="E139">
        <v>743</v>
      </c>
      <c r="F139">
        <v>64841.691770475903</v>
      </c>
      <c r="G139">
        <v>1</v>
      </c>
      <c r="H139">
        <v>127.985098889334</v>
      </c>
      <c r="I139">
        <v>1</v>
      </c>
      <c r="J139">
        <v>1</v>
      </c>
      <c r="K139" s="3" t="s">
        <v>26</v>
      </c>
      <c r="L139">
        <f t="shared" si="2"/>
        <v>87.270110054476319</v>
      </c>
    </row>
    <row r="140" spans="1:12" x14ac:dyDescent="0.45">
      <c r="A140">
        <v>4</v>
      </c>
      <c r="B140" t="s">
        <v>19</v>
      </c>
      <c r="C140" t="s">
        <v>20</v>
      </c>
      <c r="D140" s="4">
        <v>44378</v>
      </c>
      <c r="E140">
        <v>610</v>
      </c>
      <c r="F140">
        <v>55510.211246965002</v>
      </c>
      <c r="G140">
        <v>0</v>
      </c>
      <c r="H140">
        <v>139.62213026850301</v>
      </c>
      <c r="I140">
        <v>1</v>
      </c>
      <c r="J140">
        <v>1</v>
      </c>
      <c r="K140" s="3" t="s">
        <v>26</v>
      </c>
      <c r="L140">
        <f t="shared" si="2"/>
        <v>91.000346306500006</v>
      </c>
    </row>
    <row r="141" spans="1:12" x14ac:dyDescent="0.45">
      <c r="A141">
        <v>4</v>
      </c>
      <c r="B141" t="s">
        <v>19</v>
      </c>
      <c r="C141" t="s">
        <v>20</v>
      </c>
      <c r="D141" s="4">
        <v>44409</v>
      </c>
      <c r="E141">
        <v>601</v>
      </c>
      <c r="F141">
        <v>10051.773130809799</v>
      </c>
      <c r="G141">
        <v>0</v>
      </c>
      <c r="H141">
        <v>115.03256863469301</v>
      </c>
      <c r="I141">
        <v>1</v>
      </c>
      <c r="J141">
        <v>1</v>
      </c>
      <c r="K141" s="3" t="s">
        <v>26</v>
      </c>
      <c r="L141">
        <f t="shared" si="2"/>
        <v>16.725080084542096</v>
      </c>
    </row>
    <row r="142" spans="1:12" x14ac:dyDescent="0.45">
      <c r="A142">
        <v>4</v>
      </c>
      <c r="B142" t="s">
        <v>19</v>
      </c>
      <c r="C142" t="s">
        <v>20</v>
      </c>
      <c r="D142" s="4">
        <v>44440</v>
      </c>
      <c r="E142">
        <v>828</v>
      </c>
      <c r="F142">
        <v>63046.457568268299</v>
      </c>
      <c r="G142">
        <v>1</v>
      </c>
      <c r="H142">
        <v>85.915102966623095</v>
      </c>
      <c r="I142">
        <v>0</v>
      </c>
      <c r="J142">
        <v>0</v>
      </c>
      <c r="K142" s="3" t="s">
        <v>27</v>
      </c>
      <c r="L142">
        <f t="shared" si="2"/>
        <v>76.143064695976207</v>
      </c>
    </row>
    <row r="143" spans="1:12" x14ac:dyDescent="0.45">
      <c r="A143">
        <v>4</v>
      </c>
      <c r="B143" t="s">
        <v>19</v>
      </c>
      <c r="C143" t="s">
        <v>20</v>
      </c>
      <c r="D143" s="4">
        <v>44470</v>
      </c>
      <c r="E143">
        <v>325</v>
      </c>
      <c r="F143">
        <v>17475.645708225202</v>
      </c>
      <c r="G143">
        <v>0</v>
      </c>
      <c r="H143">
        <v>115.67366645412901</v>
      </c>
      <c r="I143">
        <v>0</v>
      </c>
      <c r="J143">
        <v>0</v>
      </c>
      <c r="K143" s="3" t="s">
        <v>27</v>
      </c>
      <c r="L143">
        <f t="shared" si="2"/>
        <v>53.771217563769852</v>
      </c>
    </row>
    <row r="144" spans="1:12" x14ac:dyDescent="0.45">
      <c r="A144">
        <v>4</v>
      </c>
      <c r="B144" t="s">
        <v>19</v>
      </c>
      <c r="C144" t="s">
        <v>20</v>
      </c>
      <c r="D144" s="4">
        <v>44501</v>
      </c>
      <c r="E144">
        <v>915</v>
      </c>
      <c r="F144">
        <v>71895.674232798207</v>
      </c>
      <c r="G144">
        <v>1</v>
      </c>
      <c r="H144">
        <v>70.584121003676799</v>
      </c>
      <c r="I144">
        <v>0</v>
      </c>
      <c r="J144">
        <v>0</v>
      </c>
      <c r="K144" s="3" t="s">
        <v>27</v>
      </c>
      <c r="L144">
        <f t="shared" si="2"/>
        <v>78.574507358249406</v>
      </c>
    </row>
    <row r="145" spans="1:12" x14ac:dyDescent="0.45">
      <c r="A145">
        <v>4</v>
      </c>
      <c r="B145" t="s">
        <v>19</v>
      </c>
      <c r="C145" t="s">
        <v>20</v>
      </c>
      <c r="D145" s="4">
        <v>44531</v>
      </c>
      <c r="E145">
        <v>312</v>
      </c>
      <c r="F145">
        <v>62885.363190185999</v>
      </c>
      <c r="G145">
        <v>0</v>
      </c>
      <c r="H145">
        <v>66.238189466232001</v>
      </c>
      <c r="I145">
        <v>0</v>
      </c>
      <c r="J145">
        <v>1</v>
      </c>
      <c r="K145" s="3" t="s">
        <v>14</v>
      </c>
      <c r="L145">
        <f t="shared" si="2"/>
        <v>201.55565125059616</v>
      </c>
    </row>
    <row r="146" spans="1:12" x14ac:dyDescent="0.45">
      <c r="A146">
        <v>5</v>
      </c>
      <c r="B146" t="s">
        <v>21</v>
      </c>
      <c r="C146" t="s">
        <v>22</v>
      </c>
      <c r="D146" s="4">
        <v>43466</v>
      </c>
      <c r="E146">
        <v>630</v>
      </c>
      <c r="F146">
        <v>105687.54760481699</v>
      </c>
      <c r="G146" s="1">
        <v>1</v>
      </c>
      <c r="H146" s="2">
        <v>87.646336687804904</v>
      </c>
      <c r="I146" s="1">
        <v>0</v>
      </c>
      <c r="J146" s="1">
        <v>1</v>
      </c>
      <c r="K146" s="3" t="s">
        <v>14</v>
      </c>
      <c r="L146">
        <f t="shared" si="2"/>
        <v>167.7580120711381</v>
      </c>
    </row>
    <row r="147" spans="1:12" x14ac:dyDescent="0.45">
      <c r="A147">
        <v>5</v>
      </c>
      <c r="B147" t="s">
        <v>21</v>
      </c>
      <c r="C147" t="s">
        <v>22</v>
      </c>
      <c r="D147" s="4">
        <v>43497</v>
      </c>
      <c r="E147">
        <v>594</v>
      </c>
      <c r="F147">
        <v>80882.934037723593</v>
      </c>
      <c r="G147" s="1">
        <v>0</v>
      </c>
      <c r="H147" s="2">
        <v>62.915941515149498</v>
      </c>
      <c r="I147" s="1">
        <v>0</v>
      </c>
      <c r="J147" s="1">
        <v>1</v>
      </c>
      <c r="K147" s="3" t="s">
        <v>14</v>
      </c>
      <c r="L147">
        <f t="shared" si="2"/>
        <v>136.16655561906327</v>
      </c>
    </row>
    <row r="148" spans="1:12" x14ac:dyDescent="0.45">
      <c r="A148">
        <v>5</v>
      </c>
      <c r="B148" t="s">
        <v>21</v>
      </c>
      <c r="C148" t="s">
        <v>22</v>
      </c>
      <c r="D148" s="4">
        <v>43525</v>
      </c>
      <c r="E148">
        <v>1070</v>
      </c>
      <c r="F148">
        <v>124079.56766822199</v>
      </c>
      <c r="G148" s="1">
        <v>1</v>
      </c>
      <c r="H148" s="2">
        <v>85.058755880659703</v>
      </c>
      <c r="I148" s="1">
        <v>1</v>
      </c>
      <c r="J148" s="1">
        <v>0</v>
      </c>
      <c r="K148" s="3" t="s">
        <v>25</v>
      </c>
      <c r="L148">
        <f t="shared" si="2"/>
        <v>115.96221277403924</v>
      </c>
    </row>
    <row r="149" spans="1:12" x14ac:dyDescent="0.45">
      <c r="A149">
        <v>5</v>
      </c>
      <c r="B149" t="s">
        <v>21</v>
      </c>
      <c r="C149" t="s">
        <v>22</v>
      </c>
      <c r="D149" s="4">
        <v>43556</v>
      </c>
      <c r="E149">
        <v>655</v>
      </c>
      <c r="F149">
        <v>81932.313913534701</v>
      </c>
      <c r="G149" s="1">
        <v>0</v>
      </c>
      <c r="H149" s="2">
        <v>74.014561877819304</v>
      </c>
      <c r="I149" s="1">
        <v>1</v>
      </c>
      <c r="J149" s="1">
        <v>0</v>
      </c>
      <c r="K149" s="3" t="s">
        <v>25</v>
      </c>
      <c r="L149">
        <f t="shared" si="2"/>
        <v>125.08750215806825</v>
      </c>
    </row>
    <row r="150" spans="1:12" x14ac:dyDescent="0.45">
      <c r="A150">
        <v>5</v>
      </c>
      <c r="B150" t="s">
        <v>21</v>
      </c>
      <c r="C150" t="s">
        <v>22</v>
      </c>
      <c r="D150" s="4">
        <v>43586</v>
      </c>
      <c r="E150">
        <v>887</v>
      </c>
      <c r="F150">
        <v>75439.690440442602</v>
      </c>
      <c r="G150" s="1">
        <v>0</v>
      </c>
      <c r="H150" s="2">
        <v>53.931213984109803</v>
      </c>
      <c r="I150" s="1">
        <v>1</v>
      </c>
      <c r="J150" s="1">
        <v>0</v>
      </c>
      <c r="K150" s="3" t="s">
        <v>25</v>
      </c>
      <c r="L150">
        <f t="shared" si="2"/>
        <v>85.050383811096509</v>
      </c>
    </row>
    <row r="151" spans="1:12" x14ac:dyDescent="0.45">
      <c r="A151">
        <v>5</v>
      </c>
      <c r="B151" t="s">
        <v>21</v>
      </c>
      <c r="C151" t="s">
        <v>22</v>
      </c>
      <c r="D151" s="4">
        <v>43617</v>
      </c>
      <c r="E151">
        <v>1562</v>
      </c>
      <c r="F151">
        <v>114131.10494254</v>
      </c>
      <c r="G151" s="1">
        <v>1</v>
      </c>
      <c r="H151" s="2">
        <v>85.414667079312494</v>
      </c>
      <c r="I151" s="1">
        <v>1</v>
      </c>
      <c r="J151" s="1">
        <v>1</v>
      </c>
      <c r="K151" s="3" t="s">
        <v>26</v>
      </c>
      <c r="L151">
        <f t="shared" si="2"/>
        <v>73.067288695608198</v>
      </c>
    </row>
    <row r="152" spans="1:12" x14ac:dyDescent="0.45">
      <c r="A152">
        <v>5</v>
      </c>
      <c r="B152" t="s">
        <v>21</v>
      </c>
      <c r="C152" t="s">
        <v>22</v>
      </c>
      <c r="D152" s="4">
        <v>43647</v>
      </c>
      <c r="E152">
        <v>1481</v>
      </c>
      <c r="F152">
        <v>78516.008071069897</v>
      </c>
      <c r="G152" s="1">
        <v>1</v>
      </c>
      <c r="H152" s="2">
        <v>107.077830466891</v>
      </c>
      <c r="I152" s="1">
        <v>1</v>
      </c>
      <c r="J152" s="1">
        <v>1</v>
      </c>
      <c r="K152" s="3" t="s">
        <v>26</v>
      </c>
      <c r="L152">
        <f t="shared" si="2"/>
        <v>53.015535497008706</v>
      </c>
    </row>
    <row r="153" spans="1:12" x14ac:dyDescent="0.45">
      <c r="A153">
        <v>5</v>
      </c>
      <c r="B153" t="s">
        <v>21</v>
      </c>
      <c r="C153" t="s">
        <v>22</v>
      </c>
      <c r="D153" s="4">
        <v>43678</v>
      </c>
      <c r="E153">
        <v>1914</v>
      </c>
      <c r="F153">
        <v>124954.545283157</v>
      </c>
      <c r="G153" s="1">
        <v>1</v>
      </c>
      <c r="H153" s="2">
        <v>70.507756014945898</v>
      </c>
      <c r="I153" s="1">
        <v>1</v>
      </c>
      <c r="J153" s="1">
        <v>1</v>
      </c>
      <c r="K153" s="3" t="s">
        <v>26</v>
      </c>
      <c r="L153">
        <f t="shared" si="2"/>
        <v>65.284506417532398</v>
      </c>
    </row>
    <row r="154" spans="1:12" x14ac:dyDescent="0.45">
      <c r="A154">
        <v>5</v>
      </c>
      <c r="B154" t="s">
        <v>21</v>
      </c>
      <c r="C154" t="s">
        <v>22</v>
      </c>
      <c r="D154" s="4">
        <v>43709</v>
      </c>
      <c r="E154">
        <v>1649</v>
      </c>
      <c r="F154">
        <v>133189.87314485299</v>
      </c>
      <c r="G154" s="1">
        <v>0</v>
      </c>
      <c r="H154" s="2">
        <v>129.42894499664601</v>
      </c>
      <c r="I154" s="1">
        <v>0</v>
      </c>
      <c r="J154" s="1">
        <v>0</v>
      </c>
      <c r="K154" s="3" t="s">
        <v>27</v>
      </c>
      <c r="L154">
        <f t="shared" si="2"/>
        <v>80.770086807066704</v>
      </c>
    </row>
    <row r="155" spans="1:12" x14ac:dyDescent="0.45">
      <c r="A155">
        <v>5</v>
      </c>
      <c r="B155" t="s">
        <v>21</v>
      </c>
      <c r="C155" t="s">
        <v>22</v>
      </c>
      <c r="D155" s="4">
        <v>43739</v>
      </c>
      <c r="E155">
        <v>1394</v>
      </c>
      <c r="F155">
        <v>123813.328808686</v>
      </c>
      <c r="G155" s="1">
        <v>0</v>
      </c>
      <c r="H155" s="2">
        <v>80.137787416414199</v>
      </c>
      <c r="I155" s="1">
        <v>0</v>
      </c>
      <c r="J155" s="1">
        <v>0</v>
      </c>
      <c r="K155" s="3" t="s">
        <v>27</v>
      </c>
      <c r="L155">
        <f t="shared" si="2"/>
        <v>88.818743765197993</v>
      </c>
    </row>
    <row r="156" spans="1:12" x14ac:dyDescent="0.45">
      <c r="A156">
        <v>5</v>
      </c>
      <c r="B156" t="s">
        <v>21</v>
      </c>
      <c r="C156" t="s">
        <v>22</v>
      </c>
      <c r="D156" s="4">
        <v>43770</v>
      </c>
      <c r="E156">
        <v>1681</v>
      </c>
      <c r="F156">
        <v>129102.33333741099</v>
      </c>
      <c r="G156" s="1">
        <v>1</v>
      </c>
      <c r="H156" s="2">
        <v>70.454459316946298</v>
      </c>
      <c r="I156" s="1">
        <v>0</v>
      </c>
      <c r="J156" s="1">
        <v>0</v>
      </c>
      <c r="K156" s="3" t="s">
        <v>27</v>
      </c>
      <c r="L156">
        <f t="shared" si="2"/>
        <v>76.800912157888746</v>
      </c>
    </row>
    <row r="157" spans="1:12" x14ac:dyDescent="0.45">
      <c r="A157">
        <v>5</v>
      </c>
      <c r="B157" t="s">
        <v>21</v>
      </c>
      <c r="C157" t="s">
        <v>22</v>
      </c>
      <c r="D157" s="4">
        <v>43800</v>
      </c>
      <c r="E157">
        <v>1054</v>
      </c>
      <c r="F157">
        <v>179307.147501956</v>
      </c>
      <c r="G157" s="1">
        <v>0</v>
      </c>
      <c r="H157" s="2">
        <v>75.6015531853662</v>
      </c>
      <c r="I157" s="1">
        <v>0</v>
      </c>
      <c r="J157" s="1">
        <v>1</v>
      </c>
      <c r="K157" s="3" t="s">
        <v>14</v>
      </c>
      <c r="L157">
        <f t="shared" si="2"/>
        <v>170.12063330356358</v>
      </c>
    </row>
    <row r="158" spans="1:12" x14ac:dyDescent="0.45">
      <c r="A158">
        <v>5</v>
      </c>
      <c r="B158" t="s">
        <v>21</v>
      </c>
      <c r="C158" t="s">
        <v>22</v>
      </c>
      <c r="D158" s="4">
        <v>43831</v>
      </c>
      <c r="E158">
        <v>1016</v>
      </c>
      <c r="F158">
        <v>132825.74555412799</v>
      </c>
      <c r="G158" s="1">
        <v>1</v>
      </c>
      <c r="H158" s="2">
        <v>110.789439379425</v>
      </c>
      <c r="I158" s="1">
        <v>0</v>
      </c>
      <c r="J158" s="1">
        <v>1</v>
      </c>
      <c r="K158" s="3" t="s">
        <v>14</v>
      </c>
      <c r="L158">
        <f t="shared" si="2"/>
        <v>130.73400152965354</v>
      </c>
    </row>
    <row r="159" spans="1:12" x14ac:dyDescent="0.45">
      <c r="A159">
        <v>5</v>
      </c>
      <c r="B159" t="s">
        <v>21</v>
      </c>
      <c r="C159" t="s">
        <v>22</v>
      </c>
      <c r="D159" s="4">
        <v>43862</v>
      </c>
      <c r="E159">
        <v>1324</v>
      </c>
      <c r="F159">
        <v>44652.842791117102</v>
      </c>
      <c r="G159" s="1">
        <v>1</v>
      </c>
      <c r="H159" s="2">
        <v>72.009721408109698</v>
      </c>
      <c r="I159" s="1">
        <v>0</v>
      </c>
      <c r="J159" s="1">
        <v>1</v>
      </c>
      <c r="K159" s="3" t="s">
        <v>14</v>
      </c>
      <c r="L159">
        <f t="shared" si="2"/>
        <v>33.72571207788301</v>
      </c>
    </row>
    <row r="160" spans="1:12" x14ac:dyDescent="0.45">
      <c r="A160">
        <v>5</v>
      </c>
      <c r="B160" t="s">
        <v>21</v>
      </c>
      <c r="C160" t="s">
        <v>22</v>
      </c>
      <c r="D160" s="4">
        <v>43891</v>
      </c>
      <c r="E160">
        <v>786</v>
      </c>
      <c r="F160">
        <v>103192.90683075599</v>
      </c>
      <c r="G160" s="1">
        <v>1</v>
      </c>
      <c r="H160" s="2">
        <v>121.405919978982</v>
      </c>
      <c r="I160" s="1">
        <v>1</v>
      </c>
      <c r="J160" s="1">
        <v>0</v>
      </c>
      <c r="K160" s="3" t="s">
        <v>25</v>
      </c>
      <c r="L160">
        <f t="shared" si="2"/>
        <v>131.28868553531296</v>
      </c>
    </row>
    <row r="161" spans="1:12" x14ac:dyDescent="0.45">
      <c r="A161">
        <v>5</v>
      </c>
      <c r="B161" t="s">
        <v>21</v>
      </c>
      <c r="C161" t="s">
        <v>22</v>
      </c>
      <c r="D161" s="4">
        <v>43922</v>
      </c>
      <c r="E161">
        <v>1029</v>
      </c>
      <c r="F161">
        <v>96089.645620383701</v>
      </c>
      <c r="G161" s="1">
        <v>0</v>
      </c>
      <c r="H161" s="2">
        <v>138.74604825135</v>
      </c>
      <c r="I161" s="1">
        <v>1</v>
      </c>
      <c r="J161" s="1">
        <v>0</v>
      </c>
      <c r="K161" s="3" t="s">
        <v>25</v>
      </c>
      <c r="L161">
        <f t="shared" si="2"/>
        <v>93.381579806009427</v>
      </c>
    </row>
    <row r="162" spans="1:12" x14ac:dyDescent="0.45">
      <c r="A162">
        <v>5</v>
      </c>
      <c r="B162" t="s">
        <v>21</v>
      </c>
      <c r="C162" t="s">
        <v>22</v>
      </c>
      <c r="D162" s="4">
        <v>43952</v>
      </c>
      <c r="E162">
        <v>533</v>
      </c>
      <c r="F162">
        <v>118180.298540369</v>
      </c>
      <c r="G162" s="1">
        <v>0</v>
      </c>
      <c r="H162" s="2">
        <v>84.519214488127503</v>
      </c>
      <c r="I162" s="1">
        <v>1</v>
      </c>
      <c r="J162" s="1">
        <v>0</v>
      </c>
      <c r="K162" s="3" t="s">
        <v>25</v>
      </c>
      <c r="L162">
        <f t="shared" si="2"/>
        <v>221.72663891251219</v>
      </c>
    </row>
    <row r="163" spans="1:12" x14ac:dyDescent="0.45">
      <c r="A163">
        <v>5</v>
      </c>
      <c r="B163" t="s">
        <v>21</v>
      </c>
      <c r="C163" t="s">
        <v>22</v>
      </c>
      <c r="D163" s="4">
        <v>43983</v>
      </c>
      <c r="E163">
        <v>1216</v>
      </c>
      <c r="F163">
        <v>117930.58018962599</v>
      </c>
      <c r="G163" s="1">
        <v>1</v>
      </c>
      <c r="H163" s="2">
        <v>70.642127176060299</v>
      </c>
      <c r="I163" s="1">
        <v>1</v>
      </c>
      <c r="J163" s="1">
        <v>1</v>
      </c>
      <c r="K163" s="3" t="s">
        <v>26</v>
      </c>
      <c r="L163">
        <f t="shared" si="2"/>
        <v>96.982385024363481</v>
      </c>
    </row>
    <row r="164" spans="1:12" x14ac:dyDescent="0.45">
      <c r="A164">
        <v>5</v>
      </c>
      <c r="B164" t="s">
        <v>21</v>
      </c>
      <c r="C164" t="s">
        <v>22</v>
      </c>
      <c r="D164" s="4">
        <v>44013</v>
      </c>
      <c r="E164">
        <v>1950</v>
      </c>
      <c r="F164">
        <v>116283.18063778301</v>
      </c>
      <c r="G164" s="1">
        <v>1</v>
      </c>
      <c r="H164" s="2">
        <v>66.201387789158403</v>
      </c>
      <c r="I164" s="1">
        <v>1</v>
      </c>
      <c r="J164" s="1">
        <v>1</v>
      </c>
      <c r="K164" s="3" t="s">
        <v>26</v>
      </c>
      <c r="L164">
        <f t="shared" si="2"/>
        <v>59.632400327068211</v>
      </c>
    </row>
    <row r="165" spans="1:12" x14ac:dyDescent="0.45">
      <c r="A165">
        <v>5</v>
      </c>
      <c r="B165" t="s">
        <v>21</v>
      </c>
      <c r="C165" t="s">
        <v>22</v>
      </c>
      <c r="D165" s="4">
        <v>44044</v>
      </c>
      <c r="E165">
        <v>1211</v>
      </c>
      <c r="F165">
        <v>151937.06034080099</v>
      </c>
      <c r="G165" s="1">
        <v>1</v>
      </c>
      <c r="H165" s="2">
        <v>113.894938533426</v>
      </c>
      <c r="I165" s="1">
        <v>1</v>
      </c>
      <c r="J165" s="1">
        <v>1</v>
      </c>
      <c r="K165" s="3" t="s">
        <v>26</v>
      </c>
      <c r="L165">
        <f t="shared" si="2"/>
        <v>125.46412910057886</v>
      </c>
    </row>
    <row r="166" spans="1:12" x14ac:dyDescent="0.45">
      <c r="A166">
        <v>5</v>
      </c>
      <c r="B166" t="s">
        <v>21</v>
      </c>
      <c r="C166" t="s">
        <v>22</v>
      </c>
      <c r="D166" s="4">
        <v>44075</v>
      </c>
      <c r="E166">
        <v>1471</v>
      </c>
      <c r="F166">
        <v>127037.517434315</v>
      </c>
      <c r="G166" s="1">
        <v>0</v>
      </c>
      <c r="H166" s="2">
        <v>95.5143685036156</v>
      </c>
      <c r="I166" s="1">
        <v>0</v>
      </c>
      <c r="J166" s="1">
        <v>0</v>
      </c>
      <c r="K166" s="3" t="s">
        <v>27</v>
      </c>
      <c r="L166">
        <f t="shared" si="2"/>
        <v>86.361330682743031</v>
      </c>
    </row>
    <row r="167" spans="1:12" x14ac:dyDescent="0.45">
      <c r="A167">
        <v>5</v>
      </c>
      <c r="B167" t="s">
        <v>21</v>
      </c>
      <c r="C167" t="s">
        <v>22</v>
      </c>
      <c r="D167" s="4">
        <v>44105</v>
      </c>
      <c r="E167">
        <v>1515</v>
      </c>
      <c r="F167">
        <v>174942.61608085901</v>
      </c>
      <c r="G167" s="1">
        <v>1</v>
      </c>
      <c r="H167" s="2">
        <v>148.40834691992899</v>
      </c>
      <c r="I167" s="1">
        <v>0</v>
      </c>
      <c r="J167" s="1">
        <v>0</v>
      </c>
      <c r="K167" s="3" t="s">
        <v>27</v>
      </c>
      <c r="L167">
        <f t="shared" si="2"/>
        <v>115.47367398076501</v>
      </c>
    </row>
    <row r="168" spans="1:12" x14ac:dyDescent="0.45">
      <c r="A168">
        <v>5</v>
      </c>
      <c r="B168" t="s">
        <v>21</v>
      </c>
      <c r="C168" t="s">
        <v>22</v>
      </c>
      <c r="D168" s="4">
        <v>44136</v>
      </c>
      <c r="E168">
        <v>1683</v>
      </c>
      <c r="F168">
        <v>111357.97216135501</v>
      </c>
      <c r="G168" s="1">
        <v>1</v>
      </c>
      <c r="H168" s="2">
        <v>133.78257352832401</v>
      </c>
      <c r="I168" s="1">
        <v>0</v>
      </c>
      <c r="J168" s="1">
        <v>0</v>
      </c>
      <c r="K168" s="3" t="s">
        <v>27</v>
      </c>
      <c r="L168">
        <f t="shared" si="2"/>
        <v>66.166353037049916</v>
      </c>
    </row>
    <row r="169" spans="1:12" x14ac:dyDescent="0.45">
      <c r="A169">
        <v>5</v>
      </c>
      <c r="B169" t="s">
        <v>21</v>
      </c>
      <c r="C169" t="s">
        <v>22</v>
      </c>
      <c r="D169" s="4">
        <v>44166</v>
      </c>
      <c r="E169">
        <v>1707</v>
      </c>
      <c r="F169">
        <v>128135.14904699899</v>
      </c>
      <c r="G169" s="1">
        <v>1</v>
      </c>
      <c r="H169" s="2">
        <v>136.012681641792</v>
      </c>
      <c r="I169" s="1">
        <v>0</v>
      </c>
      <c r="J169" s="1">
        <v>1</v>
      </c>
      <c r="K169" s="3" t="s">
        <v>14</v>
      </c>
      <c r="L169">
        <f t="shared" si="2"/>
        <v>75.064527854129466</v>
      </c>
    </row>
    <row r="170" spans="1:12" x14ac:dyDescent="0.45">
      <c r="A170">
        <v>5</v>
      </c>
      <c r="B170" t="s">
        <v>21</v>
      </c>
      <c r="C170" t="s">
        <v>22</v>
      </c>
      <c r="D170" s="4">
        <v>44197</v>
      </c>
      <c r="E170">
        <v>1204</v>
      </c>
      <c r="F170">
        <v>155401.21977208101</v>
      </c>
      <c r="G170" s="1">
        <v>0</v>
      </c>
      <c r="H170" s="2">
        <v>123.39099189536999</v>
      </c>
      <c r="I170" s="1">
        <v>0</v>
      </c>
      <c r="J170" s="1">
        <v>1</v>
      </c>
      <c r="K170" s="3" t="s">
        <v>14</v>
      </c>
      <c r="L170">
        <f t="shared" si="2"/>
        <v>129.07078054159552</v>
      </c>
    </row>
    <row r="171" spans="1:12" x14ac:dyDescent="0.45">
      <c r="A171">
        <v>5</v>
      </c>
      <c r="B171" t="s">
        <v>21</v>
      </c>
      <c r="C171" t="s">
        <v>22</v>
      </c>
      <c r="D171" s="4">
        <v>44228</v>
      </c>
      <c r="E171">
        <v>1245</v>
      </c>
      <c r="F171">
        <v>55318.208210520803</v>
      </c>
      <c r="G171" s="1">
        <v>0</v>
      </c>
      <c r="H171" s="2">
        <v>105.984431230882</v>
      </c>
      <c r="I171" s="1">
        <v>0</v>
      </c>
      <c r="J171" s="1">
        <v>1</v>
      </c>
      <c r="K171" s="3" t="s">
        <v>14</v>
      </c>
      <c r="L171">
        <f t="shared" si="2"/>
        <v>44.43229575142233</v>
      </c>
    </row>
    <row r="172" spans="1:12" x14ac:dyDescent="0.45">
      <c r="A172">
        <v>5</v>
      </c>
      <c r="B172" t="s">
        <v>21</v>
      </c>
      <c r="C172" t="s">
        <v>22</v>
      </c>
      <c r="D172" s="4">
        <v>44256</v>
      </c>
      <c r="E172">
        <v>1358</v>
      </c>
      <c r="F172">
        <v>54304.392856486702</v>
      </c>
      <c r="G172" s="1">
        <v>0</v>
      </c>
      <c r="H172" s="2">
        <v>135.241465919864</v>
      </c>
      <c r="I172" s="1">
        <v>1</v>
      </c>
      <c r="J172" s="1">
        <v>0</v>
      </c>
      <c r="K172" s="3" t="s">
        <v>25</v>
      </c>
      <c r="L172">
        <f t="shared" si="2"/>
        <v>39.988507258090358</v>
      </c>
    </row>
    <row r="173" spans="1:12" x14ac:dyDescent="0.45">
      <c r="A173">
        <v>5</v>
      </c>
      <c r="B173" t="s">
        <v>21</v>
      </c>
      <c r="C173" t="s">
        <v>22</v>
      </c>
      <c r="D173" s="4">
        <v>44287</v>
      </c>
      <c r="E173">
        <v>933</v>
      </c>
      <c r="F173">
        <v>65591.241137996796</v>
      </c>
      <c r="G173" s="1">
        <v>0</v>
      </c>
      <c r="H173" s="2">
        <v>140.952451094781</v>
      </c>
      <c r="I173" s="1">
        <v>1</v>
      </c>
      <c r="J173" s="1">
        <v>0</v>
      </c>
      <c r="K173" s="3" t="s">
        <v>25</v>
      </c>
      <c r="L173">
        <f t="shared" si="2"/>
        <v>70.301437446941904</v>
      </c>
    </row>
    <row r="174" spans="1:12" x14ac:dyDescent="0.45">
      <c r="A174">
        <v>5</v>
      </c>
      <c r="B174" t="s">
        <v>21</v>
      </c>
      <c r="C174" t="s">
        <v>22</v>
      </c>
      <c r="D174" s="4">
        <v>44317</v>
      </c>
      <c r="E174">
        <v>1058</v>
      </c>
      <c r="F174">
        <v>121270.112727655</v>
      </c>
      <c r="G174" s="1">
        <v>1</v>
      </c>
      <c r="H174" s="2">
        <v>96.209729076566006</v>
      </c>
      <c r="I174" s="1">
        <v>1</v>
      </c>
      <c r="J174" s="1">
        <v>0</v>
      </c>
      <c r="K174" s="3" t="s">
        <v>25</v>
      </c>
      <c r="L174">
        <f t="shared" si="2"/>
        <v>114.62203471422967</v>
      </c>
    </row>
    <row r="175" spans="1:12" x14ac:dyDescent="0.45">
      <c r="A175">
        <v>5</v>
      </c>
      <c r="B175" t="s">
        <v>21</v>
      </c>
      <c r="C175" t="s">
        <v>22</v>
      </c>
      <c r="D175" s="4">
        <v>44348</v>
      </c>
      <c r="E175">
        <v>1287</v>
      </c>
      <c r="F175">
        <v>110299.313631413</v>
      </c>
      <c r="G175" s="1">
        <v>1</v>
      </c>
      <c r="H175" s="2">
        <v>111.815573431811</v>
      </c>
      <c r="I175" s="1">
        <v>1</v>
      </c>
      <c r="J175" s="1">
        <v>1</v>
      </c>
      <c r="K175" s="3" t="s">
        <v>26</v>
      </c>
      <c r="L175">
        <f t="shared" si="2"/>
        <v>85.702652394260298</v>
      </c>
    </row>
    <row r="176" spans="1:12" x14ac:dyDescent="0.45">
      <c r="A176">
        <v>5</v>
      </c>
      <c r="B176" t="s">
        <v>21</v>
      </c>
      <c r="C176" t="s">
        <v>22</v>
      </c>
      <c r="D176" s="4">
        <v>44378</v>
      </c>
      <c r="E176">
        <v>1422</v>
      </c>
      <c r="F176">
        <v>161494.35002616799</v>
      </c>
      <c r="G176" s="1">
        <v>1</v>
      </c>
      <c r="H176" s="2">
        <v>79.883588633731307</v>
      </c>
      <c r="I176" s="1">
        <v>1</v>
      </c>
      <c r="J176" s="1">
        <v>1</v>
      </c>
      <c r="K176" s="3" t="s">
        <v>26</v>
      </c>
      <c r="L176">
        <f t="shared" si="2"/>
        <v>113.56845993401406</v>
      </c>
    </row>
    <row r="177" spans="1:12" x14ac:dyDescent="0.45">
      <c r="A177">
        <v>5</v>
      </c>
      <c r="B177" t="s">
        <v>21</v>
      </c>
      <c r="C177" t="s">
        <v>22</v>
      </c>
      <c r="D177" s="4">
        <v>44409</v>
      </c>
      <c r="E177">
        <v>1292</v>
      </c>
      <c r="F177">
        <v>79659.437242681903</v>
      </c>
      <c r="G177" s="1">
        <v>0</v>
      </c>
      <c r="H177" s="2">
        <v>96.262295673931604</v>
      </c>
      <c r="I177" s="1">
        <v>1</v>
      </c>
      <c r="J177" s="1">
        <v>1</v>
      </c>
      <c r="K177" s="3" t="s">
        <v>26</v>
      </c>
      <c r="L177">
        <f t="shared" si="2"/>
        <v>61.655911178546361</v>
      </c>
    </row>
    <row r="178" spans="1:12" x14ac:dyDescent="0.45">
      <c r="A178">
        <v>5</v>
      </c>
      <c r="B178" t="s">
        <v>21</v>
      </c>
      <c r="C178" t="s">
        <v>22</v>
      </c>
      <c r="D178" s="4">
        <v>44440</v>
      </c>
      <c r="E178">
        <v>1120</v>
      </c>
      <c r="F178">
        <v>79825.315806091399</v>
      </c>
      <c r="G178" s="1">
        <v>0</v>
      </c>
      <c r="H178" s="2">
        <v>73.579209395920898</v>
      </c>
      <c r="I178" s="1">
        <v>0</v>
      </c>
      <c r="J178" s="1">
        <v>0</v>
      </c>
      <c r="K178" s="3" t="s">
        <v>27</v>
      </c>
      <c r="L178">
        <f t="shared" si="2"/>
        <v>71.272603398295885</v>
      </c>
    </row>
    <row r="179" spans="1:12" x14ac:dyDescent="0.45">
      <c r="A179">
        <v>5</v>
      </c>
      <c r="B179" t="s">
        <v>21</v>
      </c>
      <c r="C179" t="s">
        <v>22</v>
      </c>
      <c r="D179" s="4">
        <v>44470</v>
      </c>
      <c r="E179">
        <v>1775</v>
      </c>
      <c r="F179">
        <v>108826.98552802</v>
      </c>
      <c r="G179" s="1">
        <v>0</v>
      </c>
      <c r="H179" s="2">
        <v>138.370966966075</v>
      </c>
      <c r="I179" s="1">
        <v>0</v>
      </c>
      <c r="J179" s="1">
        <v>0</v>
      </c>
      <c r="K179" s="3" t="s">
        <v>27</v>
      </c>
      <c r="L179">
        <f t="shared" si="2"/>
        <v>61.310977762264791</v>
      </c>
    </row>
    <row r="180" spans="1:12" x14ac:dyDescent="0.45">
      <c r="A180">
        <v>5</v>
      </c>
      <c r="B180" t="s">
        <v>21</v>
      </c>
      <c r="C180" t="s">
        <v>22</v>
      </c>
      <c r="D180" s="4">
        <v>44501</v>
      </c>
      <c r="E180">
        <v>1741</v>
      </c>
      <c r="F180">
        <v>96226.297138364302</v>
      </c>
      <c r="G180" s="1">
        <v>0</v>
      </c>
      <c r="H180" s="2">
        <v>103.11695280010299</v>
      </c>
      <c r="I180" s="1">
        <v>0</v>
      </c>
      <c r="J180" s="1">
        <v>0</v>
      </c>
      <c r="K180" s="3" t="s">
        <v>27</v>
      </c>
      <c r="L180">
        <f t="shared" si="2"/>
        <v>55.270704846849114</v>
      </c>
    </row>
    <row r="181" spans="1:12" x14ac:dyDescent="0.45">
      <c r="A181">
        <v>5</v>
      </c>
      <c r="B181" t="s">
        <v>21</v>
      </c>
      <c r="C181" t="s">
        <v>22</v>
      </c>
      <c r="D181" s="4">
        <v>44531</v>
      </c>
      <c r="E181">
        <v>1179</v>
      </c>
      <c r="F181">
        <v>75697.807473715293</v>
      </c>
      <c r="G181" s="1">
        <v>0</v>
      </c>
      <c r="H181" s="2">
        <v>94.375021930457095</v>
      </c>
      <c r="I181" s="1">
        <v>0</v>
      </c>
      <c r="J181" s="1">
        <v>1</v>
      </c>
      <c r="K181" s="3" t="s">
        <v>14</v>
      </c>
      <c r="L181">
        <f t="shared" si="2"/>
        <v>64.205095397553265</v>
      </c>
    </row>
    <row r="182" spans="1:12" x14ac:dyDescent="0.45">
      <c r="A182">
        <v>6</v>
      </c>
      <c r="B182" t="s">
        <v>23</v>
      </c>
      <c r="C182" t="s">
        <v>24</v>
      </c>
      <c r="D182" s="4">
        <v>43466</v>
      </c>
      <c r="E182">
        <v>559</v>
      </c>
      <c r="F182">
        <v>28053.082628666802</v>
      </c>
      <c r="G182">
        <v>0</v>
      </c>
      <c r="H182">
        <v>89.298944897885903</v>
      </c>
      <c r="I182">
        <v>0</v>
      </c>
      <c r="J182">
        <v>1</v>
      </c>
      <c r="K182" s="3" t="s">
        <v>14</v>
      </c>
      <c r="L182">
        <f t="shared" si="2"/>
        <v>50.184405418008588</v>
      </c>
    </row>
    <row r="183" spans="1:12" x14ac:dyDescent="0.45">
      <c r="A183">
        <v>6</v>
      </c>
      <c r="B183" t="s">
        <v>23</v>
      </c>
      <c r="C183" t="s">
        <v>24</v>
      </c>
      <c r="D183" s="4">
        <v>43497</v>
      </c>
      <c r="E183">
        <v>524</v>
      </c>
      <c r="F183">
        <v>60288.776681174902</v>
      </c>
      <c r="G183">
        <v>1</v>
      </c>
      <c r="H183">
        <v>137.822066747919</v>
      </c>
      <c r="I183">
        <v>0</v>
      </c>
      <c r="J183">
        <v>1</v>
      </c>
      <c r="K183" s="3" t="s">
        <v>14</v>
      </c>
      <c r="L183">
        <f t="shared" si="2"/>
        <v>115.05491733048646</v>
      </c>
    </row>
    <row r="184" spans="1:12" x14ac:dyDescent="0.45">
      <c r="A184">
        <v>6</v>
      </c>
      <c r="B184" t="s">
        <v>23</v>
      </c>
      <c r="C184" t="s">
        <v>24</v>
      </c>
      <c r="D184" s="4">
        <v>43525</v>
      </c>
      <c r="E184">
        <v>153</v>
      </c>
      <c r="F184">
        <v>78886.775839636204</v>
      </c>
      <c r="G184">
        <v>0</v>
      </c>
      <c r="H184">
        <v>59.100209105132997</v>
      </c>
      <c r="I184">
        <v>1</v>
      </c>
      <c r="J184">
        <v>0</v>
      </c>
      <c r="K184" s="3" t="s">
        <v>25</v>
      </c>
      <c r="L184">
        <f t="shared" si="2"/>
        <v>515.59984208912556</v>
      </c>
    </row>
    <row r="185" spans="1:12" x14ac:dyDescent="0.45">
      <c r="A185">
        <v>6</v>
      </c>
      <c r="B185" t="s">
        <v>23</v>
      </c>
      <c r="C185" t="s">
        <v>24</v>
      </c>
      <c r="D185" s="4">
        <v>43556</v>
      </c>
      <c r="E185">
        <v>573</v>
      </c>
      <c r="F185">
        <v>31202.404273452801</v>
      </c>
      <c r="G185">
        <v>1</v>
      </c>
      <c r="H185">
        <v>119.650146622707</v>
      </c>
      <c r="I185">
        <v>1</v>
      </c>
      <c r="J185">
        <v>0</v>
      </c>
      <c r="K185" s="3" t="s">
        <v>25</v>
      </c>
      <c r="L185">
        <f t="shared" si="2"/>
        <v>54.454457719812915</v>
      </c>
    </row>
    <row r="186" spans="1:12" x14ac:dyDescent="0.45">
      <c r="A186">
        <v>6</v>
      </c>
      <c r="B186" t="s">
        <v>23</v>
      </c>
      <c r="C186" t="s">
        <v>24</v>
      </c>
      <c r="D186" s="4">
        <v>43586</v>
      </c>
      <c r="E186">
        <v>602</v>
      </c>
      <c r="F186">
        <v>74092.701451516506</v>
      </c>
      <c r="G186">
        <v>0</v>
      </c>
      <c r="H186">
        <v>101.165701354726</v>
      </c>
      <c r="I186">
        <v>1</v>
      </c>
      <c r="J186">
        <v>0</v>
      </c>
      <c r="K186" s="3" t="s">
        <v>25</v>
      </c>
      <c r="L186">
        <f t="shared" si="2"/>
        <v>123.07757716198755</v>
      </c>
    </row>
    <row r="187" spans="1:12" x14ac:dyDescent="0.45">
      <c r="A187">
        <v>6</v>
      </c>
      <c r="B187" t="s">
        <v>23</v>
      </c>
      <c r="C187" t="s">
        <v>24</v>
      </c>
      <c r="D187" s="4">
        <v>43617</v>
      </c>
      <c r="E187">
        <v>515</v>
      </c>
      <c r="F187">
        <v>32575.062377701401</v>
      </c>
      <c r="G187">
        <v>0</v>
      </c>
      <c r="H187">
        <v>87.728416310462194</v>
      </c>
      <c r="I187">
        <v>1</v>
      </c>
      <c r="J187">
        <v>1</v>
      </c>
      <c r="K187" s="3" t="s">
        <v>26</v>
      </c>
      <c r="L187">
        <f t="shared" si="2"/>
        <v>63.252548306216312</v>
      </c>
    </row>
    <row r="188" spans="1:12" x14ac:dyDescent="0.45">
      <c r="A188">
        <v>6</v>
      </c>
      <c r="B188" t="s">
        <v>23</v>
      </c>
      <c r="C188" t="s">
        <v>24</v>
      </c>
      <c r="D188" s="4">
        <v>43647</v>
      </c>
      <c r="E188">
        <v>220</v>
      </c>
      <c r="F188">
        <v>61259.384733811399</v>
      </c>
      <c r="G188">
        <v>1</v>
      </c>
      <c r="H188">
        <v>72.533279771252793</v>
      </c>
      <c r="I188">
        <v>1</v>
      </c>
      <c r="J188">
        <v>1</v>
      </c>
      <c r="K188" s="3" t="s">
        <v>26</v>
      </c>
      <c r="L188">
        <f t="shared" si="2"/>
        <v>278.45174879005179</v>
      </c>
    </row>
    <row r="189" spans="1:12" x14ac:dyDescent="0.45">
      <c r="A189">
        <v>6</v>
      </c>
      <c r="B189" t="s">
        <v>23</v>
      </c>
      <c r="C189" t="s">
        <v>24</v>
      </c>
      <c r="D189" s="4">
        <v>43678</v>
      </c>
      <c r="E189">
        <v>608</v>
      </c>
      <c r="F189">
        <v>62811.640138982999</v>
      </c>
      <c r="G189">
        <v>1</v>
      </c>
      <c r="H189">
        <v>61.483682473920297</v>
      </c>
      <c r="I189">
        <v>1</v>
      </c>
      <c r="J189">
        <v>1</v>
      </c>
      <c r="K189" s="3" t="s">
        <v>26</v>
      </c>
      <c r="L189">
        <f t="shared" si="2"/>
        <v>103.30861864964309</v>
      </c>
    </row>
    <row r="190" spans="1:12" x14ac:dyDescent="0.45">
      <c r="A190">
        <v>6</v>
      </c>
      <c r="B190" t="s">
        <v>23</v>
      </c>
      <c r="C190" t="s">
        <v>24</v>
      </c>
      <c r="D190" s="4">
        <v>43709</v>
      </c>
      <c r="E190">
        <v>388</v>
      </c>
      <c r="F190">
        <v>80100.502293216399</v>
      </c>
      <c r="G190">
        <v>0</v>
      </c>
      <c r="H190">
        <v>123.086747520364</v>
      </c>
      <c r="I190">
        <v>0</v>
      </c>
      <c r="J190">
        <v>0</v>
      </c>
      <c r="K190" s="3" t="s">
        <v>27</v>
      </c>
      <c r="L190">
        <f t="shared" si="2"/>
        <v>206.44459353921752</v>
      </c>
    </row>
    <row r="191" spans="1:12" x14ac:dyDescent="0.45">
      <c r="A191">
        <v>6</v>
      </c>
      <c r="B191" t="s">
        <v>23</v>
      </c>
      <c r="C191" t="s">
        <v>24</v>
      </c>
      <c r="D191" s="4">
        <v>43739</v>
      </c>
      <c r="E191">
        <v>559</v>
      </c>
      <c r="F191">
        <v>50368.367583790998</v>
      </c>
      <c r="G191">
        <v>0</v>
      </c>
      <c r="H191">
        <v>85.536245181839504</v>
      </c>
      <c r="I191">
        <v>0</v>
      </c>
      <c r="J191">
        <v>0</v>
      </c>
      <c r="K191" s="3" t="s">
        <v>27</v>
      </c>
      <c r="L191">
        <f t="shared" si="2"/>
        <v>90.104414282273694</v>
      </c>
    </row>
    <row r="192" spans="1:12" x14ac:dyDescent="0.45">
      <c r="A192">
        <v>6</v>
      </c>
      <c r="B192" t="s">
        <v>23</v>
      </c>
      <c r="C192" t="s">
        <v>24</v>
      </c>
      <c r="D192" s="4">
        <v>43770</v>
      </c>
      <c r="E192">
        <v>636</v>
      </c>
      <c r="F192">
        <v>86818.861398744106</v>
      </c>
      <c r="G192">
        <v>1</v>
      </c>
      <c r="H192">
        <v>84.2081748715907</v>
      </c>
      <c r="I192">
        <v>0</v>
      </c>
      <c r="J192">
        <v>0</v>
      </c>
      <c r="K192" s="3" t="s">
        <v>27</v>
      </c>
      <c r="L192">
        <f t="shared" si="2"/>
        <v>136.50764370871715</v>
      </c>
    </row>
    <row r="193" spans="1:12" x14ac:dyDescent="0.45">
      <c r="A193">
        <v>6</v>
      </c>
      <c r="B193" t="s">
        <v>23</v>
      </c>
      <c r="C193" t="s">
        <v>24</v>
      </c>
      <c r="D193" s="4">
        <v>43800</v>
      </c>
      <c r="E193">
        <v>628</v>
      </c>
      <c r="F193">
        <v>81294.091698670498</v>
      </c>
      <c r="G193">
        <v>1</v>
      </c>
      <c r="H193">
        <v>106.51331835892</v>
      </c>
      <c r="I193">
        <v>0</v>
      </c>
      <c r="J193">
        <v>1</v>
      </c>
      <c r="K193" s="3" t="s">
        <v>14</v>
      </c>
      <c r="L193">
        <f t="shared" si="2"/>
        <v>129.44919060297849</v>
      </c>
    </row>
    <row r="194" spans="1:12" x14ac:dyDescent="0.45">
      <c r="A194">
        <v>6</v>
      </c>
      <c r="B194" t="s">
        <v>23</v>
      </c>
      <c r="C194" t="s">
        <v>24</v>
      </c>
      <c r="D194" s="4">
        <v>43831</v>
      </c>
      <c r="E194">
        <v>779</v>
      </c>
      <c r="F194">
        <v>36192.014313965003</v>
      </c>
      <c r="G194">
        <v>1</v>
      </c>
      <c r="H194">
        <v>130.285344859801</v>
      </c>
      <c r="I194">
        <v>0</v>
      </c>
      <c r="J194">
        <v>1</v>
      </c>
      <c r="K194" s="3" t="s">
        <v>14</v>
      </c>
      <c r="L194">
        <f t="shared" ref="L194:L217" si="3">F194/E194</f>
        <v>46.459581917798459</v>
      </c>
    </row>
    <row r="195" spans="1:12" x14ac:dyDescent="0.45">
      <c r="A195">
        <v>6</v>
      </c>
      <c r="B195" t="s">
        <v>23</v>
      </c>
      <c r="C195" t="s">
        <v>24</v>
      </c>
      <c r="D195" s="4">
        <v>43862</v>
      </c>
      <c r="E195">
        <v>515</v>
      </c>
      <c r="F195">
        <v>20305.9685696585</v>
      </c>
      <c r="G195">
        <v>0</v>
      </c>
      <c r="H195">
        <v>146.10703174694501</v>
      </c>
      <c r="I195">
        <v>0</v>
      </c>
      <c r="J195">
        <v>1</v>
      </c>
      <c r="K195" s="3" t="s">
        <v>14</v>
      </c>
      <c r="L195">
        <f t="shared" si="3"/>
        <v>39.429065183802912</v>
      </c>
    </row>
    <row r="196" spans="1:12" x14ac:dyDescent="0.45">
      <c r="A196">
        <v>6</v>
      </c>
      <c r="B196" t="s">
        <v>23</v>
      </c>
      <c r="C196" t="s">
        <v>24</v>
      </c>
      <c r="D196" s="4">
        <v>43891</v>
      </c>
      <c r="E196">
        <v>985</v>
      </c>
      <c r="F196">
        <v>88994.651912024594</v>
      </c>
      <c r="G196">
        <v>0</v>
      </c>
      <c r="H196">
        <v>90.0763060875326</v>
      </c>
      <c r="I196">
        <v>1</v>
      </c>
      <c r="J196">
        <v>0</v>
      </c>
      <c r="K196" s="3" t="s">
        <v>25</v>
      </c>
      <c r="L196">
        <f t="shared" si="3"/>
        <v>90.349900418299086</v>
      </c>
    </row>
    <row r="197" spans="1:12" x14ac:dyDescent="0.45">
      <c r="A197">
        <v>6</v>
      </c>
      <c r="B197" t="s">
        <v>23</v>
      </c>
      <c r="C197" t="s">
        <v>24</v>
      </c>
      <c r="D197" s="4">
        <v>43922</v>
      </c>
      <c r="E197">
        <v>843</v>
      </c>
      <c r="F197">
        <v>58819.363637225302</v>
      </c>
      <c r="G197">
        <v>0</v>
      </c>
      <c r="H197">
        <v>74.317219099945405</v>
      </c>
      <c r="I197">
        <v>1</v>
      </c>
      <c r="J197">
        <v>0</v>
      </c>
      <c r="K197" s="3" t="s">
        <v>25</v>
      </c>
      <c r="L197">
        <f t="shared" si="3"/>
        <v>69.773859593387073</v>
      </c>
    </row>
    <row r="198" spans="1:12" x14ac:dyDescent="0.45">
      <c r="A198">
        <v>6</v>
      </c>
      <c r="B198" t="s">
        <v>23</v>
      </c>
      <c r="C198" t="s">
        <v>24</v>
      </c>
      <c r="D198" s="4">
        <v>43952</v>
      </c>
      <c r="E198">
        <v>374</v>
      </c>
      <c r="F198">
        <v>75033.0294279964</v>
      </c>
      <c r="G198">
        <v>0</v>
      </c>
      <c r="H198">
        <v>79.446575954191701</v>
      </c>
      <c r="I198">
        <v>1</v>
      </c>
      <c r="J198">
        <v>0</v>
      </c>
      <c r="K198" s="3" t="s">
        <v>25</v>
      </c>
      <c r="L198">
        <f t="shared" si="3"/>
        <v>200.62307333688878</v>
      </c>
    </row>
    <row r="199" spans="1:12" x14ac:dyDescent="0.45">
      <c r="A199">
        <v>6</v>
      </c>
      <c r="B199" t="s">
        <v>23</v>
      </c>
      <c r="C199" t="s">
        <v>24</v>
      </c>
      <c r="D199" s="4">
        <v>43983</v>
      </c>
      <c r="E199">
        <v>100</v>
      </c>
      <c r="F199">
        <v>82410.668903317506</v>
      </c>
      <c r="G199">
        <v>0</v>
      </c>
      <c r="H199">
        <v>99.427385013827106</v>
      </c>
      <c r="I199">
        <v>1</v>
      </c>
      <c r="J199">
        <v>1</v>
      </c>
      <c r="K199" s="3" t="s">
        <v>26</v>
      </c>
      <c r="L199">
        <f t="shared" si="3"/>
        <v>824.10668903317503</v>
      </c>
    </row>
    <row r="200" spans="1:12" x14ac:dyDescent="0.45">
      <c r="A200">
        <v>6</v>
      </c>
      <c r="B200" t="s">
        <v>23</v>
      </c>
      <c r="C200" t="s">
        <v>24</v>
      </c>
      <c r="D200" s="4">
        <v>44013</v>
      </c>
      <c r="E200">
        <v>547</v>
      </c>
      <c r="F200">
        <v>54653.5271582758</v>
      </c>
      <c r="G200">
        <v>0</v>
      </c>
      <c r="H200">
        <v>109.68428489168799</v>
      </c>
      <c r="I200">
        <v>1</v>
      </c>
      <c r="J200">
        <v>1</v>
      </c>
      <c r="K200" s="3" t="s">
        <v>26</v>
      </c>
      <c r="L200">
        <f t="shared" si="3"/>
        <v>99.915040508730897</v>
      </c>
    </row>
    <row r="201" spans="1:12" x14ac:dyDescent="0.45">
      <c r="A201">
        <v>6</v>
      </c>
      <c r="B201" t="s">
        <v>23</v>
      </c>
      <c r="C201" t="s">
        <v>24</v>
      </c>
      <c r="D201" s="4">
        <v>44044</v>
      </c>
      <c r="E201">
        <v>523</v>
      </c>
      <c r="F201">
        <v>66096.063574676096</v>
      </c>
      <c r="G201">
        <v>1</v>
      </c>
      <c r="H201">
        <v>134.91956515653101</v>
      </c>
      <c r="I201">
        <v>1</v>
      </c>
      <c r="J201">
        <v>1</v>
      </c>
      <c r="K201" s="3" t="s">
        <v>26</v>
      </c>
      <c r="L201">
        <f t="shared" si="3"/>
        <v>126.37870664374014</v>
      </c>
    </row>
    <row r="202" spans="1:12" x14ac:dyDescent="0.45">
      <c r="A202">
        <v>6</v>
      </c>
      <c r="B202" t="s">
        <v>23</v>
      </c>
      <c r="C202" t="s">
        <v>24</v>
      </c>
      <c r="D202" s="4">
        <v>44075</v>
      </c>
      <c r="E202">
        <v>938</v>
      </c>
      <c r="F202">
        <v>56801.352610504597</v>
      </c>
      <c r="G202">
        <v>1</v>
      </c>
      <c r="H202">
        <v>109.626987848205</v>
      </c>
      <c r="I202">
        <v>0</v>
      </c>
      <c r="J202">
        <v>0</v>
      </c>
      <c r="K202" s="3" t="s">
        <v>27</v>
      </c>
      <c r="L202">
        <f t="shared" si="3"/>
        <v>60.555813017595518</v>
      </c>
    </row>
    <row r="203" spans="1:12" x14ac:dyDescent="0.45">
      <c r="A203">
        <v>6</v>
      </c>
      <c r="B203" t="s">
        <v>23</v>
      </c>
      <c r="C203" t="s">
        <v>24</v>
      </c>
      <c r="D203" s="4">
        <v>44105</v>
      </c>
      <c r="E203">
        <v>369</v>
      </c>
      <c r="F203">
        <v>41089.9495719845</v>
      </c>
      <c r="G203">
        <v>0</v>
      </c>
      <c r="H203">
        <v>102.251919163452</v>
      </c>
      <c r="I203">
        <v>0</v>
      </c>
      <c r="J203">
        <v>0</v>
      </c>
      <c r="K203" s="3" t="s">
        <v>27</v>
      </c>
      <c r="L203">
        <f t="shared" si="3"/>
        <v>111.35487688884689</v>
      </c>
    </row>
    <row r="204" spans="1:12" x14ac:dyDescent="0.45">
      <c r="A204">
        <v>6</v>
      </c>
      <c r="B204" t="s">
        <v>23</v>
      </c>
      <c r="C204" t="s">
        <v>24</v>
      </c>
      <c r="D204" s="4">
        <v>44136</v>
      </c>
      <c r="E204">
        <v>623</v>
      </c>
      <c r="F204">
        <v>39925.9103865371</v>
      </c>
      <c r="G204">
        <v>1</v>
      </c>
      <c r="H204">
        <v>73.066981171775794</v>
      </c>
      <c r="I204">
        <v>0</v>
      </c>
      <c r="J204">
        <v>0</v>
      </c>
      <c r="K204" s="3" t="s">
        <v>27</v>
      </c>
      <c r="L204">
        <f t="shared" si="3"/>
        <v>64.086533525741729</v>
      </c>
    </row>
    <row r="205" spans="1:12" x14ac:dyDescent="0.45">
      <c r="A205">
        <v>6</v>
      </c>
      <c r="B205" t="s">
        <v>23</v>
      </c>
      <c r="C205" t="s">
        <v>24</v>
      </c>
      <c r="D205" s="4">
        <v>44166</v>
      </c>
      <c r="E205">
        <v>100</v>
      </c>
      <c r="F205">
        <v>32432.576258144301</v>
      </c>
      <c r="G205">
        <v>0</v>
      </c>
      <c r="H205">
        <v>62.9514921282804</v>
      </c>
      <c r="I205">
        <v>0</v>
      </c>
      <c r="J205">
        <v>1</v>
      </c>
      <c r="K205" s="3" t="s">
        <v>14</v>
      </c>
      <c r="L205">
        <f t="shared" si="3"/>
        <v>324.32576258144303</v>
      </c>
    </row>
    <row r="206" spans="1:12" x14ac:dyDescent="0.45">
      <c r="A206">
        <v>6</v>
      </c>
      <c r="B206" t="s">
        <v>23</v>
      </c>
      <c r="C206" t="s">
        <v>24</v>
      </c>
      <c r="D206" s="4">
        <v>44197</v>
      </c>
      <c r="E206">
        <v>720</v>
      </c>
      <c r="F206">
        <v>51272.355199003301</v>
      </c>
      <c r="G206">
        <v>1</v>
      </c>
      <c r="H206">
        <v>135.058172909424</v>
      </c>
      <c r="I206">
        <v>0</v>
      </c>
      <c r="J206">
        <v>1</v>
      </c>
      <c r="K206" s="3" t="s">
        <v>14</v>
      </c>
      <c r="L206">
        <f t="shared" si="3"/>
        <v>71.211604443060139</v>
      </c>
    </row>
    <row r="207" spans="1:12" x14ac:dyDescent="0.45">
      <c r="A207">
        <v>6</v>
      </c>
      <c r="B207" t="s">
        <v>23</v>
      </c>
      <c r="C207" t="s">
        <v>24</v>
      </c>
      <c r="D207" s="4">
        <v>44228</v>
      </c>
      <c r="E207">
        <v>443</v>
      </c>
      <c r="F207">
        <v>32359.453175851399</v>
      </c>
      <c r="G207">
        <v>1</v>
      </c>
      <c r="H207">
        <v>103.99853797158499</v>
      </c>
      <c r="I207">
        <v>0</v>
      </c>
      <c r="J207">
        <v>1</v>
      </c>
      <c r="K207" s="3" t="s">
        <v>14</v>
      </c>
      <c r="L207">
        <f t="shared" si="3"/>
        <v>73.046169697181483</v>
      </c>
    </row>
    <row r="208" spans="1:12" x14ac:dyDescent="0.45">
      <c r="A208">
        <v>6</v>
      </c>
      <c r="B208" t="s">
        <v>23</v>
      </c>
      <c r="C208" t="s">
        <v>24</v>
      </c>
      <c r="D208" s="4">
        <v>44256</v>
      </c>
      <c r="E208">
        <v>904</v>
      </c>
      <c r="F208">
        <v>35202.514470732203</v>
      </c>
      <c r="G208">
        <v>1</v>
      </c>
      <c r="H208">
        <v>125.826319592902</v>
      </c>
      <c r="I208">
        <v>1</v>
      </c>
      <c r="J208">
        <v>0</v>
      </c>
      <c r="K208" s="3" t="s">
        <v>25</v>
      </c>
      <c r="L208">
        <f t="shared" si="3"/>
        <v>38.940834591517927</v>
      </c>
    </row>
    <row r="209" spans="1:12" x14ac:dyDescent="0.45">
      <c r="A209">
        <v>6</v>
      </c>
      <c r="B209" t="s">
        <v>23</v>
      </c>
      <c r="C209" t="s">
        <v>24</v>
      </c>
      <c r="D209" s="4">
        <v>44287</v>
      </c>
      <c r="E209">
        <v>431</v>
      </c>
      <c r="F209">
        <v>80984.189530525997</v>
      </c>
      <c r="G209">
        <v>0</v>
      </c>
      <c r="H209">
        <v>90.933400631504298</v>
      </c>
      <c r="I209">
        <v>1</v>
      </c>
      <c r="J209">
        <v>0</v>
      </c>
      <c r="K209" s="3" t="s">
        <v>25</v>
      </c>
      <c r="L209">
        <f t="shared" si="3"/>
        <v>187.89835157894663</v>
      </c>
    </row>
    <row r="210" spans="1:12" x14ac:dyDescent="0.45">
      <c r="A210">
        <v>6</v>
      </c>
      <c r="B210" t="s">
        <v>23</v>
      </c>
      <c r="C210" t="s">
        <v>24</v>
      </c>
      <c r="D210" s="4">
        <v>44317</v>
      </c>
      <c r="E210">
        <v>214</v>
      </c>
      <c r="F210">
        <v>62123.301812229103</v>
      </c>
      <c r="G210">
        <v>0</v>
      </c>
      <c r="H210">
        <v>70.052472670033595</v>
      </c>
      <c r="I210">
        <v>1</v>
      </c>
      <c r="J210">
        <v>0</v>
      </c>
      <c r="K210" s="3" t="s">
        <v>25</v>
      </c>
      <c r="L210">
        <f t="shared" si="3"/>
        <v>290.29580286088367</v>
      </c>
    </row>
    <row r="211" spans="1:12" x14ac:dyDescent="0.45">
      <c r="A211">
        <v>6</v>
      </c>
      <c r="B211" t="s">
        <v>23</v>
      </c>
      <c r="C211" t="s">
        <v>24</v>
      </c>
      <c r="D211" s="4">
        <v>44348</v>
      </c>
      <c r="E211">
        <v>509</v>
      </c>
      <c r="F211">
        <v>60497.775573279003</v>
      </c>
      <c r="G211">
        <v>1</v>
      </c>
      <c r="H211">
        <v>144.12375042323799</v>
      </c>
      <c r="I211">
        <v>1</v>
      </c>
      <c r="J211">
        <v>1</v>
      </c>
      <c r="K211" s="3" t="s">
        <v>26</v>
      </c>
      <c r="L211">
        <f t="shared" si="3"/>
        <v>118.85614061547938</v>
      </c>
    </row>
    <row r="212" spans="1:12" x14ac:dyDescent="0.45">
      <c r="A212">
        <v>6</v>
      </c>
      <c r="B212" t="s">
        <v>23</v>
      </c>
      <c r="C212" t="s">
        <v>24</v>
      </c>
      <c r="D212" s="4">
        <v>44378</v>
      </c>
      <c r="E212">
        <v>753</v>
      </c>
      <c r="F212">
        <v>61187.184174566602</v>
      </c>
      <c r="G212">
        <v>0</v>
      </c>
      <c r="H212">
        <v>131.48251137465101</v>
      </c>
      <c r="I212">
        <v>1</v>
      </c>
      <c r="J212">
        <v>1</v>
      </c>
      <c r="K212" s="3" t="s">
        <v>26</v>
      </c>
      <c r="L212">
        <f t="shared" si="3"/>
        <v>81.25788070991581</v>
      </c>
    </row>
    <row r="213" spans="1:12" x14ac:dyDescent="0.45">
      <c r="A213">
        <v>6</v>
      </c>
      <c r="B213" t="s">
        <v>23</v>
      </c>
      <c r="C213" t="s">
        <v>24</v>
      </c>
      <c r="D213" s="4">
        <v>44409</v>
      </c>
      <c r="E213">
        <v>425</v>
      </c>
      <c r="F213">
        <v>57984.462452105501</v>
      </c>
      <c r="G213">
        <v>0</v>
      </c>
      <c r="H213">
        <v>134.62452920190401</v>
      </c>
      <c r="I213">
        <v>1</v>
      </c>
      <c r="J213">
        <v>1</v>
      </c>
      <c r="K213" s="3" t="s">
        <v>26</v>
      </c>
      <c r="L213">
        <f t="shared" si="3"/>
        <v>136.43402929907177</v>
      </c>
    </row>
    <row r="214" spans="1:12" x14ac:dyDescent="0.45">
      <c r="A214">
        <v>6</v>
      </c>
      <c r="B214" t="s">
        <v>23</v>
      </c>
      <c r="C214" t="s">
        <v>24</v>
      </c>
      <c r="D214" s="4">
        <v>44440</v>
      </c>
      <c r="E214">
        <v>404</v>
      </c>
      <c r="F214">
        <v>77766.254028676107</v>
      </c>
      <c r="G214">
        <v>1</v>
      </c>
      <c r="H214">
        <v>67.968310887024103</v>
      </c>
      <c r="I214">
        <v>0</v>
      </c>
      <c r="J214">
        <v>0</v>
      </c>
      <c r="K214" s="3" t="s">
        <v>27</v>
      </c>
      <c r="L214">
        <f t="shared" si="3"/>
        <v>192.49072779375274</v>
      </c>
    </row>
    <row r="215" spans="1:12" x14ac:dyDescent="0.45">
      <c r="A215">
        <v>6</v>
      </c>
      <c r="B215" t="s">
        <v>23</v>
      </c>
      <c r="C215" t="s">
        <v>24</v>
      </c>
      <c r="D215" s="4">
        <v>44470</v>
      </c>
      <c r="E215">
        <v>595</v>
      </c>
      <c r="F215">
        <v>11626.5048593636</v>
      </c>
      <c r="G215">
        <v>0</v>
      </c>
      <c r="H215">
        <v>83.700317643128599</v>
      </c>
      <c r="I215">
        <v>0</v>
      </c>
      <c r="J215">
        <v>0</v>
      </c>
      <c r="K215" s="3" t="s">
        <v>27</v>
      </c>
      <c r="L215">
        <f t="shared" si="3"/>
        <v>19.54034430145143</v>
      </c>
    </row>
    <row r="216" spans="1:12" x14ac:dyDescent="0.45">
      <c r="A216">
        <v>6</v>
      </c>
      <c r="B216" t="s">
        <v>23</v>
      </c>
      <c r="C216" t="s">
        <v>24</v>
      </c>
      <c r="D216" s="4">
        <v>44501</v>
      </c>
      <c r="E216">
        <v>473</v>
      </c>
      <c r="F216">
        <v>29300.902709357299</v>
      </c>
      <c r="G216">
        <v>0</v>
      </c>
      <c r="H216">
        <v>58.855558422324101</v>
      </c>
      <c r="I216">
        <v>0</v>
      </c>
      <c r="J216">
        <v>0</v>
      </c>
      <c r="K216" s="3" t="s">
        <v>27</v>
      </c>
      <c r="L216">
        <f t="shared" si="3"/>
        <v>61.946940188916066</v>
      </c>
    </row>
    <row r="217" spans="1:12" x14ac:dyDescent="0.45">
      <c r="A217">
        <v>6</v>
      </c>
      <c r="B217" t="s">
        <v>23</v>
      </c>
      <c r="C217" t="s">
        <v>24</v>
      </c>
      <c r="D217" s="4">
        <v>44531</v>
      </c>
      <c r="E217">
        <v>461</v>
      </c>
      <c r="F217">
        <v>54348.657463594398</v>
      </c>
      <c r="G217">
        <v>1</v>
      </c>
      <c r="H217">
        <v>116.16323503711401</v>
      </c>
      <c r="I217">
        <v>0</v>
      </c>
      <c r="J217">
        <v>1</v>
      </c>
      <c r="K217" s="3" t="s">
        <v>14</v>
      </c>
      <c r="L217">
        <f t="shared" si="3"/>
        <v>117.8929662984694</v>
      </c>
    </row>
  </sheetData>
  <sortState xmlns:xlrd2="http://schemas.microsoft.com/office/spreadsheetml/2017/richdata2" ref="A2:L217">
    <sortCondition ref="A2:A2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7D8B-2919-4DA2-A840-B761D2E49244}">
  <dimension ref="A3:C28"/>
  <sheetViews>
    <sheetView workbookViewId="0">
      <selection activeCell="M10" sqref="M10"/>
    </sheetView>
  </sheetViews>
  <sheetFormatPr defaultRowHeight="14.25" x14ac:dyDescent="0.45"/>
  <cols>
    <col min="1" max="1" width="12.796875" bestFit="1" customWidth="1"/>
    <col min="2" max="2" width="29.53125" bestFit="1" customWidth="1"/>
    <col min="3" max="3" width="23.9296875" bestFit="1" customWidth="1"/>
  </cols>
  <sheetData>
    <row r="3" spans="1:3" x14ac:dyDescent="0.45">
      <c r="A3" s="6" t="s">
        <v>42</v>
      </c>
      <c r="B3" t="s">
        <v>60</v>
      </c>
      <c r="C3" t="s">
        <v>61</v>
      </c>
    </row>
    <row r="4" spans="1:3" x14ac:dyDescent="0.45">
      <c r="A4" s="7" t="s">
        <v>23</v>
      </c>
      <c r="B4">
        <v>0.90987311118472236</v>
      </c>
      <c r="C4">
        <v>79.527777777777771</v>
      </c>
    </row>
    <row r="5" spans="1:3" x14ac:dyDescent="0.45">
      <c r="A5" s="8" t="s">
        <v>46</v>
      </c>
      <c r="B5">
        <v>0.89112352322782418</v>
      </c>
      <c r="C5">
        <v>54.583333333333336</v>
      </c>
    </row>
    <row r="6" spans="1:3" x14ac:dyDescent="0.45">
      <c r="A6" s="8" t="s">
        <v>47</v>
      </c>
      <c r="B6">
        <v>0.92720103056586722</v>
      </c>
      <c r="C6">
        <v>86.416666666666671</v>
      </c>
    </row>
    <row r="7" spans="1:3" x14ac:dyDescent="0.45">
      <c r="A7" s="8" t="s">
        <v>48</v>
      </c>
      <c r="B7">
        <v>0.91129477976047468</v>
      </c>
      <c r="C7">
        <v>97.583333333333329</v>
      </c>
    </row>
    <row r="8" spans="1:3" x14ac:dyDescent="0.45">
      <c r="A8" s="7" t="s">
        <v>21</v>
      </c>
      <c r="B8">
        <v>0.89087335313822413</v>
      </c>
      <c r="C8">
        <v>46.111111111111114</v>
      </c>
    </row>
    <row r="9" spans="1:3" x14ac:dyDescent="0.45">
      <c r="A9" s="8" t="s">
        <v>46</v>
      </c>
      <c r="B9">
        <v>0.87965388073673612</v>
      </c>
      <c r="C9">
        <v>53.833333333333336</v>
      </c>
    </row>
    <row r="10" spans="1:3" x14ac:dyDescent="0.45">
      <c r="A10" s="8" t="s">
        <v>47</v>
      </c>
      <c r="B10">
        <v>0.88652298412468744</v>
      </c>
      <c r="C10">
        <v>56.75</v>
      </c>
    </row>
    <row r="11" spans="1:3" x14ac:dyDescent="0.45">
      <c r="A11" s="8" t="s">
        <v>48</v>
      </c>
      <c r="B11">
        <v>0.90644319455324818</v>
      </c>
      <c r="C11">
        <v>27.75</v>
      </c>
    </row>
    <row r="12" spans="1:3" x14ac:dyDescent="0.45">
      <c r="A12" s="7" t="s">
        <v>15</v>
      </c>
      <c r="B12">
        <v>0.9144692174552651</v>
      </c>
      <c r="C12">
        <v>64.722222222222229</v>
      </c>
    </row>
    <row r="13" spans="1:3" x14ac:dyDescent="0.45">
      <c r="A13" s="8" t="s">
        <v>46</v>
      </c>
      <c r="B13">
        <v>0.93101241888882091</v>
      </c>
      <c r="C13">
        <v>49.166666666666664</v>
      </c>
    </row>
    <row r="14" spans="1:3" x14ac:dyDescent="0.45">
      <c r="A14" s="8" t="s">
        <v>47</v>
      </c>
      <c r="B14">
        <v>0.9148055720359024</v>
      </c>
      <c r="C14">
        <v>77.75</v>
      </c>
    </row>
    <row r="15" spans="1:3" x14ac:dyDescent="0.45">
      <c r="A15" s="8" t="s">
        <v>48</v>
      </c>
      <c r="B15">
        <v>0.89758966144107222</v>
      </c>
      <c r="C15">
        <v>67.25</v>
      </c>
    </row>
    <row r="16" spans="1:3" x14ac:dyDescent="0.45">
      <c r="A16" s="7" t="s">
        <v>12</v>
      </c>
      <c r="B16">
        <v>0.8924620191131325</v>
      </c>
      <c r="C16">
        <v>60.222222222222221</v>
      </c>
    </row>
    <row r="17" spans="1:3" x14ac:dyDescent="0.45">
      <c r="A17" s="8" t="s">
        <v>46</v>
      </c>
      <c r="B17">
        <v>0.8760197336603438</v>
      </c>
      <c r="C17">
        <v>56.5</v>
      </c>
    </row>
    <row r="18" spans="1:3" x14ac:dyDescent="0.45">
      <c r="A18" s="8" t="s">
        <v>47</v>
      </c>
      <c r="B18">
        <v>0.90768905765882046</v>
      </c>
      <c r="C18">
        <v>74</v>
      </c>
    </row>
    <row r="19" spans="1:3" x14ac:dyDescent="0.45">
      <c r="A19" s="8" t="s">
        <v>48</v>
      </c>
      <c r="B19">
        <v>0.89367726602023378</v>
      </c>
      <c r="C19">
        <v>50.166666666666664</v>
      </c>
    </row>
    <row r="20" spans="1:3" x14ac:dyDescent="0.45">
      <c r="A20" s="7" t="s">
        <v>19</v>
      </c>
      <c r="B20">
        <v>0.90587724676004711</v>
      </c>
      <c r="C20">
        <v>55.833333333333336</v>
      </c>
    </row>
    <row r="21" spans="1:3" x14ac:dyDescent="0.45">
      <c r="A21" s="8" t="s">
        <v>46</v>
      </c>
      <c r="B21">
        <v>0.90298765949591198</v>
      </c>
      <c r="C21">
        <v>58.083333333333336</v>
      </c>
    </row>
    <row r="22" spans="1:3" x14ac:dyDescent="0.45">
      <c r="A22" s="8" t="s">
        <v>47</v>
      </c>
      <c r="B22">
        <v>0.89827811495724352</v>
      </c>
      <c r="C22">
        <v>39.083333333333336</v>
      </c>
    </row>
    <row r="23" spans="1:3" x14ac:dyDescent="0.45">
      <c r="A23" s="8" t="s">
        <v>48</v>
      </c>
      <c r="B23">
        <v>0.91636596582698615</v>
      </c>
      <c r="C23">
        <v>70.333333333333329</v>
      </c>
    </row>
    <row r="24" spans="1:3" x14ac:dyDescent="0.45">
      <c r="A24" s="7" t="s">
        <v>17</v>
      </c>
      <c r="B24">
        <v>0.91153048352746113</v>
      </c>
      <c r="C24">
        <v>69.722222222222229</v>
      </c>
    </row>
    <row r="25" spans="1:3" x14ac:dyDescent="0.45">
      <c r="A25" s="8" t="s">
        <v>46</v>
      </c>
      <c r="B25">
        <v>0.91520125765072802</v>
      </c>
      <c r="C25">
        <v>58.833333333333336</v>
      </c>
    </row>
    <row r="26" spans="1:3" x14ac:dyDescent="0.45">
      <c r="A26" s="8" t="s">
        <v>47</v>
      </c>
      <c r="B26">
        <v>0.92205718955053839</v>
      </c>
      <c r="C26">
        <v>61.333333333333336</v>
      </c>
    </row>
    <row r="27" spans="1:3" x14ac:dyDescent="0.45">
      <c r="A27" s="8" t="s">
        <v>48</v>
      </c>
      <c r="B27">
        <v>0.89733300338111721</v>
      </c>
      <c r="C27">
        <v>89</v>
      </c>
    </row>
    <row r="28" spans="1:3" x14ac:dyDescent="0.45">
      <c r="A28" s="7" t="s">
        <v>43</v>
      </c>
      <c r="B28">
        <v>0.90418090519647532</v>
      </c>
      <c r="C28">
        <v>62.689814814814817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1A127-51FD-48AB-A33C-7DA34CE47F5F}">
  <dimension ref="A3:B10"/>
  <sheetViews>
    <sheetView workbookViewId="0">
      <selection activeCell="A3" sqref="A3"/>
    </sheetView>
  </sheetViews>
  <sheetFormatPr defaultRowHeight="14.25" x14ac:dyDescent="0.45"/>
  <cols>
    <col min="1" max="1" width="12.06640625" bestFit="1" customWidth="1"/>
    <col min="2" max="2" width="22.265625" bestFit="1" customWidth="1"/>
  </cols>
  <sheetData>
    <row r="3" spans="1:2" x14ac:dyDescent="0.45">
      <c r="A3" s="6" t="s">
        <v>42</v>
      </c>
      <c r="B3" t="s">
        <v>63</v>
      </c>
    </row>
    <row r="4" spans="1:2" x14ac:dyDescent="0.45">
      <c r="A4" s="7" t="s">
        <v>23</v>
      </c>
      <c r="B4">
        <v>458021.88139112014</v>
      </c>
    </row>
    <row r="5" spans="1:2" x14ac:dyDescent="0.45">
      <c r="A5" s="7" t="s">
        <v>21</v>
      </c>
      <c r="B5">
        <v>120484.02795187962</v>
      </c>
    </row>
    <row r="6" spans="1:2" x14ac:dyDescent="0.45">
      <c r="A6" s="7" t="s">
        <v>15</v>
      </c>
      <c r="B6">
        <v>355919.40129223885</v>
      </c>
    </row>
    <row r="7" spans="1:2" x14ac:dyDescent="0.45">
      <c r="A7" s="7" t="s">
        <v>12</v>
      </c>
      <c r="B7">
        <v>164925.42109173507</v>
      </c>
    </row>
    <row r="8" spans="1:2" x14ac:dyDescent="0.45">
      <c r="A8" s="7" t="s">
        <v>19</v>
      </c>
      <c r="B8">
        <v>166534.75932941027</v>
      </c>
    </row>
    <row r="9" spans="1:2" x14ac:dyDescent="0.45">
      <c r="A9" s="7" t="s">
        <v>17</v>
      </c>
      <c r="B9">
        <v>287636.98287614726</v>
      </c>
    </row>
    <row r="10" spans="1:2" x14ac:dyDescent="0.45">
      <c r="A10" s="7" t="s">
        <v>43</v>
      </c>
      <c r="B10">
        <v>1553522.4739325312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B552-7350-40CF-8499-703454CA88FA}">
  <dimension ref="A1:D19"/>
  <sheetViews>
    <sheetView workbookViewId="0">
      <selection activeCell="A9" sqref="A9"/>
    </sheetView>
  </sheetViews>
  <sheetFormatPr defaultRowHeight="14.25" x14ac:dyDescent="0.45"/>
  <cols>
    <col min="1" max="1" width="12.06640625" bestFit="1" customWidth="1"/>
    <col min="2" max="2" width="20.59765625" bestFit="1" customWidth="1"/>
    <col min="3" max="3" width="17.53125" bestFit="1" customWidth="1"/>
    <col min="4" max="4" width="26.06640625" bestFit="1" customWidth="1"/>
    <col min="5" max="7" width="11.73046875" bestFit="1" customWidth="1"/>
    <col min="8" max="8" width="17.53125" bestFit="1" customWidth="1"/>
    <col min="9" max="13" width="11.73046875" bestFit="1" customWidth="1"/>
    <col min="14" max="14" width="25.265625" bestFit="1" customWidth="1"/>
    <col min="15" max="15" width="22.1328125" bestFit="1" customWidth="1"/>
  </cols>
  <sheetData>
    <row r="1" spans="1:4" x14ac:dyDescent="0.45">
      <c r="A1" s="6" t="s">
        <v>1</v>
      </c>
      <c r="B1" t="s">
        <v>49</v>
      </c>
    </row>
    <row r="3" spans="1:4" x14ac:dyDescent="0.45">
      <c r="A3" s="6" t="s">
        <v>42</v>
      </c>
      <c r="B3" t="s">
        <v>45</v>
      </c>
      <c r="C3" t="s">
        <v>44</v>
      </c>
      <c r="D3" t="s">
        <v>50</v>
      </c>
    </row>
    <row r="4" spans="1:4" x14ac:dyDescent="0.45">
      <c r="A4" s="7" t="s">
        <v>46</v>
      </c>
      <c r="B4">
        <v>607.91666666666663</v>
      </c>
      <c r="C4">
        <v>133.82637636085951</v>
      </c>
      <c r="D4">
        <v>0.41666666666666669</v>
      </c>
    </row>
    <row r="5" spans="1:4" x14ac:dyDescent="0.45">
      <c r="A5" s="8" t="s">
        <v>66</v>
      </c>
      <c r="B5">
        <v>469.83333333333331</v>
      </c>
      <c r="C5">
        <v>211.01839231870267</v>
      </c>
      <c r="D5">
        <v>0.44444444444444442</v>
      </c>
    </row>
    <row r="6" spans="1:4" x14ac:dyDescent="0.45">
      <c r="A6" s="8" t="s">
        <v>67</v>
      </c>
      <c r="B6">
        <v>623.88888888888891</v>
      </c>
      <c r="C6">
        <v>81.787387381021261</v>
      </c>
      <c r="D6">
        <v>0.33333333333333331</v>
      </c>
    </row>
    <row r="7" spans="1:4" x14ac:dyDescent="0.45">
      <c r="A7" s="8" t="s">
        <v>65</v>
      </c>
      <c r="B7">
        <v>628.88888888888891</v>
      </c>
      <c r="C7">
        <v>127.59023913773005</v>
      </c>
      <c r="D7">
        <v>0.55555555555555558</v>
      </c>
    </row>
    <row r="8" spans="1:4" x14ac:dyDescent="0.45">
      <c r="A8" s="8" t="s">
        <v>68</v>
      </c>
      <c r="B8">
        <v>709.05555555555554</v>
      </c>
      <c r="C8">
        <v>114.90948660598399</v>
      </c>
      <c r="D8">
        <v>0.33333333333333331</v>
      </c>
    </row>
    <row r="9" spans="1:4" x14ac:dyDescent="0.45">
      <c r="A9" s="7" t="s">
        <v>47</v>
      </c>
      <c r="B9">
        <v>622.15277777777783</v>
      </c>
      <c r="C9">
        <v>141.49071873000344</v>
      </c>
      <c r="D9">
        <v>0.47222222222222221</v>
      </c>
    </row>
    <row r="10" spans="1:4" x14ac:dyDescent="0.45">
      <c r="A10" s="8" t="s">
        <v>66</v>
      </c>
      <c r="B10">
        <v>613.38888888888891</v>
      </c>
      <c r="C10">
        <v>95.891517220904518</v>
      </c>
      <c r="D10">
        <v>0.5</v>
      </c>
    </row>
    <row r="11" spans="1:4" x14ac:dyDescent="0.45">
      <c r="A11" s="8" t="s">
        <v>67</v>
      </c>
      <c r="B11">
        <v>513.33333333333337</v>
      </c>
      <c r="C11">
        <v>214.54788434346594</v>
      </c>
      <c r="D11">
        <v>0.33333333333333331</v>
      </c>
    </row>
    <row r="12" spans="1:4" x14ac:dyDescent="0.45">
      <c r="A12" s="8" t="s">
        <v>65</v>
      </c>
      <c r="B12">
        <v>719.83333333333337</v>
      </c>
      <c r="C12">
        <v>104.18727374887425</v>
      </c>
      <c r="D12">
        <v>0.55555555555555558</v>
      </c>
    </row>
    <row r="13" spans="1:4" x14ac:dyDescent="0.45">
      <c r="A13" s="8" t="s">
        <v>68</v>
      </c>
      <c r="B13">
        <v>642.05555555555554</v>
      </c>
      <c r="C13">
        <v>151.33619960676904</v>
      </c>
      <c r="D13">
        <v>0.5</v>
      </c>
    </row>
    <row r="14" spans="1:4" x14ac:dyDescent="0.45">
      <c r="A14" s="7" t="s">
        <v>48</v>
      </c>
      <c r="B14">
        <v>677.88888888888891</v>
      </c>
      <c r="C14">
        <v>104.15585649528389</v>
      </c>
      <c r="D14">
        <v>0.47222222222222221</v>
      </c>
    </row>
    <row r="15" spans="1:4" x14ac:dyDescent="0.45">
      <c r="A15" s="8" t="s">
        <v>66</v>
      </c>
      <c r="B15">
        <v>699.33333333333337</v>
      </c>
      <c r="C15">
        <v>93.686749285656987</v>
      </c>
      <c r="D15">
        <v>0.55555555555555558</v>
      </c>
    </row>
    <row r="16" spans="1:4" x14ac:dyDescent="0.45">
      <c r="A16" s="8" t="s">
        <v>67</v>
      </c>
      <c r="B16">
        <v>604.94444444444446</v>
      </c>
      <c r="C16">
        <v>119.41492801278658</v>
      </c>
      <c r="D16">
        <v>0.5</v>
      </c>
    </row>
    <row r="17" spans="1:4" x14ac:dyDescent="0.45">
      <c r="A17" s="8" t="s">
        <v>65</v>
      </c>
      <c r="B17">
        <v>731.66666666666663</v>
      </c>
      <c r="C17">
        <v>94.526113961431875</v>
      </c>
      <c r="D17">
        <v>0.44444444444444442</v>
      </c>
    </row>
    <row r="18" spans="1:4" x14ac:dyDescent="0.45">
      <c r="A18" s="8" t="s">
        <v>68</v>
      </c>
      <c r="B18">
        <v>675.61111111111109</v>
      </c>
      <c r="C18">
        <v>108.99563472125999</v>
      </c>
      <c r="D18">
        <v>0.3888888888888889</v>
      </c>
    </row>
    <row r="19" spans="1:4" x14ac:dyDescent="0.45">
      <c r="A19" s="7" t="s">
        <v>43</v>
      </c>
      <c r="B19">
        <v>635.98611111111109</v>
      </c>
      <c r="C19">
        <v>126.49098386204898</v>
      </c>
      <c r="D19">
        <v>0.45370370370370372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1835B-134D-423D-BE6A-3F774407FD01}">
  <dimension ref="A3:B10"/>
  <sheetViews>
    <sheetView workbookViewId="0">
      <selection activeCell="J11" sqref="J11"/>
    </sheetView>
  </sheetViews>
  <sheetFormatPr defaultRowHeight="14.25" x14ac:dyDescent="0.45"/>
  <cols>
    <col min="1" max="1" width="12.06640625" bestFit="1" customWidth="1"/>
    <col min="2" max="2" width="14.1328125" bestFit="1" customWidth="1"/>
  </cols>
  <sheetData>
    <row r="3" spans="1:2" x14ac:dyDescent="0.45">
      <c r="A3" s="6" t="s">
        <v>42</v>
      </c>
      <c r="B3" t="s">
        <v>64</v>
      </c>
    </row>
    <row r="4" spans="1:2" x14ac:dyDescent="0.45">
      <c r="A4" s="7" t="s">
        <v>23</v>
      </c>
      <c r="B4">
        <v>1995160.2828729595</v>
      </c>
    </row>
    <row r="5" spans="1:2" x14ac:dyDescent="0.45">
      <c r="A5" s="7" t="s">
        <v>21</v>
      </c>
      <c r="B5">
        <v>3937516.5915340991</v>
      </c>
    </row>
    <row r="6" spans="1:2" x14ac:dyDescent="0.45">
      <c r="A6" s="7" t="s">
        <v>15</v>
      </c>
      <c r="B6">
        <v>1690004.0304295428</v>
      </c>
    </row>
    <row r="7" spans="1:2" x14ac:dyDescent="0.45">
      <c r="A7" s="7" t="s">
        <v>12</v>
      </c>
      <c r="B7">
        <v>1731887.5447229682</v>
      </c>
    </row>
    <row r="8" spans="1:2" x14ac:dyDescent="0.45">
      <c r="A8" s="7" t="s">
        <v>19</v>
      </c>
      <c r="B8">
        <v>1810665.8350445263</v>
      </c>
    </row>
    <row r="9" spans="1:2" x14ac:dyDescent="0.45">
      <c r="A9" s="7" t="s">
        <v>17</v>
      </c>
      <c r="B9">
        <v>1873533.4196910886</v>
      </c>
    </row>
    <row r="10" spans="1:2" x14ac:dyDescent="0.45">
      <c r="A10" s="7" t="s">
        <v>43</v>
      </c>
      <c r="B10">
        <v>13038767.704295184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8856-EE55-4710-BDDC-99A7CCCE4F76}">
  <dimension ref="A1:D10"/>
  <sheetViews>
    <sheetView workbookViewId="0">
      <selection activeCell="G12" sqref="G12"/>
    </sheetView>
  </sheetViews>
  <sheetFormatPr defaultRowHeight="14.25" x14ac:dyDescent="0.45"/>
  <cols>
    <col min="1" max="1" width="12.06640625" bestFit="1" customWidth="1"/>
    <col min="2" max="2" width="26.3984375" bestFit="1" customWidth="1"/>
    <col min="3" max="3" width="17.53125" bestFit="1" customWidth="1"/>
    <col min="4" max="4" width="20.796875" bestFit="1" customWidth="1"/>
    <col min="5" max="7" width="11.73046875" bestFit="1" customWidth="1"/>
    <col min="8" max="8" width="3.73046875" bestFit="1" customWidth="1"/>
    <col min="9" max="14" width="11.73046875" bestFit="1" customWidth="1"/>
    <col min="15" max="15" width="10.73046875" bestFit="1" customWidth="1"/>
    <col min="16" max="16" width="11.73046875" bestFit="1" customWidth="1"/>
    <col min="17" max="17" width="10.73046875" bestFit="1" customWidth="1"/>
    <col min="18" max="18" width="3.73046875" bestFit="1" customWidth="1"/>
    <col min="19" max="19" width="10.73046875" bestFit="1" customWidth="1"/>
    <col min="20" max="44" width="11.73046875" bestFit="1" customWidth="1"/>
    <col min="45" max="45" width="10.73046875" bestFit="1" customWidth="1"/>
    <col min="46" max="61" width="11.73046875" bestFit="1" customWidth="1"/>
    <col min="62" max="62" width="10.73046875" bestFit="1" customWidth="1"/>
    <col min="63" max="65" width="11.73046875" bestFit="1" customWidth="1"/>
    <col min="66" max="66" width="10.73046875" bestFit="1" customWidth="1"/>
    <col min="67" max="88" width="11.73046875" bestFit="1" customWidth="1"/>
    <col min="89" max="89" width="10.73046875" bestFit="1" customWidth="1"/>
    <col min="90" max="97" width="11.73046875" bestFit="1" customWidth="1"/>
    <col min="98" max="98" width="3.73046875" bestFit="1" customWidth="1"/>
    <col min="99" max="104" width="11.73046875" bestFit="1" customWidth="1"/>
    <col min="105" max="105" width="10.73046875" bestFit="1" customWidth="1"/>
    <col min="106" max="111" width="11.73046875" bestFit="1" customWidth="1"/>
    <col min="112" max="112" width="3.73046875" bestFit="1" customWidth="1"/>
    <col min="113" max="115" width="11.73046875" bestFit="1" customWidth="1"/>
    <col min="116" max="116" width="3.73046875" bestFit="1" customWidth="1"/>
    <col min="117" max="133" width="11.73046875" bestFit="1" customWidth="1"/>
    <col min="134" max="134" width="3.73046875" bestFit="1" customWidth="1"/>
    <col min="135" max="136" width="11.73046875" bestFit="1" customWidth="1"/>
    <col min="137" max="137" width="3.73046875" bestFit="1" customWidth="1"/>
    <col min="138" max="140" width="11.73046875" bestFit="1" customWidth="1"/>
    <col min="141" max="142" width="9.73046875" bestFit="1" customWidth="1"/>
    <col min="143" max="149" width="11.73046875" bestFit="1" customWidth="1"/>
    <col min="150" max="150" width="3.73046875" bestFit="1" customWidth="1"/>
    <col min="151" max="173" width="11.73046875" bestFit="1" customWidth="1"/>
    <col min="174" max="174" width="4.73046875" bestFit="1" customWidth="1"/>
    <col min="175" max="181" width="11.73046875" bestFit="1" customWidth="1"/>
    <col min="182" max="182" width="4.73046875" bestFit="1" customWidth="1"/>
    <col min="183" max="186" width="11.73046875" bestFit="1" customWidth="1"/>
    <col min="187" max="187" width="17.53125" bestFit="1" customWidth="1"/>
    <col min="188" max="238" width="3.73046875" bestFit="1" customWidth="1"/>
    <col min="239" max="239" width="4.73046875" bestFit="1" customWidth="1"/>
    <col min="240" max="253" width="3.73046875" bestFit="1" customWidth="1"/>
    <col min="254" max="254" width="4.73046875" bestFit="1" customWidth="1"/>
    <col min="255" max="260" width="3.73046875" bestFit="1" customWidth="1"/>
    <col min="261" max="261" width="4.73046875" bestFit="1" customWidth="1"/>
    <col min="262" max="266" width="3.73046875" bestFit="1" customWidth="1"/>
    <col min="267" max="269" width="4.73046875" bestFit="1" customWidth="1"/>
    <col min="270" max="275" width="3.73046875" bestFit="1" customWidth="1"/>
    <col min="276" max="276" width="4.73046875" bestFit="1" customWidth="1"/>
    <col min="277" max="280" width="3.73046875" bestFit="1" customWidth="1"/>
    <col min="281" max="281" width="4.73046875" bestFit="1" customWidth="1"/>
    <col min="282" max="283" width="3.73046875" bestFit="1" customWidth="1"/>
    <col min="284" max="284" width="4.73046875" bestFit="1" customWidth="1"/>
    <col min="285" max="291" width="3.73046875" bestFit="1" customWidth="1"/>
    <col min="292" max="292" width="4.73046875" bestFit="1" customWidth="1"/>
    <col min="293" max="294" width="3.73046875" bestFit="1" customWidth="1"/>
    <col min="295" max="295" width="4.73046875" bestFit="1" customWidth="1"/>
    <col min="296" max="299" width="3.73046875" bestFit="1" customWidth="1"/>
    <col min="300" max="300" width="4.73046875" bestFit="1" customWidth="1"/>
    <col min="301" max="310" width="3.73046875" bestFit="1" customWidth="1"/>
    <col min="311" max="311" width="4.73046875" bestFit="1" customWidth="1"/>
    <col min="312" max="327" width="3.73046875" bestFit="1" customWidth="1"/>
    <col min="328" max="328" width="4.73046875" bestFit="1" customWidth="1"/>
    <col min="329" max="342" width="3.73046875" bestFit="1" customWidth="1"/>
    <col min="343" max="371" width="4.73046875" bestFit="1" customWidth="1"/>
    <col min="372" max="372" width="20.796875" bestFit="1" customWidth="1"/>
    <col min="373" max="527" width="3.73046875" bestFit="1" customWidth="1"/>
    <col min="528" max="556" width="4.73046875" bestFit="1" customWidth="1"/>
    <col min="557" max="557" width="31" bestFit="1" customWidth="1"/>
    <col min="558" max="558" width="22.1328125" bestFit="1" customWidth="1"/>
    <col min="559" max="559" width="25.46484375" bestFit="1" customWidth="1"/>
  </cols>
  <sheetData>
    <row r="1" spans="1:4" x14ac:dyDescent="0.45">
      <c r="A1" s="6" t="s">
        <v>3</v>
      </c>
      <c r="B1" t="s">
        <v>49</v>
      </c>
    </row>
    <row r="3" spans="1:4" x14ac:dyDescent="0.45">
      <c r="A3" s="6" t="s">
        <v>42</v>
      </c>
      <c r="B3" t="s">
        <v>52</v>
      </c>
      <c r="C3" t="s">
        <v>41</v>
      </c>
      <c r="D3" t="s">
        <v>53</v>
      </c>
    </row>
    <row r="4" spans="1:4" x14ac:dyDescent="0.45">
      <c r="A4" s="7" t="s">
        <v>23</v>
      </c>
      <c r="B4">
        <v>32.755432002650004</v>
      </c>
      <c r="C4">
        <v>18993</v>
      </c>
      <c r="D4">
        <v>2863</v>
      </c>
    </row>
    <row r="5" spans="1:4" x14ac:dyDescent="0.45">
      <c r="A5" s="7" t="s">
        <v>21</v>
      </c>
      <c r="B5">
        <v>32.07144071297607</v>
      </c>
      <c r="C5">
        <v>45626</v>
      </c>
      <c r="D5">
        <v>1660</v>
      </c>
    </row>
    <row r="6" spans="1:4" x14ac:dyDescent="0.45">
      <c r="A6" s="7" t="s">
        <v>15</v>
      </c>
      <c r="B6">
        <v>32.920891828389543</v>
      </c>
      <c r="C6">
        <v>16929</v>
      </c>
      <c r="D6">
        <v>2330</v>
      </c>
    </row>
    <row r="7" spans="1:4" x14ac:dyDescent="0.45">
      <c r="A7" s="7" t="s">
        <v>12</v>
      </c>
      <c r="B7">
        <v>32.12863268807277</v>
      </c>
      <c r="C7">
        <v>19671</v>
      </c>
      <c r="D7">
        <v>2168</v>
      </c>
    </row>
    <row r="8" spans="1:4" x14ac:dyDescent="0.45">
      <c r="A8" s="7" t="s">
        <v>19</v>
      </c>
      <c r="B8">
        <v>32.611580883361697</v>
      </c>
      <c r="C8">
        <v>19790</v>
      </c>
      <c r="D8">
        <v>2010</v>
      </c>
    </row>
    <row r="9" spans="1:4" x14ac:dyDescent="0.45">
      <c r="A9" s="7" t="s">
        <v>17</v>
      </c>
      <c r="B9">
        <v>32.815097406988599</v>
      </c>
      <c r="C9">
        <v>16364</v>
      </c>
      <c r="D9">
        <v>2510</v>
      </c>
    </row>
    <row r="10" spans="1:4" x14ac:dyDescent="0.45">
      <c r="A10" s="7" t="s">
        <v>43</v>
      </c>
      <c r="B10">
        <v>195.30307552243866</v>
      </c>
      <c r="C10">
        <v>137373</v>
      </c>
      <c r="D10">
        <v>13541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C12D-4F78-48F1-B11C-DDE07D0AD543}">
  <dimension ref="A1:C10"/>
  <sheetViews>
    <sheetView workbookViewId="0">
      <selection activeCell="A3" sqref="A3"/>
    </sheetView>
  </sheetViews>
  <sheetFormatPr defaultRowHeight="14.25" x14ac:dyDescent="0.45"/>
  <cols>
    <col min="1" max="1" width="12.06640625" bestFit="1" customWidth="1"/>
    <col min="2" max="2" width="21.86328125" bestFit="1" customWidth="1"/>
    <col min="3" max="3" width="17.1328125" bestFit="1" customWidth="1"/>
    <col min="4" max="4" width="29.53125" bestFit="1" customWidth="1"/>
  </cols>
  <sheetData>
    <row r="1" spans="1:3" x14ac:dyDescent="0.45">
      <c r="A1" s="6" t="s">
        <v>10</v>
      </c>
      <c r="B1" t="s">
        <v>49</v>
      </c>
    </row>
    <row r="3" spans="1:3" x14ac:dyDescent="0.45">
      <c r="A3" s="6" t="s">
        <v>42</v>
      </c>
      <c r="B3" t="s">
        <v>58</v>
      </c>
      <c r="C3" t="s">
        <v>59</v>
      </c>
    </row>
    <row r="4" spans="1:3" x14ac:dyDescent="0.45">
      <c r="A4" s="7" t="s">
        <v>23</v>
      </c>
      <c r="B4">
        <v>16</v>
      </c>
      <c r="C4">
        <v>105.53369872740333</v>
      </c>
    </row>
    <row r="5" spans="1:3" x14ac:dyDescent="0.45">
      <c r="A5" s="7" t="s">
        <v>21</v>
      </c>
      <c r="B5">
        <v>17.694444444444443</v>
      </c>
      <c r="C5">
        <v>64.488500726907603</v>
      </c>
    </row>
    <row r="6" spans="1:3" x14ac:dyDescent="0.45">
      <c r="A6" s="7" t="s">
        <v>15</v>
      </c>
      <c r="B6">
        <v>15.472222222222221</v>
      </c>
      <c r="C6">
        <v>102.84642658488765</v>
      </c>
    </row>
    <row r="7" spans="1:3" x14ac:dyDescent="0.45">
      <c r="A7" s="7" t="s">
        <v>12</v>
      </c>
      <c r="B7">
        <v>14.861111111111111</v>
      </c>
      <c r="C7">
        <v>71.688762009367963</v>
      </c>
    </row>
    <row r="8" spans="1:3" x14ac:dyDescent="0.45">
      <c r="A8" s="7" t="s">
        <v>19</v>
      </c>
      <c r="B8">
        <v>15.833333333333334</v>
      </c>
      <c r="C8">
        <v>79.326943689420162</v>
      </c>
    </row>
    <row r="9" spans="1:3" x14ac:dyDescent="0.45">
      <c r="A9" s="7" t="s">
        <v>17</v>
      </c>
      <c r="B9">
        <v>14.694444444444445</v>
      </c>
      <c r="C9">
        <v>106.76154848876776</v>
      </c>
    </row>
    <row r="10" spans="1:3" x14ac:dyDescent="0.45">
      <c r="A10" s="7" t="s">
        <v>43</v>
      </c>
      <c r="B10">
        <v>15.75925925925926</v>
      </c>
      <c r="C10">
        <v>88.440980037792386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Inventory_Dataset</vt:lpstr>
      <vt:lpstr>Sales_Dataset</vt:lpstr>
      <vt:lpstr>column-CU &amp; SP</vt:lpstr>
      <vt:lpstr>pie-Cost</vt:lpstr>
      <vt:lpstr>line-salesvolume</vt:lpstr>
      <vt:lpstr>pie-revenue</vt:lpstr>
      <vt:lpstr>Column-Comparison</vt:lpstr>
      <vt:lpstr>Column-lead time &amp;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Zheng</dc:creator>
  <cp:lastModifiedBy>Henry Zheng</cp:lastModifiedBy>
  <dcterms:created xsi:type="dcterms:W3CDTF">2024-04-28T06:42:58Z</dcterms:created>
  <dcterms:modified xsi:type="dcterms:W3CDTF">2024-04-28T09:47:52Z</dcterms:modified>
</cp:coreProperties>
</file>