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920" windowHeight="5316"/>
  </bookViews>
  <sheets>
    <sheet name="Sheet1" sheetId="1" r:id="rId1"/>
    <sheet name="Calibration experi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F13" i="1"/>
  <c r="G13" i="1" s="1"/>
  <c r="N3" i="1"/>
  <c r="N4" i="1"/>
  <c r="N5" i="1"/>
  <c r="N6" i="1"/>
  <c r="N7" i="1"/>
  <c r="N8" i="1"/>
  <c r="N9" i="1"/>
  <c r="N10" i="1"/>
  <c r="N11" i="1"/>
  <c r="N12" i="1"/>
  <c r="N13" i="1"/>
  <c r="N2" i="1"/>
  <c r="K3" i="1" l="1"/>
  <c r="K5" i="1"/>
  <c r="K9" i="1"/>
  <c r="K12" i="1"/>
  <c r="J3" i="1"/>
  <c r="J4" i="1"/>
  <c r="K4" i="1" s="1"/>
  <c r="J5" i="1"/>
  <c r="J6" i="1"/>
  <c r="K6" i="1" s="1"/>
  <c r="J7" i="1"/>
  <c r="K7" i="1" s="1"/>
  <c r="J8" i="1"/>
  <c r="K8" i="1" s="1"/>
  <c r="J10" i="1"/>
  <c r="K10" i="1" s="1"/>
  <c r="J11" i="1"/>
  <c r="K11" i="1" s="1"/>
  <c r="J12" i="1"/>
  <c r="K2" i="1"/>
  <c r="J2" i="1"/>
  <c r="F12" i="1"/>
  <c r="G12" i="1" s="1"/>
  <c r="G4" i="1"/>
  <c r="H4" i="1" s="1"/>
  <c r="G5" i="1"/>
  <c r="H5" i="1" s="1"/>
  <c r="G2" i="1"/>
  <c r="H2" i="1" s="1"/>
  <c r="C3" i="1"/>
  <c r="G3" i="1" s="1"/>
  <c r="H3" i="1" s="1"/>
  <c r="C4" i="1"/>
  <c r="C5" i="1"/>
  <c r="C6" i="1"/>
  <c r="C7" i="1"/>
  <c r="C8" i="1"/>
  <c r="C9" i="1"/>
  <c r="C10" i="1"/>
  <c r="G10" i="1" s="1"/>
  <c r="H10" i="1" s="1"/>
  <c r="C11" i="1"/>
  <c r="G11" i="1" s="1"/>
  <c r="H11" i="1" s="1"/>
  <c r="C2" i="1"/>
  <c r="F3" i="1"/>
  <c r="F4" i="1"/>
  <c r="F5" i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F11" i="1"/>
  <c r="F2" i="1"/>
</calcChain>
</file>

<file path=xl/sharedStrings.xml><?xml version="1.0" encoding="utf-8"?>
<sst xmlns="http://schemas.openxmlformats.org/spreadsheetml/2006/main" count="32" uniqueCount="31">
  <si>
    <t>moisture content</t>
  </si>
  <si>
    <t>Moisture Content (label %)</t>
  </si>
  <si>
    <t>weight of cup (grams)</t>
  </si>
  <si>
    <t>weight of dry soil and cup (gm)</t>
  </si>
  <si>
    <t>dry soil ( minus empty pot)</t>
  </si>
  <si>
    <t>Expected- wt of the corresponding wet soil (gm)</t>
  </si>
  <si>
    <t>dry</t>
  </si>
  <si>
    <t>In Percentage</t>
  </si>
  <si>
    <t>water to be added (gm)</t>
  </si>
  <si>
    <t>Random</t>
  </si>
  <si>
    <t>Actual corresponding soil moisture</t>
  </si>
  <si>
    <t>Observations 12.22 pm 14th March Saturday</t>
  </si>
  <si>
    <t xml:space="preserve">Weight of wet soaked soil + foil </t>
  </si>
  <si>
    <t>Weight of wet soaked soil and removed droplets</t>
  </si>
  <si>
    <t>Actual calculted wet soil wt (NO Foil)</t>
  </si>
  <si>
    <t>Change in weight after overnight soking</t>
  </si>
  <si>
    <t>Note : This is the change in weight after overnight soaking without foil and after cleaning the droplets : expected reduction in weight marginally</t>
  </si>
  <si>
    <t xml:space="preserve">Changes of absorption </t>
  </si>
  <si>
    <t>Sr .No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</si>
  <si>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</si>
  <si>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</si>
  <si>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</si>
  <si>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</si>
  <si>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</si>
  <si>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</si>
  <si>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</si>
  <si>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</si>
  <si>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Sensors</t>
  </si>
  <si>
    <t>ESP1</t>
  </si>
  <si>
    <t>ESP2</t>
  </si>
  <si>
    <t>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</si>
</sst>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/>
    <xf numFmtId="0" fontId="0" fillId="12" borderId="1" xfId="0" applyFill="1" applyBorder="1"/>
    <xf numFmtId="0" fontId="0" fillId="13" borderId="1" xfId="0" applyFill="1" applyBorder="1"/>
    <xf numFmtId="0" fontId="0" fillId="5" borderId="2" xfId="0" applyFill="1" applyBorder="1"/>
    <xf numFmtId="0" fontId="0" fillId="13" borderId="2" xfId="0" applyFill="1" applyBorder="1"/>
    <xf numFmtId="0" fontId="3" fillId="0" borderId="1" xfId="0" applyFont="1" applyBorder="1"/>
    <xf numFmtId="0" fontId="0" fillId="4" borderId="1" xfId="0" applyFill="1" applyBorder="1"/>
    <xf numFmtId="0" fontId="3" fillId="3" borderId="1" xfId="2" applyFont="1" applyBorder="1"/>
    <xf numFmtId="0" fontId="0" fillId="0" borderId="1" xfId="0" applyBorder="1"/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0" fillId="7" borderId="1" xfId="0" applyFill="1" applyBorder="1"/>
    <xf numFmtId="0" fontId="0" fillId="9" borderId="1" xfId="0" applyFill="1" applyBorder="1"/>
    <xf numFmtId="0" fontId="3" fillId="9" borderId="1" xfId="1" applyFont="1" applyFill="1" applyBorder="1"/>
    <xf numFmtId="0" fontId="3" fillId="15" borderId="1" xfId="0" applyFont="1" applyFill="1" applyBorder="1"/>
    <xf numFmtId="0" fontId="3" fillId="9" borderId="1" xfId="0" applyFont="1" applyFill="1" applyBorder="1"/>
    <xf numFmtId="0" fontId="3" fillId="9" borderId="1" xfId="2" applyFont="1" applyFill="1" applyBorder="1"/>
    <xf numFmtId="0" fontId="0" fillId="9" borderId="1" xfId="0" applyFont="1" applyFill="1" applyBorder="1"/>
    <xf numFmtId="0" fontId="4" fillId="15" borderId="1" xfId="0" applyFont="1" applyFill="1" applyBorder="1"/>
    <xf numFmtId="0" fontId="4" fillId="15" borderId="2" xfId="0" applyFont="1" applyFill="1" applyBorder="1"/>
    <xf numFmtId="0" fontId="4" fillId="15" borderId="0" xfId="0" applyFont="1" applyFill="1" applyBorder="1"/>
    <xf numFmtId="2" fontId="4" fillId="15" borderId="1" xfId="0" applyNumberFormat="1" applyFont="1" applyFill="1" applyBorder="1"/>
    <xf numFmtId="2" fontId="0" fillId="5" borderId="1" xfId="0" applyNumberFormat="1" applyFill="1" applyBorder="1"/>
    <xf numFmtId="2" fontId="0" fillId="13" borderId="1" xfId="0" applyNumberFormat="1" applyFill="1" applyBorder="1"/>
    <xf numFmtId="2" fontId="0" fillId="0" borderId="0" xfId="0" applyNumberFormat="1"/>
    <xf numFmtId="2" fontId="0" fillId="5" borderId="3" xfId="0" applyNumberFormat="1" applyFill="1" applyBorder="1"/>
    <xf numFmtId="2" fontId="0" fillId="13" borderId="3" xfId="0" applyNumberFormat="1" applyFill="1" applyBorder="1"/>
    <xf numFmtId="0" fontId="5" fillId="0" borderId="1" xfId="0" applyFont="1" applyBorder="1"/>
    <xf numFmtId="9" fontId="5" fillId="0" borderId="1" xfId="0" applyNumberFormat="1" applyFont="1" applyBorder="1"/>
    <xf numFmtId="0" fontId="5" fillId="11" borderId="1" xfId="0" applyFont="1" applyFill="1" applyBorder="1"/>
    <xf numFmtId="0" fontId="0" fillId="8" borderId="1" xfId="0" applyFill="1" applyBorder="1" applyAlignment="1">
      <alignment horizontal="center"/>
    </xf>
    <xf numFmtId="0" fontId="0" fillId="12" borderId="3" xfId="0" applyFont="1" applyFill="1" applyBorder="1" applyAlignment="1">
      <alignment horizontal="center"/>
    </xf>
    <xf numFmtId="0" fontId="0" fillId="12" borderId="4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H18" sqref="H18"/>
    </sheetView>
  </sheetViews>
  <sheetFormatPr defaultRowHeight="14.4" x14ac:dyDescent="0.3"/>
  <cols>
    <col min="2" max="2" width="13.109375" customWidth="1"/>
    <col min="3" max="3" width="17.33203125" bestFit="1" customWidth="1"/>
    <col min="4" max="4" width="20.77734375" customWidth="1"/>
    <col min="5" max="5" width="30.33203125" bestFit="1" customWidth="1"/>
    <col min="6" max="6" width="26.5546875" bestFit="1" customWidth="1"/>
    <col min="7" max="7" width="46.6640625" bestFit="1" customWidth="1"/>
    <col min="8" max="8" width="23.33203125" bestFit="1" customWidth="1"/>
    <col min="9" max="9" width="36.109375" bestFit="1" customWidth="1"/>
    <col min="10" max="10" width="34.109375" style="24" bestFit="1" customWidth="1"/>
    <col min="11" max="11" width="13.77734375" style="24" bestFit="1" customWidth="1"/>
    <col min="12" max="12" width="31.5546875" bestFit="1" customWidth="1"/>
    <col min="13" max="13" width="42.33203125" bestFit="1" customWidth="1"/>
    <col min="14" max="14" width="38.88671875" bestFit="1" customWidth="1"/>
  </cols>
  <sheetData>
    <row r="1" spans="1:14" ht="15.6" x14ac:dyDescent="0.3">
      <c r="A1" t="s">
        <v>18</v>
      </c>
      <c r="B1" s="18" t="s">
        <v>1</v>
      </c>
      <c r="C1" s="18" t="s">
        <v>0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8</v>
      </c>
      <c r="I1" s="19" t="s">
        <v>14</v>
      </c>
      <c r="J1" s="21" t="s">
        <v>10</v>
      </c>
      <c r="K1" s="21" t="s">
        <v>7</v>
      </c>
      <c r="L1" s="20" t="s">
        <v>12</v>
      </c>
      <c r="M1" s="20" t="s">
        <v>13</v>
      </c>
      <c r="N1" s="20" t="s">
        <v>15</v>
      </c>
    </row>
    <row r="2" spans="1:14" x14ac:dyDescent="0.3">
      <c r="A2">
        <v>1</v>
      </c>
      <c r="B2" s="13">
        <v>5</v>
      </c>
      <c r="C2" s="5">
        <f>B2/100</f>
        <v>0.05</v>
      </c>
      <c r="D2" s="5">
        <v>2</v>
      </c>
      <c r="E2" s="5">
        <v>207.6</v>
      </c>
      <c r="F2" s="5">
        <f>E2-D2</f>
        <v>205.6</v>
      </c>
      <c r="G2" s="13">
        <f>F2*(C2+1)+D2</f>
        <v>217.88</v>
      </c>
      <c r="H2" s="6">
        <f>G2-E2</f>
        <v>10.280000000000001</v>
      </c>
      <c r="I2" s="3">
        <v>218.2</v>
      </c>
      <c r="J2" s="22">
        <f>((I2-D2)-(F2))/F2</f>
        <v>5.1556420233463011E-2</v>
      </c>
      <c r="K2" s="25">
        <f>J2*100</f>
        <v>5.1556420233463012</v>
      </c>
      <c r="L2" s="12">
        <v>218.4</v>
      </c>
      <c r="M2" s="12">
        <v>217.6</v>
      </c>
      <c r="N2" s="9">
        <f>(I2-M2)/100</f>
        <v>5.9999999999999429E-3</v>
      </c>
    </row>
    <row r="3" spans="1:14" x14ac:dyDescent="0.3">
      <c r="A3">
        <v>2</v>
      </c>
      <c r="B3" s="13">
        <v>10</v>
      </c>
      <c r="C3" s="5">
        <f t="shared" ref="C3:C11" si="0">B3/100</f>
        <v>0.1</v>
      </c>
      <c r="D3" s="5">
        <v>2.1</v>
      </c>
      <c r="E3" s="5">
        <v>209.6</v>
      </c>
      <c r="F3" s="5">
        <f t="shared" ref="F3:F13" si="1">E3-D3</f>
        <v>207.5</v>
      </c>
      <c r="G3" s="13">
        <f t="shared" ref="G3:G11" si="2">F3*(C3+1)+D3</f>
        <v>230.35000000000002</v>
      </c>
      <c r="H3" s="6">
        <f t="shared" ref="H3:H11" si="3">G3-E3</f>
        <v>20.750000000000028</v>
      </c>
      <c r="I3" s="3">
        <v>230.6</v>
      </c>
      <c r="J3" s="22">
        <f t="shared" ref="J3:J12" si="4">((I3-D3)-(F3))/F3</f>
        <v>0.10120481927710843</v>
      </c>
      <c r="K3" s="25">
        <f t="shared" ref="K3:K12" si="5">J3*100</f>
        <v>10.120481927710843</v>
      </c>
      <c r="L3" s="12">
        <v>230.5</v>
      </c>
      <c r="M3" s="12">
        <v>229.4</v>
      </c>
      <c r="N3" s="9">
        <f t="shared" ref="N3:N13" si="6">(I3-M3)/100</f>
        <v>1.1999999999999886E-2</v>
      </c>
    </row>
    <row r="4" spans="1:14" x14ac:dyDescent="0.3">
      <c r="A4">
        <v>3</v>
      </c>
      <c r="B4" s="13">
        <v>15</v>
      </c>
      <c r="C4" s="5">
        <f t="shared" si="0"/>
        <v>0.15</v>
      </c>
      <c r="D4" s="5">
        <v>2</v>
      </c>
      <c r="E4" s="5">
        <v>197</v>
      </c>
      <c r="F4" s="5">
        <f t="shared" si="1"/>
        <v>195</v>
      </c>
      <c r="G4" s="13">
        <f t="shared" si="2"/>
        <v>226.24999999999997</v>
      </c>
      <c r="H4" s="6">
        <f t="shared" si="3"/>
        <v>29.249999999999972</v>
      </c>
      <c r="I4" s="3">
        <v>227</v>
      </c>
      <c r="J4" s="22">
        <f t="shared" si="4"/>
        <v>0.15384615384615385</v>
      </c>
      <c r="K4" s="25">
        <f t="shared" si="5"/>
        <v>15.384615384615385</v>
      </c>
      <c r="L4" s="12">
        <v>227.3</v>
      </c>
      <c r="M4" s="12">
        <v>226.4</v>
      </c>
      <c r="N4" s="9">
        <f t="shared" si="6"/>
        <v>5.9999999999999429E-3</v>
      </c>
    </row>
    <row r="5" spans="1:14" x14ac:dyDescent="0.3">
      <c r="A5">
        <v>4</v>
      </c>
      <c r="B5" s="13">
        <v>20</v>
      </c>
      <c r="C5" s="5">
        <f t="shared" si="0"/>
        <v>0.2</v>
      </c>
      <c r="D5" s="5">
        <v>2.1</v>
      </c>
      <c r="E5" s="5">
        <v>215.6</v>
      </c>
      <c r="F5" s="5">
        <f t="shared" si="1"/>
        <v>213.5</v>
      </c>
      <c r="G5" s="13">
        <f t="shared" si="2"/>
        <v>258.3</v>
      </c>
      <c r="H5" s="6">
        <f t="shared" si="3"/>
        <v>42.700000000000017</v>
      </c>
      <c r="I5" s="3">
        <v>258.5</v>
      </c>
      <c r="J5" s="22">
        <f t="shared" si="4"/>
        <v>0.20093676814988279</v>
      </c>
      <c r="K5" s="25">
        <f t="shared" si="5"/>
        <v>20.093676814988278</v>
      </c>
      <c r="L5" s="12">
        <v>258.8</v>
      </c>
      <c r="M5" s="12">
        <v>258</v>
      </c>
      <c r="N5" s="9">
        <f t="shared" si="6"/>
        <v>5.0000000000000001E-3</v>
      </c>
    </row>
    <row r="6" spans="1:14" x14ac:dyDescent="0.3">
      <c r="A6">
        <v>5</v>
      </c>
      <c r="B6" s="13">
        <v>25</v>
      </c>
      <c r="C6" s="14">
        <f t="shared" si="0"/>
        <v>0.25</v>
      </c>
      <c r="D6" s="14">
        <v>2</v>
      </c>
      <c r="E6" s="14">
        <v>208.3</v>
      </c>
      <c r="F6" s="14">
        <f t="shared" si="1"/>
        <v>206.3</v>
      </c>
      <c r="G6" s="13">
        <f t="shared" si="2"/>
        <v>259.875</v>
      </c>
      <c r="H6" s="2">
        <f t="shared" si="3"/>
        <v>51.574999999999989</v>
      </c>
      <c r="I6" s="4">
        <v>261.2</v>
      </c>
      <c r="J6" s="23">
        <f t="shared" si="4"/>
        <v>0.25642268540959756</v>
      </c>
      <c r="K6" s="26">
        <f t="shared" si="5"/>
        <v>25.642268540959755</v>
      </c>
      <c r="L6" s="12">
        <v>262.39999999999998</v>
      </c>
      <c r="M6" s="12">
        <v>261.2</v>
      </c>
      <c r="N6" s="9">
        <f t="shared" si="6"/>
        <v>0</v>
      </c>
    </row>
    <row r="7" spans="1:14" x14ac:dyDescent="0.3">
      <c r="A7">
        <v>6</v>
      </c>
      <c r="B7" s="13">
        <v>30</v>
      </c>
      <c r="C7" s="5">
        <f t="shared" si="0"/>
        <v>0.3</v>
      </c>
      <c r="D7" s="5">
        <v>2</v>
      </c>
      <c r="E7" s="5">
        <v>225.7</v>
      </c>
      <c r="F7" s="5">
        <f t="shared" si="1"/>
        <v>223.7</v>
      </c>
      <c r="G7" s="13">
        <f t="shared" si="2"/>
        <v>292.81</v>
      </c>
      <c r="H7" s="6">
        <f t="shared" si="3"/>
        <v>67.110000000000014</v>
      </c>
      <c r="I7" s="3">
        <v>293.60000000000002</v>
      </c>
      <c r="J7" s="22">
        <f t="shared" si="4"/>
        <v>0.30353151542244095</v>
      </c>
      <c r="K7" s="25">
        <f t="shared" si="5"/>
        <v>30.353151542244095</v>
      </c>
      <c r="L7" s="12">
        <v>293.8</v>
      </c>
      <c r="M7" s="12">
        <v>292.8</v>
      </c>
      <c r="N7" s="9">
        <f t="shared" si="6"/>
        <v>8.0000000000001129E-3</v>
      </c>
    </row>
    <row r="8" spans="1:14" x14ac:dyDescent="0.3">
      <c r="A8">
        <v>7</v>
      </c>
      <c r="B8" s="13">
        <v>35</v>
      </c>
      <c r="C8" s="5">
        <f t="shared" si="0"/>
        <v>0.35</v>
      </c>
      <c r="D8" s="5">
        <v>2</v>
      </c>
      <c r="E8" s="5">
        <v>220.7</v>
      </c>
      <c r="F8" s="5">
        <f t="shared" si="1"/>
        <v>218.7</v>
      </c>
      <c r="G8" s="13">
        <f t="shared" si="2"/>
        <v>297.245</v>
      </c>
      <c r="H8" s="6">
        <f t="shared" si="3"/>
        <v>76.545000000000016</v>
      </c>
      <c r="I8" s="3">
        <v>298.2</v>
      </c>
      <c r="J8" s="22">
        <f t="shared" si="4"/>
        <v>0.35436671239140377</v>
      </c>
      <c r="K8" s="25">
        <f t="shared" si="5"/>
        <v>35.436671239140374</v>
      </c>
      <c r="L8" s="12">
        <v>298.60000000000002</v>
      </c>
      <c r="M8" s="12">
        <v>297.7</v>
      </c>
      <c r="N8" s="9">
        <f t="shared" si="6"/>
        <v>5.0000000000000001E-3</v>
      </c>
    </row>
    <row r="9" spans="1:14" x14ac:dyDescent="0.3">
      <c r="A9">
        <v>8</v>
      </c>
      <c r="B9" s="13">
        <v>40</v>
      </c>
      <c r="C9" s="5">
        <f t="shared" si="0"/>
        <v>0.4</v>
      </c>
      <c r="D9" s="5">
        <v>2</v>
      </c>
      <c r="E9" s="5">
        <v>213.2</v>
      </c>
      <c r="F9" s="5">
        <f t="shared" si="1"/>
        <v>211.2</v>
      </c>
      <c r="G9" s="13">
        <f t="shared" si="2"/>
        <v>297.67999999999995</v>
      </c>
      <c r="H9" s="6">
        <f t="shared" si="3"/>
        <v>84.479999999999961</v>
      </c>
      <c r="I9" s="3">
        <v>299.39999999999998</v>
      </c>
      <c r="J9" s="22">
        <f>((I9-D9)-(F9))/F9</f>
        <v>0.40814393939393934</v>
      </c>
      <c r="K9" s="25">
        <f t="shared" si="5"/>
        <v>40.814393939393931</v>
      </c>
      <c r="L9" s="12">
        <v>299.7</v>
      </c>
      <c r="M9" s="12">
        <v>298.89999999999998</v>
      </c>
      <c r="N9" s="9">
        <f t="shared" si="6"/>
        <v>5.0000000000000001E-3</v>
      </c>
    </row>
    <row r="10" spans="1:14" x14ac:dyDescent="0.3">
      <c r="A10">
        <v>9</v>
      </c>
      <c r="B10" s="13">
        <v>45</v>
      </c>
      <c r="C10" s="5">
        <f t="shared" si="0"/>
        <v>0.45</v>
      </c>
      <c r="D10" s="5">
        <v>2</v>
      </c>
      <c r="E10" s="5">
        <v>214</v>
      </c>
      <c r="F10" s="5">
        <f t="shared" si="1"/>
        <v>212</v>
      </c>
      <c r="G10" s="13">
        <f t="shared" si="2"/>
        <v>309.39999999999998</v>
      </c>
      <c r="H10" s="6">
        <f t="shared" si="3"/>
        <v>95.399999999999977</v>
      </c>
      <c r="I10" s="3">
        <v>309.8</v>
      </c>
      <c r="J10" s="22">
        <f t="shared" si="4"/>
        <v>0.45188679245283025</v>
      </c>
      <c r="K10" s="25">
        <f t="shared" si="5"/>
        <v>45.188679245283026</v>
      </c>
      <c r="L10" s="12">
        <v>309.8</v>
      </c>
      <c r="M10" s="12">
        <v>308.39999999999998</v>
      </c>
      <c r="N10" s="9">
        <f t="shared" si="6"/>
        <v>1.400000000000034E-2</v>
      </c>
    </row>
    <row r="11" spans="1:14" x14ac:dyDescent="0.3">
      <c r="A11">
        <v>10</v>
      </c>
      <c r="B11" s="15">
        <v>50</v>
      </c>
      <c r="C11" s="5">
        <f t="shared" si="0"/>
        <v>0.5</v>
      </c>
      <c r="D11" s="5">
        <v>2</v>
      </c>
      <c r="E11" s="5">
        <v>222.2</v>
      </c>
      <c r="F11" s="5">
        <f t="shared" si="1"/>
        <v>220.2</v>
      </c>
      <c r="G11" s="15">
        <f t="shared" si="2"/>
        <v>332.29999999999995</v>
      </c>
      <c r="H11" s="6">
        <f t="shared" si="3"/>
        <v>110.09999999999997</v>
      </c>
      <c r="I11" s="3">
        <v>332.4</v>
      </c>
      <c r="J11" s="22">
        <f t="shared" si="4"/>
        <v>0.50045413260672111</v>
      </c>
      <c r="K11" s="25">
        <f t="shared" si="5"/>
        <v>50.045413260672113</v>
      </c>
      <c r="L11" s="12">
        <v>332.6</v>
      </c>
      <c r="M11" s="12">
        <v>331.3</v>
      </c>
      <c r="N11" s="9">
        <f t="shared" si="6"/>
        <v>1.0999999999999659E-2</v>
      </c>
    </row>
    <row r="12" spans="1:14" x14ac:dyDescent="0.3">
      <c r="A12">
        <v>11</v>
      </c>
      <c r="B12" s="17" t="s">
        <v>9</v>
      </c>
      <c r="C12" s="7">
        <v>0.25</v>
      </c>
      <c r="D12" s="7">
        <v>2</v>
      </c>
      <c r="E12" s="7">
        <v>202.6</v>
      </c>
      <c r="F12" s="7">
        <f t="shared" si="1"/>
        <v>200.6</v>
      </c>
      <c r="G12" s="16">
        <f>F12*(C12+1)+D12</f>
        <v>252.75</v>
      </c>
      <c r="H12" s="6" t="s">
        <v>9</v>
      </c>
      <c r="I12" s="3">
        <v>264.5</v>
      </c>
      <c r="J12" s="22">
        <f t="shared" si="4"/>
        <v>0.30857427716849456</v>
      </c>
      <c r="K12" s="25">
        <f t="shared" si="5"/>
        <v>30.857427716849458</v>
      </c>
      <c r="L12" s="12">
        <v>264.89999999999998</v>
      </c>
      <c r="M12" s="12">
        <v>263.8</v>
      </c>
      <c r="N12" s="9">
        <f t="shared" si="6"/>
        <v>6.9999999999998865E-3</v>
      </c>
    </row>
    <row r="13" spans="1:14" x14ac:dyDescent="0.3">
      <c r="A13">
        <v>12</v>
      </c>
      <c r="B13" s="12" t="s">
        <v>6</v>
      </c>
      <c r="C13" s="8">
        <v>0</v>
      </c>
      <c r="D13" s="8">
        <v>2</v>
      </c>
      <c r="E13" s="8">
        <v>211.8</v>
      </c>
      <c r="F13" s="8">
        <f t="shared" si="1"/>
        <v>209.8</v>
      </c>
      <c r="G13" s="12">
        <f>F13*(C13+1)+D13</f>
        <v>211.8</v>
      </c>
      <c r="H13" s="1"/>
      <c r="I13" s="31"/>
      <c r="J13" s="32"/>
      <c r="K13" s="33"/>
      <c r="L13" s="12">
        <v>212.4</v>
      </c>
      <c r="M13" s="12">
        <v>212</v>
      </c>
      <c r="N13" s="11">
        <f t="shared" si="6"/>
        <v>-2.12</v>
      </c>
    </row>
    <row r="14" spans="1:14" x14ac:dyDescent="0.3">
      <c r="B14" s="30" t="s">
        <v>11</v>
      </c>
      <c r="C14" s="30"/>
      <c r="D14" s="30"/>
      <c r="E14" s="30"/>
      <c r="F14" s="30"/>
      <c r="G14" s="30"/>
      <c r="H14" s="30"/>
      <c r="I14" s="30"/>
      <c r="J14" s="30"/>
      <c r="K14" s="30"/>
      <c r="L14" s="34"/>
      <c r="M14" s="34"/>
      <c r="N14" s="34"/>
    </row>
    <row r="15" spans="1:14" ht="57.6" x14ac:dyDescent="0.3">
      <c r="N15" s="10" t="s">
        <v>16</v>
      </c>
    </row>
    <row r="16" spans="1:14" x14ac:dyDescent="0.3">
      <c r="N16" s="11" t="s">
        <v>17</v>
      </c>
    </row>
  </sheetData>
  <mergeCells count="3">
    <mergeCell ref="B14:K14"/>
    <mergeCell ref="I13:K13"/>
    <mergeCell ref="L14:N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E6" sqref="E6"/>
    </sheetView>
  </sheetViews>
  <sheetFormatPr defaultRowHeight="14.4" x14ac:dyDescent="0.3"/>
  <cols>
    <col min="1" max="1" width="12.88671875" bestFit="1" customWidth="1"/>
    <col min="2" max="2" width="12.88671875" customWidth="1"/>
    <col min="3" max="3" width="17.6640625" bestFit="1" customWidth="1"/>
    <col min="4" max="4" width="10.5546875" customWidth="1"/>
    <col min="5" max="5" width="10.44140625" customWidth="1"/>
    <col min="6" max="6" width="9.5546875" customWidth="1"/>
    <col min="7" max="7" width="9.88671875" customWidth="1"/>
  </cols>
  <sheetData>
    <row r="1" spans="1:13" ht="23.4" x14ac:dyDescent="0.45">
      <c r="A1" s="27" t="s">
        <v>27</v>
      </c>
      <c r="B1" s="27"/>
      <c r="C1" s="27" t="s">
        <v>30</v>
      </c>
      <c r="D1" s="28">
        <v>0.05</v>
      </c>
      <c r="E1" s="28">
        <v>0.1</v>
      </c>
      <c r="F1" s="28">
        <v>0.15</v>
      </c>
      <c r="G1" s="28">
        <v>0.2</v>
      </c>
      <c r="H1" s="28">
        <v>0.25</v>
      </c>
      <c r="I1" s="28">
        <v>0.3</v>
      </c>
      <c r="J1" s="28">
        <v>0.35</v>
      </c>
      <c r="K1" s="28">
        <v>0.4</v>
      </c>
      <c r="L1" s="28">
        <v>0.45</v>
      </c>
      <c r="M1" s="28">
        <v>0.5</v>
      </c>
    </row>
    <row r="2" spans="1:13" ht="23.4" x14ac:dyDescent="0.45">
      <c r="A2" s="29" t="s">
        <v>19</v>
      </c>
      <c r="B2" s="35" t="s">
        <v>28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23.4" x14ac:dyDescent="0.45">
      <c r="A3" s="27" t="s">
        <v>20</v>
      </c>
      <c r="B3" s="3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23.4" x14ac:dyDescent="0.45">
      <c r="A4" s="27" t="s">
        <v>21</v>
      </c>
      <c r="B4" s="3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ht="23.4" x14ac:dyDescent="0.45">
      <c r="A5" s="27" t="s">
        <v>22</v>
      </c>
      <c r="B5" s="3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ht="23.4" x14ac:dyDescent="0.45">
      <c r="A6" s="27" t="s">
        <v>23</v>
      </c>
      <c r="B6" s="38" t="s">
        <v>29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ht="23.4" x14ac:dyDescent="0.45">
      <c r="A7" s="27" t="s">
        <v>24</v>
      </c>
      <c r="B7" s="39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3" ht="23.4" x14ac:dyDescent="0.45">
      <c r="A8" s="27" t="s">
        <v>25</v>
      </c>
      <c r="B8" s="39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9" spans="1:13" ht="23.4" x14ac:dyDescent="0.45">
      <c r="A9" s="27" t="s">
        <v>26</v>
      </c>
      <c r="B9" s="4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</sheetData>
  <mergeCells count="2">
    <mergeCell ref="B2:B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Calibration experiment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dabhi</dc:creator>
  <cp:lastModifiedBy>setu dabhi</cp:lastModifiedBy>
  <dcterms:created xsi:type="dcterms:W3CDTF">2020-03-14T00:51:10Z</dcterms:created>
  <dcterms:modified xsi:type="dcterms:W3CDTF">2020-04-29T06:44:32Z</dcterms:modified>
</cp:coreProperties>
</file>