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P\Desktop\Excel Project\"/>
    </mc:Choice>
  </mc:AlternateContent>
  <xr:revisionPtr revIDLastSave="0" documentId="13_ncr:1_{45619208-481E-43C6-A13B-7F512BEB8268}" xr6:coauthVersionLast="47" xr6:coauthVersionMax="47" xr10:uidLastSave="{00000000-0000-0000-0000-000000000000}"/>
  <bookViews>
    <workbookView xWindow="-108" yWindow="-108" windowWidth="23256" windowHeight="12456" activeTab="3" xr2:uid="{DA390BFA-A3C0-4D15-BF2A-56237DCE306E}"/>
  </bookViews>
  <sheets>
    <sheet name="Data" sheetId="1" r:id="rId1"/>
    <sheet name="Sheet4" sheetId="7" r:id="rId2"/>
    <sheet name="Calculations" sheetId="3" r:id="rId3"/>
    <sheet name="Dashboard" sheetId="2" r:id="rId4"/>
    <sheet name="Sheet1" sheetId="4" r:id="rId5"/>
    <sheet name="Sheet3" sheetId="6" r:id="rId6"/>
  </sheets>
  <definedNames>
    <definedName name="_xlcn.WorksheetConnection_Book3Table11" hidden="1">Table1[]</definedName>
    <definedName name="BALANCE">Calculations!$I$5</definedName>
    <definedName name="CARDN">Calculations!$O$6</definedName>
    <definedName name="cashloan">Calculations!$H$14</definedName>
    <definedName name="clothes">Calculations!$H$12</definedName>
    <definedName name="dwd">Calculations!$H$22</definedName>
    <definedName name="Entertainment">Calculations!$H$13</definedName>
    <definedName name="ExternalData_1" localSheetId="1" hidden="1">Sheet4!$A$3:$L$489</definedName>
    <definedName name="groceries">Calculations!$H$11</definedName>
    <definedName name="income">Calculations!$J$5</definedName>
    <definedName name="last">Calculations!$N$9</definedName>
    <definedName name="maxincome">Calculations!$D$45</definedName>
    <definedName name="maxspending">Calculations!$E$45</definedName>
    <definedName name="rent">Calculations!$H$10</definedName>
    <definedName name="Slicer_Month_Number">#N/A</definedName>
    <definedName name="Slicer_Month_Number1">#N/A</definedName>
    <definedName name="spending">Calculations!$K$5</definedName>
    <definedName name="start">Calculations!$N$8</definedName>
    <definedName name="teachable">Calculations!$H$23</definedName>
    <definedName name="VALID">Calculations!$P$6</definedName>
    <definedName name="youtube">Calculations!$H$24</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s>
  <extLst>
    <ext xmlns:x14="http://schemas.microsoft.com/office/spreadsheetml/2009/9/main" uri="{876F7934-8845-4945-9796-88D515C7AA90}">
      <x14:pivotCaches>
        <pivotCache cacheId="8" r:id="rId15"/>
        <pivotCache cacheId="9" r:id="rId16"/>
      </x14:pivotCaches>
    </ex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Book3!Table1"/>
        </x15:modelTables>
        <x15:extLst>
          <ext xmlns:x16="http://schemas.microsoft.com/office/spreadsheetml/2014/11/main" uri="{9835A34E-60A6-4A7C-AAB8-D5F71C897F49}">
            <x16:modelTimeGroupings>
              <x16:modelTimeGrouping tableName="Table1"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2" i="3" l="1" a="1"/>
  <c r="G22" i="3" s="1"/>
  <c r="G10" i="3" a="1"/>
  <c r="G10" i="3" s="1"/>
  <c r="I5" i="3"/>
  <c r="K5" i="3"/>
  <c r="J5" i="3"/>
  <c r="D45" i="3"/>
  <c r="E45" i="3"/>
  <c r="H4" i="1" l="1"/>
  <c r="H3"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J488" i="1"/>
  <c r="I488" i="1"/>
  <c r="J487" i="1"/>
  <c r="I487" i="1"/>
  <c r="J486" i="1"/>
  <c r="I486" i="1"/>
  <c r="J485" i="1"/>
  <c r="I485" i="1"/>
  <c r="J484" i="1"/>
  <c r="I484" i="1"/>
  <c r="J483" i="1"/>
  <c r="I483" i="1"/>
  <c r="J482" i="1"/>
  <c r="I482" i="1"/>
  <c r="J481" i="1"/>
  <c r="I481" i="1"/>
  <c r="J480" i="1"/>
  <c r="I480" i="1"/>
  <c r="J479" i="1"/>
  <c r="I479" i="1"/>
  <c r="J478" i="1"/>
  <c r="I478" i="1"/>
  <c r="J477" i="1"/>
  <c r="I477" i="1"/>
  <c r="J476" i="1"/>
  <c r="I476" i="1"/>
  <c r="J475" i="1"/>
  <c r="I475" i="1"/>
  <c r="J474" i="1"/>
  <c r="I474" i="1"/>
  <c r="J473" i="1"/>
  <c r="I473" i="1"/>
  <c r="J472" i="1"/>
  <c r="I472" i="1"/>
  <c r="J471" i="1"/>
  <c r="I471" i="1"/>
  <c r="J470" i="1"/>
  <c r="I470" i="1"/>
  <c r="J469" i="1"/>
  <c r="I469" i="1"/>
  <c r="J468" i="1"/>
  <c r="I468" i="1"/>
  <c r="J467" i="1"/>
  <c r="I467" i="1"/>
  <c r="J466" i="1"/>
  <c r="I466" i="1"/>
  <c r="J465" i="1"/>
  <c r="I465" i="1"/>
  <c r="J464" i="1"/>
  <c r="I464" i="1"/>
  <c r="J463" i="1"/>
  <c r="I463" i="1"/>
  <c r="J462" i="1"/>
  <c r="I462" i="1"/>
  <c r="J461" i="1"/>
  <c r="I461" i="1"/>
  <c r="J460" i="1"/>
  <c r="I460" i="1"/>
  <c r="J459" i="1"/>
  <c r="I459" i="1"/>
  <c r="J458" i="1"/>
  <c r="I458" i="1"/>
  <c r="J457" i="1"/>
  <c r="I457" i="1"/>
  <c r="J456" i="1"/>
  <c r="I456" i="1"/>
  <c r="J455" i="1"/>
  <c r="I455" i="1"/>
  <c r="J454" i="1"/>
  <c r="I454" i="1"/>
  <c r="J453" i="1"/>
  <c r="I453" i="1"/>
  <c r="J452" i="1"/>
  <c r="I452" i="1"/>
  <c r="J451" i="1"/>
  <c r="I451" i="1"/>
  <c r="J450" i="1"/>
  <c r="I450" i="1"/>
  <c r="J449" i="1"/>
  <c r="I449" i="1"/>
  <c r="J448" i="1"/>
  <c r="I448" i="1"/>
  <c r="J447" i="1"/>
  <c r="I447" i="1"/>
  <c r="J446" i="1"/>
  <c r="I446" i="1"/>
  <c r="J445" i="1"/>
  <c r="I445" i="1"/>
  <c r="J444" i="1"/>
  <c r="I444" i="1"/>
  <c r="J443" i="1"/>
  <c r="I443" i="1"/>
  <c r="J442" i="1"/>
  <c r="I442" i="1"/>
  <c r="J441" i="1"/>
  <c r="I441" i="1"/>
  <c r="J440" i="1"/>
  <c r="I440" i="1"/>
  <c r="J439" i="1"/>
  <c r="I439" i="1"/>
  <c r="J438" i="1"/>
  <c r="I438" i="1"/>
  <c r="J437" i="1"/>
  <c r="I437" i="1"/>
  <c r="J436" i="1"/>
  <c r="I436" i="1"/>
  <c r="J435" i="1"/>
  <c r="I435" i="1"/>
  <c r="J434" i="1"/>
  <c r="I434" i="1"/>
  <c r="J433" i="1"/>
  <c r="I433" i="1"/>
  <c r="J432" i="1"/>
  <c r="I432" i="1"/>
  <c r="J431" i="1"/>
  <c r="I431" i="1"/>
  <c r="J430" i="1"/>
  <c r="I430" i="1"/>
  <c r="J429" i="1"/>
  <c r="I429" i="1"/>
  <c r="J428" i="1"/>
  <c r="I428" i="1"/>
  <c r="J427" i="1"/>
  <c r="I427" i="1"/>
  <c r="J426" i="1"/>
  <c r="I426" i="1"/>
  <c r="J425" i="1"/>
  <c r="I425" i="1"/>
  <c r="J424" i="1"/>
  <c r="I424" i="1"/>
  <c r="J423" i="1"/>
  <c r="I423" i="1"/>
  <c r="J422" i="1"/>
  <c r="I422" i="1"/>
  <c r="J421" i="1"/>
  <c r="I421" i="1"/>
  <c r="J420" i="1"/>
  <c r="I420" i="1"/>
  <c r="J419" i="1"/>
  <c r="I419" i="1"/>
  <c r="J418" i="1"/>
  <c r="I418" i="1"/>
  <c r="J417" i="1"/>
  <c r="I417" i="1"/>
  <c r="J416" i="1"/>
  <c r="I416" i="1"/>
  <c r="J415" i="1"/>
  <c r="I415" i="1"/>
  <c r="J414" i="1"/>
  <c r="I414" i="1"/>
  <c r="J413" i="1"/>
  <c r="I413" i="1"/>
  <c r="J412" i="1"/>
  <c r="I412" i="1"/>
  <c r="J411" i="1"/>
  <c r="I411" i="1"/>
  <c r="J410" i="1"/>
  <c r="I410" i="1"/>
  <c r="J409" i="1"/>
  <c r="I409" i="1"/>
  <c r="J408" i="1"/>
  <c r="I408" i="1"/>
  <c r="J407" i="1"/>
  <c r="I407" i="1"/>
  <c r="J406" i="1"/>
  <c r="I406" i="1"/>
  <c r="J405" i="1"/>
  <c r="I405" i="1"/>
  <c r="J404" i="1"/>
  <c r="I404" i="1"/>
  <c r="J403" i="1"/>
  <c r="I403" i="1"/>
  <c r="J402" i="1"/>
  <c r="I402" i="1"/>
  <c r="J401" i="1"/>
  <c r="I401" i="1"/>
  <c r="J400" i="1"/>
  <c r="I400" i="1"/>
  <c r="J399" i="1"/>
  <c r="I399" i="1"/>
  <c r="J398" i="1"/>
  <c r="I398" i="1"/>
  <c r="J397" i="1"/>
  <c r="I397" i="1"/>
  <c r="J396" i="1"/>
  <c r="I396" i="1"/>
  <c r="J395" i="1"/>
  <c r="I395" i="1"/>
  <c r="J394" i="1"/>
  <c r="I394" i="1"/>
  <c r="J393" i="1"/>
  <c r="I393" i="1"/>
  <c r="J392" i="1"/>
  <c r="I392" i="1"/>
  <c r="J391" i="1"/>
  <c r="I391" i="1"/>
  <c r="J390" i="1"/>
  <c r="I390" i="1"/>
  <c r="J389" i="1"/>
  <c r="I389" i="1"/>
  <c r="J388" i="1"/>
  <c r="I388" i="1"/>
  <c r="J387" i="1"/>
  <c r="I387" i="1"/>
  <c r="J386" i="1"/>
  <c r="I386" i="1"/>
  <c r="J385" i="1"/>
  <c r="I385" i="1"/>
  <c r="J384" i="1"/>
  <c r="I384" i="1"/>
  <c r="J383" i="1"/>
  <c r="I383" i="1"/>
  <c r="J382" i="1"/>
  <c r="I382" i="1"/>
  <c r="J381" i="1"/>
  <c r="I381" i="1"/>
  <c r="J380" i="1"/>
  <c r="I380" i="1"/>
  <c r="J379" i="1"/>
  <c r="I379" i="1"/>
  <c r="J378" i="1"/>
  <c r="I378" i="1"/>
  <c r="J377" i="1"/>
  <c r="I377" i="1"/>
  <c r="J376" i="1"/>
  <c r="I376" i="1"/>
  <c r="J375" i="1"/>
  <c r="I375" i="1"/>
  <c r="J374" i="1"/>
  <c r="I374" i="1"/>
  <c r="J373" i="1"/>
  <c r="I373" i="1"/>
  <c r="J372" i="1"/>
  <c r="I372" i="1"/>
  <c r="J371" i="1"/>
  <c r="I371" i="1"/>
  <c r="J370" i="1"/>
  <c r="I370" i="1"/>
  <c r="J369" i="1"/>
  <c r="I369" i="1"/>
  <c r="J368" i="1"/>
  <c r="I368" i="1"/>
  <c r="J367" i="1"/>
  <c r="I367" i="1"/>
  <c r="J366" i="1"/>
  <c r="I366" i="1"/>
  <c r="J365" i="1"/>
  <c r="I365" i="1"/>
  <c r="J364" i="1"/>
  <c r="I364" i="1"/>
  <c r="J363" i="1"/>
  <c r="I363" i="1"/>
  <c r="J362" i="1"/>
  <c r="I362" i="1"/>
  <c r="J361" i="1"/>
  <c r="I361" i="1"/>
  <c r="J360" i="1"/>
  <c r="I360" i="1"/>
  <c r="J359" i="1"/>
  <c r="I359" i="1"/>
  <c r="J358" i="1"/>
  <c r="I358" i="1"/>
  <c r="J357" i="1"/>
  <c r="I357" i="1"/>
  <c r="J356" i="1"/>
  <c r="I356" i="1"/>
  <c r="J355" i="1"/>
  <c r="I355" i="1"/>
  <c r="J354" i="1"/>
  <c r="I354" i="1"/>
  <c r="J353" i="1"/>
  <c r="I353" i="1"/>
  <c r="J352" i="1"/>
  <c r="I352" i="1"/>
  <c r="J351" i="1"/>
  <c r="I351" i="1"/>
  <c r="J350" i="1"/>
  <c r="I350" i="1"/>
  <c r="J349" i="1"/>
  <c r="I349" i="1"/>
  <c r="J348" i="1"/>
  <c r="I348" i="1"/>
  <c r="J347" i="1"/>
  <c r="I347" i="1"/>
  <c r="J346" i="1"/>
  <c r="I346" i="1"/>
  <c r="J345" i="1"/>
  <c r="I345" i="1"/>
  <c r="J344" i="1"/>
  <c r="I344" i="1"/>
  <c r="J343" i="1"/>
  <c r="I343" i="1"/>
  <c r="J342" i="1"/>
  <c r="I342" i="1"/>
  <c r="J341" i="1"/>
  <c r="I341" i="1"/>
  <c r="J340" i="1"/>
  <c r="I340" i="1"/>
  <c r="J339" i="1"/>
  <c r="I339" i="1"/>
  <c r="J338" i="1"/>
  <c r="I338" i="1"/>
  <c r="J337" i="1"/>
  <c r="I337" i="1"/>
  <c r="J336" i="1"/>
  <c r="I336" i="1"/>
  <c r="J335" i="1"/>
  <c r="I335" i="1"/>
  <c r="J334" i="1"/>
  <c r="I334" i="1"/>
  <c r="J333" i="1"/>
  <c r="I333" i="1"/>
  <c r="J332" i="1"/>
  <c r="I332" i="1"/>
  <c r="J331" i="1"/>
  <c r="I331" i="1"/>
  <c r="J330" i="1"/>
  <c r="I330" i="1"/>
  <c r="J329" i="1"/>
  <c r="I329" i="1"/>
  <c r="J328" i="1"/>
  <c r="I328" i="1"/>
  <c r="J327" i="1"/>
  <c r="I327" i="1"/>
  <c r="J326" i="1"/>
  <c r="I326" i="1"/>
  <c r="J325" i="1"/>
  <c r="I325" i="1"/>
  <c r="J324" i="1"/>
  <c r="I324" i="1"/>
  <c r="J323" i="1"/>
  <c r="I323" i="1"/>
  <c r="J322" i="1"/>
  <c r="I322" i="1"/>
  <c r="J321" i="1"/>
  <c r="I321" i="1"/>
  <c r="J320" i="1"/>
  <c r="I320" i="1"/>
  <c r="J319" i="1"/>
  <c r="I319" i="1"/>
  <c r="J318" i="1"/>
  <c r="I318" i="1"/>
  <c r="J317" i="1"/>
  <c r="I317" i="1"/>
  <c r="J316" i="1"/>
  <c r="I316" i="1"/>
  <c r="J315" i="1"/>
  <c r="I315" i="1"/>
  <c r="J314" i="1"/>
  <c r="I314" i="1"/>
  <c r="J313" i="1"/>
  <c r="I313" i="1"/>
  <c r="J312" i="1"/>
  <c r="I312" i="1"/>
  <c r="J311" i="1"/>
  <c r="I311" i="1"/>
  <c r="J310" i="1"/>
  <c r="I310" i="1"/>
  <c r="J309" i="1"/>
  <c r="I309" i="1"/>
  <c r="J308" i="1"/>
  <c r="I308" i="1"/>
  <c r="J307" i="1"/>
  <c r="I307" i="1"/>
  <c r="J306" i="1"/>
  <c r="I306" i="1"/>
  <c r="J305" i="1"/>
  <c r="I305" i="1"/>
  <c r="J304" i="1"/>
  <c r="I304" i="1"/>
  <c r="J303" i="1"/>
  <c r="I303" i="1"/>
  <c r="J302" i="1"/>
  <c r="I302" i="1"/>
  <c r="J301" i="1"/>
  <c r="I301" i="1"/>
  <c r="J300" i="1"/>
  <c r="I300" i="1"/>
  <c r="J299" i="1"/>
  <c r="I299" i="1"/>
  <c r="J298" i="1"/>
  <c r="I298" i="1"/>
  <c r="J297" i="1"/>
  <c r="I297" i="1"/>
  <c r="J296" i="1"/>
  <c r="I296" i="1"/>
  <c r="J295" i="1"/>
  <c r="I295" i="1"/>
  <c r="J294" i="1"/>
  <c r="I294" i="1"/>
  <c r="J293" i="1"/>
  <c r="I293" i="1"/>
  <c r="J292" i="1"/>
  <c r="I292" i="1"/>
  <c r="J291" i="1"/>
  <c r="I291" i="1"/>
  <c r="J290" i="1"/>
  <c r="I290" i="1"/>
  <c r="J289" i="1"/>
  <c r="I289" i="1"/>
  <c r="J288" i="1"/>
  <c r="I288" i="1"/>
  <c r="J287" i="1"/>
  <c r="I287" i="1"/>
  <c r="J286" i="1"/>
  <c r="I286" i="1"/>
  <c r="J285" i="1"/>
  <c r="I285" i="1"/>
  <c r="J284" i="1"/>
  <c r="I284" i="1"/>
  <c r="J283" i="1"/>
  <c r="I283" i="1"/>
  <c r="J282" i="1"/>
  <c r="I282" i="1"/>
  <c r="J281" i="1"/>
  <c r="I281" i="1"/>
  <c r="J280" i="1"/>
  <c r="I280" i="1"/>
  <c r="J279" i="1"/>
  <c r="I279" i="1"/>
  <c r="J278" i="1"/>
  <c r="I278" i="1"/>
  <c r="J277" i="1"/>
  <c r="I277" i="1"/>
  <c r="J276" i="1"/>
  <c r="I276" i="1"/>
  <c r="J275" i="1"/>
  <c r="I275" i="1"/>
  <c r="J274" i="1"/>
  <c r="I274" i="1"/>
  <c r="J273" i="1"/>
  <c r="I273" i="1"/>
  <c r="J272" i="1"/>
  <c r="I272" i="1"/>
  <c r="J271" i="1"/>
  <c r="I271" i="1"/>
  <c r="J270" i="1"/>
  <c r="I270" i="1"/>
  <c r="J269" i="1"/>
  <c r="I269" i="1"/>
  <c r="J268" i="1"/>
  <c r="I268" i="1"/>
  <c r="J267" i="1"/>
  <c r="I267" i="1"/>
  <c r="J266" i="1"/>
  <c r="I266" i="1"/>
  <c r="J265" i="1"/>
  <c r="I265" i="1"/>
  <c r="J264" i="1"/>
  <c r="I264" i="1"/>
  <c r="J263" i="1"/>
  <c r="I263" i="1"/>
  <c r="J262" i="1"/>
  <c r="I262" i="1"/>
  <c r="J261" i="1"/>
  <c r="I261" i="1"/>
  <c r="J260" i="1"/>
  <c r="I260" i="1"/>
  <c r="J259" i="1"/>
  <c r="I259" i="1"/>
  <c r="J258" i="1"/>
  <c r="I258" i="1"/>
  <c r="J257" i="1"/>
  <c r="I257" i="1"/>
  <c r="J256" i="1"/>
  <c r="I256" i="1"/>
  <c r="J255" i="1"/>
  <c r="I255" i="1"/>
  <c r="J254" i="1"/>
  <c r="I254" i="1"/>
  <c r="J253" i="1"/>
  <c r="I253" i="1"/>
  <c r="J252" i="1"/>
  <c r="I252" i="1"/>
  <c r="J251" i="1"/>
  <c r="I251" i="1"/>
  <c r="J250" i="1"/>
  <c r="I250" i="1"/>
  <c r="J249" i="1"/>
  <c r="I249" i="1"/>
  <c r="J248" i="1"/>
  <c r="I248" i="1"/>
  <c r="J247" i="1"/>
  <c r="I247" i="1"/>
  <c r="J246" i="1"/>
  <c r="I246" i="1"/>
  <c r="J245" i="1"/>
  <c r="I245" i="1"/>
  <c r="J244" i="1"/>
  <c r="I244" i="1"/>
  <c r="J243" i="1"/>
  <c r="I243" i="1"/>
  <c r="J242" i="1"/>
  <c r="I242" i="1"/>
  <c r="J241" i="1"/>
  <c r="I241" i="1"/>
  <c r="J240" i="1"/>
  <c r="I240" i="1"/>
  <c r="J239" i="1"/>
  <c r="I239" i="1"/>
  <c r="J238" i="1"/>
  <c r="I238" i="1"/>
  <c r="J237" i="1"/>
  <c r="I237" i="1"/>
  <c r="J236" i="1"/>
  <c r="I236" i="1"/>
  <c r="J235" i="1"/>
  <c r="I235" i="1"/>
  <c r="J234" i="1"/>
  <c r="I234" i="1"/>
  <c r="J233" i="1"/>
  <c r="I233" i="1"/>
  <c r="J232" i="1"/>
  <c r="I232" i="1"/>
  <c r="J231" i="1"/>
  <c r="I231" i="1"/>
  <c r="J230" i="1"/>
  <c r="I230" i="1"/>
  <c r="J229" i="1"/>
  <c r="I229" i="1"/>
  <c r="J228" i="1"/>
  <c r="I228" i="1"/>
  <c r="J227" i="1"/>
  <c r="I227" i="1"/>
  <c r="J226" i="1"/>
  <c r="I226" i="1"/>
  <c r="J225" i="1"/>
  <c r="I225" i="1"/>
  <c r="J224" i="1"/>
  <c r="I224" i="1"/>
  <c r="J223" i="1"/>
  <c r="I223" i="1"/>
  <c r="J222" i="1"/>
  <c r="I222" i="1"/>
  <c r="J221" i="1"/>
  <c r="I221" i="1"/>
  <c r="J220" i="1"/>
  <c r="I220" i="1"/>
  <c r="J219" i="1"/>
  <c r="I219" i="1"/>
  <c r="J218" i="1"/>
  <c r="I218" i="1"/>
  <c r="J217" i="1"/>
  <c r="I217" i="1"/>
  <c r="J216" i="1"/>
  <c r="I216" i="1"/>
  <c r="J215" i="1"/>
  <c r="I215" i="1"/>
  <c r="J214" i="1"/>
  <c r="I214" i="1"/>
  <c r="J213" i="1"/>
  <c r="I213" i="1"/>
  <c r="J212" i="1"/>
  <c r="I212" i="1"/>
  <c r="J211" i="1"/>
  <c r="I211" i="1"/>
  <c r="J210" i="1"/>
  <c r="I210" i="1"/>
  <c r="J209" i="1"/>
  <c r="I209" i="1"/>
  <c r="J208" i="1"/>
  <c r="I208" i="1"/>
  <c r="J207" i="1"/>
  <c r="I207" i="1"/>
  <c r="J206" i="1"/>
  <c r="I206" i="1"/>
  <c r="J205" i="1"/>
  <c r="I205" i="1"/>
  <c r="J204" i="1"/>
  <c r="I204" i="1"/>
  <c r="J203" i="1"/>
  <c r="I203" i="1"/>
  <c r="J202" i="1"/>
  <c r="I202" i="1"/>
  <c r="J201" i="1"/>
  <c r="I201" i="1"/>
  <c r="J200" i="1"/>
  <c r="I200" i="1"/>
  <c r="J199" i="1"/>
  <c r="I199" i="1"/>
  <c r="J198" i="1"/>
  <c r="I198" i="1"/>
  <c r="J197" i="1"/>
  <c r="I197" i="1"/>
  <c r="J196" i="1"/>
  <c r="I196" i="1"/>
  <c r="J195" i="1"/>
  <c r="I195" i="1"/>
  <c r="J194" i="1"/>
  <c r="I194" i="1"/>
  <c r="J193" i="1"/>
  <c r="I193" i="1"/>
  <c r="J192" i="1"/>
  <c r="I192" i="1"/>
  <c r="J191" i="1"/>
  <c r="I191" i="1"/>
  <c r="J190" i="1"/>
  <c r="I190" i="1"/>
  <c r="J189" i="1"/>
  <c r="I189" i="1"/>
  <c r="J188" i="1"/>
  <c r="I188" i="1"/>
  <c r="J187" i="1"/>
  <c r="I187" i="1"/>
  <c r="J186" i="1"/>
  <c r="I186" i="1"/>
  <c r="J185" i="1"/>
  <c r="I185" i="1"/>
  <c r="J184" i="1"/>
  <c r="I184" i="1"/>
  <c r="J183" i="1"/>
  <c r="I183" i="1"/>
  <c r="J182" i="1"/>
  <c r="I182" i="1"/>
  <c r="J181" i="1"/>
  <c r="I181" i="1"/>
  <c r="J180" i="1"/>
  <c r="I180" i="1"/>
  <c r="J179" i="1"/>
  <c r="I179" i="1"/>
  <c r="J178" i="1"/>
  <c r="I178" i="1"/>
  <c r="J177" i="1"/>
  <c r="I177" i="1"/>
  <c r="J176" i="1"/>
  <c r="I176" i="1"/>
  <c r="J175" i="1"/>
  <c r="I175" i="1"/>
  <c r="J174" i="1"/>
  <c r="I174" i="1"/>
  <c r="J173" i="1"/>
  <c r="I173" i="1"/>
  <c r="J172" i="1"/>
  <c r="I172" i="1"/>
  <c r="J171" i="1"/>
  <c r="I171" i="1"/>
  <c r="J170" i="1"/>
  <c r="I170" i="1"/>
  <c r="J169" i="1"/>
  <c r="I169" i="1"/>
  <c r="J168" i="1"/>
  <c r="I168" i="1"/>
  <c r="J167" i="1"/>
  <c r="I167" i="1"/>
  <c r="J166" i="1"/>
  <c r="I166" i="1"/>
  <c r="J165" i="1"/>
  <c r="I165" i="1"/>
  <c r="J164" i="1"/>
  <c r="I164" i="1"/>
  <c r="J163" i="1"/>
  <c r="I163" i="1"/>
  <c r="J162" i="1"/>
  <c r="I162" i="1"/>
  <c r="J161" i="1"/>
  <c r="I161" i="1"/>
  <c r="J160" i="1"/>
  <c r="I160" i="1"/>
  <c r="J159" i="1"/>
  <c r="I159" i="1"/>
  <c r="J158" i="1"/>
  <c r="I158" i="1"/>
  <c r="J157" i="1"/>
  <c r="I157" i="1"/>
  <c r="J156" i="1"/>
  <c r="I156" i="1"/>
  <c r="J155" i="1"/>
  <c r="I155" i="1"/>
  <c r="J154" i="1"/>
  <c r="I154" i="1"/>
  <c r="J153" i="1"/>
  <c r="I153" i="1"/>
  <c r="J152" i="1"/>
  <c r="I152" i="1"/>
  <c r="J151" i="1"/>
  <c r="I151" i="1"/>
  <c r="J150" i="1"/>
  <c r="I150" i="1"/>
  <c r="J149" i="1"/>
  <c r="I149" i="1"/>
  <c r="J148" i="1"/>
  <c r="I148" i="1"/>
  <c r="J147" i="1"/>
  <c r="I147" i="1"/>
  <c r="J146" i="1"/>
  <c r="I146" i="1"/>
  <c r="J145" i="1"/>
  <c r="I145" i="1"/>
  <c r="J144" i="1"/>
  <c r="I144" i="1"/>
  <c r="J143" i="1"/>
  <c r="I143" i="1"/>
  <c r="J142" i="1"/>
  <c r="I142" i="1"/>
  <c r="J141" i="1"/>
  <c r="I141" i="1"/>
  <c r="J140" i="1"/>
  <c r="I140" i="1"/>
  <c r="J139" i="1"/>
  <c r="I139" i="1"/>
  <c r="J138" i="1"/>
  <c r="I138" i="1"/>
  <c r="J137" i="1"/>
  <c r="I137" i="1"/>
  <c r="J136" i="1"/>
  <c r="I136" i="1"/>
  <c r="J135" i="1"/>
  <c r="I135" i="1"/>
  <c r="J134" i="1"/>
  <c r="I134" i="1"/>
  <c r="J133" i="1"/>
  <c r="I133" i="1"/>
  <c r="J132" i="1"/>
  <c r="I132" i="1"/>
  <c r="J131" i="1"/>
  <c r="I131" i="1"/>
  <c r="J130" i="1"/>
  <c r="I130" i="1"/>
  <c r="J129" i="1"/>
  <c r="I129" i="1"/>
  <c r="J128" i="1"/>
  <c r="I128" i="1"/>
  <c r="J127" i="1"/>
  <c r="I127" i="1"/>
  <c r="J126" i="1"/>
  <c r="I126" i="1"/>
  <c r="J125" i="1"/>
  <c r="I125" i="1"/>
  <c r="J124" i="1"/>
  <c r="I124" i="1"/>
  <c r="J123" i="1"/>
  <c r="I123" i="1"/>
  <c r="J122" i="1"/>
  <c r="I122" i="1"/>
  <c r="J121" i="1"/>
  <c r="I121" i="1"/>
  <c r="J120" i="1"/>
  <c r="I120" i="1"/>
  <c r="J119" i="1"/>
  <c r="I119" i="1"/>
  <c r="J118" i="1"/>
  <c r="I118" i="1"/>
  <c r="J117" i="1"/>
  <c r="I117" i="1"/>
  <c r="J116" i="1"/>
  <c r="I116" i="1"/>
  <c r="J115" i="1"/>
  <c r="I115" i="1"/>
  <c r="J114" i="1"/>
  <c r="I114" i="1"/>
  <c r="J113" i="1"/>
  <c r="I113" i="1"/>
  <c r="J112" i="1"/>
  <c r="I112" i="1"/>
  <c r="J111" i="1"/>
  <c r="I111" i="1"/>
  <c r="J110" i="1"/>
  <c r="I110" i="1"/>
  <c r="J109" i="1"/>
  <c r="I109" i="1"/>
  <c r="J108" i="1"/>
  <c r="I108" i="1"/>
  <c r="J107" i="1"/>
  <c r="I107" i="1"/>
  <c r="J106" i="1"/>
  <c r="I106" i="1"/>
  <c r="J105" i="1"/>
  <c r="I105" i="1"/>
  <c r="J104" i="1"/>
  <c r="I104" i="1"/>
  <c r="J103" i="1"/>
  <c r="I103" i="1"/>
  <c r="J102" i="1"/>
  <c r="I102" i="1"/>
  <c r="J101" i="1"/>
  <c r="I101" i="1"/>
  <c r="J100" i="1"/>
  <c r="I100" i="1"/>
  <c r="J99" i="1"/>
  <c r="I99" i="1"/>
  <c r="J98" i="1"/>
  <c r="I98" i="1"/>
  <c r="J97" i="1"/>
  <c r="I97" i="1"/>
  <c r="J96" i="1"/>
  <c r="I96" i="1"/>
  <c r="J95" i="1"/>
  <c r="I95" i="1"/>
  <c r="J94" i="1"/>
  <c r="I94" i="1"/>
  <c r="J93" i="1"/>
  <c r="I93" i="1"/>
  <c r="J92" i="1"/>
  <c r="I92" i="1"/>
  <c r="J91" i="1"/>
  <c r="I91" i="1"/>
  <c r="J90" i="1"/>
  <c r="I90" i="1"/>
  <c r="J89" i="1"/>
  <c r="I89" i="1"/>
  <c r="J88" i="1"/>
  <c r="I88" i="1"/>
  <c r="J87" i="1"/>
  <c r="I87" i="1"/>
  <c r="J86" i="1"/>
  <c r="I86" i="1"/>
  <c r="J85" i="1"/>
  <c r="I85" i="1"/>
  <c r="J84" i="1"/>
  <c r="I84" i="1"/>
  <c r="J83" i="1"/>
  <c r="I83" i="1"/>
  <c r="J82" i="1"/>
  <c r="I82" i="1"/>
  <c r="J81" i="1"/>
  <c r="I81" i="1"/>
  <c r="J80" i="1"/>
  <c r="I80" i="1"/>
  <c r="J79" i="1"/>
  <c r="I79" i="1"/>
  <c r="J78" i="1"/>
  <c r="I78" i="1"/>
  <c r="J77" i="1"/>
  <c r="I77" i="1"/>
  <c r="J76" i="1"/>
  <c r="I76" i="1"/>
  <c r="J75" i="1"/>
  <c r="I75" i="1"/>
  <c r="J74" i="1"/>
  <c r="I74" i="1"/>
  <c r="J73" i="1"/>
  <c r="I73" i="1"/>
  <c r="J72" i="1"/>
  <c r="I72" i="1"/>
  <c r="J71" i="1"/>
  <c r="I71" i="1"/>
  <c r="J70" i="1"/>
  <c r="I70" i="1"/>
  <c r="J69" i="1"/>
  <c r="I69" i="1"/>
  <c r="J68" i="1"/>
  <c r="I68" i="1"/>
  <c r="J67" i="1"/>
  <c r="I67" i="1"/>
  <c r="J66" i="1"/>
  <c r="I66" i="1"/>
  <c r="J65" i="1"/>
  <c r="I65" i="1"/>
  <c r="J64" i="1"/>
  <c r="I64" i="1"/>
  <c r="J63" i="1"/>
  <c r="I63" i="1"/>
  <c r="J62" i="1"/>
  <c r="I62" i="1"/>
  <c r="J61" i="1"/>
  <c r="I61" i="1"/>
  <c r="J60" i="1"/>
  <c r="I60" i="1"/>
  <c r="J59" i="1"/>
  <c r="I59" i="1"/>
  <c r="J58" i="1"/>
  <c r="I58" i="1"/>
  <c r="J57" i="1"/>
  <c r="I57" i="1"/>
  <c r="J56" i="1"/>
  <c r="I56" i="1"/>
  <c r="J55" i="1"/>
  <c r="I55" i="1"/>
  <c r="J54" i="1"/>
  <c r="I54" i="1"/>
  <c r="J53" i="1"/>
  <c r="I53" i="1"/>
  <c r="J52" i="1"/>
  <c r="I52" i="1"/>
  <c r="J51" i="1"/>
  <c r="I51" i="1"/>
  <c r="J50" i="1"/>
  <c r="I50" i="1"/>
  <c r="J49" i="1"/>
  <c r="I49" i="1"/>
  <c r="J48" i="1"/>
  <c r="I48" i="1"/>
  <c r="J47" i="1"/>
  <c r="I47" i="1"/>
  <c r="J46" i="1"/>
  <c r="I46" i="1"/>
  <c r="J45" i="1"/>
  <c r="I45" i="1"/>
  <c r="J44" i="1"/>
  <c r="I44" i="1"/>
  <c r="J43" i="1"/>
  <c r="I43" i="1"/>
  <c r="J42" i="1"/>
  <c r="I42" i="1"/>
  <c r="J41" i="1"/>
  <c r="I41" i="1"/>
  <c r="J40" i="1"/>
  <c r="I40" i="1"/>
  <c r="J39" i="1"/>
  <c r="I39" i="1"/>
  <c r="J38" i="1"/>
  <c r="I38" i="1"/>
  <c r="J37" i="1"/>
  <c r="I37" i="1"/>
  <c r="J36" i="1"/>
  <c r="I36" i="1"/>
  <c r="J35" i="1"/>
  <c r="I35" i="1"/>
  <c r="J34" i="1"/>
  <c r="I34" i="1"/>
  <c r="J33" i="1"/>
  <c r="I33" i="1"/>
  <c r="J32" i="1"/>
  <c r="I32" i="1"/>
  <c r="J31" i="1"/>
  <c r="I31" i="1"/>
  <c r="J30" i="1"/>
  <c r="I30" i="1"/>
  <c r="J29" i="1"/>
  <c r="I29" i="1"/>
  <c r="J28" i="1"/>
  <c r="I28" i="1"/>
  <c r="J27" i="1"/>
  <c r="I27" i="1"/>
  <c r="J26" i="1"/>
  <c r="I26" i="1"/>
  <c r="J25" i="1"/>
  <c r="I25" i="1"/>
  <c r="J24" i="1"/>
  <c r="I24" i="1"/>
  <c r="J23" i="1"/>
  <c r="I23" i="1"/>
  <c r="J22" i="1"/>
  <c r="I22" i="1"/>
  <c r="J21" i="1"/>
  <c r="I21" i="1"/>
  <c r="J20" i="1"/>
  <c r="I20" i="1"/>
  <c r="J19" i="1"/>
  <c r="I19" i="1"/>
  <c r="J18" i="1"/>
  <c r="I18" i="1"/>
  <c r="J17" i="1"/>
  <c r="I17" i="1"/>
  <c r="J16" i="1"/>
  <c r="I16" i="1"/>
  <c r="J15" i="1"/>
  <c r="I15" i="1"/>
  <c r="J14" i="1"/>
  <c r="I14" i="1"/>
  <c r="J13" i="1"/>
  <c r="I13" i="1"/>
  <c r="J12" i="1"/>
  <c r="I12" i="1"/>
  <c r="J11" i="1"/>
  <c r="I11" i="1"/>
  <c r="J10" i="1"/>
  <c r="I10" i="1"/>
  <c r="J9" i="1"/>
  <c r="I9" i="1"/>
  <c r="J8" i="1"/>
  <c r="I8" i="1"/>
  <c r="J7" i="1"/>
  <c r="I7" i="1"/>
  <c r="J6" i="1"/>
  <c r="I6" i="1"/>
  <c r="J5" i="1"/>
  <c r="I5" i="1"/>
  <c r="J4" i="1"/>
  <c r="I4" i="1"/>
  <c r="J3" i="1"/>
  <c r="I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737649-18E4-44DB-9D85-4466B66B7F5D}" keepAlive="1" name="ModelConnection_ExternalData_1" description="Data Model" type="5" refreshedVersion="7" minRefreshableVersion="5" saveData="1">
    <dbPr connection="Data Model Connection" command="DRILLTHROUGH MAXROWS 1000 SELECT FROM [Model] WHERE ([Table1].[Month Number].[All],[Measures].[Sum of Net Amount]) RETURN [$Table1].[Date],[$Table1].[Description],[$Table1].[Debit],[$Table1].[Credit],[$Table1].[Sub-category],[$Table1].[Category],[$Table1].[Category Type],[$Table1].[Month Number],[$Table1].[Week Day],[$Table1].[Net Amount],[$Table1].[Date (Month)],[$Table1].[Date (Month Index)]" commandType="4"/>
    <extLst>
      <ext xmlns:x15="http://schemas.microsoft.com/office/spreadsheetml/2010/11/main" uri="{DE250136-89BD-433C-8126-D09CA5730AF9}">
        <x15:connection id="" model="1"/>
      </ext>
    </extLst>
  </connection>
  <connection id="2" xr16:uid="{48829485-A00A-4A46-BF4A-3193689235CB}"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FB45D705-F70F-4708-8319-4F788367668C}" name="WorksheetConnection_Book3!Table1" type="102" refreshedVersion="7" minRefreshableVersion="5">
    <extLst>
      <ext xmlns:x15="http://schemas.microsoft.com/office/spreadsheetml/2010/11/main" uri="{DE250136-89BD-433C-8126-D09CA5730AF9}">
        <x15:connection id="Table1" autoDelete="1">
          <x15:rangePr sourceName="_xlcn.WorksheetConnection_Book3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<sst xmlns="http://schemas.openxmlformats.org/spreadsheetml/2006/main" count="5464" uniqueCount="120">
  <si>
    <t>Date</t>
  </si>
  <si>
    <t>Description</t>
  </si>
  <si>
    <t>Debit</t>
  </si>
  <si>
    <t>Credit</t>
  </si>
  <si>
    <t>Sub-category</t>
  </si>
  <si>
    <t>Category</t>
  </si>
  <si>
    <t>Category Type</t>
  </si>
  <si>
    <t>Month Number</t>
  </si>
  <si>
    <t>Week Day</t>
  </si>
  <si>
    <t>Net Amount</t>
  </si>
  <si>
    <t>Data With Decision</t>
  </si>
  <si>
    <t>Data with Decision</t>
  </si>
  <si>
    <t>Salary</t>
  </si>
  <si>
    <t>Income</t>
  </si>
  <si>
    <t>Drink</t>
  </si>
  <si>
    <t>Coffee</t>
  </si>
  <si>
    <t>Dining Out</t>
  </si>
  <si>
    <t>Expense</t>
  </si>
  <si>
    <t>Estate Mangement</t>
  </si>
  <si>
    <t>Rent</t>
  </si>
  <si>
    <t>Living Expenses</t>
  </si>
  <si>
    <t>Financail upgrade</t>
  </si>
  <si>
    <t>Cash loan</t>
  </si>
  <si>
    <t>Transport</t>
  </si>
  <si>
    <t>Green's</t>
  </si>
  <si>
    <t>Groceries</t>
  </si>
  <si>
    <t>Power source</t>
  </si>
  <si>
    <t>Gas/Electrics</t>
  </si>
  <si>
    <t>Fuel</t>
  </si>
  <si>
    <t>Cinemas</t>
  </si>
  <si>
    <t>Entertainment</t>
  </si>
  <si>
    <t>Discretionary</t>
  </si>
  <si>
    <t>Fashionistas</t>
  </si>
  <si>
    <t>Clothes</t>
  </si>
  <si>
    <t>Burger</t>
  </si>
  <si>
    <t>Restaurant</t>
  </si>
  <si>
    <t>Uba</t>
  </si>
  <si>
    <t>Taxi</t>
  </si>
  <si>
    <t>Onlne earning</t>
  </si>
  <si>
    <t>YouTube</t>
  </si>
  <si>
    <t>Passive</t>
  </si>
  <si>
    <t>Teachable</t>
  </si>
  <si>
    <t>Phone</t>
  </si>
  <si>
    <t>Sallah give away</t>
  </si>
  <si>
    <t>Gifts</t>
  </si>
  <si>
    <t>Online streaming</t>
  </si>
  <si>
    <t>Suya</t>
  </si>
  <si>
    <t>Oha soup/White soup</t>
  </si>
  <si>
    <t>Orphanage</t>
  </si>
  <si>
    <t>Donation</t>
  </si>
  <si>
    <t>Charity</t>
  </si>
  <si>
    <t>Fueling</t>
  </si>
  <si>
    <t>Trainers</t>
  </si>
  <si>
    <t>Hangingout/Ticket</t>
  </si>
  <si>
    <t>Global Fashion</t>
  </si>
  <si>
    <t>Taken medication</t>
  </si>
  <si>
    <t>Doctor</t>
  </si>
  <si>
    <t>Medical</t>
  </si>
  <si>
    <t>Sport ware</t>
  </si>
  <si>
    <t>Foodary</t>
  </si>
  <si>
    <t>Clubing</t>
  </si>
  <si>
    <t>Home décor</t>
  </si>
  <si>
    <t>Furnishings</t>
  </si>
  <si>
    <t>Feedings</t>
  </si>
  <si>
    <t>ANALYSIS FOR PERSONAL FINANCE</t>
  </si>
  <si>
    <t>Balance</t>
  </si>
  <si>
    <t>Sum of Debit</t>
  </si>
  <si>
    <t>Sum of Credit</t>
  </si>
  <si>
    <t>Sum of Net Amount</t>
  </si>
  <si>
    <t>Credit Card info</t>
  </si>
  <si>
    <t>Card Holder</t>
  </si>
  <si>
    <t>Card Number</t>
  </si>
  <si>
    <t>Valid Thru</t>
  </si>
  <si>
    <t>JOHN DOE</t>
  </si>
  <si>
    <t>**** **** **** 0000</t>
  </si>
  <si>
    <t>10/26</t>
  </si>
  <si>
    <t>Spending</t>
  </si>
  <si>
    <t>Row Labels</t>
  </si>
  <si>
    <t>Grand Total</t>
  </si>
  <si>
    <t>Apr</t>
  </si>
  <si>
    <t>Aug</t>
  </si>
  <si>
    <t>Jul</t>
  </si>
  <si>
    <t>Jun</t>
  </si>
  <si>
    <t>Mar</t>
  </si>
  <si>
    <t>May</t>
  </si>
  <si>
    <t>Oct</t>
  </si>
  <si>
    <t>Sep</t>
  </si>
  <si>
    <t>Top 5 Spending</t>
  </si>
  <si>
    <t xml:space="preserve">Income Sources </t>
  </si>
  <si>
    <t>Fri</t>
  </si>
  <si>
    <t>Mon</t>
  </si>
  <si>
    <t>Sat</t>
  </si>
  <si>
    <t>Sun</t>
  </si>
  <si>
    <t>Thu</t>
  </si>
  <si>
    <t>Tue</t>
  </si>
  <si>
    <t>Wed</t>
  </si>
  <si>
    <t>Wekly Trends</t>
  </si>
  <si>
    <t>Monthly</t>
  </si>
  <si>
    <t xml:space="preserve"> </t>
  </si>
  <si>
    <t>Max of Credit</t>
  </si>
  <si>
    <t>Max of Debit</t>
  </si>
  <si>
    <t>Max Income</t>
  </si>
  <si>
    <t>Max Spending</t>
  </si>
  <si>
    <t>04/01/2025</t>
  </si>
  <si>
    <t>Jan</t>
  </si>
  <si>
    <t>Feb</t>
  </si>
  <si>
    <t>ooo</t>
  </si>
  <si>
    <t>Table1[Date]</t>
  </si>
  <si>
    <t>Table1[Description]</t>
  </si>
  <si>
    <t>Table1[Debit]</t>
  </si>
  <si>
    <t>Table1[Credit]</t>
  </si>
  <si>
    <t>Table1[Sub-category]</t>
  </si>
  <si>
    <t>Table1[Category]</t>
  </si>
  <si>
    <t>Table1[Category Type]</t>
  </si>
  <si>
    <t>Table1[Month Number]</t>
  </si>
  <si>
    <t>Table1[Week Day]</t>
  </si>
  <si>
    <t>Table1[Net Amount]</t>
  </si>
  <si>
    <t>Table1[Date (Month)]</t>
  </si>
  <si>
    <t>Table1[Date (Month Index)]</t>
  </si>
  <si>
    <t>Data returned for Sum of Net Amount, All (First 1000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</si>
</sst>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_-[$$-409]* #,##0.00_ ;_-[$$-409]* \-#,##0.00\ ;_-[$$-409]* &quot;-&quot;??_ ;_-@_ "/>
    <numFmt numFmtId="165" formatCode="_-[$$-409]* #,##0_ ;_-[$$-409]* \-#,##0\ ;_-[$$-409]* &quot;-&quot;??_ ;_-@_ "/>
    <numFmt numFmtId="166" formatCode="[$-F800]dddd\,\ mmmm\ dd\,\ yyyy"/>
  </numFmts>
  <fonts count="8" x14ac:knownFonts="1">
    <font>
      <sz val="11"/>
      <color theme="1"/>
      <name val="Calibri"/>
      <family val="2"/>
      <scheme val="minor"/>
    </font>
    <font>
      <sz val="11"/>
      <color theme="1"/>
      <name val="Calibri"/>
      <family val="2"/>
      <scheme val="minor"/>
    </font>
    <font>
      <sz val="11"/>
      <color theme="0"/>
      <name val="Calibri"/>
      <family val="2"/>
      <scheme val="minor"/>
    </font>
    <font>
      <sz val="24"/>
      <color theme="1"/>
      <name val="Calibri"/>
      <family val="2"/>
      <scheme val="minor"/>
    </font>
    <font>
      <sz val="24"/>
      <color theme="0"/>
      <name val="Calibri"/>
      <family val="2"/>
      <scheme val="minor"/>
    </font>
    <font>
      <sz val="11"/>
      <color theme="1"/>
      <name val="Bahnschrift"/>
      <family val="2"/>
    </font>
    <font>
      <sz val="11"/>
      <color theme="0"/>
      <name val="Bahnschrift"/>
      <family val="2"/>
    </font>
    <font>
      <sz val="10"/>
      <color theme="1"/>
      <name val="Bahnschrift"/>
      <family val="2"/>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1"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0">
    <xf numFmtId="0" fontId="0" fillId="0" borderId="0" xfId="0"/>
    <xf numFmtId="14" fontId="0" fillId="0" borderId="0" xfId="0" applyNumberFormat="1"/>
    <xf numFmtId="164" fontId="0" fillId="0" borderId="0" xfId="0" applyNumberFormat="1"/>
    <xf numFmtId="0" fontId="0" fillId="0" borderId="0" xfId="0" applyNumberFormat="1"/>
    <xf numFmtId="0" fontId="3" fillId="0" borderId="0" xfId="0" applyFont="1"/>
    <xf numFmtId="165" fontId="0" fillId="0" borderId="0" xfId="0" applyNumberFormat="1"/>
    <xf numFmtId="165" fontId="0" fillId="0" borderId="0" xfId="1" applyNumberFormat="1" applyFont="1"/>
    <xf numFmtId="0" fontId="2" fillId="2" borderId="0" xfId="0" applyFont="1" applyFill="1"/>
    <xf numFmtId="0" fontId="5" fillId="3" borderId="0" xfId="0" applyFont="1" applyFill="1" applyAlignment="1">
      <alignment horizontal="center" vertical="center"/>
    </xf>
    <xf numFmtId="0" fontId="6" fillId="2" borderId="0" xfId="0" applyFont="1" applyFill="1" applyAlignment="1">
      <alignment horizontal="center" vertical="center"/>
    </xf>
    <xf numFmtId="0" fontId="5" fillId="3" borderId="1" xfId="0" applyFont="1" applyFill="1" applyBorder="1" applyAlignment="1">
      <alignment horizontal="center" vertical="center"/>
    </xf>
    <xf numFmtId="49" fontId="5" fillId="3" borderId="1"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4" borderId="0" xfId="0" applyFill="1" applyAlignment="1"/>
    <xf numFmtId="0" fontId="0" fillId="4" borderId="0" xfId="0" applyFill="1"/>
    <xf numFmtId="14" fontId="7" fillId="0" borderId="0" xfId="0" applyNumberFormat="1" applyFont="1" applyAlignment="1">
      <alignment horizontal="right"/>
    </xf>
    <xf numFmtId="166" fontId="7" fillId="3" borderId="1" xfId="0" applyNumberFormat="1" applyFont="1" applyFill="1" applyBorder="1" applyAlignment="1">
      <alignment horizontal="right" vertical="center"/>
    </xf>
    <xf numFmtId="0" fontId="4" fillId="2" borderId="0" xfId="0" applyFont="1" applyFill="1" applyAlignment="1">
      <alignment horizontal="center"/>
    </xf>
  </cellXfs>
  <cellStyles count="2">
    <cellStyle name="Comma" xfId="1" builtinId="3"/>
    <cellStyle name="Normal" xfId="0" builtinId="0"/>
  </cellStyles>
  <dxfs count="25">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9" formatCode="dd/mm/yyyy"/>
    </dxf>
    <dxf>
      <numFmt numFmtId="164" formatCode="_-[$$-409]* #,##0.00_ ;_-[$$-409]* \-#,##0.00\ ;_-[$$-409]* &quot;-&quot;??_ ;_-@_ "/>
    </dxf>
    <dxf>
      <numFmt numFmtId="164" formatCode="_-[$$-409]* #,##0.00_ ;_-[$$-409]* \-#,##0.00\ ;_-[$$-409]* &quot;-&quot;??_ ;_-@_ "/>
    </dxf>
    <dxf>
      <numFmt numFmtId="0" formatCode="General"/>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9" formatCode="dd/mm/yyyy"/>
    </dxf>
    <dxf>
      <numFmt numFmtId="19" formatCode="dd/mm/yyyy"/>
    </dxf>
    <dxf>
      <font>
        <b/>
        <color theme="1"/>
      </font>
      <border>
        <bottom style="thin">
          <color theme="4"/>
        </bottom>
        <vertical/>
        <horizontal/>
      </border>
    </dxf>
    <dxf>
      <font>
        <sz val="12.5"/>
        <color auto="1"/>
      </font>
      <fill>
        <patternFill>
          <bgColor theme="3" tint="-0.499984740745262"/>
        </patternFill>
      </fill>
      <border diagonalUp="0" diagonalDown="0">
        <left/>
        <right/>
        <top/>
        <bottom/>
        <vertical/>
        <horizontal/>
      </border>
    </dxf>
    <dxf>
      <font>
        <b/>
        <color theme="1"/>
      </font>
      <border>
        <bottom style="thin">
          <color theme="4"/>
        </bottom>
        <vertical/>
        <horizontal/>
      </border>
    </dxf>
    <dxf>
      <font>
        <sz val="12.5"/>
        <color auto="1"/>
      </font>
      <fill>
        <patternFill>
          <bgColor theme="1" tint="0.14996795556505021"/>
        </patternFill>
      </fill>
      <border diagonalUp="0" diagonalDown="0">
        <left/>
        <right/>
        <top/>
        <bottom/>
        <vertical/>
        <horizontal/>
      </border>
    </dxf>
  </dxfs>
  <tableStyles count="2" defaultTableStyle="TableStyleMedium2" defaultPivotStyle="PivotStyleLight16">
    <tableStyle name="Cust" pivot="0" table="0" count="10" xr9:uid="{3DCBD572-0345-4D6F-A7E5-1FF35CA479DD}">
      <tableStyleElement type="wholeTable" dxfId="24"/>
      <tableStyleElement type="headerRow" dxfId="23"/>
    </tableStyle>
    <tableStyle name="Cust 2" pivot="0" table="0" count="10" xr9:uid="{2EDB6EAF-C91B-4745-AD91-0DD113DE4D4F}">
      <tableStyleElement type="wholeTable" dxfId="22"/>
      <tableStyleElement type="headerRow" dxfId="21"/>
    </tableStyle>
  </tableStyles>
  <colors>
    <mruColors>
      <color rgb="FFCD62DC"/>
      <color rgb="FF610C9F"/>
      <color rgb="FF82B35C"/>
      <color rgb="FF17293A"/>
      <color rgb="FF112231"/>
      <color rgb="FF8B8B8B"/>
      <color rgb="FF282828"/>
      <color rgb="FF0E165B"/>
      <color rgb="FF0F1345"/>
      <color rgb="FF11122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D058"/>
          </font>
          <fill>
            <patternFill patternType="solid">
              <fgColor auto="1"/>
              <bgColor rgb="FF2C2C2C"/>
            </patternFill>
          </fill>
          <border diagonalUp="0" diagonalDown="0">
            <left/>
            <right/>
            <top/>
            <bottom/>
            <vertical/>
            <horizontal/>
          </border>
        </dxf>
        <dxf>
          <font>
            <color rgb="FFFF5858"/>
          </font>
          <fill>
            <patternFill patternType="solid">
              <fgColor auto="1"/>
              <bgColor rgb="FF2C2C2C"/>
            </patternFill>
          </fill>
          <border diagonalUp="0" diagonalDown="0">
            <left/>
            <right/>
            <top/>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2C2C2C"/>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font>
          <fill>
            <patternFill patternType="solid">
              <fgColor rgb="FFFFFFFF"/>
              <bgColor rgb="FF2C2C2C"/>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FFD058"/>
          </font>
          <fill>
            <patternFill patternType="solid">
              <fgColor auto="1"/>
              <bgColor rgb="FF2C2C2C"/>
            </patternFill>
          </fill>
          <border diagonalUp="0" diagonalDown="0">
            <left/>
            <right/>
            <top/>
            <bottom/>
            <vertical/>
            <horizontal/>
          </border>
        </dxf>
        <dxf>
          <font>
            <color rgb="FFFF5858"/>
          </font>
          <fill>
            <patternFill patternType="solid">
              <fgColor auto="1"/>
              <bgColor rgb="FF2C2C2C"/>
            </patternFill>
          </fill>
          <border diagonalUp="0" diagonalDown="0">
            <left/>
            <right/>
            <top/>
            <bottom/>
            <vertical/>
            <horizontal/>
          </border>
        </dxf>
        <dxf>
          <font>
            <b/>
            <i val="0"/>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0"/>
            <color theme="0"/>
            <name val="Calibri"/>
            <family val="2"/>
            <scheme val="minor"/>
          </font>
          <fill>
            <patternFill patternType="solid">
              <fgColor theme="4" tint="0.59999389629810485"/>
              <bgColor rgb="FF2C2C2C"/>
            </patternFill>
          </fill>
          <border diagonalUp="0" diagonalDown="0">
            <left/>
            <right/>
            <top/>
            <bottom/>
            <vertical/>
            <horizontal/>
          </border>
        </dxf>
        <dxf>
          <font>
            <b/>
            <i val="0"/>
            <sz val="10"/>
            <color rgb="FF828282"/>
            <name val="Calibri"/>
            <family val="2"/>
            <scheme val="minor"/>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0"/>
            <color theme="0" tint="-0.34998626667073579"/>
            <name val="Calibri"/>
            <family val="2"/>
            <scheme val="minor"/>
          </font>
          <fill>
            <patternFill patternType="solid">
              <fgColor rgb="FFFFFFFF"/>
              <bgColor rgb="FF2C2C2C"/>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Cus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Cust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sheetMetadata" Target="metadata.xml"/><Relationship Id="rId10" Type="http://schemas.openxmlformats.org/officeDocument/2006/relationships/pivotCacheDefinition" Target="pivotCache/pivotCacheDefinition4.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Finance.xlsx]Calculations!PivotTable3</c:name>
    <c:fmtId val="15"/>
  </c:pivotSource>
  <c:chart>
    <c:autoTitleDeleted val="1"/>
    <c:pivotFmts>
      <c:pivotFmt>
        <c:idx val="0"/>
        <c:spPr>
          <a:solidFill>
            <a:schemeClr val="accent1"/>
          </a:solidFill>
          <a:ln w="28575" cap="rnd">
            <a:gradFill>
              <a:gsLst>
                <a:gs pos="0">
                  <a:srgbClr val="610C9F"/>
                </a:gs>
                <a:gs pos="48000">
                  <a:srgbClr val="CD62DC"/>
                </a:gs>
                <a:gs pos="80000">
                  <a:srgbClr val="CD62DC"/>
                </a:gs>
                <a:gs pos="100000">
                  <a:srgbClr val="A02AC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gradFill>
              <a:gsLst>
                <a:gs pos="0">
                  <a:srgbClr val="610C9F"/>
                </a:gs>
                <a:gs pos="48000">
                  <a:srgbClr val="CD62DC"/>
                </a:gs>
                <a:gs pos="80000">
                  <a:srgbClr val="CD62DC"/>
                </a:gs>
                <a:gs pos="100000">
                  <a:srgbClr val="A02AC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32000">
                  <a:srgbClr val="610C9F"/>
                </a:gs>
                <a:gs pos="5000">
                  <a:srgbClr val="CD62DC"/>
                </a:gs>
                <a:gs pos="100000">
                  <a:srgbClr val="CD62DC"/>
                </a:gs>
                <a:gs pos="76000">
                  <a:srgbClr val="A02AC0"/>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Calculations!$B$8</c:f>
              <c:strCache>
                <c:ptCount val="1"/>
                <c:pt idx="0">
                  <c:v>Total</c:v>
                </c:pt>
              </c:strCache>
            </c:strRef>
          </c:tx>
          <c:spPr>
            <a:ln w="28575" cap="rnd">
              <a:gradFill>
                <a:gsLst>
                  <a:gs pos="32000">
                    <a:srgbClr val="610C9F"/>
                  </a:gs>
                  <a:gs pos="5000">
                    <a:srgbClr val="CD62DC"/>
                  </a:gs>
                  <a:gs pos="100000">
                    <a:srgbClr val="CD62DC"/>
                  </a:gs>
                  <a:gs pos="76000">
                    <a:srgbClr val="A02AC0"/>
                  </a:gs>
                </a:gsLst>
                <a:lin ang="5400000" scaled="1"/>
              </a:gradFill>
              <a:round/>
            </a:ln>
            <a:effectLst/>
          </c:spPr>
          <c:marker>
            <c:symbol val="none"/>
          </c:marker>
          <c:cat>
            <c:multiLvlStrRef>
              <c:f>Calculations!$A$9:$A$20</c:f>
              <c:multiLvlStrCache>
                <c:ptCount val="10"/>
                <c:lvl>
                  <c:pt idx="0">
                    <c:v>Apr</c:v>
                  </c:pt>
                  <c:pt idx="1">
                    <c:v>Aug</c:v>
                  </c:pt>
                  <c:pt idx="2">
                    <c:v>Feb</c:v>
                  </c:pt>
                  <c:pt idx="3">
                    <c:v>Jan</c:v>
                  </c:pt>
                  <c:pt idx="4">
                    <c:v>Jul</c:v>
                  </c:pt>
                  <c:pt idx="5">
                    <c:v>Jun</c:v>
                  </c:pt>
                  <c:pt idx="6">
                    <c:v>Mar</c:v>
                  </c:pt>
                  <c:pt idx="7">
                    <c:v>May</c:v>
                  </c:pt>
                  <c:pt idx="8">
                    <c:v>Oct</c:v>
                  </c:pt>
                  <c:pt idx="9">
                    <c:v>Sep</c:v>
                  </c:pt>
                </c:lvl>
                <c:lvl>
                  <c:pt idx="0">
                    <c:v>Expense</c:v>
                  </c:pt>
                </c:lvl>
              </c:multiLvlStrCache>
            </c:multiLvlStrRef>
          </c:cat>
          <c:val>
            <c:numRef>
              <c:f>Calculations!$B$9:$B$20</c:f>
              <c:numCache>
                <c:formatCode>_-[$$-409]* #,##0_ ;_-[$$-409]* \-#,##0\ ;_-[$$-409]* "-"??_ ;_-@_ </c:formatCode>
                <c:ptCount val="10"/>
                <c:pt idx="0">
                  <c:v>3038.0000000000005</c:v>
                </c:pt>
                <c:pt idx="1">
                  <c:v>2952.0999999999995</c:v>
                </c:pt>
                <c:pt idx="2">
                  <c:v>2904.6000000000004</c:v>
                </c:pt>
                <c:pt idx="3">
                  <c:v>2874</c:v>
                </c:pt>
                <c:pt idx="4">
                  <c:v>3065</c:v>
                </c:pt>
                <c:pt idx="5">
                  <c:v>3005.7</c:v>
                </c:pt>
                <c:pt idx="6">
                  <c:v>3049.7</c:v>
                </c:pt>
                <c:pt idx="7">
                  <c:v>3116.1</c:v>
                </c:pt>
                <c:pt idx="8">
                  <c:v>3098.7</c:v>
                </c:pt>
                <c:pt idx="9">
                  <c:v>3087.1</c:v>
                </c:pt>
              </c:numCache>
            </c:numRef>
          </c:val>
          <c:smooth val="1"/>
          <c:extLst>
            <c:ext xmlns:c16="http://schemas.microsoft.com/office/drawing/2014/chart" uri="{C3380CC4-5D6E-409C-BE32-E72D297353CC}">
              <c16:uniqueId val="{00000000-2F8E-42B6-B338-872F12E5DB0E}"/>
            </c:ext>
          </c:extLst>
        </c:ser>
        <c:dLbls>
          <c:showLegendKey val="0"/>
          <c:showVal val="0"/>
          <c:showCatName val="0"/>
          <c:showSerName val="0"/>
          <c:showPercent val="0"/>
          <c:showBubbleSize val="0"/>
        </c:dLbls>
        <c:smooth val="0"/>
        <c:axId val="146461215"/>
        <c:axId val="146457887"/>
      </c:lineChart>
      <c:catAx>
        <c:axId val="146461215"/>
        <c:scaling>
          <c:orientation val="minMax"/>
        </c:scaling>
        <c:delete val="1"/>
        <c:axPos val="b"/>
        <c:numFmt formatCode="General" sourceLinked="1"/>
        <c:majorTickMark val="none"/>
        <c:minorTickMark val="none"/>
        <c:tickLblPos val="nextTo"/>
        <c:crossAx val="146457887"/>
        <c:crosses val="autoZero"/>
        <c:auto val="1"/>
        <c:lblAlgn val="ctr"/>
        <c:lblOffset val="100"/>
        <c:noMultiLvlLbl val="0"/>
      </c:catAx>
      <c:valAx>
        <c:axId val="146457887"/>
        <c:scaling>
          <c:orientation val="minMax"/>
        </c:scaling>
        <c:delete val="1"/>
        <c:axPos val="l"/>
        <c:numFmt formatCode="_-[$$-409]* #,##0_ ;_-[$$-409]* \-#,##0\ ;_-[$$-409]* &quot;-&quot;??_ ;_-@_ " sourceLinked="1"/>
        <c:majorTickMark val="none"/>
        <c:minorTickMark val="none"/>
        <c:tickLblPos val="nextTo"/>
        <c:crossAx val="14646121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Finance.xlsx]Calculations!PivotTable4</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gradFill>
              <a:gsLst>
                <a:gs pos="19000">
                  <a:srgbClr val="A02AC0"/>
                </a:gs>
                <a:gs pos="0">
                  <a:srgbClr val="CD62DC"/>
                </a:gs>
                <a:gs pos="100000">
                  <a:srgbClr val="CD62DC"/>
                </a:gs>
                <a:gs pos="42000">
                  <a:srgbClr val="610C9F"/>
                </a:gs>
                <a:gs pos="74000">
                  <a:srgbClr val="610C9F"/>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Calculations!$B$23</c:f>
              <c:strCache>
                <c:ptCount val="1"/>
                <c:pt idx="0">
                  <c:v>Total</c:v>
                </c:pt>
              </c:strCache>
            </c:strRef>
          </c:tx>
          <c:spPr>
            <a:ln w="28575" cap="rnd">
              <a:gradFill>
                <a:gsLst>
                  <a:gs pos="19000">
                    <a:srgbClr val="A02AC0"/>
                  </a:gs>
                  <a:gs pos="0">
                    <a:srgbClr val="CD62DC"/>
                  </a:gs>
                  <a:gs pos="100000">
                    <a:srgbClr val="CD62DC"/>
                  </a:gs>
                  <a:gs pos="42000">
                    <a:srgbClr val="610C9F"/>
                  </a:gs>
                  <a:gs pos="74000">
                    <a:srgbClr val="610C9F"/>
                  </a:gs>
                </a:gsLst>
                <a:lin ang="5400000" scaled="1"/>
              </a:gradFill>
              <a:round/>
            </a:ln>
            <a:effectLst/>
          </c:spPr>
          <c:marker>
            <c:symbol val="none"/>
          </c:marker>
          <c:cat>
            <c:multiLvlStrRef>
              <c:f>Calculations!$A$24:$A$35</c:f>
              <c:multiLvlStrCache>
                <c:ptCount val="10"/>
                <c:lvl>
                  <c:pt idx="0">
                    <c:v>Apr</c:v>
                  </c:pt>
                  <c:pt idx="1">
                    <c:v>Aug</c:v>
                  </c:pt>
                  <c:pt idx="2">
                    <c:v>Feb</c:v>
                  </c:pt>
                  <c:pt idx="3">
                    <c:v>Jan</c:v>
                  </c:pt>
                  <c:pt idx="4">
                    <c:v>Jul</c:v>
                  </c:pt>
                  <c:pt idx="5">
                    <c:v>Jun</c:v>
                  </c:pt>
                  <c:pt idx="6">
                    <c:v>Mar</c:v>
                  </c:pt>
                  <c:pt idx="7">
                    <c:v>May</c:v>
                  </c:pt>
                  <c:pt idx="8">
                    <c:v>Oct</c:v>
                  </c:pt>
                  <c:pt idx="9">
                    <c:v>Sep</c:v>
                  </c:pt>
                </c:lvl>
                <c:lvl>
                  <c:pt idx="0">
                    <c:v>Income</c:v>
                  </c:pt>
                </c:lvl>
              </c:multiLvlStrCache>
            </c:multiLvlStrRef>
          </c:cat>
          <c:val>
            <c:numRef>
              <c:f>Calculations!$B$24:$B$35</c:f>
              <c:numCache>
                <c:formatCode>_-[$$-409]* #,##0_ ;_-[$$-409]* \-#,##0\ ;_-[$$-409]* "-"??_ ;_-@_ </c:formatCode>
                <c:ptCount val="10"/>
                <c:pt idx="0">
                  <c:v>7340</c:v>
                </c:pt>
                <c:pt idx="1">
                  <c:v>5800</c:v>
                </c:pt>
                <c:pt idx="2">
                  <c:v>5800</c:v>
                </c:pt>
                <c:pt idx="3">
                  <c:v>14000</c:v>
                </c:pt>
                <c:pt idx="4">
                  <c:v>5200</c:v>
                </c:pt>
                <c:pt idx="5">
                  <c:v>5100</c:v>
                </c:pt>
                <c:pt idx="6">
                  <c:v>6000</c:v>
                </c:pt>
                <c:pt idx="7">
                  <c:v>6000</c:v>
                </c:pt>
                <c:pt idx="8">
                  <c:v>5100</c:v>
                </c:pt>
                <c:pt idx="9">
                  <c:v>5100</c:v>
                </c:pt>
              </c:numCache>
            </c:numRef>
          </c:val>
          <c:smooth val="1"/>
          <c:extLst>
            <c:ext xmlns:c16="http://schemas.microsoft.com/office/drawing/2014/chart" uri="{C3380CC4-5D6E-409C-BE32-E72D297353CC}">
              <c16:uniqueId val="{00000000-C64E-4DD9-BDDB-636538C090BC}"/>
            </c:ext>
          </c:extLst>
        </c:ser>
        <c:dLbls>
          <c:showLegendKey val="0"/>
          <c:showVal val="0"/>
          <c:showCatName val="0"/>
          <c:showSerName val="0"/>
          <c:showPercent val="0"/>
          <c:showBubbleSize val="0"/>
        </c:dLbls>
        <c:smooth val="0"/>
        <c:axId val="1145679728"/>
        <c:axId val="1145680560"/>
      </c:lineChart>
      <c:catAx>
        <c:axId val="1145679728"/>
        <c:scaling>
          <c:orientation val="minMax"/>
        </c:scaling>
        <c:delete val="1"/>
        <c:axPos val="b"/>
        <c:numFmt formatCode="General" sourceLinked="1"/>
        <c:majorTickMark val="none"/>
        <c:minorTickMark val="none"/>
        <c:tickLblPos val="nextTo"/>
        <c:crossAx val="1145680560"/>
        <c:crosses val="autoZero"/>
        <c:auto val="1"/>
        <c:lblAlgn val="ctr"/>
        <c:lblOffset val="100"/>
        <c:noMultiLvlLbl val="0"/>
      </c:catAx>
      <c:valAx>
        <c:axId val="1145680560"/>
        <c:scaling>
          <c:orientation val="minMax"/>
        </c:scaling>
        <c:delete val="1"/>
        <c:axPos val="l"/>
        <c:numFmt formatCode="_-[$$-409]* #,##0_ ;_-[$$-409]* \-#,##0\ ;_-[$$-409]* &quot;-&quot;??_ ;_-@_ " sourceLinked="1"/>
        <c:majorTickMark val="none"/>
        <c:minorTickMark val="none"/>
        <c:tickLblPos val="nextTo"/>
        <c:crossAx val="11456797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Finance.xlsx]Calculations!PivotTable7</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19000">
                <a:srgbClr val="A02AC0"/>
              </a:gs>
              <a:gs pos="0">
                <a:srgbClr val="CD62DC"/>
              </a:gs>
              <a:gs pos="100000">
                <a:srgbClr val="CD62DC"/>
              </a:gs>
              <a:gs pos="42000">
                <a:srgbClr val="610C9F"/>
              </a:gs>
              <a:gs pos="74000">
                <a:srgbClr val="610C9F"/>
              </a:gs>
            </a:gsLst>
            <a:lin ang="5400000" scaled="1"/>
          </a:gra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a:gsLst>
              <a:gs pos="19000">
                <a:srgbClr val="A02AC0"/>
              </a:gs>
              <a:gs pos="0">
                <a:srgbClr val="CD62DC"/>
              </a:gs>
              <a:gs pos="100000">
                <a:srgbClr val="CD62DC"/>
              </a:gs>
              <a:gs pos="42000">
                <a:srgbClr val="610C9F"/>
              </a:gs>
              <a:gs pos="74000">
                <a:srgbClr val="610C9F"/>
              </a:gs>
            </a:gsLst>
            <a:lin ang="5400000" scaled="1"/>
          </a:gradFill>
          <a:ln w="19050">
            <a:noFill/>
          </a:ln>
          <a:effectLst/>
        </c:spPr>
        <c:dLbl>
          <c:idx val="0"/>
          <c:layout>
            <c:manualLayout>
              <c:x val="-0.15652168554546883"/>
              <c:y val="0.37012977550624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92D050"/>
          </a:solidFill>
          <a:ln w="19050">
            <a:noFill/>
          </a:ln>
          <a:effectLst/>
        </c:spPr>
        <c:dLbl>
          <c:idx val="0"/>
          <c:layout>
            <c:manualLayout>
              <c:x val="0.15652168554546883"/>
              <c:y val="-0.22402591675377934"/>
            </c:manualLayout>
          </c:layout>
          <c:spPr>
            <a:noFill/>
            <a:ln>
              <a:noFill/>
            </a:ln>
            <a:effectLst/>
          </c:spPr>
          <c:txPr>
            <a:bodyPr rot="0" spcFirstLastPara="1" vertOverflow="ellipsis" horzOverflow="clip" vert="horz" wrap="square" lIns="38100" tIns="19050" rIns="38100" bIns="19050" anchor="ctr" anchorCtr="1">
              <a:no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8"/>
        <c:spPr>
          <a:solidFill>
            <a:srgbClr val="FF0000"/>
          </a:solidFill>
          <a:ln w="19050">
            <a:noFill/>
          </a:ln>
          <a:effectLst/>
        </c:spPr>
        <c:dLbl>
          <c:idx val="0"/>
          <c:layout>
            <c:manualLayout>
              <c:x val="0.13043473795455723"/>
              <c:y val="0.2922077175049296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2612742274847275"/>
          <c:y val="7.7922058001314548E-2"/>
          <c:w val="0.45897404231728228"/>
          <c:h val="0.91496832115545523"/>
        </c:manualLayout>
      </c:layout>
      <c:doughnutChart>
        <c:varyColors val="1"/>
        <c:ser>
          <c:idx val="0"/>
          <c:order val="0"/>
          <c:tx>
            <c:strRef>
              <c:f>Calculations!$E$21</c:f>
              <c:strCache>
                <c:ptCount val="1"/>
                <c:pt idx="0">
                  <c:v>Total</c:v>
                </c:pt>
              </c:strCache>
            </c:strRef>
          </c:tx>
          <c:spPr>
            <a:gradFill>
              <a:gsLst>
                <a:gs pos="19000">
                  <a:srgbClr val="A02AC0"/>
                </a:gs>
                <a:gs pos="0">
                  <a:srgbClr val="CD62DC"/>
                </a:gs>
                <a:gs pos="100000">
                  <a:srgbClr val="CD62DC"/>
                </a:gs>
                <a:gs pos="42000">
                  <a:srgbClr val="610C9F"/>
                </a:gs>
                <a:gs pos="74000">
                  <a:srgbClr val="610C9F"/>
                </a:gs>
              </a:gsLst>
              <a:lin ang="5400000" scaled="1"/>
            </a:gradFill>
            <a:ln>
              <a:noFill/>
            </a:ln>
          </c:spPr>
          <c:explosion val="30"/>
          <c:dPt>
            <c:idx val="0"/>
            <c:bubble3D val="0"/>
            <c:explosion val="0"/>
            <c:spPr>
              <a:gradFill>
                <a:gsLst>
                  <a:gs pos="19000">
                    <a:srgbClr val="A02AC0"/>
                  </a:gs>
                  <a:gs pos="0">
                    <a:srgbClr val="CD62DC"/>
                  </a:gs>
                  <a:gs pos="100000">
                    <a:srgbClr val="CD62DC"/>
                  </a:gs>
                  <a:gs pos="42000">
                    <a:srgbClr val="610C9F"/>
                  </a:gs>
                  <a:gs pos="74000">
                    <a:srgbClr val="610C9F"/>
                  </a:gs>
                </a:gsLst>
                <a:lin ang="5400000" scaled="1"/>
              </a:gradFill>
              <a:ln w="19050">
                <a:noFill/>
              </a:ln>
              <a:effectLst/>
            </c:spPr>
            <c:extLst>
              <c:ext xmlns:c16="http://schemas.microsoft.com/office/drawing/2014/chart" uri="{C3380CC4-5D6E-409C-BE32-E72D297353CC}">
                <c16:uniqueId val="{00000001-9922-4A9E-B265-D3C75EA763AA}"/>
              </c:ext>
            </c:extLst>
          </c:dPt>
          <c:dPt>
            <c:idx val="1"/>
            <c:bubble3D val="0"/>
            <c:spPr>
              <a:solidFill>
                <a:srgbClr val="92D050"/>
              </a:solidFill>
              <a:ln w="19050">
                <a:noFill/>
              </a:ln>
              <a:effectLst/>
            </c:spPr>
            <c:extLst>
              <c:ext xmlns:c16="http://schemas.microsoft.com/office/drawing/2014/chart" uri="{C3380CC4-5D6E-409C-BE32-E72D297353CC}">
                <c16:uniqueId val="{00000003-9922-4A9E-B265-D3C75EA763AA}"/>
              </c:ext>
            </c:extLst>
          </c:dPt>
          <c:dPt>
            <c:idx val="2"/>
            <c:bubble3D val="0"/>
            <c:spPr>
              <a:solidFill>
                <a:srgbClr val="FF0000"/>
              </a:solidFill>
              <a:ln w="19050">
                <a:noFill/>
              </a:ln>
              <a:effectLst/>
            </c:spPr>
            <c:extLst>
              <c:ext xmlns:c16="http://schemas.microsoft.com/office/drawing/2014/chart" uri="{C3380CC4-5D6E-409C-BE32-E72D297353CC}">
                <c16:uniqueId val="{00000005-9922-4A9E-B265-D3C75EA763AA}"/>
              </c:ext>
            </c:extLst>
          </c:dPt>
          <c:dLbls>
            <c:dLbl>
              <c:idx val="0"/>
              <c:layout>
                <c:manualLayout>
                  <c:x val="-0.15652168554546883"/>
                  <c:y val="0.3701297755062441"/>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922-4A9E-B265-D3C75EA763AA}"/>
                </c:ext>
              </c:extLst>
            </c:dLbl>
            <c:dLbl>
              <c:idx val="1"/>
              <c:layout>
                <c:manualLayout>
                  <c:x val="0.15652168554546883"/>
                  <c:y val="-0.22402591675377934"/>
                </c:manualLayout>
              </c:layout>
              <c:spPr>
                <a:noFill/>
                <a:ln>
                  <a:noFill/>
                </a:ln>
                <a:effectLst/>
              </c:spPr>
              <c:txPr>
                <a:bodyPr rot="0" spcFirstLastPara="1" vertOverflow="ellipsis" horzOverflow="clip" vert="horz" wrap="square" lIns="38100" tIns="19050" rIns="38100" bIns="19050" anchor="ctr" anchorCtr="1">
                  <a:no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9922-4A9E-B265-D3C75EA763AA}"/>
                </c:ext>
              </c:extLst>
            </c:dLbl>
            <c:dLbl>
              <c:idx val="2"/>
              <c:layout>
                <c:manualLayout>
                  <c:x val="0.13043473795455723"/>
                  <c:y val="0.2922077175049296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922-4A9E-B265-D3C75EA763A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90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Calculations!$D$22:$D$25</c:f>
              <c:strCache>
                <c:ptCount val="3"/>
                <c:pt idx="0">
                  <c:v>Data with Decision</c:v>
                </c:pt>
                <c:pt idx="1">
                  <c:v>Teachable</c:v>
                </c:pt>
                <c:pt idx="2">
                  <c:v>YouTube</c:v>
                </c:pt>
              </c:strCache>
            </c:strRef>
          </c:cat>
          <c:val>
            <c:numRef>
              <c:f>Calculations!$E$22:$E$25</c:f>
              <c:numCache>
                <c:formatCode>_-[$$-409]* #,##0_ ;_-[$$-409]* \-#,##0\ ;_-[$$-409]* "-"??_ ;_-@_ </c:formatCode>
                <c:ptCount val="3"/>
                <c:pt idx="0">
                  <c:v>50000</c:v>
                </c:pt>
                <c:pt idx="1">
                  <c:v>4500</c:v>
                </c:pt>
                <c:pt idx="2">
                  <c:v>10940</c:v>
                </c:pt>
              </c:numCache>
            </c:numRef>
          </c:val>
          <c:extLst>
            <c:ext xmlns:c16="http://schemas.microsoft.com/office/drawing/2014/chart" uri="{C3380CC4-5D6E-409C-BE32-E72D297353CC}">
              <c16:uniqueId val="{00000006-9922-4A9E-B265-D3C75EA763AA}"/>
            </c:ext>
          </c:extLst>
        </c:ser>
        <c:dLbls>
          <c:showLegendKey val="0"/>
          <c:showVal val="0"/>
          <c:showCatName val="0"/>
          <c:showSerName val="0"/>
          <c:showPercent val="0"/>
          <c:showBubbleSize val="0"/>
          <c:showLeaderLines val="1"/>
        </c:dLbls>
        <c:firstSliceAng val="133"/>
        <c:holeSize val="7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Finance.xlsx]Calculations!PivotTable8</c:name>
    <c:fmtId val="3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162867799420037E-4"/>
          <c:y val="9.0837492691930811E-4"/>
          <c:w val="0.99960828438818095"/>
          <c:h val="0.84884696704578599"/>
        </c:manualLayout>
      </c:layout>
      <c:barChart>
        <c:barDir val="col"/>
        <c:grouping val="stacked"/>
        <c:varyColors val="0"/>
        <c:ser>
          <c:idx val="0"/>
          <c:order val="0"/>
          <c:tx>
            <c:strRef>
              <c:f>Calculations!$E$30</c:f>
              <c:strCache>
                <c:ptCount val="1"/>
                <c:pt idx="0">
                  <c:v>Sum of Credit</c:v>
                </c:pt>
              </c:strCache>
            </c:strRef>
          </c:tx>
          <c:spPr>
            <a:solidFill>
              <a:srgbClr val="8D24CE"/>
            </a:solidFill>
            <a:ln>
              <a:noFill/>
            </a:ln>
            <a:effectLst/>
          </c:spPr>
          <c:invertIfNegative val="0"/>
          <c:cat>
            <c:strRef>
              <c:f>Calculations!$D$31:$D$38</c:f>
              <c:strCache>
                <c:ptCount val="7"/>
                <c:pt idx="0">
                  <c:v>Sun</c:v>
                </c:pt>
                <c:pt idx="1">
                  <c:v>Sat</c:v>
                </c:pt>
                <c:pt idx="2">
                  <c:v>Fri</c:v>
                </c:pt>
                <c:pt idx="3">
                  <c:v>Thu</c:v>
                </c:pt>
                <c:pt idx="4">
                  <c:v>Wed</c:v>
                </c:pt>
                <c:pt idx="5">
                  <c:v>Tue</c:v>
                </c:pt>
                <c:pt idx="6">
                  <c:v>Mon</c:v>
                </c:pt>
              </c:strCache>
            </c:strRef>
          </c:cat>
          <c:val>
            <c:numRef>
              <c:f>Calculations!$E$31:$E$38</c:f>
              <c:numCache>
                <c:formatCode>_-[$$-409]* #,##0_ ;_-[$$-409]* \-#,##0\ ;_-[$$-409]* "-"??_ ;_-@_ </c:formatCode>
                <c:ptCount val="7"/>
                <c:pt idx="0">
                  <c:v>6000</c:v>
                </c:pt>
                <c:pt idx="1">
                  <c:v>200</c:v>
                </c:pt>
                <c:pt idx="2">
                  <c:v>5100</c:v>
                </c:pt>
                <c:pt idx="3">
                  <c:v>12340</c:v>
                </c:pt>
                <c:pt idx="4">
                  <c:v>100</c:v>
                </c:pt>
                <c:pt idx="5">
                  <c:v>10300</c:v>
                </c:pt>
                <c:pt idx="6">
                  <c:v>31400</c:v>
                </c:pt>
              </c:numCache>
            </c:numRef>
          </c:val>
          <c:extLst>
            <c:ext xmlns:c16="http://schemas.microsoft.com/office/drawing/2014/chart" uri="{C3380CC4-5D6E-409C-BE32-E72D297353CC}">
              <c16:uniqueId val="{00000000-C2D0-4735-892D-3AA10A3A2DA7}"/>
            </c:ext>
          </c:extLst>
        </c:ser>
        <c:ser>
          <c:idx val="1"/>
          <c:order val="1"/>
          <c:tx>
            <c:strRef>
              <c:f>Calculations!$F$30</c:f>
              <c:strCache>
                <c:ptCount val="1"/>
                <c:pt idx="0">
                  <c:v>Sum of Debit</c:v>
                </c:pt>
              </c:strCache>
            </c:strRef>
          </c:tx>
          <c:spPr>
            <a:solidFill>
              <a:srgbClr val="CD62DC"/>
            </a:solidFill>
            <a:ln>
              <a:noFill/>
            </a:ln>
            <a:effectLst/>
          </c:spPr>
          <c:invertIfNegative val="0"/>
          <c:cat>
            <c:strRef>
              <c:f>Calculations!$D$31:$D$38</c:f>
              <c:strCache>
                <c:ptCount val="7"/>
                <c:pt idx="0">
                  <c:v>Sun</c:v>
                </c:pt>
                <c:pt idx="1">
                  <c:v>Sat</c:v>
                </c:pt>
                <c:pt idx="2">
                  <c:v>Fri</c:v>
                </c:pt>
                <c:pt idx="3">
                  <c:v>Thu</c:v>
                </c:pt>
                <c:pt idx="4">
                  <c:v>Wed</c:v>
                </c:pt>
                <c:pt idx="5">
                  <c:v>Tue</c:v>
                </c:pt>
                <c:pt idx="6">
                  <c:v>Mon</c:v>
                </c:pt>
              </c:strCache>
            </c:strRef>
          </c:cat>
          <c:val>
            <c:numRef>
              <c:f>Calculations!$F$31:$F$38</c:f>
              <c:numCache>
                <c:formatCode>_-[$$-409]* #,##0_ ;_-[$$-409]* \-#,##0\ ;_-[$$-409]* "-"??_ ;_-@_ </c:formatCode>
                <c:ptCount val="7"/>
                <c:pt idx="0">
                  <c:v>3679.6</c:v>
                </c:pt>
                <c:pt idx="1">
                  <c:v>3441.0000000000005</c:v>
                </c:pt>
                <c:pt idx="2">
                  <c:v>5050.8</c:v>
                </c:pt>
                <c:pt idx="3">
                  <c:v>4158.2</c:v>
                </c:pt>
                <c:pt idx="4">
                  <c:v>3564.2999999999997</c:v>
                </c:pt>
                <c:pt idx="5">
                  <c:v>5594.1</c:v>
                </c:pt>
                <c:pt idx="6">
                  <c:v>4703.0000000000018</c:v>
                </c:pt>
              </c:numCache>
            </c:numRef>
          </c:val>
          <c:extLst>
            <c:ext xmlns:c16="http://schemas.microsoft.com/office/drawing/2014/chart" uri="{C3380CC4-5D6E-409C-BE32-E72D297353CC}">
              <c16:uniqueId val="{00000001-C2D0-4735-892D-3AA10A3A2DA7}"/>
            </c:ext>
          </c:extLst>
        </c:ser>
        <c:dLbls>
          <c:showLegendKey val="0"/>
          <c:showVal val="0"/>
          <c:showCatName val="0"/>
          <c:showSerName val="0"/>
          <c:showPercent val="0"/>
          <c:showBubbleSize val="0"/>
        </c:dLbls>
        <c:gapWidth val="90"/>
        <c:overlap val="100"/>
        <c:axId val="1176788736"/>
        <c:axId val="1176790400"/>
      </c:barChart>
      <c:catAx>
        <c:axId val="1176788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90000"/>
                  </a:schemeClr>
                </a:solidFill>
                <a:latin typeface="+mn-lt"/>
                <a:ea typeface="+mn-ea"/>
                <a:cs typeface="+mn-cs"/>
              </a:defRPr>
            </a:pPr>
            <a:endParaRPr lang="en-US"/>
          </a:p>
        </c:txPr>
        <c:crossAx val="1176790400"/>
        <c:crosses val="autoZero"/>
        <c:auto val="1"/>
        <c:lblAlgn val="ctr"/>
        <c:lblOffset val="100"/>
        <c:noMultiLvlLbl val="0"/>
      </c:catAx>
      <c:valAx>
        <c:axId val="1176790400"/>
        <c:scaling>
          <c:orientation val="minMax"/>
        </c:scaling>
        <c:delete val="1"/>
        <c:axPos val="l"/>
        <c:numFmt formatCode="_-[$$-409]* #,##0_ ;_-[$$-409]* \-#,##0\ ;_-[$$-409]* &quot;-&quot;??_ ;_-@_ " sourceLinked="1"/>
        <c:majorTickMark val="out"/>
        <c:minorTickMark val="none"/>
        <c:tickLblPos val="nextTo"/>
        <c:crossAx val="117678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Finance.xlsx]Calculations!PivotTable9</c:name>
    <c:fmtId val="16"/>
  </c:pivotSource>
  <c:chart>
    <c:autoTitleDeleted val="0"/>
    <c:pivotFmts>
      <c:pivotFmt>
        <c:idx val="0"/>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8D24C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D62D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D62DC"/>
          </a:solidFill>
          <a:ln>
            <a:noFill/>
          </a:ln>
          <a:effectLst/>
        </c:spPr>
      </c:pivotFmt>
      <c:pivotFmt>
        <c:idx val="7"/>
        <c:spPr>
          <a:solidFill>
            <a:srgbClr val="CD62DC"/>
          </a:solidFill>
          <a:ln>
            <a:noFill/>
          </a:ln>
          <a:effectLst/>
        </c:spPr>
      </c:pivotFmt>
      <c:pivotFmt>
        <c:idx val="8"/>
        <c:spPr>
          <a:solidFill>
            <a:srgbClr val="CD62DC"/>
          </a:solidFill>
          <a:ln>
            <a:noFill/>
          </a:ln>
          <a:effectLst/>
        </c:spPr>
      </c:pivotFmt>
      <c:pivotFmt>
        <c:idx val="9"/>
        <c:spPr>
          <a:solidFill>
            <a:srgbClr val="CD62DC"/>
          </a:solidFill>
          <a:ln>
            <a:noFill/>
          </a:ln>
          <a:effectLst/>
        </c:spPr>
      </c:pivotFmt>
      <c:pivotFmt>
        <c:idx val="10"/>
        <c:spPr>
          <a:solidFill>
            <a:srgbClr val="CD62DC"/>
          </a:solidFill>
          <a:ln>
            <a:noFill/>
          </a:ln>
          <a:effectLst/>
        </c:spPr>
      </c:pivotFmt>
      <c:pivotFmt>
        <c:idx val="11"/>
        <c:spPr>
          <a:solidFill>
            <a:srgbClr val="CD62DC"/>
          </a:solidFill>
          <a:ln>
            <a:noFill/>
          </a:ln>
          <a:effectLst/>
        </c:spPr>
      </c:pivotFmt>
      <c:pivotFmt>
        <c:idx val="12"/>
        <c:spPr>
          <a:solidFill>
            <a:srgbClr val="CD62DC"/>
          </a:solidFill>
          <a:ln>
            <a:noFill/>
          </a:ln>
          <a:effectLst/>
        </c:spPr>
      </c:pivotFmt>
      <c:pivotFmt>
        <c:idx val="13"/>
        <c:spPr>
          <a:solidFill>
            <a:srgbClr val="CD62DC"/>
          </a:solidFill>
          <a:ln>
            <a:noFill/>
          </a:ln>
          <a:effectLst/>
        </c:spPr>
      </c:pivotFmt>
      <c:pivotFmt>
        <c:idx val="14"/>
        <c:spPr>
          <a:solidFill>
            <a:srgbClr val="CD62DC"/>
          </a:solidFill>
          <a:ln>
            <a:noFill/>
          </a:ln>
          <a:effectLst/>
        </c:spPr>
      </c:pivotFmt>
      <c:pivotFmt>
        <c:idx val="15"/>
        <c:spPr>
          <a:solidFill>
            <a:srgbClr val="CD62DC"/>
          </a:solidFill>
          <a:ln>
            <a:noFill/>
          </a:ln>
          <a:effectLst/>
        </c:spPr>
      </c:pivotFmt>
    </c:pivotFmts>
    <c:plotArea>
      <c:layout>
        <c:manualLayout>
          <c:layoutTarget val="inner"/>
          <c:xMode val="edge"/>
          <c:yMode val="edge"/>
          <c:x val="3.7615740740740741E-2"/>
          <c:y val="6.2370062370062374E-2"/>
          <c:w val="0.93634259259259256"/>
          <c:h val="0.76300576773017714"/>
        </c:manualLayout>
      </c:layout>
      <c:barChart>
        <c:barDir val="col"/>
        <c:grouping val="stacked"/>
        <c:varyColors val="0"/>
        <c:ser>
          <c:idx val="0"/>
          <c:order val="0"/>
          <c:tx>
            <c:strRef>
              <c:f>Calculations!$I$30</c:f>
              <c:strCache>
                <c:ptCount val="1"/>
                <c:pt idx="0">
                  <c:v>Sum of Credit</c:v>
                </c:pt>
              </c:strCache>
            </c:strRef>
          </c:tx>
          <c:spPr>
            <a:solidFill>
              <a:srgbClr val="8D24CE"/>
            </a:solidFill>
            <a:ln>
              <a:noFill/>
            </a:ln>
            <a:effectLst/>
          </c:spPr>
          <c:invertIfNegative val="0"/>
          <c:cat>
            <c:strRef>
              <c:f>Calculations!$H$31:$H$41</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Calculations!$I$31:$I$41</c:f>
              <c:numCache>
                <c:formatCode>_-[$$-409]* #,##0_ ;_-[$$-409]* \-#,##0\ ;_-[$$-409]* "-"??_ ;_-@_ </c:formatCode>
                <c:ptCount val="10"/>
                <c:pt idx="0">
                  <c:v>14000</c:v>
                </c:pt>
                <c:pt idx="1">
                  <c:v>5800</c:v>
                </c:pt>
                <c:pt idx="2">
                  <c:v>6000</c:v>
                </c:pt>
                <c:pt idx="3">
                  <c:v>7340</c:v>
                </c:pt>
                <c:pt idx="4">
                  <c:v>6000</c:v>
                </c:pt>
                <c:pt idx="5">
                  <c:v>5100</c:v>
                </c:pt>
                <c:pt idx="6">
                  <c:v>5200</c:v>
                </c:pt>
                <c:pt idx="7">
                  <c:v>5800</c:v>
                </c:pt>
                <c:pt idx="8">
                  <c:v>5100</c:v>
                </c:pt>
                <c:pt idx="9">
                  <c:v>5100</c:v>
                </c:pt>
              </c:numCache>
            </c:numRef>
          </c:val>
          <c:extLst>
            <c:ext xmlns:c16="http://schemas.microsoft.com/office/drawing/2014/chart" uri="{C3380CC4-5D6E-409C-BE32-E72D297353CC}">
              <c16:uniqueId val="{00000000-B70E-4F07-9658-77FD6C945286}"/>
            </c:ext>
          </c:extLst>
        </c:ser>
        <c:ser>
          <c:idx val="1"/>
          <c:order val="1"/>
          <c:tx>
            <c:strRef>
              <c:f>Calculations!$J$30</c:f>
              <c:strCache>
                <c:ptCount val="1"/>
                <c:pt idx="0">
                  <c:v>Sum of Debit</c:v>
                </c:pt>
              </c:strCache>
            </c:strRef>
          </c:tx>
          <c:spPr>
            <a:solidFill>
              <a:srgbClr val="CD62DC"/>
            </a:solidFill>
            <a:ln>
              <a:noFill/>
            </a:ln>
            <a:effectLst/>
          </c:spPr>
          <c:invertIfNegative val="0"/>
          <c:cat>
            <c:strRef>
              <c:f>Calculations!$H$31:$H$41</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Calculations!$J$31:$J$41</c:f>
              <c:numCache>
                <c:formatCode>_-[$$-409]* #,##0_ ;_-[$$-409]* \-#,##0\ ;_-[$$-409]* "-"??_ ;_-@_ </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extLst>
            <c:ext xmlns:c16="http://schemas.microsoft.com/office/drawing/2014/chart" uri="{C3380CC4-5D6E-409C-BE32-E72D297353CC}">
              <c16:uniqueId val="{00000001-B70E-4F07-9658-77FD6C945286}"/>
            </c:ext>
          </c:extLst>
        </c:ser>
        <c:dLbls>
          <c:showLegendKey val="0"/>
          <c:showVal val="0"/>
          <c:showCatName val="0"/>
          <c:showSerName val="0"/>
          <c:showPercent val="0"/>
          <c:showBubbleSize val="0"/>
        </c:dLbls>
        <c:gapWidth val="150"/>
        <c:overlap val="100"/>
        <c:axId val="1157638352"/>
        <c:axId val="1157638768"/>
      </c:barChart>
      <c:catAx>
        <c:axId val="115763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90000"/>
                  </a:schemeClr>
                </a:solidFill>
                <a:latin typeface="+mn-lt"/>
                <a:ea typeface="+mn-ea"/>
                <a:cs typeface="+mn-cs"/>
              </a:defRPr>
            </a:pPr>
            <a:endParaRPr lang="en-US"/>
          </a:p>
        </c:txPr>
        <c:crossAx val="1157638768"/>
        <c:crosses val="autoZero"/>
        <c:auto val="1"/>
        <c:lblAlgn val="ctr"/>
        <c:lblOffset val="100"/>
        <c:noMultiLvlLbl val="0"/>
      </c:catAx>
      <c:valAx>
        <c:axId val="1157638768"/>
        <c:scaling>
          <c:orientation val="minMax"/>
        </c:scaling>
        <c:delete val="1"/>
        <c:axPos val="l"/>
        <c:numFmt formatCode="_-[$$-409]* #,##0_ ;_-[$$-409]* \-#,##0\ ;_-[$$-409]* &quot;-&quot;??_ ;_-@_ " sourceLinked="1"/>
        <c:majorTickMark val="none"/>
        <c:minorTickMark val="none"/>
        <c:tickLblPos val="nextTo"/>
        <c:crossAx val="115763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11.png"/><Relationship Id="rId18" Type="http://schemas.openxmlformats.org/officeDocument/2006/relationships/hyperlink" Target="#Dashboard!A1"/><Relationship Id="rId26" Type="http://schemas.openxmlformats.org/officeDocument/2006/relationships/image" Target="../media/image17.png"/><Relationship Id="rId3" Type="http://schemas.openxmlformats.org/officeDocument/2006/relationships/image" Target="../media/image4.png"/><Relationship Id="rId21" Type="http://schemas.openxmlformats.org/officeDocument/2006/relationships/image" Target="../media/image14.png"/><Relationship Id="rId7" Type="http://schemas.openxmlformats.org/officeDocument/2006/relationships/chart" Target="../charts/chart1.xml"/><Relationship Id="rId12" Type="http://schemas.openxmlformats.org/officeDocument/2006/relationships/image" Target="../media/image10.png"/><Relationship Id="rId17" Type="http://schemas.openxmlformats.org/officeDocument/2006/relationships/hyperlink" Target="#Data!A1"/><Relationship Id="rId25" Type="http://schemas.openxmlformats.org/officeDocument/2006/relationships/image" Target="../media/image16.png"/><Relationship Id="rId2" Type="http://schemas.openxmlformats.org/officeDocument/2006/relationships/image" Target="../media/image3.png"/><Relationship Id="rId16" Type="http://schemas.openxmlformats.org/officeDocument/2006/relationships/chart" Target="../charts/chart5.xml"/><Relationship Id="rId20" Type="http://schemas.openxmlformats.org/officeDocument/2006/relationships/image" Target="../media/image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9.png"/><Relationship Id="rId24" Type="http://schemas.openxmlformats.org/officeDocument/2006/relationships/hyperlink" Target="http://www.linkedin.com/in/freedomoboh" TargetMode="External"/><Relationship Id="rId5" Type="http://schemas.openxmlformats.org/officeDocument/2006/relationships/image" Target="../media/image6.png"/><Relationship Id="rId15" Type="http://schemas.openxmlformats.org/officeDocument/2006/relationships/chart" Target="../charts/chart4.xml"/><Relationship Id="rId23" Type="http://schemas.openxmlformats.org/officeDocument/2006/relationships/image" Target="../media/image15.png"/><Relationship Id="rId10" Type="http://schemas.openxmlformats.org/officeDocument/2006/relationships/image" Target="../media/image8.png"/><Relationship Id="rId19" Type="http://schemas.openxmlformats.org/officeDocument/2006/relationships/image" Target="../media/image13.png"/><Relationship Id="rId4" Type="http://schemas.openxmlformats.org/officeDocument/2006/relationships/image" Target="../media/image5.png"/><Relationship Id="rId9" Type="http://schemas.openxmlformats.org/officeDocument/2006/relationships/chart" Target="../charts/chart3.xml"/><Relationship Id="rId14" Type="http://schemas.openxmlformats.org/officeDocument/2006/relationships/image" Target="../media/image12.png"/><Relationship Id="rId22" Type="http://schemas.openxmlformats.org/officeDocument/2006/relationships/hyperlink" Target="https://x.com/ObohX" TargetMode="External"/></Relationships>
</file>

<file path=xl/drawings/_rels/drawing4.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9.png"/><Relationship Id="rId1" Type="http://schemas.openxmlformats.org/officeDocument/2006/relationships/image" Target="../media/image18.png"/><Relationship Id="rId4" Type="http://schemas.openxmlformats.org/officeDocument/2006/relationships/image" Target="../media/image2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6</xdr:col>
      <xdr:colOff>976419</xdr:colOff>
      <xdr:row>0</xdr:row>
      <xdr:rowOff>247651</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2BC23A4C-4147-4D36-B009-B5382FD0B3DA}"/>
            </a:ext>
          </a:extLst>
        </xdr:cNvPr>
        <xdr:cNvSpPr/>
      </xdr:nvSpPr>
      <xdr:spPr>
        <a:xfrm>
          <a:off x="5227320" y="0"/>
          <a:ext cx="1944159" cy="247651"/>
        </a:xfrm>
        <a:prstGeom prst="roundRect">
          <a:avLst>
            <a:gd name="adj" fmla="val 19346"/>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CD62DC"/>
              </a:solidFill>
              <a:latin typeface="+mn-lt"/>
              <a:ea typeface="Segoe UI Black" panose="020B0A02040204020203" pitchFamily="34" charset="0"/>
            </a:rPr>
            <a:t>Dashboard</a:t>
          </a:r>
        </a:p>
      </xdr:txBody>
    </xdr:sp>
    <xdr:clientData/>
  </xdr:twoCellAnchor>
  <xdr:twoCellAnchor editAs="oneCell">
    <xdr:from>
      <xdr:col>5</xdr:col>
      <xdr:colOff>370133</xdr:colOff>
      <xdr:row>0</xdr:row>
      <xdr:rowOff>16650</xdr:rowOff>
    </xdr:from>
    <xdr:to>
      <xdr:col>5</xdr:col>
      <xdr:colOff>550133</xdr:colOff>
      <xdr:row>0</xdr:row>
      <xdr:rowOff>196650</xdr:rowOff>
    </xdr:to>
    <xdr:pic>
      <xdr:nvPicPr>
        <xdr:cNvPr id="3" name="Picture 2">
          <a:extLst>
            <a:ext uri="{FF2B5EF4-FFF2-40B4-BE49-F238E27FC236}">
              <a16:creationId xmlns:a16="http://schemas.microsoft.com/office/drawing/2014/main" id="{39442249-915E-482F-BAFE-EC96A09ED6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597453" y="16650"/>
          <a:ext cx="180000" cy="18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31</xdr:row>
      <xdr:rowOff>0</xdr:rowOff>
    </xdr:from>
    <xdr:to>
      <xdr:col>14</xdr:col>
      <xdr:colOff>928968</xdr:colOff>
      <xdr:row>36</xdr:row>
      <xdr:rowOff>56027</xdr:rowOff>
    </xdr:to>
    <mc:AlternateContent xmlns:mc="http://schemas.openxmlformats.org/markup-compatibility/2006" xmlns:a14="http://schemas.microsoft.com/office/drawing/2010/main">
      <mc:Choice Requires="a14">
        <xdr:graphicFrame macro="">
          <xdr:nvGraphicFramePr>
            <xdr:cNvPr id="11" name="Month Number 1">
              <a:extLst>
                <a:ext uri="{FF2B5EF4-FFF2-40B4-BE49-F238E27FC236}">
                  <a16:creationId xmlns:a16="http://schemas.microsoft.com/office/drawing/2014/main" id="{9DB3BF06-CEBC-427A-952F-E39405895BB5}"/>
                </a:ext>
              </a:extLst>
            </xdr:cNvPr>
            <xdr:cNvGraphicFramePr/>
          </xdr:nvGraphicFramePr>
          <xdr:xfrm>
            <a:off x="0" y="0"/>
            <a:ext cx="0" cy="0"/>
          </xdr:xfrm>
          <a:graphic>
            <a:graphicData uri="http://schemas.microsoft.com/office/drawing/2010/slicer">
              <sle:slicer xmlns:sle="http://schemas.microsoft.com/office/drawing/2010/slicer" name="Month Number 1"/>
            </a:graphicData>
          </a:graphic>
        </xdr:graphicFrame>
      </mc:Choice>
      <mc:Fallback xmlns="">
        <xdr:sp macro="" textlink="">
          <xdr:nvSpPr>
            <xdr:cNvPr id="0" name=""/>
            <xdr:cNvSpPr>
              <a:spLocks noTextEdit="1"/>
            </xdr:cNvSpPr>
          </xdr:nvSpPr>
          <xdr:spPr>
            <a:xfrm>
              <a:off x="9989820" y="5882640"/>
              <a:ext cx="2605368" cy="97042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560916</xdr:colOff>
      <xdr:row>6</xdr:row>
      <xdr:rowOff>24342</xdr:rowOff>
    </xdr:from>
    <xdr:to>
      <xdr:col>12</xdr:col>
      <xdr:colOff>606636</xdr:colOff>
      <xdr:row>15</xdr:row>
      <xdr:rowOff>138642</xdr:rowOff>
    </xdr:to>
    <xdr:sp macro="" textlink="">
      <xdr:nvSpPr>
        <xdr:cNvPr id="2" name="Rectangle: Rounded Corners 1">
          <a:extLst>
            <a:ext uri="{FF2B5EF4-FFF2-40B4-BE49-F238E27FC236}">
              <a16:creationId xmlns:a16="http://schemas.microsoft.com/office/drawing/2014/main" id="{E3EFF3EB-E3D7-40CD-A96B-DD416AF3EBC7}"/>
            </a:ext>
          </a:extLst>
        </xdr:cNvPr>
        <xdr:cNvSpPr/>
      </xdr:nvSpPr>
      <xdr:spPr>
        <a:xfrm>
          <a:off x="4828116" y="1110192"/>
          <a:ext cx="3093720" cy="1743075"/>
        </a:xfrm>
        <a:prstGeom prst="roundRect">
          <a:avLst>
            <a:gd name="adj" fmla="val 9637"/>
          </a:avLst>
        </a:prstGeom>
        <a:gradFill flip="none" rotWithShape="1">
          <a:gsLst>
            <a:gs pos="81000">
              <a:srgbClr val="A02AC0"/>
            </a:gs>
            <a:gs pos="42000">
              <a:srgbClr val="8D24CE"/>
            </a:gs>
            <a:gs pos="0">
              <a:srgbClr val="610C9F"/>
            </a:gs>
            <a:gs pos="100000">
              <a:srgbClr val="CD62DC"/>
            </a:gs>
          </a:gsLst>
          <a:lin ang="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574462</xdr:colOff>
      <xdr:row>16</xdr:row>
      <xdr:rowOff>83608</xdr:rowOff>
    </xdr:from>
    <xdr:to>
      <xdr:col>16</xdr:col>
      <xdr:colOff>234949</xdr:colOff>
      <xdr:row>24</xdr:row>
      <xdr:rowOff>15028</xdr:rowOff>
    </xdr:to>
    <xdr:sp macro="" textlink="">
      <xdr:nvSpPr>
        <xdr:cNvPr id="6" name="Rectangle: Rounded Corners 5">
          <a:extLst>
            <a:ext uri="{FF2B5EF4-FFF2-40B4-BE49-F238E27FC236}">
              <a16:creationId xmlns:a16="http://schemas.microsoft.com/office/drawing/2014/main" id="{DA6E8282-B288-4A11-A1B9-928DDB485B1A}"/>
            </a:ext>
          </a:extLst>
        </xdr:cNvPr>
        <xdr:cNvSpPr/>
      </xdr:nvSpPr>
      <xdr:spPr>
        <a:xfrm>
          <a:off x="4841662" y="2979208"/>
          <a:ext cx="5146887" cy="1379220"/>
        </a:xfrm>
        <a:prstGeom prst="roundRect">
          <a:avLst>
            <a:gd name="adj" fmla="val 6073"/>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408516</xdr:colOff>
      <xdr:row>6</xdr:row>
      <xdr:rowOff>24342</xdr:rowOff>
    </xdr:from>
    <xdr:to>
      <xdr:col>20</xdr:col>
      <xdr:colOff>107950</xdr:colOff>
      <xdr:row>24</xdr:row>
      <xdr:rowOff>77682</xdr:rowOff>
    </xdr:to>
    <xdr:sp macro="" textlink="">
      <xdr:nvSpPr>
        <xdr:cNvPr id="7" name="Rectangle: Rounded Corners 6">
          <a:extLst>
            <a:ext uri="{FF2B5EF4-FFF2-40B4-BE49-F238E27FC236}">
              <a16:creationId xmlns:a16="http://schemas.microsoft.com/office/drawing/2014/main" id="{95716A78-A8F4-4D42-9A19-0157FB83B619}"/>
            </a:ext>
          </a:extLst>
        </xdr:cNvPr>
        <xdr:cNvSpPr/>
      </xdr:nvSpPr>
      <xdr:spPr>
        <a:xfrm>
          <a:off x="10162116" y="1110192"/>
          <a:ext cx="2137834" cy="3310890"/>
        </a:xfrm>
        <a:prstGeom prst="roundRect">
          <a:avLst>
            <a:gd name="adj" fmla="val 4429"/>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050">
            <a:solidFill>
              <a:sysClr val="windowText" lastClr="000000"/>
            </a:solidFill>
            <a:latin typeface="Segoe UI Black" panose="020B0A02040204020203" pitchFamily="34" charset="0"/>
            <a:ea typeface="Segoe UI Black" panose="020B0A02040204020203" pitchFamily="34" charset="0"/>
          </a:endParaRPr>
        </a:p>
      </xdr:txBody>
    </xdr:sp>
    <xdr:clientData/>
  </xdr:twoCellAnchor>
  <xdr:twoCellAnchor>
    <xdr:from>
      <xdr:col>7</xdr:col>
      <xdr:colOff>530436</xdr:colOff>
      <xdr:row>25</xdr:row>
      <xdr:rowOff>13336</xdr:rowOff>
    </xdr:from>
    <xdr:to>
      <xdr:col>20</xdr:col>
      <xdr:colOff>141817</xdr:colOff>
      <xdr:row>36</xdr:row>
      <xdr:rowOff>75141</xdr:rowOff>
    </xdr:to>
    <xdr:sp macro="" textlink="">
      <xdr:nvSpPr>
        <xdr:cNvPr id="8" name="Rectangle: Rounded Corners 7">
          <a:extLst>
            <a:ext uri="{FF2B5EF4-FFF2-40B4-BE49-F238E27FC236}">
              <a16:creationId xmlns:a16="http://schemas.microsoft.com/office/drawing/2014/main" id="{29A48683-EB5E-4587-985F-E487FDC0B4D0}"/>
            </a:ext>
          </a:extLst>
        </xdr:cNvPr>
        <xdr:cNvSpPr/>
      </xdr:nvSpPr>
      <xdr:spPr>
        <a:xfrm>
          <a:off x="4797636" y="4537711"/>
          <a:ext cx="7536181" cy="2052530"/>
        </a:xfrm>
        <a:prstGeom prst="roundRect">
          <a:avLst>
            <a:gd name="adj" fmla="val 6073"/>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11</xdr:col>
      <xdr:colOff>530436</xdr:colOff>
      <xdr:row>7</xdr:row>
      <xdr:rowOff>70061</xdr:rowOff>
    </xdr:from>
    <xdr:to>
      <xdr:col>12</xdr:col>
      <xdr:colOff>381636</xdr:colOff>
      <xdr:row>8</xdr:row>
      <xdr:rowOff>175181</xdr:rowOff>
    </xdr:to>
    <xdr:pic>
      <xdr:nvPicPr>
        <xdr:cNvPr id="10" name="Picture 9">
          <a:extLst>
            <a:ext uri="{FF2B5EF4-FFF2-40B4-BE49-F238E27FC236}">
              <a16:creationId xmlns:a16="http://schemas.microsoft.com/office/drawing/2014/main" id="{6E30E757-4C34-4B84-A6D1-28A96D4F2E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6036" y="1336886"/>
          <a:ext cx="460800" cy="286095"/>
        </a:xfrm>
        <a:prstGeom prst="rect">
          <a:avLst/>
        </a:prstGeom>
      </xdr:spPr>
    </xdr:pic>
    <xdr:clientData/>
  </xdr:twoCellAnchor>
  <xdr:twoCellAnchor>
    <xdr:from>
      <xdr:col>11</xdr:col>
      <xdr:colOff>446616</xdr:colOff>
      <xdr:row>8</xdr:row>
      <xdr:rowOff>153882</xdr:rowOff>
    </xdr:from>
    <xdr:to>
      <xdr:col>12</xdr:col>
      <xdr:colOff>507576</xdr:colOff>
      <xdr:row>10</xdr:row>
      <xdr:rowOff>39582</xdr:rowOff>
    </xdr:to>
    <xdr:sp macro="" textlink="">
      <xdr:nvSpPr>
        <xdr:cNvPr id="11" name="TextBox 10">
          <a:extLst>
            <a:ext uri="{FF2B5EF4-FFF2-40B4-BE49-F238E27FC236}">
              <a16:creationId xmlns:a16="http://schemas.microsoft.com/office/drawing/2014/main" id="{A9DA83B6-0F7D-4EAE-B1FB-04C4D76B82CD}"/>
            </a:ext>
          </a:extLst>
        </xdr:cNvPr>
        <xdr:cNvSpPr txBox="1"/>
      </xdr:nvSpPr>
      <xdr:spPr>
        <a:xfrm>
          <a:off x="7152216" y="1601682"/>
          <a:ext cx="67056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solidFill>
                <a:schemeClr val="bg1"/>
              </a:solidFill>
            </a:rPr>
            <a:t>MasterCard</a:t>
          </a:r>
        </a:p>
      </xdr:txBody>
    </xdr:sp>
    <xdr:clientData/>
  </xdr:twoCellAnchor>
  <xdr:twoCellAnchor>
    <xdr:from>
      <xdr:col>16</xdr:col>
      <xdr:colOff>591396</xdr:colOff>
      <xdr:row>17</xdr:row>
      <xdr:rowOff>161502</xdr:rowOff>
    </xdr:from>
    <xdr:to>
      <xdr:col>17</xdr:col>
      <xdr:colOff>362796</xdr:colOff>
      <xdr:row>19</xdr:row>
      <xdr:rowOff>108162</xdr:rowOff>
    </xdr:to>
    <xdr:grpSp>
      <xdr:nvGrpSpPr>
        <xdr:cNvPr id="38" name="Group 37">
          <a:extLst>
            <a:ext uri="{FF2B5EF4-FFF2-40B4-BE49-F238E27FC236}">
              <a16:creationId xmlns:a16="http://schemas.microsoft.com/office/drawing/2014/main" id="{0FB14A9E-CA60-4689-A000-90E7989E396B}"/>
            </a:ext>
          </a:extLst>
        </xdr:cNvPr>
        <xdr:cNvGrpSpPr/>
      </xdr:nvGrpSpPr>
      <xdr:grpSpPr>
        <a:xfrm>
          <a:off x="10344996" y="3238077"/>
          <a:ext cx="381000" cy="308610"/>
          <a:chOff x="6316980" y="2895600"/>
          <a:chExt cx="381000" cy="312420"/>
        </a:xfrm>
      </xdr:grpSpPr>
      <xdr:sp macro="" textlink="">
        <xdr:nvSpPr>
          <xdr:cNvPr id="15" name="Rectangle: Rounded Corners 14">
            <a:extLst>
              <a:ext uri="{FF2B5EF4-FFF2-40B4-BE49-F238E27FC236}">
                <a16:creationId xmlns:a16="http://schemas.microsoft.com/office/drawing/2014/main" id="{AD8BD992-EBE8-4622-A938-3D2D9C5EC000}"/>
              </a:ext>
            </a:extLst>
          </xdr:cNvPr>
          <xdr:cNvSpPr/>
        </xdr:nvSpPr>
        <xdr:spPr>
          <a:xfrm>
            <a:off x="6316980" y="2895600"/>
            <a:ext cx="381000" cy="312420"/>
          </a:xfrm>
          <a:prstGeom prst="roundRect">
            <a:avLst/>
          </a:prstGeom>
          <a:solidFill>
            <a:srgbClr val="2E1FBF"/>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28" name="Picture 27">
            <a:extLst>
              <a:ext uri="{FF2B5EF4-FFF2-40B4-BE49-F238E27FC236}">
                <a16:creationId xmlns:a16="http://schemas.microsoft.com/office/drawing/2014/main" id="{211F6CA0-F697-4D76-8B9A-DC3C6E9A43A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85560" y="2926080"/>
            <a:ext cx="252000" cy="252000"/>
          </a:xfrm>
          <a:prstGeom prst="rect">
            <a:avLst/>
          </a:prstGeom>
        </xdr:spPr>
      </xdr:pic>
    </xdr:grpSp>
    <xdr:clientData/>
  </xdr:twoCellAnchor>
  <xdr:twoCellAnchor>
    <xdr:from>
      <xdr:col>16</xdr:col>
      <xdr:colOff>591396</xdr:colOff>
      <xdr:row>20</xdr:row>
      <xdr:rowOff>171450</xdr:rowOff>
    </xdr:from>
    <xdr:to>
      <xdr:col>17</xdr:col>
      <xdr:colOff>362796</xdr:colOff>
      <xdr:row>22</xdr:row>
      <xdr:rowOff>123402</xdr:rowOff>
    </xdr:to>
    <xdr:grpSp>
      <xdr:nvGrpSpPr>
        <xdr:cNvPr id="37" name="Group 36">
          <a:extLst>
            <a:ext uri="{FF2B5EF4-FFF2-40B4-BE49-F238E27FC236}">
              <a16:creationId xmlns:a16="http://schemas.microsoft.com/office/drawing/2014/main" id="{ADBDBE2D-6D0D-4508-94A2-FE36BA632002}"/>
            </a:ext>
          </a:extLst>
        </xdr:cNvPr>
        <xdr:cNvGrpSpPr/>
      </xdr:nvGrpSpPr>
      <xdr:grpSpPr>
        <a:xfrm>
          <a:off x="10344996" y="3790950"/>
          <a:ext cx="381000" cy="313902"/>
          <a:chOff x="6316980" y="3421380"/>
          <a:chExt cx="381000" cy="312420"/>
        </a:xfrm>
      </xdr:grpSpPr>
      <xdr:sp macro="" textlink="">
        <xdr:nvSpPr>
          <xdr:cNvPr id="16" name="Rectangle: Rounded Corners 15">
            <a:extLst>
              <a:ext uri="{FF2B5EF4-FFF2-40B4-BE49-F238E27FC236}">
                <a16:creationId xmlns:a16="http://schemas.microsoft.com/office/drawing/2014/main" id="{AFB5D9B0-AD52-42C1-8102-A9134F7638F8}"/>
              </a:ext>
            </a:extLst>
          </xdr:cNvPr>
          <xdr:cNvSpPr/>
        </xdr:nvSpPr>
        <xdr:spPr>
          <a:xfrm>
            <a:off x="6316980" y="3421380"/>
            <a:ext cx="381000" cy="312420"/>
          </a:xfrm>
          <a:prstGeom prst="roundRect">
            <a:avLst/>
          </a:prstGeom>
          <a:solidFill>
            <a:srgbClr val="FF0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30" name="Picture 29">
            <a:extLst>
              <a:ext uri="{FF2B5EF4-FFF2-40B4-BE49-F238E27FC236}">
                <a16:creationId xmlns:a16="http://schemas.microsoft.com/office/drawing/2014/main" id="{F0E7859B-162D-4C8B-9F55-6E3277D7B0E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75540" y="3441840"/>
            <a:ext cx="288000" cy="288000"/>
          </a:xfrm>
          <a:prstGeom prst="rect">
            <a:avLst/>
          </a:prstGeom>
        </xdr:spPr>
      </xdr:pic>
    </xdr:grpSp>
    <xdr:clientData/>
  </xdr:twoCellAnchor>
  <xdr:twoCellAnchor>
    <xdr:from>
      <xdr:col>16</xdr:col>
      <xdr:colOff>591396</xdr:colOff>
      <xdr:row>14</xdr:row>
      <xdr:rowOff>146262</xdr:rowOff>
    </xdr:from>
    <xdr:to>
      <xdr:col>17</xdr:col>
      <xdr:colOff>362796</xdr:colOff>
      <xdr:row>16</xdr:row>
      <xdr:rowOff>92922</xdr:rowOff>
    </xdr:to>
    <xdr:grpSp>
      <xdr:nvGrpSpPr>
        <xdr:cNvPr id="41" name="Group 40">
          <a:extLst>
            <a:ext uri="{FF2B5EF4-FFF2-40B4-BE49-F238E27FC236}">
              <a16:creationId xmlns:a16="http://schemas.microsoft.com/office/drawing/2014/main" id="{E07DB771-7FF5-431E-8C03-4B6FFEE7481A}"/>
            </a:ext>
          </a:extLst>
        </xdr:cNvPr>
        <xdr:cNvGrpSpPr/>
      </xdr:nvGrpSpPr>
      <xdr:grpSpPr>
        <a:xfrm>
          <a:off x="10344996" y="2679912"/>
          <a:ext cx="381000" cy="308610"/>
          <a:chOff x="6316980" y="2438400"/>
          <a:chExt cx="381000" cy="312420"/>
        </a:xfrm>
      </xdr:grpSpPr>
      <xdr:sp macro="" textlink="">
        <xdr:nvSpPr>
          <xdr:cNvPr id="14" name="Rectangle: Rounded Corners 13">
            <a:extLst>
              <a:ext uri="{FF2B5EF4-FFF2-40B4-BE49-F238E27FC236}">
                <a16:creationId xmlns:a16="http://schemas.microsoft.com/office/drawing/2014/main" id="{C94970FE-C072-4E8F-8564-C7319A70B5A7}"/>
              </a:ext>
            </a:extLst>
          </xdr:cNvPr>
          <xdr:cNvSpPr/>
        </xdr:nvSpPr>
        <xdr:spPr>
          <a:xfrm>
            <a:off x="6316980" y="2438400"/>
            <a:ext cx="381000" cy="312420"/>
          </a:xfrm>
          <a:prstGeom prst="roundRect">
            <a:avLst/>
          </a:prstGeom>
          <a:solidFill>
            <a:schemeClr val="accent6">
              <a:lumMod val="75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32" name="Picture 31">
            <a:extLst>
              <a:ext uri="{FF2B5EF4-FFF2-40B4-BE49-F238E27FC236}">
                <a16:creationId xmlns:a16="http://schemas.microsoft.com/office/drawing/2014/main" id="{F6F7FE8B-0090-4244-B760-BE6D2E4BA4F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373140" y="2448840"/>
            <a:ext cx="288000" cy="288000"/>
          </a:xfrm>
          <a:prstGeom prst="rect">
            <a:avLst/>
          </a:prstGeom>
        </xdr:spPr>
      </xdr:pic>
    </xdr:grpSp>
    <xdr:clientData/>
  </xdr:twoCellAnchor>
  <xdr:twoCellAnchor>
    <xdr:from>
      <xdr:col>16</xdr:col>
      <xdr:colOff>591396</xdr:colOff>
      <xdr:row>11</xdr:row>
      <xdr:rowOff>131022</xdr:rowOff>
    </xdr:from>
    <xdr:to>
      <xdr:col>17</xdr:col>
      <xdr:colOff>362796</xdr:colOff>
      <xdr:row>13</xdr:row>
      <xdr:rowOff>77682</xdr:rowOff>
    </xdr:to>
    <xdr:grpSp>
      <xdr:nvGrpSpPr>
        <xdr:cNvPr id="40" name="Group 39">
          <a:extLst>
            <a:ext uri="{FF2B5EF4-FFF2-40B4-BE49-F238E27FC236}">
              <a16:creationId xmlns:a16="http://schemas.microsoft.com/office/drawing/2014/main" id="{55688BEC-DC0A-4D34-A3C7-3A13883DD93A}"/>
            </a:ext>
          </a:extLst>
        </xdr:cNvPr>
        <xdr:cNvGrpSpPr/>
      </xdr:nvGrpSpPr>
      <xdr:grpSpPr>
        <a:xfrm>
          <a:off x="10344996" y="2121747"/>
          <a:ext cx="381000" cy="308610"/>
          <a:chOff x="6316980" y="1920240"/>
          <a:chExt cx="381000" cy="312420"/>
        </a:xfrm>
      </xdr:grpSpPr>
      <xdr:sp macro="" textlink="">
        <xdr:nvSpPr>
          <xdr:cNvPr id="13" name="Rectangle: Rounded Corners 12">
            <a:extLst>
              <a:ext uri="{FF2B5EF4-FFF2-40B4-BE49-F238E27FC236}">
                <a16:creationId xmlns:a16="http://schemas.microsoft.com/office/drawing/2014/main" id="{33CD7313-30CD-44F0-AD75-0AF3A46F9A9E}"/>
              </a:ext>
            </a:extLst>
          </xdr:cNvPr>
          <xdr:cNvSpPr/>
        </xdr:nvSpPr>
        <xdr:spPr>
          <a:xfrm>
            <a:off x="6316980" y="1920240"/>
            <a:ext cx="381000" cy="312420"/>
          </a:xfrm>
          <a:prstGeom prst="roundRect">
            <a:avLst/>
          </a:prstGeom>
          <a:solidFill>
            <a:srgbClr val="FFC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34" name="Picture 33">
            <a:extLst>
              <a:ext uri="{FF2B5EF4-FFF2-40B4-BE49-F238E27FC236}">
                <a16:creationId xmlns:a16="http://schemas.microsoft.com/office/drawing/2014/main" id="{2210EBAD-AF09-4CCB-A445-72D120942D0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01220" y="1958760"/>
            <a:ext cx="252000" cy="252000"/>
          </a:xfrm>
          <a:prstGeom prst="rect">
            <a:avLst/>
          </a:prstGeom>
        </xdr:spPr>
      </xdr:pic>
    </xdr:grpSp>
    <xdr:clientData/>
  </xdr:twoCellAnchor>
  <xdr:twoCellAnchor>
    <xdr:from>
      <xdr:col>16</xdr:col>
      <xdr:colOff>591396</xdr:colOff>
      <xdr:row>8</xdr:row>
      <xdr:rowOff>115782</xdr:rowOff>
    </xdr:from>
    <xdr:to>
      <xdr:col>17</xdr:col>
      <xdr:colOff>362796</xdr:colOff>
      <xdr:row>10</xdr:row>
      <xdr:rowOff>62442</xdr:rowOff>
    </xdr:to>
    <xdr:grpSp>
      <xdr:nvGrpSpPr>
        <xdr:cNvPr id="66" name="Group 65">
          <a:extLst>
            <a:ext uri="{FF2B5EF4-FFF2-40B4-BE49-F238E27FC236}">
              <a16:creationId xmlns:a16="http://schemas.microsoft.com/office/drawing/2014/main" id="{021FC59B-4CA9-4B9D-A9B8-9D4D3736BBCB}"/>
            </a:ext>
          </a:extLst>
        </xdr:cNvPr>
        <xdr:cNvGrpSpPr/>
      </xdr:nvGrpSpPr>
      <xdr:grpSpPr>
        <a:xfrm>
          <a:off x="10344996" y="1563582"/>
          <a:ext cx="381000" cy="308610"/>
          <a:chOff x="7544646" y="1242907"/>
          <a:chExt cx="381000" cy="319193"/>
        </a:xfrm>
      </xdr:grpSpPr>
      <xdr:sp macro="" textlink="">
        <xdr:nvSpPr>
          <xdr:cNvPr id="12" name="Rectangle: Rounded Corners 11">
            <a:extLst>
              <a:ext uri="{FF2B5EF4-FFF2-40B4-BE49-F238E27FC236}">
                <a16:creationId xmlns:a16="http://schemas.microsoft.com/office/drawing/2014/main" id="{364697F1-8F0F-43B6-B5F8-9C40B276CC09}"/>
              </a:ext>
            </a:extLst>
          </xdr:cNvPr>
          <xdr:cNvSpPr/>
        </xdr:nvSpPr>
        <xdr:spPr>
          <a:xfrm>
            <a:off x="7544646" y="1242907"/>
            <a:ext cx="381000" cy="319193"/>
          </a:xfrm>
          <a:prstGeom prst="roundRect">
            <a:avLst/>
          </a:prstGeom>
          <a:solidFill>
            <a:srgbClr val="A02AC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36" name="Picture 35">
            <a:extLst>
              <a:ext uri="{FF2B5EF4-FFF2-40B4-BE49-F238E27FC236}">
                <a16:creationId xmlns:a16="http://schemas.microsoft.com/office/drawing/2014/main" id="{44D1C752-BD02-468E-AA4E-8480FF777F9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588386" y="1264240"/>
            <a:ext cx="288000" cy="294244"/>
          </a:xfrm>
          <a:prstGeom prst="rect">
            <a:avLst/>
          </a:prstGeom>
        </xdr:spPr>
      </xdr:pic>
    </xdr:grpSp>
    <xdr:clientData/>
  </xdr:twoCellAnchor>
  <xdr:twoCellAnchor>
    <xdr:from>
      <xdr:col>16</xdr:col>
      <xdr:colOff>514348</xdr:colOff>
      <xdr:row>6</xdr:row>
      <xdr:rowOff>117475</xdr:rowOff>
    </xdr:from>
    <xdr:to>
      <xdr:col>19</xdr:col>
      <xdr:colOff>6348</xdr:colOff>
      <xdr:row>7</xdr:row>
      <xdr:rowOff>159809</xdr:rowOff>
    </xdr:to>
    <xdr:sp macro="" textlink="">
      <xdr:nvSpPr>
        <xdr:cNvPr id="42" name="TextBox 41">
          <a:extLst>
            <a:ext uri="{FF2B5EF4-FFF2-40B4-BE49-F238E27FC236}">
              <a16:creationId xmlns:a16="http://schemas.microsoft.com/office/drawing/2014/main" id="{E87BF060-1D65-405E-8D9B-147F341D6737}"/>
            </a:ext>
          </a:extLst>
        </xdr:cNvPr>
        <xdr:cNvSpPr txBox="1"/>
      </xdr:nvSpPr>
      <xdr:spPr>
        <a:xfrm>
          <a:off x="10267948" y="1203325"/>
          <a:ext cx="1320800" cy="2233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Top Spendings</a:t>
          </a:r>
        </a:p>
        <a:p>
          <a:endParaRPr lang="en-GB" sz="1100" b="1">
            <a:solidFill>
              <a:schemeClr val="bg2">
                <a:lumMod val="90000"/>
              </a:schemeClr>
            </a:solidFill>
          </a:endParaRPr>
        </a:p>
      </xdr:txBody>
    </xdr:sp>
    <xdr:clientData/>
  </xdr:twoCellAnchor>
  <xdr:twoCellAnchor>
    <xdr:from>
      <xdr:col>8</xdr:col>
      <xdr:colOff>91015</xdr:colOff>
      <xdr:row>16</xdr:row>
      <xdr:rowOff>125940</xdr:rowOff>
    </xdr:from>
    <xdr:to>
      <xdr:col>10</xdr:col>
      <xdr:colOff>192615</xdr:colOff>
      <xdr:row>17</xdr:row>
      <xdr:rowOff>168273</xdr:rowOff>
    </xdr:to>
    <xdr:sp macro="" textlink="">
      <xdr:nvSpPr>
        <xdr:cNvPr id="44" name="TextBox 43">
          <a:extLst>
            <a:ext uri="{FF2B5EF4-FFF2-40B4-BE49-F238E27FC236}">
              <a16:creationId xmlns:a16="http://schemas.microsoft.com/office/drawing/2014/main" id="{6660670A-8A96-4284-9A3A-D41479FCFAE4}"/>
            </a:ext>
          </a:extLst>
        </xdr:cNvPr>
        <xdr:cNvSpPr txBox="1"/>
      </xdr:nvSpPr>
      <xdr:spPr>
        <a:xfrm>
          <a:off x="4967815" y="3021540"/>
          <a:ext cx="1320800" cy="223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Income Sources</a:t>
          </a:r>
        </a:p>
        <a:p>
          <a:endParaRPr lang="en-GB" sz="1100" b="1">
            <a:solidFill>
              <a:schemeClr val="bg2">
                <a:lumMod val="90000"/>
              </a:schemeClr>
            </a:solidFill>
          </a:endParaRPr>
        </a:p>
      </xdr:txBody>
    </xdr:sp>
    <xdr:clientData/>
  </xdr:twoCellAnchor>
  <xdr:twoCellAnchor>
    <xdr:from>
      <xdr:col>8</xdr:col>
      <xdr:colOff>31749</xdr:colOff>
      <xdr:row>25</xdr:row>
      <xdr:rowOff>92074</xdr:rowOff>
    </xdr:from>
    <xdr:to>
      <xdr:col>13</xdr:col>
      <xdr:colOff>251883</xdr:colOff>
      <xdr:row>27</xdr:row>
      <xdr:rowOff>7408</xdr:rowOff>
    </xdr:to>
    <xdr:sp macro="" textlink="">
      <xdr:nvSpPr>
        <xdr:cNvPr id="46" name="TextBox 45">
          <a:extLst>
            <a:ext uri="{FF2B5EF4-FFF2-40B4-BE49-F238E27FC236}">
              <a16:creationId xmlns:a16="http://schemas.microsoft.com/office/drawing/2014/main" id="{0BD9A768-A696-4250-A9F5-55F080A564F5}"/>
            </a:ext>
          </a:extLst>
        </xdr:cNvPr>
        <xdr:cNvSpPr txBox="1"/>
      </xdr:nvSpPr>
      <xdr:spPr>
        <a:xfrm>
          <a:off x="4908549" y="4616449"/>
          <a:ext cx="3268134" cy="277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90000"/>
                </a:schemeClr>
              </a:solidFill>
            </a:rPr>
            <a:t>Monthly</a:t>
          </a:r>
          <a:r>
            <a:rPr lang="en-GB" sz="1100" b="1" baseline="0">
              <a:solidFill>
                <a:schemeClr val="bg2">
                  <a:lumMod val="90000"/>
                </a:schemeClr>
              </a:solidFill>
            </a:rPr>
            <a:t> Trends </a:t>
          </a:r>
          <a:r>
            <a:rPr lang="en-GB" sz="1100" b="1">
              <a:solidFill>
                <a:schemeClr val="bg2">
                  <a:lumMod val="90000"/>
                </a:schemeClr>
              </a:solidFill>
              <a:effectLst/>
              <a:latin typeface="+mn-lt"/>
              <a:ea typeface="+mn-ea"/>
              <a:cs typeface="+mn-cs"/>
            </a:rPr>
            <a:t>Income</a:t>
          </a:r>
          <a:r>
            <a:rPr lang="en-GB" sz="1100" b="1" baseline="0">
              <a:solidFill>
                <a:schemeClr val="bg2">
                  <a:lumMod val="90000"/>
                </a:schemeClr>
              </a:solidFill>
              <a:effectLst/>
              <a:latin typeface="+mn-lt"/>
              <a:ea typeface="+mn-ea"/>
              <a:cs typeface="+mn-cs"/>
            </a:rPr>
            <a:t> &amp; Spendings</a:t>
          </a:r>
          <a:endParaRPr lang="en-GB">
            <a:solidFill>
              <a:schemeClr val="bg2">
                <a:lumMod val="90000"/>
              </a:schemeClr>
            </a:solidFill>
            <a:effectLst/>
          </a:endParaRPr>
        </a:p>
        <a:p>
          <a:endParaRPr lang="en-GB" sz="1100" b="1">
            <a:solidFill>
              <a:schemeClr val="bg2">
                <a:lumMod val="90000"/>
              </a:schemeClr>
            </a:solidFill>
          </a:endParaRPr>
        </a:p>
      </xdr:txBody>
    </xdr:sp>
    <xdr:clientData/>
  </xdr:twoCellAnchor>
  <xdr:twoCellAnchor>
    <xdr:from>
      <xdr:col>15</xdr:col>
      <xdr:colOff>565150</xdr:colOff>
      <xdr:row>25</xdr:row>
      <xdr:rowOff>75141</xdr:rowOff>
    </xdr:from>
    <xdr:to>
      <xdr:col>20</xdr:col>
      <xdr:colOff>74084</xdr:colOff>
      <xdr:row>26</xdr:row>
      <xdr:rowOff>142876</xdr:rowOff>
    </xdr:to>
    <xdr:sp macro="" textlink="">
      <xdr:nvSpPr>
        <xdr:cNvPr id="48" name="TextBox 47">
          <a:extLst>
            <a:ext uri="{FF2B5EF4-FFF2-40B4-BE49-F238E27FC236}">
              <a16:creationId xmlns:a16="http://schemas.microsoft.com/office/drawing/2014/main" id="{C8535189-0745-418C-B0F5-038D371496C0}"/>
            </a:ext>
          </a:extLst>
        </xdr:cNvPr>
        <xdr:cNvSpPr txBox="1"/>
      </xdr:nvSpPr>
      <xdr:spPr>
        <a:xfrm>
          <a:off x="9709150" y="4599516"/>
          <a:ext cx="2556934" cy="248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90000"/>
                </a:schemeClr>
              </a:solidFill>
            </a:rPr>
            <a:t>Weekly Trends </a:t>
          </a:r>
          <a:r>
            <a:rPr lang="en-GB" sz="1100" b="1">
              <a:solidFill>
                <a:schemeClr val="bg2">
                  <a:lumMod val="90000"/>
                </a:schemeClr>
              </a:solidFill>
              <a:effectLst/>
              <a:latin typeface="+mn-lt"/>
              <a:ea typeface="+mn-ea"/>
              <a:cs typeface="+mn-cs"/>
            </a:rPr>
            <a:t>Income</a:t>
          </a:r>
          <a:r>
            <a:rPr lang="en-GB" sz="1100" b="1" baseline="0">
              <a:solidFill>
                <a:schemeClr val="bg2">
                  <a:lumMod val="90000"/>
                </a:schemeClr>
              </a:solidFill>
              <a:effectLst/>
              <a:latin typeface="+mn-lt"/>
              <a:ea typeface="+mn-ea"/>
              <a:cs typeface="+mn-cs"/>
            </a:rPr>
            <a:t> &amp; Spendings</a:t>
          </a:r>
          <a:endParaRPr lang="en-GB">
            <a:solidFill>
              <a:schemeClr val="bg2">
                <a:lumMod val="90000"/>
              </a:schemeClr>
            </a:solidFill>
            <a:effectLst/>
          </a:endParaRPr>
        </a:p>
        <a:p>
          <a:endParaRPr lang="en-GB" sz="1100" b="1">
            <a:solidFill>
              <a:schemeClr val="bg2">
                <a:lumMod val="90000"/>
              </a:schemeClr>
            </a:solidFill>
          </a:endParaRPr>
        </a:p>
      </xdr:txBody>
    </xdr:sp>
    <xdr:clientData/>
  </xdr:twoCellAnchor>
  <xdr:twoCellAnchor>
    <xdr:from>
      <xdr:col>6</xdr:col>
      <xdr:colOff>323850</xdr:colOff>
      <xdr:row>6</xdr:row>
      <xdr:rowOff>15875</xdr:rowOff>
    </xdr:from>
    <xdr:to>
      <xdr:col>7</xdr:col>
      <xdr:colOff>421216</xdr:colOff>
      <xdr:row>36</xdr:row>
      <xdr:rowOff>109008</xdr:rowOff>
    </xdr:to>
    <xdr:sp macro="" textlink="">
      <xdr:nvSpPr>
        <xdr:cNvPr id="49" name="Rectangle: Top Corners Rounded 48">
          <a:extLst>
            <a:ext uri="{FF2B5EF4-FFF2-40B4-BE49-F238E27FC236}">
              <a16:creationId xmlns:a16="http://schemas.microsoft.com/office/drawing/2014/main" id="{E3ED2E25-9E05-446A-9CEA-CF9E4C3D2FFB}"/>
            </a:ext>
          </a:extLst>
        </xdr:cNvPr>
        <xdr:cNvSpPr/>
      </xdr:nvSpPr>
      <xdr:spPr>
        <a:xfrm>
          <a:off x="3981450" y="1101725"/>
          <a:ext cx="706966" cy="5522383"/>
        </a:xfrm>
        <a:prstGeom prst="round2SameRect">
          <a:avLst>
            <a:gd name="adj1" fmla="val 24562"/>
            <a:gd name="adj2" fmla="val 0"/>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clientData/>
  </xdr:twoCellAnchor>
  <xdr:twoCellAnchor>
    <xdr:from>
      <xdr:col>8</xdr:col>
      <xdr:colOff>234947</xdr:colOff>
      <xdr:row>8</xdr:row>
      <xdr:rowOff>7407</xdr:rowOff>
    </xdr:from>
    <xdr:to>
      <xdr:col>11</xdr:col>
      <xdr:colOff>158747</xdr:colOff>
      <xdr:row>9</xdr:row>
      <xdr:rowOff>41275</xdr:rowOff>
    </xdr:to>
    <xdr:sp macro="" textlink="">
      <xdr:nvSpPr>
        <xdr:cNvPr id="51" name="TextBox 50">
          <a:extLst>
            <a:ext uri="{FF2B5EF4-FFF2-40B4-BE49-F238E27FC236}">
              <a16:creationId xmlns:a16="http://schemas.microsoft.com/office/drawing/2014/main" id="{0ADDEB37-8322-426C-B2F7-24A8B74CDCD3}"/>
            </a:ext>
          </a:extLst>
        </xdr:cNvPr>
        <xdr:cNvSpPr txBox="1"/>
      </xdr:nvSpPr>
      <xdr:spPr>
        <a:xfrm>
          <a:off x="5111747" y="1455207"/>
          <a:ext cx="1752600" cy="214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b="1">
              <a:solidFill>
                <a:schemeClr val="bg1">
                  <a:lumMod val="85000"/>
                </a:schemeClr>
              </a:solidFill>
            </a:rPr>
            <a:t>Avaliable Balance</a:t>
          </a:r>
        </a:p>
        <a:p>
          <a:endParaRPr lang="en-GB" sz="900" b="1">
            <a:solidFill>
              <a:schemeClr val="bg1">
                <a:lumMod val="85000"/>
              </a:schemeClr>
            </a:solidFill>
          </a:endParaRPr>
        </a:p>
      </xdr:txBody>
    </xdr:sp>
    <xdr:clientData/>
  </xdr:twoCellAnchor>
  <xdr:twoCellAnchor>
    <xdr:from>
      <xdr:col>8</xdr:col>
      <xdr:colOff>150281</xdr:colOff>
      <xdr:row>8</xdr:row>
      <xdr:rowOff>151341</xdr:rowOff>
    </xdr:from>
    <xdr:to>
      <xdr:col>11</xdr:col>
      <xdr:colOff>74081</xdr:colOff>
      <xdr:row>11</xdr:row>
      <xdr:rowOff>100541</xdr:rowOff>
    </xdr:to>
    <xdr:sp macro="" textlink="BALANCE">
      <xdr:nvSpPr>
        <xdr:cNvPr id="52" name="TextBox 51">
          <a:extLst>
            <a:ext uri="{FF2B5EF4-FFF2-40B4-BE49-F238E27FC236}">
              <a16:creationId xmlns:a16="http://schemas.microsoft.com/office/drawing/2014/main" id="{C32B7EDA-8D4E-49E5-AF6F-F5C7A0A3F6BD}"/>
            </a:ext>
          </a:extLst>
        </xdr:cNvPr>
        <xdr:cNvSpPr txBox="1"/>
      </xdr:nvSpPr>
      <xdr:spPr>
        <a:xfrm>
          <a:off x="5027081" y="1599141"/>
          <a:ext cx="1752600" cy="492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23EF130-880E-4E6C-9845-EB03A4454566}" type="TxLink">
            <a:rPr lang="en-US" sz="2000" b="1" i="0" u="none" strike="noStrike">
              <a:solidFill>
                <a:schemeClr val="bg1">
                  <a:lumMod val="85000"/>
                </a:schemeClr>
              </a:solidFill>
              <a:latin typeface="+mn-lt"/>
              <a:ea typeface="Calibri"/>
              <a:cs typeface="Calibri"/>
            </a:rPr>
            <a:pPr/>
            <a:t> $35,249 </a:t>
          </a:fld>
          <a:endParaRPr lang="en-GB" sz="2000" b="1">
            <a:solidFill>
              <a:schemeClr val="bg1">
                <a:lumMod val="85000"/>
              </a:schemeClr>
            </a:solidFill>
            <a:latin typeface="+mn-lt"/>
          </a:endParaRPr>
        </a:p>
      </xdr:txBody>
    </xdr:sp>
    <xdr:clientData/>
  </xdr:twoCellAnchor>
  <xdr:twoCellAnchor>
    <xdr:from>
      <xdr:col>8</xdr:col>
      <xdr:colOff>234948</xdr:colOff>
      <xdr:row>13</xdr:row>
      <xdr:rowOff>75142</xdr:rowOff>
    </xdr:from>
    <xdr:to>
      <xdr:col>11</xdr:col>
      <xdr:colOff>158748</xdr:colOff>
      <xdr:row>14</xdr:row>
      <xdr:rowOff>109010</xdr:rowOff>
    </xdr:to>
    <xdr:sp macro="" textlink="CARDN">
      <xdr:nvSpPr>
        <xdr:cNvPr id="53" name="TextBox 52">
          <a:extLst>
            <a:ext uri="{FF2B5EF4-FFF2-40B4-BE49-F238E27FC236}">
              <a16:creationId xmlns:a16="http://schemas.microsoft.com/office/drawing/2014/main" id="{267974D9-6D60-41E2-A084-CE1BAF57156B}"/>
            </a:ext>
          </a:extLst>
        </xdr:cNvPr>
        <xdr:cNvSpPr txBox="1"/>
      </xdr:nvSpPr>
      <xdr:spPr>
        <a:xfrm>
          <a:off x="5111748" y="2427817"/>
          <a:ext cx="1752600" cy="214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79B88E-DE5D-47E8-9F13-9CA0B485C396}" type="TxLink">
            <a:rPr lang="en-US" sz="1200" b="0" i="0" u="none" strike="noStrike">
              <a:solidFill>
                <a:schemeClr val="bg1">
                  <a:lumMod val="85000"/>
                </a:schemeClr>
              </a:solidFill>
              <a:latin typeface="Bahnschrift"/>
            </a:rPr>
            <a:pPr/>
            <a:t>**** **** **** 0000</a:t>
          </a:fld>
          <a:endParaRPr lang="en-GB" sz="1200" b="1">
            <a:solidFill>
              <a:schemeClr val="bg1">
                <a:lumMod val="85000"/>
              </a:schemeClr>
            </a:solidFill>
          </a:endParaRPr>
        </a:p>
      </xdr:txBody>
    </xdr:sp>
    <xdr:clientData/>
  </xdr:twoCellAnchor>
  <xdr:twoCellAnchor>
    <xdr:from>
      <xdr:col>11</xdr:col>
      <xdr:colOff>582082</xdr:colOff>
      <xdr:row>13</xdr:row>
      <xdr:rowOff>75142</xdr:rowOff>
    </xdr:from>
    <xdr:to>
      <xdr:col>13</xdr:col>
      <xdr:colOff>82550</xdr:colOff>
      <xdr:row>14</xdr:row>
      <xdr:rowOff>134408</xdr:rowOff>
    </xdr:to>
    <xdr:sp macro="" textlink="VALID">
      <xdr:nvSpPr>
        <xdr:cNvPr id="54" name="TextBox 53">
          <a:extLst>
            <a:ext uri="{FF2B5EF4-FFF2-40B4-BE49-F238E27FC236}">
              <a16:creationId xmlns:a16="http://schemas.microsoft.com/office/drawing/2014/main" id="{19C76CDB-4F84-4CE9-A763-EDF02971957A}"/>
            </a:ext>
          </a:extLst>
        </xdr:cNvPr>
        <xdr:cNvSpPr txBox="1"/>
      </xdr:nvSpPr>
      <xdr:spPr>
        <a:xfrm>
          <a:off x="7287682" y="2427817"/>
          <a:ext cx="719668" cy="240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959CEE-8F8C-431B-8CB8-FDE76DC02E4E}" type="TxLink">
            <a:rPr lang="en-US" sz="1200" b="0" i="0" u="none" strike="noStrike">
              <a:solidFill>
                <a:schemeClr val="bg1">
                  <a:lumMod val="85000"/>
                </a:schemeClr>
              </a:solidFill>
              <a:latin typeface="Bahnschrift"/>
            </a:rPr>
            <a:pPr/>
            <a:t>10/26</a:t>
          </a:fld>
          <a:endParaRPr lang="en-GB" sz="1200" b="1">
            <a:solidFill>
              <a:schemeClr val="bg1">
                <a:lumMod val="85000"/>
              </a:schemeClr>
            </a:solidFill>
          </a:endParaRPr>
        </a:p>
      </xdr:txBody>
    </xdr:sp>
    <xdr:clientData/>
  </xdr:twoCellAnchor>
  <xdr:twoCellAnchor>
    <xdr:from>
      <xdr:col>14</xdr:col>
      <xdr:colOff>141816</xdr:colOff>
      <xdr:row>26</xdr:row>
      <xdr:rowOff>117475</xdr:rowOff>
    </xdr:from>
    <xdr:to>
      <xdr:col>15</xdr:col>
      <xdr:colOff>556684</xdr:colOff>
      <xdr:row>27</xdr:row>
      <xdr:rowOff>142876</xdr:rowOff>
    </xdr:to>
    <xdr:sp macro="" textlink="">
      <xdr:nvSpPr>
        <xdr:cNvPr id="55" name="TextBox 54">
          <a:extLst>
            <a:ext uri="{FF2B5EF4-FFF2-40B4-BE49-F238E27FC236}">
              <a16:creationId xmlns:a16="http://schemas.microsoft.com/office/drawing/2014/main" id="{6CBAF88A-17F7-419D-8E17-FA5897823839}"/>
            </a:ext>
          </a:extLst>
        </xdr:cNvPr>
        <xdr:cNvSpPr txBox="1"/>
      </xdr:nvSpPr>
      <xdr:spPr>
        <a:xfrm>
          <a:off x="8676216" y="4822825"/>
          <a:ext cx="1024468" cy="206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8D24CE"/>
              </a:solidFill>
            </a:rPr>
            <a:t>Max Income</a:t>
          </a:r>
        </a:p>
        <a:p>
          <a:endParaRPr lang="en-GB" sz="1050" b="1">
            <a:solidFill>
              <a:srgbClr val="8D24CE"/>
            </a:solidFill>
          </a:endParaRPr>
        </a:p>
      </xdr:txBody>
    </xdr:sp>
    <xdr:clientData/>
  </xdr:twoCellAnchor>
  <xdr:twoCellAnchor>
    <xdr:from>
      <xdr:col>12</xdr:col>
      <xdr:colOff>319616</xdr:colOff>
      <xdr:row>26</xdr:row>
      <xdr:rowOff>117475</xdr:rowOff>
    </xdr:from>
    <xdr:to>
      <xdr:col>14</xdr:col>
      <xdr:colOff>209550</xdr:colOff>
      <xdr:row>27</xdr:row>
      <xdr:rowOff>171451</xdr:rowOff>
    </xdr:to>
    <xdr:sp macro="" textlink="">
      <xdr:nvSpPr>
        <xdr:cNvPr id="56" name="TextBox 55">
          <a:extLst>
            <a:ext uri="{FF2B5EF4-FFF2-40B4-BE49-F238E27FC236}">
              <a16:creationId xmlns:a16="http://schemas.microsoft.com/office/drawing/2014/main" id="{03793E2A-1CC5-4457-8C1D-303645DE665A}"/>
            </a:ext>
          </a:extLst>
        </xdr:cNvPr>
        <xdr:cNvSpPr txBox="1"/>
      </xdr:nvSpPr>
      <xdr:spPr>
        <a:xfrm>
          <a:off x="7634816" y="4822825"/>
          <a:ext cx="1109134" cy="23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rgbClr val="CD62DC"/>
              </a:solidFill>
            </a:rPr>
            <a:t>Max Spending</a:t>
          </a:r>
        </a:p>
        <a:p>
          <a:endParaRPr lang="en-GB" sz="1000" b="1">
            <a:solidFill>
              <a:srgbClr val="CD62DC"/>
            </a:solidFill>
          </a:endParaRPr>
        </a:p>
      </xdr:txBody>
    </xdr:sp>
    <xdr:clientData/>
  </xdr:twoCellAnchor>
  <xdr:twoCellAnchor>
    <xdr:from>
      <xdr:col>6</xdr:col>
      <xdr:colOff>354539</xdr:colOff>
      <xdr:row>3</xdr:row>
      <xdr:rowOff>133349</xdr:rowOff>
    </xdr:from>
    <xdr:to>
      <xdr:col>13</xdr:col>
      <xdr:colOff>47625</xdr:colOff>
      <xdr:row>6</xdr:row>
      <xdr:rowOff>9525</xdr:rowOff>
    </xdr:to>
    <xdr:sp macro="" textlink="">
      <xdr:nvSpPr>
        <xdr:cNvPr id="57" name="TextBox 56">
          <a:extLst>
            <a:ext uri="{FF2B5EF4-FFF2-40B4-BE49-F238E27FC236}">
              <a16:creationId xmlns:a16="http://schemas.microsoft.com/office/drawing/2014/main" id="{DC248F8C-4032-441A-9E19-65F7358FDCD2}"/>
            </a:ext>
          </a:extLst>
        </xdr:cNvPr>
        <xdr:cNvSpPr txBox="1"/>
      </xdr:nvSpPr>
      <xdr:spPr>
        <a:xfrm>
          <a:off x="4012139" y="676274"/>
          <a:ext cx="3960286" cy="419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1">
              <a:solidFill>
                <a:schemeClr val="bg1">
                  <a:lumMod val="85000"/>
                </a:schemeClr>
              </a:solidFill>
              <a:latin typeface="Arial Black" panose="020B0A04020102020204" pitchFamily="34" charset="0"/>
            </a:rPr>
            <a:t>Personal Fianance </a:t>
          </a:r>
          <a:r>
            <a:rPr lang="en-GB" sz="1800" b="1">
              <a:solidFill>
                <a:srgbClr val="CD62DC"/>
              </a:solidFill>
              <a:latin typeface="Arial Black" panose="020B0A04020102020204" pitchFamily="34" charset="0"/>
            </a:rPr>
            <a:t>Tracker</a:t>
          </a:r>
        </a:p>
      </xdr:txBody>
    </xdr:sp>
    <xdr:clientData/>
  </xdr:twoCellAnchor>
  <xdr:twoCellAnchor>
    <xdr:from>
      <xdr:col>6</xdr:col>
      <xdr:colOff>364065</xdr:colOff>
      <xdr:row>9</xdr:row>
      <xdr:rowOff>86781</xdr:rowOff>
    </xdr:from>
    <xdr:to>
      <xdr:col>7</xdr:col>
      <xdr:colOff>466725</xdr:colOff>
      <xdr:row>10</xdr:row>
      <xdr:rowOff>152399</xdr:rowOff>
    </xdr:to>
    <xdr:sp macro="" textlink="">
      <xdr:nvSpPr>
        <xdr:cNvPr id="58" name="TextBox 57">
          <a:extLst>
            <a:ext uri="{FF2B5EF4-FFF2-40B4-BE49-F238E27FC236}">
              <a16:creationId xmlns:a16="http://schemas.microsoft.com/office/drawing/2014/main" id="{5CE52B39-0023-495B-9380-E86FB8DA7350}"/>
            </a:ext>
          </a:extLst>
        </xdr:cNvPr>
        <xdr:cNvSpPr txBox="1"/>
      </xdr:nvSpPr>
      <xdr:spPr>
        <a:xfrm>
          <a:off x="4021665" y="1715556"/>
          <a:ext cx="712260" cy="2465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rgbClr val="CD62DC"/>
              </a:solidFill>
            </a:rPr>
            <a:t>Finance</a:t>
          </a:r>
        </a:p>
        <a:p>
          <a:endParaRPr lang="en-GB" sz="1100" b="1">
            <a:solidFill>
              <a:srgbClr val="CD62DC"/>
            </a:solidFill>
          </a:endParaRPr>
        </a:p>
      </xdr:txBody>
    </xdr:sp>
    <xdr:clientData/>
  </xdr:twoCellAnchor>
  <xdr:twoCellAnchor>
    <xdr:from>
      <xdr:col>17</xdr:col>
      <xdr:colOff>421216</xdr:colOff>
      <xdr:row>8</xdr:row>
      <xdr:rowOff>58210</xdr:rowOff>
    </xdr:from>
    <xdr:to>
      <xdr:col>19</xdr:col>
      <xdr:colOff>99485</xdr:colOff>
      <xdr:row>9</xdr:row>
      <xdr:rowOff>134411</xdr:rowOff>
    </xdr:to>
    <xdr:sp macro="" textlink="">
      <xdr:nvSpPr>
        <xdr:cNvPr id="60" name="TextBox 59">
          <a:extLst>
            <a:ext uri="{FF2B5EF4-FFF2-40B4-BE49-F238E27FC236}">
              <a16:creationId xmlns:a16="http://schemas.microsoft.com/office/drawing/2014/main" id="{90B9DCF2-7669-42DE-B045-F76D7CC05804}"/>
            </a:ext>
          </a:extLst>
        </xdr:cNvPr>
        <xdr:cNvSpPr txBox="1"/>
      </xdr:nvSpPr>
      <xdr:spPr>
        <a:xfrm>
          <a:off x="10784416" y="1506010"/>
          <a:ext cx="897469"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Housing</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13</xdr:col>
      <xdr:colOff>91015</xdr:colOff>
      <xdr:row>6</xdr:row>
      <xdr:rowOff>5715</xdr:rowOff>
    </xdr:from>
    <xdr:to>
      <xdr:col>16</xdr:col>
      <xdr:colOff>311148</xdr:colOff>
      <xdr:row>11</xdr:row>
      <xdr:rowOff>134411</xdr:rowOff>
    </xdr:to>
    <xdr:grpSp>
      <xdr:nvGrpSpPr>
        <xdr:cNvPr id="64" name="Group 63">
          <a:extLst>
            <a:ext uri="{FF2B5EF4-FFF2-40B4-BE49-F238E27FC236}">
              <a16:creationId xmlns:a16="http://schemas.microsoft.com/office/drawing/2014/main" id="{A4F9AA1E-1F7A-4194-BFB5-E1B231C71049}"/>
            </a:ext>
          </a:extLst>
        </xdr:cNvPr>
        <xdr:cNvGrpSpPr/>
      </xdr:nvGrpSpPr>
      <xdr:grpSpPr>
        <a:xfrm>
          <a:off x="8015815" y="1091565"/>
          <a:ext cx="2048933" cy="1033571"/>
          <a:chOff x="5215465" y="760307"/>
          <a:chExt cx="2048933" cy="1060029"/>
        </a:xfrm>
      </xdr:grpSpPr>
      <xdr:sp macro="" textlink="">
        <xdr:nvSpPr>
          <xdr:cNvPr id="3" name="Rectangle: Rounded Corners 2">
            <a:extLst>
              <a:ext uri="{FF2B5EF4-FFF2-40B4-BE49-F238E27FC236}">
                <a16:creationId xmlns:a16="http://schemas.microsoft.com/office/drawing/2014/main" id="{E65B750E-17F7-4C62-AD74-609505480C75}"/>
              </a:ext>
            </a:extLst>
          </xdr:cNvPr>
          <xdr:cNvSpPr/>
        </xdr:nvSpPr>
        <xdr:spPr>
          <a:xfrm>
            <a:off x="5235786" y="760307"/>
            <a:ext cx="1944000" cy="841333"/>
          </a:xfrm>
          <a:prstGeom prst="roundRect">
            <a:avLst>
              <a:gd name="adj" fmla="val 7472"/>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lumMod val="50000"/>
                  <a:lumOff val="50000"/>
                </a:schemeClr>
              </a:solidFill>
            </a:endParaRPr>
          </a:p>
        </xdr:txBody>
      </xdr:sp>
      <xdr:sp macro="" textlink="">
        <xdr:nvSpPr>
          <xdr:cNvPr id="45" name="TextBox 44">
            <a:extLst>
              <a:ext uri="{FF2B5EF4-FFF2-40B4-BE49-F238E27FC236}">
                <a16:creationId xmlns:a16="http://schemas.microsoft.com/office/drawing/2014/main" id="{9E50F11D-A1DC-4D51-BB85-AE304A197E04}"/>
              </a:ext>
            </a:extLst>
          </xdr:cNvPr>
          <xdr:cNvSpPr txBox="1"/>
        </xdr:nvSpPr>
        <xdr:spPr>
          <a:xfrm>
            <a:off x="5257798" y="787400"/>
            <a:ext cx="13208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Spending</a:t>
            </a:r>
          </a:p>
          <a:p>
            <a:endParaRPr lang="en-GB" sz="1100" b="1">
              <a:solidFill>
                <a:schemeClr val="bg1">
                  <a:lumMod val="50000"/>
                </a:schemeClr>
              </a:solidFill>
            </a:endParaRPr>
          </a:p>
        </xdr:txBody>
      </xdr:sp>
      <xdr:sp macro="" textlink="spending">
        <xdr:nvSpPr>
          <xdr:cNvPr id="47" name="TextBox 46">
            <a:extLst>
              <a:ext uri="{FF2B5EF4-FFF2-40B4-BE49-F238E27FC236}">
                <a16:creationId xmlns:a16="http://schemas.microsoft.com/office/drawing/2014/main" id="{AA7D71F1-742D-463E-9361-3C894F580BB7}"/>
              </a:ext>
            </a:extLst>
          </xdr:cNvPr>
          <xdr:cNvSpPr txBox="1"/>
        </xdr:nvSpPr>
        <xdr:spPr>
          <a:xfrm>
            <a:off x="5232400" y="973667"/>
            <a:ext cx="1024469" cy="347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FE523FD-5A1D-4788-87CC-21913E93C975}" type="TxLink">
              <a:rPr lang="en-US" sz="1600" b="1" i="0" u="none" strike="noStrike">
                <a:solidFill>
                  <a:schemeClr val="bg2">
                    <a:lumMod val="90000"/>
                  </a:schemeClr>
                </a:solidFill>
                <a:latin typeface="+mn-lt"/>
                <a:ea typeface="Calibri"/>
                <a:cs typeface="Calibri"/>
              </a:rPr>
              <a:pPr marL="0" indent="0"/>
              <a:t> $30,191 </a:t>
            </a:fld>
            <a:endParaRPr lang="en-GB" sz="1600" b="1" i="0" u="none" strike="noStrike">
              <a:solidFill>
                <a:schemeClr val="bg2">
                  <a:lumMod val="90000"/>
                </a:schemeClr>
              </a:solidFill>
              <a:latin typeface="+mn-lt"/>
              <a:ea typeface="Calibri"/>
              <a:cs typeface="Calibri"/>
            </a:endParaRPr>
          </a:p>
        </xdr:txBody>
      </xdr:sp>
      <xdr:graphicFrame macro="">
        <xdr:nvGraphicFramePr>
          <xdr:cNvPr id="62" name="Chart 61">
            <a:extLst>
              <a:ext uri="{FF2B5EF4-FFF2-40B4-BE49-F238E27FC236}">
                <a16:creationId xmlns:a16="http://schemas.microsoft.com/office/drawing/2014/main" id="{222C444E-1A9A-4B78-AC85-22785B4FDD4A}"/>
              </a:ext>
            </a:extLst>
          </xdr:cNvPr>
          <xdr:cNvGraphicFramePr>
            <a:graphicFrameLocks/>
          </xdr:cNvGraphicFramePr>
        </xdr:nvGraphicFramePr>
        <xdr:xfrm>
          <a:off x="5215465" y="999069"/>
          <a:ext cx="2048933" cy="821267"/>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13</xdr:col>
      <xdr:colOff>124883</xdr:colOff>
      <xdr:row>11</xdr:row>
      <xdr:rowOff>31962</xdr:rowOff>
    </xdr:from>
    <xdr:to>
      <xdr:col>16</xdr:col>
      <xdr:colOff>302682</xdr:colOff>
      <xdr:row>16</xdr:row>
      <xdr:rowOff>83609</xdr:rowOff>
    </xdr:to>
    <xdr:grpSp>
      <xdr:nvGrpSpPr>
        <xdr:cNvPr id="65" name="Group 64">
          <a:extLst>
            <a:ext uri="{FF2B5EF4-FFF2-40B4-BE49-F238E27FC236}">
              <a16:creationId xmlns:a16="http://schemas.microsoft.com/office/drawing/2014/main" id="{E9D6444E-033B-4687-AC7C-EBD844D9031C}"/>
            </a:ext>
          </a:extLst>
        </xdr:cNvPr>
        <xdr:cNvGrpSpPr/>
      </xdr:nvGrpSpPr>
      <xdr:grpSpPr>
        <a:xfrm>
          <a:off x="8049683" y="2022687"/>
          <a:ext cx="2006599" cy="956522"/>
          <a:chOff x="5249333" y="1717887"/>
          <a:chExt cx="2006599" cy="982980"/>
        </a:xfrm>
      </xdr:grpSpPr>
      <xdr:sp macro="" textlink="">
        <xdr:nvSpPr>
          <xdr:cNvPr id="5" name="Rectangle: Rounded Corners 4">
            <a:extLst>
              <a:ext uri="{FF2B5EF4-FFF2-40B4-BE49-F238E27FC236}">
                <a16:creationId xmlns:a16="http://schemas.microsoft.com/office/drawing/2014/main" id="{3242ED5F-D4E0-4630-A04A-124D829EF8C5}"/>
              </a:ext>
            </a:extLst>
          </xdr:cNvPr>
          <xdr:cNvSpPr/>
        </xdr:nvSpPr>
        <xdr:spPr>
          <a:xfrm>
            <a:off x="5251026" y="1717887"/>
            <a:ext cx="1944000" cy="836507"/>
          </a:xfrm>
          <a:prstGeom prst="roundRect">
            <a:avLst>
              <a:gd name="adj" fmla="val 7472"/>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3" name="TextBox 42">
            <a:extLst>
              <a:ext uri="{FF2B5EF4-FFF2-40B4-BE49-F238E27FC236}">
                <a16:creationId xmlns:a16="http://schemas.microsoft.com/office/drawing/2014/main" id="{0174E0D6-1B66-43FD-983F-CDAD030AA5DD}"/>
              </a:ext>
            </a:extLst>
          </xdr:cNvPr>
          <xdr:cNvSpPr txBox="1"/>
        </xdr:nvSpPr>
        <xdr:spPr>
          <a:xfrm>
            <a:off x="5283198" y="1735666"/>
            <a:ext cx="13208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90000"/>
                  </a:schemeClr>
                </a:solidFill>
              </a:rPr>
              <a:t>Income</a:t>
            </a:r>
          </a:p>
        </xdr:txBody>
      </xdr:sp>
      <xdr:sp macro="" textlink="income">
        <xdr:nvSpPr>
          <xdr:cNvPr id="59" name="TextBox 58">
            <a:extLst>
              <a:ext uri="{FF2B5EF4-FFF2-40B4-BE49-F238E27FC236}">
                <a16:creationId xmlns:a16="http://schemas.microsoft.com/office/drawing/2014/main" id="{D57EE4D7-DED1-423A-A132-F708624A7EAB}"/>
              </a:ext>
            </a:extLst>
          </xdr:cNvPr>
          <xdr:cNvSpPr txBox="1"/>
        </xdr:nvSpPr>
        <xdr:spPr>
          <a:xfrm>
            <a:off x="5249333" y="1913466"/>
            <a:ext cx="990602" cy="35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EF0EC1-3F61-48BC-887E-482E55E1B62C}" type="TxLink">
              <a:rPr lang="en-US" sz="1600" b="1" i="0" u="none" strike="noStrike">
                <a:solidFill>
                  <a:schemeClr val="bg2">
                    <a:lumMod val="90000"/>
                  </a:schemeClr>
                </a:solidFill>
                <a:latin typeface="+mn-lt"/>
                <a:ea typeface="Calibri"/>
                <a:cs typeface="Calibri"/>
              </a:rPr>
              <a:pPr/>
              <a:t> $65,440 </a:t>
            </a:fld>
            <a:endParaRPr lang="en-GB" sz="1600" b="1">
              <a:solidFill>
                <a:schemeClr val="bg2">
                  <a:lumMod val="90000"/>
                </a:schemeClr>
              </a:solidFill>
              <a:latin typeface="+mn-lt"/>
            </a:endParaRPr>
          </a:p>
        </xdr:txBody>
      </xdr:sp>
      <xdr:graphicFrame macro="">
        <xdr:nvGraphicFramePr>
          <xdr:cNvPr id="63" name="Chart 62">
            <a:extLst>
              <a:ext uri="{FF2B5EF4-FFF2-40B4-BE49-F238E27FC236}">
                <a16:creationId xmlns:a16="http://schemas.microsoft.com/office/drawing/2014/main" id="{3D088C14-75D8-4C4B-8A1A-99787B0D5E28}"/>
              </a:ext>
            </a:extLst>
          </xdr:cNvPr>
          <xdr:cNvGraphicFramePr>
            <a:graphicFrameLocks/>
          </xdr:cNvGraphicFramePr>
        </xdr:nvGraphicFramePr>
        <xdr:xfrm>
          <a:off x="5333999" y="1981199"/>
          <a:ext cx="1921933" cy="719668"/>
        </xdr:xfrm>
        <a:graphic>
          <a:graphicData uri="http://schemas.openxmlformats.org/drawingml/2006/chart">
            <c:chart xmlns:c="http://schemas.openxmlformats.org/drawingml/2006/chart" xmlns:r="http://schemas.openxmlformats.org/officeDocument/2006/relationships" r:id="rId8"/>
          </a:graphicData>
        </a:graphic>
      </xdr:graphicFrame>
    </xdr:grpSp>
    <xdr:clientData/>
  </xdr:twoCellAnchor>
  <xdr:twoCellAnchor>
    <xdr:from>
      <xdr:col>17</xdr:col>
      <xdr:colOff>378879</xdr:colOff>
      <xdr:row>9</xdr:row>
      <xdr:rowOff>5291</xdr:rowOff>
    </xdr:from>
    <xdr:to>
      <xdr:col>19</xdr:col>
      <xdr:colOff>268815</xdr:colOff>
      <xdr:row>11</xdr:row>
      <xdr:rowOff>16933</xdr:rowOff>
    </xdr:to>
    <xdr:sp macro="" textlink="rent">
      <xdr:nvSpPr>
        <xdr:cNvPr id="67" name="TextBox 66">
          <a:extLst>
            <a:ext uri="{FF2B5EF4-FFF2-40B4-BE49-F238E27FC236}">
              <a16:creationId xmlns:a16="http://schemas.microsoft.com/office/drawing/2014/main" id="{C0D308A9-8DA1-41CC-9B9A-0CD7B3D063F3}"/>
            </a:ext>
          </a:extLst>
        </xdr:cNvPr>
        <xdr:cNvSpPr txBox="1"/>
      </xdr:nvSpPr>
      <xdr:spPr>
        <a:xfrm>
          <a:off x="10742079" y="1634066"/>
          <a:ext cx="1109136" cy="373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5D85FC5-6854-4A46-95DB-16CF2D3ACC67}" type="TxLink">
            <a:rPr lang="en-US" sz="1600" b="1" i="0" u="none" strike="noStrike">
              <a:solidFill>
                <a:schemeClr val="bg1">
                  <a:lumMod val="85000"/>
                </a:schemeClr>
              </a:solidFill>
              <a:latin typeface="+mn-lt"/>
              <a:ea typeface="Calibri"/>
              <a:cs typeface="Calibri"/>
            </a:rPr>
            <a:pPr marL="0" indent="0"/>
            <a:t> $9,000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12</xdr:row>
      <xdr:rowOff>6350</xdr:rowOff>
    </xdr:from>
    <xdr:to>
      <xdr:col>19</xdr:col>
      <xdr:colOff>463548</xdr:colOff>
      <xdr:row>14</xdr:row>
      <xdr:rowOff>74084</xdr:rowOff>
    </xdr:to>
    <xdr:sp macro="" textlink="groceries">
      <xdr:nvSpPr>
        <xdr:cNvPr id="68" name="TextBox 67">
          <a:extLst>
            <a:ext uri="{FF2B5EF4-FFF2-40B4-BE49-F238E27FC236}">
              <a16:creationId xmlns:a16="http://schemas.microsoft.com/office/drawing/2014/main" id="{1AF29C16-2186-4A5B-B243-651C26AAAA1A}"/>
            </a:ext>
          </a:extLst>
        </xdr:cNvPr>
        <xdr:cNvSpPr txBox="1"/>
      </xdr:nvSpPr>
      <xdr:spPr>
        <a:xfrm>
          <a:off x="10742079" y="2178050"/>
          <a:ext cx="1303869"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C78DB1E-3A1E-46AD-AA0E-13D26CD4A1EF}" type="TxLink">
            <a:rPr lang="en-US" sz="1600" b="1" i="0" u="none" strike="noStrike">
              <a:solidFill>
                <a:schemeClr val="bg1">
                  <a:lumMod val="85000"/>
                </a:schemeClr>
              </a:solidFill>
              <a:latin typeface="+mn-lt"/>
              <a:ea typeface="Calibri"/>
              <a:cs typeface="Calibri"/>
            </a:rPr>
            <a:pPr marL="0" indent="0"/>
            <a:t> $6,454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15</xdr:row>
      <xdr:rowOff>53976</xdr:rowOff>
    </xdr:from>
    <xdr:to>
      <xdr:col>19</xdr:col>
      <xdr:colOff>285750</xdr:colOff>
      <xdr:row>17</xdr:row>
      <xdr:rowOff>53975</xdr:rowOff>
    </xdr:to>
    <xdr:sp macro="" textlink="clothes">
      <xdr:nvSpPr>
        <xdr:cNvPr id="69" name="TextBox 68">
          <a:extLst>
            <a:ext uri="{FF2B5EF4-FFF2-40B4-BE49-F238E27FC236}">
              <a16:creationId xmlns:a16="http://schemas.microsoft.com/office/drawing/2014/main" id="{60CDFAFB-4CBD-4201-A0C2-A05D8005C697}"/>
            </a:ext>
          </a:extLst>
        </xdr:cNvPr>
        <xdr:cNvSpPr txBox="1"/>
      </xdr:nvSpPr>
      <xdr:spPr>
        <a:xfrm>
          <a:off x="10742079" y="2768601"/>
          <a:ext cx="1126071" cy="36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4339454-A5CE-4DF2-ABA4-44A929F7BDE6}" type="TxLink">
            <a:rPr lang="en-US" sz="1600" b="1" i="0" u="none" strike="noStrike">
              <a:solidFill>
                <a:schemeClr val="bg1">
                  <a:lumMod val="85000"/>
                </a:schemeClr>
              </a:solidFill>
              <a:latin typeface="+mn-lt"/>
              <a:ea typeface="Calibri"/>
              <a:cs typeface="Calibri"/>
            </a:rPr>
            <a:pPr marL="0" indent="0"/>
            <a:t> $4,304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18</xdr:row>
      <xdr:rowOff>52917</xdr:rowOff>
    </xdr:from>
    <xdr:to>
      <xdr:col>19</xdr:col>
      <xdr:colOff>497415</xdr:colOff>
      <xdr:row>20</xdr:row>
      <xdr:rowOff>61385</xdr:rowOff>
    </xdr:to>
    <xdr:sp macro="" textlink="Entertainment">
      <xdr:nvSpPr>
        <xdr:cNvPr id="70" name="TextBox 69">
          <a:extLst>
            <a:ext uri="{FF2B5EF4-FFF2-40B4-BE49-F238E27FC236}">
              <a16:creationId xmlns:a16="http://schemas.microsoft.com/office/drawing/2014/main" id="{CE23DBD6-B33A-456E-8DEE-E9D8DEC37A06}"/>
            </a:ext>
          </a:extLst>
        </xdr:cNvPr>
        <xdr:cNvSpPr txBox="1"/>
      </xdr:nvSpPr>
      <xdr:spPr>
        <a:xfrm>
          <a:off x="10742079" y="3310467"/>
          <a:ext cx="1337736" cy="370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A7B2DC5-AE0D-4954-A9F7-CF70E305A236}" type="TxLink">
            <a:rPr lang="en-US" sz="1600" b="1" i="0" u="none" strike="noStrike">
              <a:solidFill>
                <a:schemeClr val="bg1">
                  <a:lumMod val="85000"/>
                </a:schemeClr>
              </a:solidFill>
              <a:latin typeface="+mn-lt"/>
              <a:ea typeface="Calibri"/>
              <a:cs typeface="Calibri"/>
            </a:rPr>
            <a:pPr marL="0" indent="0"/>
            <a:t> $1,813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378879</xdr:colOff>
      <xdr:row>21</xdr:row>
      <xdr:rowOff>60327</xdr:rowOff>
    </xdr:from>
    <xdr:to>
      <xdr:col>19</xdr:col>
      <xdr:colOff>361949</xdr:colOff>
      <xdr:row>23</xdr:row>
      <xdr:rowOff>111128</xdr:rowOff>
    </xdr:to>
    <xdr:sp macro="" textlink="cashloan">
      <xdr:nvSpPr>
        <xdr:cNvPr id="71" name="TextBox 70">
          <a:extLst>
            <a:ext uri="{FF2B5EF4-FFF2-40B4-BE49-F238E27FC236}">
              <a16:creationId xmlns:a16="http://schemas.microsoft.com/office/drawing/2014/main" id="{C5DCA795-9EFA-4288-95CB-5BC474D5B503}"/>
            </a:ext>
          </a:extLst>
        </xdr:cNvPr>
        <xdr:cNvSpPr txBox="1"/>
      </xdr:nvSpPr>
      <xdr:spPr>
        <a:xfrm>
          <a:off x="10742079" y="3860802"/>
          <a:ext cx="1202270" cy="412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A8111E7-CD15-45C1-BFAA-3CA240BD5729}" type="TxLink">
            <a:rPr lang="en-US" sz="1600" b="1" i="0" u="none" strike="noStrike">
              <a:solidFill>
                <a:schemeClr val="bg1">
                  <a:lumMod val="85000"/>
                </a:schemeClr>
              </a:solidFill>
              <a:latin typeface="+mn-lt"/>
              <a:ea typeface="Calibri"/>
              <a:cs typeface="Calibri"/>
            </a:rPr>
            <a:pPr marL="0" indent="0"/>
            <a:t> $1,500 </a:t>
          </a:fld>
          <a:endParaRPr lang="en-GB" sz="1600" b="1" i="0" u="none" strike="noStrike">
            <a:solidFill>
              <a:schemeClr val="bg1">
                <a:lumMod val="85000"/>
              </a:schemeClr>
            </a:solidFill>
            <a:latin typeface="+mn-lt"/>
            <a:ea typeface="Calibri"/>
            <a:cs typeface="Calibri"/>
          </a:endParaRPr>
        </a:p>
      </xdr:txBody>
    </xdr:sp>
    <xdr:clientData/>
  </xdr:twoCellAnchor>
  <xdr:twoCellAnchor>
    <xdr:from>
      <xdr:col>17</xdr:col>
      <xdr:colOff>421216</xdr:colOff>
      <xdr:row>11</xdr:row>
      <xdr:rowOff>75143</xdr:rowOff>
    </xdr:from>
    <xdr:to>
      <xdr:col>19</xdr:col>
      <xdr:colOff>99485</xdr:colOff>
      <xdr:row>12</xdr:row>
      <xdr:rowOff>151344</xdr:rowOff>
    </xdr:to>
    <xdr:sp macro="" textlink="">
      <xdr:nvSpPr>
        <xdr:cNvPr id="72" name="TextBox 71">
          <a:extLst>
            <a:ext uri="{FF2B5EF4-FFF2-40B4-BE49-F238E27FC236}">
              <a16:creationId xmlns:a16="http://schemas.microsoft.com/office/drawing/2014/main" id="{F6AED440-E429-479B-B8F1-5A1887CC6819}"/>
            </a:ext>
          </a:extLst>
        </xdr:cNvPr>
        <xdr:cNvSpPr txBox="1"/>
      </xdr:nvSpPr>
      <xdr:spPr>
        <a:xfrm>
          <a:off x="10784416" y="2065868"/>
          <a:ext cx="897469"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Groceries</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17</xdr:col>
      <xdr:colOff>421216</xdr:colOff>
      <xdr:row>14</xdr:row>
      <xdr:rowOff>92077</xdr:rowOff>
    </xdr:from>
    <xdr:to>
      <xdr:col>18</xdr:col>
      <xdr:colOff>429683</xdr:colOff>
      <xdr:row>15</xdr:row>
      <xdr:rowOff>75141</xdr:rowOff>
    </xdr:to>
    <xdr:sp macro="" textlink="">
      <xdr:nvSpPr>
        <xdr:cNvPr id="73" name="TextBox 72">
          <a:extLst>
            <a:ext uri="{FF2B5EF4-FFF2-40B4-BE49-F238E27FC236}">
              <a16:creationId xmlns:a16="http://schemas.microsoft.com/office/drawing/2014/main" id="{6C69EDC3-0FF2-40E8-905B-6C58831CD2D0}"/>
            </a:ext>
          </a:extLst>
        </xdr:cNvPr>
        <xdr:cNvSpPr txBox="1"/>
      </xdr:nvSpPr>
      <xdr:spPr>
        <a:xfrm>
          <a:off x="10784416" y="2625727"/>
          <a:ext cx="618067" cy="164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Clothes</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17</xdr:col>
      <xdr:colOff>421216</xdr:colOff>
      <xdr:row>17</xdr:row>
      <xdr:rowOff>100544</xdr:rowOff>
    </xdr:from>
    <xdr:to>
      <xdr:col>19</xdr:col>
      <xdr:colOff>184152</xdr:colOff>
      <xdr:row>18</xdr:row>
      <xdr:rowOff>151342</xdr:rowOff>
    </xdr:to>
    <xdr:sp macro="" textlink="">
      <xdr:nvSpPr>
        <xdr:cNvPr id="74" name="TextBox 73">
          <a:extLst>
            <a:ext uri="{FF2B5EF4-FFF2-40B4-BE49-F238E27FC236}">
              <a16:creationId xmlns:a16="http://schemas.microsoft.com/office/drawing/2014/main" id="{C69D8910-E75D-4F2D-9DCF-A079B3739272}"/>
            </a:ext>
          </a:extLst>
        </xdr:cNvPr>
        <xdr:cNvSpPr txBox="1"/>
      </xdr:nvSpPr>
      <xdr:spPr>
        <a:xfrm>
          <a:off x="10784416" y="3177119"/>
          <a:ext cx="982136" cy="231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Entertainment</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17</xdr:col>
      <xdr:colOff>421216</xdr:colOff>
      <xdr:row>20</xdr:row>
      <xdr:rowOff>125945</xdr:rowOff>
    </xdr:from>
    <xdr:to>
      <xdr:col>19</xdr:col>
      <xdr:colOff>99485</xdr:colOff>
      <xdr:row>22</xdr:row>
      <xdr:rowOff>15880</xdr:rowOff>
    </xdr:to>
    <xdr:sp macro="" textlink="">
      <xdr:nvSpPr>
        <xdr:cNvPr id="75" name="TextBox 74">
          <a:extLst>
            <a:ext uri="{FF2B5EF4-FFF2-40B4-BE49-F238E27FC236}">
              <a16:creationId xmlns:a16="http://schemas.microsoft.com/office/drawing/2014/main" id="{A59899BE-E300-4E23-BC34-1D92A52DE940}"/>
            </a:ext>
          </a:extLst>
        </xdr:cNvPr>
        <xdr:cNvSpPr txBox="1"/>
      </xdr:nvSpPr>
      <xdr:spPr>
        <a:xfrm>
          <a:off x="10784416" y="3745445"/>
          <a:ext cx="897469" cy="25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Cash Loan</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8</xdr:col>
      <xdr:colOff>421219</xdr:colOff>
      <xdr:row>20</xdr:row>
      <xdr:rowOff>7409</xdr:rowOff>
    </xdr:from>
    <xdr:to>
      <xdr:col>10</xdr:col>
      <xdr:colOff>99488</xdr:colOff>
      <xdr:row>21</xdr:row>
      <xdr:rowOff>83610</xdr:rowOff>
    </xdr:to>
    <xdr:sp macro="" textlink="">
      <xdr:nvSpPr>
        <xdr:cNvPr id="76" name="TextBox 75">
          <a:extLst>
            <a:ext uri="{FF2B5EF4-FFF2-40B4-BE49-F238E27FC236}">
              <a16:creationId xmlns:a16="http://schemas.microsoft.com/office/drawing/2014/main" id="{065A82D8-C7A5-4620-984A-B108AEF66631}"/>
            </a:ext>
          </a:extLst>
        </xdr:cNvPr>
        <xdr:cNvSpPr txBox="1"/>
      </xdr:nvSpPr>
      <xdr:spPr>
        <a:xfrm>
          <a:off x="5298019" y="3626909"/>
          <a:ext cx="897469"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Youtube</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11</xdr:col>
      <xdr:colOff>514350</xdr:colOff>
      <xdr:row>16</xdr:row>
      <xdr:rowOff>125940</xdr:rowOff>
    </xdr:from>
    <xdr:to>
      <xdr:col>16</xdr:col>
      <xdr:colOff>65619</xdr:colOff>
      <xdr:row>23</xdr:row>
      <xdr:rowOff>125940</xdr:rowOff>
    </xdr:to>
    <xdr:graphicFrame macro="">
      <xdr:nvGraphicFramePr>
        <xdr:cNvPr id="77" name="Chart 76">
          <a:extLst>
            <a:ext uri="{FF2B5EF4-FFF2-40B4-BE49-F238E27FC236}">
              <a16:creationId xmlns:a16="http://schemas.microsoft.com/office/drawing/2014/main" id="{29F1B2DB-336D-4A23-B981-FA128F8943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175689</xdr:colOff>
      <xdr:row>18</xdr:row>
      <xdr:rowOff>56340</xdr:rowOff>
    </xdr:from>
    <xdr:to>
      <xdr:col>8</xdr:col>
      <xdr:colOff>391689</xdr:colOff>
      <xdr:row>19</xdr:row>
      <xdr:rowOff>86074</xdr:rowOff>
    </xdr:to>
    <xdr:pic>
      <xdr:nvPicPr>
        <xdr:cNvPr id="79" name="Picture 78">
          <a:extLst>
            <a:ext uri="{FF2B5EF4-FFF2-40B4-BE49-F238E27FC236}">
              <a16:creationId xmlns:a16="http://schemas.microsoft.com/office/drawing/2014/main" id="{C80052C7-8F6E-48AC-9A1D-BD65FA179FA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052489" y="3313890"/>
          <a:ext cx="216000" cy="210709"/>
        </a:xfrm>
        <a:prstGeom prst="rect">
          <a:avLst/>
        </a:prstGeom>
      </xdr:spPr>
    </xdr:pic>
    <xdr:clientData/>
  </xdr:twoCellAnchor>
  <xdr:twoCellAnchor editAs="oneCell">
    <xdr:from>
      <xdr:col>8</xdr:col>
      <xdr:colOff>175689</xdr:colOff>
      <xdr:row>21</xdr:row>
      <xdr:rowOff>132012</xdr:rowOff>
    </xdr:from>
    <xdr:to>
      <xdr:col>8</xdr:col>
      <xdr:colOff>391689</xdr:colOff>
      <xdr:row>22</xdr:row>
      <xdr:rowOff>161746</xdr:rowOff>
    </xdr:to>
    <xdr:pic>
      <xdr:nvPicPr>
        <xdr:cNvPr id="81" name="Picture 80">
          <a:extLst>
            <a:ext uri="{FF2B5EF4-FFF2-40B4-BE49-F238E27FC236}">
              <a16:creationId xmlns:a16="http://schemas.microsoft.com/office/drawing/2014/main" id="{A4830285-8B1D-4807-97A2-918DFD1C972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052489" y="3932487"/>
          <a:ext cx="216000" cy="210709"/>
        </a:xfrm>
        <a:prstGeom prst="rect">
          <a:avLst/>
        </a:prstGeom>
      </xdr:spPr>
    </xdr:pic>
    <xdr:clientData/>
  </xdr:twoCellAnchor>
  <xdr:twoCellAnchor editAs="oneCell">
    <xdr:from>
      <xdr:col>8</xdr:col>
      <xdr:colOff>175689</xdr:colOff>
      <xdr:row>20</xdr:row>
      <xdr:rowOff>1043</xdr:rowOff>
    </xdr:from>
    <xdr:to>
      <xdr:col>8</xdr:col>
      <xdr:colOff>391689</xdr:colOff>
      <xdr:row>21</xdr:row>
      <xdr:rowOff>30776</xdr:rowOff>
    </xdr:to>
    <xdr:pic>
      <xdr:nvPicPr>
        <xdr:cNvPr id="83" name="Picture 82">
          <a:extLst>
            <a:ext uri="{FF2B5EF4-FFF2-40B4-BE49-F238E27FC236}">
              <a16:creationId xmlns:a16="http://schemas.microsoft.com/office/drawing/2014/main" id="{55FD854C-5AB0-4957-8DBA-A49920F450AB}"/>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052489" y="3620543"/>
          <a:ext cx="216000" cy="210708"/>
        </a:xfrm>
        <a:prstGeom prst="rect">
          <a:avLst/>
        </a:prstGeom>
      </xdr:spPr>
    </xdr:pic>
    <xdr:clientData/>
  </xdr:twoCellAnchor>
  <xdr:twoCellAnchor>
    <xdr:from>
      <xdr:col>8</xdr:col>
      <xdr:colOff>412752</xdr:colOff>
      <xdr:row>18</xdr:row>
      <xdr:rowOff>66677</xdr:rowOff>
    </xdr:from>
    <xdr:to>
      <xdr:col>10</xdr:col>
      <xdr:colOff>556687</xdr:colOff>
      <xdr:row>19</xdr:row>
      <xdr:rowOff>142876</xdr:rowOff>
    </xdr:to>
    <xdr:sp macro="" textlink="">
      <xdr:nvSpPr>
        <xdr:cNvPr id="84" name="TextBox 83">
          <a:extLst>
            <a:ext uri="{FF2B5EF4-FFF2-40B4-BE49-F238E27FC236}">
              <a16:creationId xmlns:a16="http://schemas.microsoft.com/office/drawing/2014/main" id="{69E72BCD-5F71-48B7-8BDF-1D1D519C3CC1}"/>
            </a:ext>
          </a:extLst>
        </xdr:cNvPr>
        <xdr:cNvSpPr txBox="1"/>
      </xdr:nvSpPr>
      <xdr:spPr>
        <a:xfrm>
          <a:off x="5289552" y="3324227"/>
          <a:ext cx="1363135"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Data with</a:t>
          </a:r>
          <a:r>
            <a:rPr lang="en-GB" sz="1000" b="1" baseline="0">
              <a:solidFill>
                <a:schemeClr val="bg2">
                  <a:lumMod val="90000"/>
                </a:schemeClr>
              </a:solidFill>
            </a:rPr>
            <a:t> decisions</a:t>
          </a:r>
          <a:endParaRPr lang="en-GB" sz="1000" b="1">
            <a:solidFill>
              <a:schemeClr val="bg2">
                <a:lumMod val="90000"/>
              </a:schemeClr>
            </a:solidFill>
          </a:endParaRP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8</xdr:col>
      <xdr:colOff>412752</xdr:colOff>
      <xdr:row>21</xdr:row>
      <xdr:rowOff>109010</xdr:rowOff>
    </xdr:from>
    <xdr:to>
      <xdr:col>10</xdr:col>
      <xdr:colOff>91021</xdr:colOff>
      <xdr:row>22</xdr:row>
      <xdr:rowOff>179920</xdr:rowOff>
    </xdr:to>
    <xdr:sp macro="" textlink="">
      <xdr:nvSpPr>
        <xdr:cNvPr id="85" name="TextBox 84">
          <a:extLst>
            <a:ext uri="{FF2B5EF4-FFF2-40B4-BE49-F238E27FC236}">
              <a16:creationId xmlns:a16="http://schemas.microsoft.com/office/drawing/2014/main" id="{90803164-E62D-4059-9441-C145B08B7329}"/>
            </a:ext>
          </a:extLst>
        </xdr:cNvPr>
        <xdr:cNvSpPr txBox="1"/>
      </xdr:nvSpPr>
      <xdr:spPr>
        <a:xfrm>
          <a:off x="5289552" y="3909485"/>
          <a:ext cx="897469" cy="251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solidFill>
                <a:schemeClr val="bg2">
                  <a:lumMod val="90000"/>
                </a:schemeClr>
              </a:solidFill>
            </a:rPr>
            <a:t>Teachable</a:t>
          </a:r>
        </a:p>
        <a:p>
          <a:endParaRPr lang="en-GB" sz="1000" b="1">
            <a:solidFill>
              <a:schemeClr val="bg2">
                <a:lumMod val="90000"/>
              </a:schemeClr>
            </a:solidFill>
          </a:endParaRPr>
        </a:p>
        <a:p>
          <a:endParaRPr lang="en-GB" sz="1000" b="1">
            <a:solidFill>
              <a:schemeClr val="bg2">
                <a:lumMod val="90000"/>
              </a:schemeClr>
            </a:solidFill>
          </a:endParaRPr>
        </a:p>
      </xdr:txBody>
    </xdr:sp>
    <xdr:clientData/>
  </xdr:twoCellAnchor>
  <xdr:twoCellAnchor>
    <xdr:from>
      <xdr:col>10</xdr:col>
      <xdr:colOff>378884</xdr:colOff>
      <xdr:row>18</xdr:row>
      <xdr:rowOff>32807</xdr:rowOff>
    </xdr:from>
    <xdr:to>
      <xdr:col>12</xdr:col>
      <xdr:colOff>268820</xdr:colOff>
      <xdr:row>20</xdr:row>
      <xdr:rowOff>49741</xdr:rowOff>
    </xdr:to>
    <xdr:sp macro="" textlink="dwd">
      <xdr:nvSpPr>
        <xdr:cNvPr id="86" name="TextBox 85">
          <a:extLst>
            <a:ext uri="{FF2B5EF4-FFF2-40B4-BE49-F238E27FC236}">
              <a16:creationId xmlns:a16="http://schemas.microsoft.com/office/drawing/2014/main" id="{E3C84B92-FB2C-4796-812F-B9EC6853B13C}"/>
            </a:ext>
          </a:extLst>
        </xdr:cNvPr>
        <xdr:cNvSpPr txBox="1"/>
      </xdr:nvSpPr>
      <xdr:spPr>
        <a:xfrm>
          <a:off x="6474884" y="3290357"/>
          <a:ext cx="1109136" cy="378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690F276-39EB-4B82-A401-18B5FA05CCD0}" type="TxLink">
            <a:rPr lang="en-US" sz="1400" b="1" i="0" u="none" strike="noStrike">
              <a:solidFill>
                <a:schemeClr val="bg1">
                  <a:lumMod val="85000"/>
                </a:schemeClr>
              </a:solidFill>
              <a:latin typeface="+mn-lt"/>
              <a:ea typeface="Calibri"/>
              <a:cs typeface="Calibri"/>
            </a:rPr>
            <a:pPr marL="0" indent="0"/>
            <a:t> $50,000 </a:t>
          </a:fld>
          <a:endParaRPr lang="en-GB" sz="1400" b="1" i="0" u="none" strike="noStrike">
            <a:solidFill>
              <a:schemeClr val="bg1">
                <a:lumMod val="85000"/>
              </a:schemeClr>
            </a:solidFill>
            <a:latin typeface="+mn-lt"/>
            <a:ea typeface="Calibri"/>
            <a:cs typeface="Calibri"/>
          </a:endParaRPr>
        </a:p>
      </xdr:txBody>
    </xdr:sp>
    <xdr:clientData/>
  </xdr:twoCellAnchor>
  <xdr:twoCellAnchor>
    <xdr:from>
      <xdr:col>10</xdr:col>
      <xdr:colOff>378884</xdr:colOff>
      <xdr:row>19</xdr:row>
      <xdr:rowOff>176741</xdr:rowOff>
    </xdr:from>
    <xdr:to>
      <xdr:col>12</xdr:col>
      <xdr:colOff>268820</xdr:colOff>
      <xdr:row>22</xdr:row>
      <xdr:rowOff>7408</xdr:rowOff>
    </xdr:to>
    <xdr:sp macro="" textlink="youtube">
      <xdr:nvSpPr>
        <xdr:cNvPr id="87" name="TextBox 86">
          <a:extLst>
            <a:ext uri="{FF2B5EF4-FFF2-40B4-BE49-F238E27FC236}">
              <a16:creationId xmlns:a16="http://schemas.microsoft.com/office/drawing/2014/main" id="{7BB2BF71-FA8F-4C83-872B-E935B6B021A1}"/>
            </a:ext>
          </a:extLst>
        </xdr:cNvPr>
        <xdr:cNvSpPr txBox="1"/>
      </xdr:nvSpPr>
      <xdr:spPr>
        <a:xfrm>
          <a:off x="6474884" y="3615266"/>
          <a:ext cx="1109136" cy="373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C7E7E76-3835-4309-8607-FE656895F705}" type="TxLink">
            <a:rPr lang="en-US" sz="1400" b="1" i="0" u="none" strike="noStrike">
              <a:solidFill>
                <a:schemeClr val="bg1">
                  <a:lumMod val="85000"/>
                </a:schemeClr>
              </a:solidFill>
              <a:latin typeface="+mn-lt"/>
              <a:ea typeface="Calibri"/>
              <a:cs typeface="Calibri"/>
            </a:rPr>
            <a:pPr marL="0" indent="0"/>
            <a:t> $10,940 </a:t>
          </a:fld>
          <a:endParaRPr lang="en-GB" sz="1400" b="1" i="0" u="none" strike="noStrike">
            <a:solidFill>
              <a:schemeClr val="bg1">
                <a:lumMod val="85000"/>
              </a:schemeClr>
            </a:solidFill>
            <a:latin typeface="+mn-lt"/>
            <a:ea typeface="Calibri"/>
            <a:cs typeface="Calibri"/>
          </a:endParaRPr>
        </a:p>
      </xdr:txBody>
    </xdr:sp>
    <xdr:clientData/>
  </xdr:twoCellAnchor>
  <xdr:twoCellAnchor>
    <xdr:from>
      <xdr:col>10</xdr:col>
      <xdr:colOff>378884</xdr:colOff>
      <xdr:row>21</xdr:row>
      <xdr:rowOff>100542</xdr:rowOff>
    </xdr:from>
    <xdr:to>
      <xdr:col>12</xdr:col>
      <xdr:colOff>268820</xdr:colOff>
      <xdr:row>23</xdr:row>
      <xdr:rowOff>117476</xdr:rowOff>
    </xdr:to>
    <xdr:sp macro="" textlink="teachable">
      <xdr:nvSpPr>
        <xdr:cNvPr id="88" name="TextBox 87">
          <a:extLst>
            <a:ext uri="{FF2B5EF4-FFF2-40B4-BE49-F238E27FC236}">
              <a16:creationId xmlns:a16="http://schemas.microsoft.com/office/drawing/2014/main" id="{74B09C3F-FA56-4D4F-8657-49DFB7FA2DB0}"/>
            </a:ext>
          </a:extLst>
        </xdr:cNvPr>
        <xdr:cNvSpPr txBox="1"/>
      </xdr:nvSpPr>
      <xdr:spPr>
        <a:xfrm>
          <a:off x="6474884" y="3901017"/>
          <a:ext cx="1109136" cy="3788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CA03263-1643-4086-AA24-C3ADCC1B12F9}" type="TxLink">
            <a:rPr lang="en-US" sz="1400" b="1" i="0" u="none" strike="noStrike">
              <a:solidFill>
                <a:schemeClr val="bg1">
                  <a:lumMod val="85000"/>
                </a:schemeClr>
              </a:solidFill>
              <a:latin typeface="+mn-lt"/>
              <a:ea typeface="Calibri"/>
              <a:cs typeface="Calibri"/>
            </a:rPr>
            <a:pPr marL="0" indent="0"/>
            <a:t> $4,500 </a:t>
          </a:fld>
          <a:endParaRPr lang="en-GB" sz="1400" b="1" i="0" u="none" strike="noStrike">
            <a:solidFill>
              <a:schemeClr val="bg1">
                <a:lumMod val="85000"/>
              </a:schemeClr>
            </a:solidFill>
            <a:latin typeface="+mn-lt"/>
            <a:ea typeface="Calibri"/>
            <a:cs typeface="Calibri"/>
          </a:endParaRPr>
        </a:p>
      </xdr:txBody>
    </xdr:sp>
    <xdr:clientData/>
  </xdr:twoCellAnchor>
  <xdr:twoCellAnchor editAs="oneCell">
    <xdr:from>
      <xdr:col>15</xdr:col>
      <xdr:colOff>353483</xdr:colOff>
      <xdr:row>16</xdr:row>
      <xdr:rowOff>151342</xdr:rowOff>
    </xdr:from>
    <xdr:to>
      <xdr:col>16</xdr:col>
      <xdr:colOff>192617</xdr:colOff>
      <xdr:row>19</xdr:row>
      <xdr:rowOff>41276</xdr:rowOff>
    </xdr:to>
    <xdr:pic>
      <xdr:nvPicPr>
        <xdr:cNvPr id="90" name="Picture 89">
          <a:extLst>
            <a:ext uri="{FF2B5EF4-FFF2-40B4-BE49-F238E27FC236}">
              <a16:creationId xmlns:a16="http://schemas.microsoft.com/office/drawing/2014/main" id="{B10F3199-79FE-45CC-BB74-C0DFA83A2E8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497483" y="3046942"/>
          <a:ext cx="448734" cy="432859"/>
        </a:xfrm>
        <a:prstGeom prst="rect">
          <a:avLst/>
        </a:prstGeom>
      </xdr:spPr>
    </xdr:pic>
    <xdr:clientData/>
  </xdr:twoCellAnchor>
  <xdr:twoCellAnchor editAs="oneCell">
    <xdr:from>
      <xdr:col>13</xdr:col>
      <xdr:colOff>361951</xdr:colOff>
      <xdr:row>19</xdr:row>
      <xdr:rowOff>109009</xdr:rowOff>
    </xdr:from>
    <xdr:to>
      <xdr:col>14</xdr:col>
      <xdr:colOff>99569</xdr:colOff>
      <xdr:row>21</xdr:row>
      <xdr:rowOff>83693</xdr:rowOff>
    </xdr:to>
    <xdr:pic>
      <xdr:nvPicPr>
        <xdr:cNvPr id="92" name="Picture 91">
          <a:extLst>
            <a:ext uri="{FF2B5EF4-FFF2-40B4-BE49-F238E27FC236}">
              <a16:creationId xmlns:a16="http://schemas.microsoft.com/office/drawing/2014/main" id="{5603B3D3-AE65-4668-A2FE-9404A78F40A8}"/>
            </a:ext>
          </a:extLst>
        </xdr:cNvPr>
        <xdr:cNvPicPr>
          <a:picLocks noChangeAspect="1"/>
        </xdr:cNvPicPr>
      </xdr:nvPicPr>
      <xdr:blipFill>
        <a:blip xmlns:r="http://schemas.openxmlformats.org/officeDocument/2006/relationships" r:embed="rId14">
          <a:alphaModFix amt="50000"/>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8286751" y="3547534"/>
          <a:ext cx="347218" cy="336634"/>
        </a:xfrm>
        <a:prstGeom prst="rect">
          <a:avLst/>
        </a:prstGeom>
      </xdr:spPr>
    </xdr:pic>
    <xdr:clientData/>
  </xdr:twoCellAnchor>
  <xdr:twoCellAnchor>
    <xdr:from>
      <xdr:col>15</xdr:col>
      <xdr:colOff>99483</xdr:colOff>
      <xdr:row>26</xdr:row>
      <xdr:rowOff>117475</xdr:rowOff>
    </xdr:from>
    <xdr:to>
      <xdr:col>20</xdr:col>
      <xdr:colOff>74084</xdr:colOff>
      <xdr:row>36</xdr:row>
      <xdr:rowOff>32807</xdr:rowOff>
    </xdr:to>
    <xdr:graphicFrame macro="">
      <xdr:nvGraphicFramePr>
        <xdr:cNvPr id="95" name="Chart 94">
          <a:extLst>
            <a:ext uri="{FF2B5EF4-FFF2-40B4-BE49-F238E27FC236}">
              <a16:creationId xmlns:a16="http://schemas.microsoft.com/office/drawing/2014/main" id="{A007ABFF-6050-4D60-B677-7EC4F00B08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463550</xdr:colOff>
      <xdr:row>26</xdr:row>
      <xdr:rowOff>151342</xdr:rowOff>
    </xdr:from>
    <xdr:to>
      <xdr:col>14</xdr:col>
      <xdr:colOff>585470</xdr:colOff>
      <xdr:row>36</xdr:row>
      <xdr:rowOff>121285</xdr:rowOff>
    </xdr:to>
    <xdr:graphicFrame macro="">
      <xdr:nvGraphicFramePr>
        <xdr:cNvPr id="96" name="Chart 95">
          <a:extLst>
            <a:ext uri="{FF2B5EF4-FFF2-40B4-BE49-F238E27FC236}">
              <a16:creationId xmlns:a16="http://schemas.microsoft.com/office/drawing/2014/main" id="{567535C8-A079-41E8-AE0C-38F3A85C1A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446619</xdr:colOff>
      <xdr:row>25</xdr:row>
      <xdr:rowOff>75141</xdr:rowOff>
    </xdr:from>
    <xdr:to>
      <xdr:col>14</xdr:col>
      <xdr:colOff>141817</xdr:colOff>
      <xdr:row>27</xdr:row>
      <xdr:rowOff>7408</xdr:rowOff>
    </xdr:to>
    <xdr:sp macro="" textlink="maxspending">
      <xdr:nvSpPr>
        <xdr:cNvPr id="97" name="TextBox 96">
          <a:extLst>
            <a:ext uri="{FF2B5EF4-FFF2-40B4-BE49-F238E27FC236}">
              <a16:creationId xmlns:a16="http://schemas.microsoft.com/office/drawing/2014/main" id="{539C0C6B-A186-41A7-9031-3E949A29C550}"/>
            </a:ext>
          </a:extLst>
        </xdr:cNvPr>
        <xdr:cNvSpPr txBox="1"/>
      </xdr:nvSpPr>
      <xdr:spPr>
        <a:xfrm>
          <a:off x="7761819" y="4599516"/>
          <a:ext cx="914398" cy="294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BAA28B-A3D4-4093-994C-82D8C65D0E50}" type="TxLink">
            <a:rPr lang="en-US" sz="1400" b="1" i="0" u="none" strike="noStrike">
              <a:solidFill>
                <a:schemeClr val="bg1">
                  <a:lumMod val="85000"/>
                </a:schemeClr>
              </a:solidFill>
              <a:latin typeface="+mn-lt"/>
              <a:ea typeface="Calibri"/>
              <a:cs typeface="Calibri"/>
            </a:rPr>
            <a:pPr marL="0" indent="0"/>
            <a:t> $900 </a:t>
          </a:fld>
          <a:endParaRPr lang="en-GB" sz="1400" b="1" i="0" u="none" strike="noStrike">
            <a:solidFill>
              <a:schemeClr val="bg1">
                <a:lumMod val="85000"/>
              </a:schemeClr>
            </a:solidFill>
            <a:latin typeface="+mn-lt"/>
            <a:ea typeface="Calibri"/>
            <a:cs typeface="Calibri"/>
          </a:endParaRPr>
        </a:p>
      </xdr:txBody>
    </xdr:sp>
    <xdr:clientData/>
  </xdr:twoCellAnchor>
  <xdr:twoCellAnchor>
    <xdr:from>
      <xdr:col>14</xdr:col>
      <xdr:colOff>133352</xdr:colOff>
      <xdr:row>25</xdr:row>
      <xdr:rowOff>57703</xdr:rowOff>
    </xdr:from>
    <xdr:to>
      <xdr:col>15</xdr:col>
      <xdr:colOff>455083</xdr:colOff>
      <xdr:row>26</xdr:row>
      <xdr:rowOff>179916</xdr:rowOff>
    </xdr:to>
    <xdr:sp macro="" textlink="maxincome">
      <xdr:nvSpPr>
        <xdr:cNvPr id="98" name="TextBox 97">
          <a:extLst>
            <a:ext uri="{FF2B5EF4-FFF2-40B4-BE49-F238E27FC236}">
              <a16:creationId xmlns:a16="http://schemas.microsoft.com/office/drawing/2014/main" id="{A8E58997-1548-41B5-9D11-503A5A951A5A}"/>
            </a:ext>
          </a:extLst>
        </xdr:cNvPr>
        <xdr:cNvSpPr txBox="1"/>
      </xdr:nvSpPr>
      <xdr:spPr>
        <a:xfrm>
          <a:off x="8667752" y="4582078"/>
          <a:ext cx="931331" cy="303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8916130-D8C5-46EB-8395-F215A5EE2774}" type="TxLink">
            <a:rPr lang="en-US" sz="1400" b="1" i="0" u="none" strike="noStrike">
              <a:solidFill>
                <a:schemeClr val="bg1">
                  <a:lumMod val="85000"/>
                </a:schemeClr>
              </a:solidFill>
              <a:latin typeface="+mn-lt"/>
              <a:ea typeface="Calibri"/>
              <a:cs typeface="Calibri"/>
            </a:rPr>
            <a:pPr marL="0" indent="0"/>
            <a:t> $5,000 </a:t>
          </a:fld>
          <a:endParaRPr lang="en-GB" sz="1400" b="1" i="0" u="none" strike="noStrike">
            <a:solidFill>
              <a:schemeClr val="bg1">
                <a:lumMod val="85000"/>
              </a:schemeClr>
            </a:solidFill>
            <a:latin typeface="+mn-lt"/>
            <a:ea typeface="Calibri"/>
            <a:cs typeface="Calibri"/>
          </a:endParaRPr>
        </a:p>
      </xdr:txBody>
    </xdr:sp>
    <xdr:clientData/>
  </xdr:twoCellAnchor>
  <xdr:twoCellAnchor editAs="oneCell">
    <xdr:from>
      <xdr:col>6</xdr:col>
      <xdr:colOff>400049</xdr:colOff>
      <xdr:row>15</xdr:row>
      <xdr:rowOff>133350</xdr:rowOff>
    </xdr:from>
    <xdr:to>
      <xdr:col>7</xdr:col>
      <xdr:colOff>400050</xdr:colOff>
      <xdr:row>33</xdr:row>
      <xdr:rowOff>142875</xdr:rowOff>
    </xdr:to>
    <mc:AlternateContent xmlns:mc="http://schemas.openxmlformats.org/markup-compatibility/2006" xmlns:a14="http://schemas.microsoft.com/office/drawing/2010/main">
      <mc:Choice Requires="a14">
        <xdr:graphicFrame macro="">
          <xdr:nvGraphicFramePr>
            <xdr:cNvPr id="101" name="Month Number">
              <a:extLst>
                <a:ext uri="{FF2B5EF4-FFF2-40B4-BE49-F238E27FC236}">
                  <a16:creationId xmlns:a16="http://schemas.microsoft.com/office/drawing/2014/main" id="{CDC094D9-B6C4-43CF-A443-F9B82BACD990}"/>
                </a:ext>
              </a:extLst>
            </xdr:cNvPr>
            <xdr:cNvGraphicFramePr/>
          </xdr:nvGraphicFramePr>
          <xdr:xfrm>
            <a:off x="0" y="0"/>
            <a:ext cx="0" cy="0"/>
          </xdr:xfrm>
          <a:graphic>
            <a:graphicData uri="http://schemas.microsoft.com/office/drawing/2010/slicer">
              <sle:slicer xmlns:sle="http://schemas.microsoft.com/office/drawing/2010/slicer" name="Month Number"/>
            </a:graphicData>
          </a:graphic>
        </xdr:graphicFrame>
      </mc:Choice>
      <mc:Fallback xmlns="">
        <xdr:sp macro="" textlink="">
          <xdr:nvSpPr>
            <xdr:cNvPr id="0" name=""/>
            <xdr:cNvSpPr>
              <a:spLocks noTextEdit="1"/>
            </xdr:cNvSpPr>
          </xdr:nvSpPr>
          <xdr:spPr>
            <a:xfrm>
              <a:off x="4057649" y="2847975"/>
              <a:ext cx="609601" cy="3267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408516</xdr:colOff>
      <xdr:row>4</xdr:row>
      <xdr:rowOff>66675</xdr:rowOff>
    </xdr:from>
    <xdr:to>
      <xdr:col>20</xdr:col>
      <xdr:colOff>107950</xdr:colOff>
      <xdr:row>5</xdr:row>
      <xdr:rowOff>142874</xdr:rowOff>
    </xdr:to>
    <xdr:sp macro="" textlink="">
      <xdr:nvSpPr>
        <xdr:cNvPr id="102" name="Rectangle: Rounded Corners 101">
          <a:hlinkClick xmlns:r="http://schemas.openxmlformats.org/officeDocument/2006/relationships" r:id="rId17"/>
          <a:extLst>
            <a:ext uri="{FF2B5EF4-FFF2-40B4-BE49-F238E27FC236}">
              <a16:creationId xmlns:a16="http://schemas.microsoft.com/office/drawing/2014/main" id="{6EC7E324-BBDA-4A05-8EBC-EDE34D121179}"/>
            </a:ext>
          </a:extLst>
        </xdr:cNvPr>
        <xdr:cNvSpPr/>
      </xdr:nvSpPr>
      <xdr:spPr>
        <a:xfrm>
          <a:off x="10162116" y="790575"/>
          <a:ext cx="2137834" cy="257174"/>
        </a:xfrm>
        <a:prstGeom prst="roundRect">
          <a:avLst>
            <a:gd name="adj" fmla="val 19346"/>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CD62DC"/>
              </a:solidFill>
              <a:latin typeface="+mn-lt"/>
              <a:ea typeface="Segoe UI Black" panose="020B0A02040204020203" pitchFamily="34" charset="0"/>
            </a:rPr>
            <a:t>Spreedsheet</a:t>
          </a:r>
        </a:p>
      </xdr:txBody>
    </xdr:sp>
    <xdr:clientData/>
  </xdr:twoCellAnchor>
  <xdr:twoCellAnchor>
    <xdr:from>
      <xdr:col>13</xdr:col>
      <xdr:colOff>132291</xdr:colOff>
      <xdr:row>4</xdr:row>
      <xdr:rowOff>57149</xdr:rowOff>
    </xdr:from>
    <xdr:to>
      <xdr:col>16</xdr:col>
      <xdr:colOff>247650</xdr:colOff>
      <xdr:row>5</xdr:row>
      <xdr:rowOff>123825</xdr:rowOff>
    </xdr:to>
    <xdr:sp macro="" textlink="">
      <xdr:nvSpPr>
        <xdr:cNvPr id="103" name="Rectangle: Rounded Corners 102">
          <a:hlinkClick xmlns:r="http://schemas.openxmlformats.org/officeDocument/2006/relationships" r:id="rId18"/>
          <a:extLst>
            <a:ext uri="{FF2B5EF4-FFF2-40B4-BE49-F238E27FC236}">
              <a16:creationId xmlns:a16="http://schemas.microsoft.com/office/drawing/2014/main" id="{49EAC062-C8BF-4E7A-94C2-BB55647CA27E}"/>
            </a:ext>
          </a:extLst>
        </xdr:cNvPr>
        <xdr:cNvSpPr/>
      </xdr:nvSpPr>
      <xdr:spPr>
        <a:xfrm>
          <a:off x="8057091" y="781049"/>
          <a:ext cx="1944159" cy="247651"/>
        </a:xfrm>
        <a:prstGeom prst="roundRect">
          <a:avLst>
            <a:gd name="adj" fmla="val 19346"/>
          </a:avLst>
        </a:prstGeom>
        <a:solidFill>
          <a:schemeClr val="tx1">
            <a:lumMod val="85000"/>
            <a:lumOff val="1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CD62DC"/>
              </a:solidFill>
              <a:latin typeface="+mn-lt"/>
              <a:ea typeface="Segoe UI Black" panose="020B0A02040204020203" pitchFamily="34" charset="0"/>
            </a:rPr>
            <a:t>Dashboard</a:t>
          </a:r>
        </a:p>
      </xdr:txBody>
    </xdr:sp>
    <xdr:clientData/>
  </xdr:twoCellAnchor>
  <xdr:twoCellAnchor editAs="oneCell">
    <xdr:from>
      <xdr:col>17</xdr:col>
      <xdr:colOff>200024</xdr:colOff>
      <xdr:row>4</xdr:row>
      <xdr:rowOff>95249</xdr:rowOff>
    </xdr:from>
    <xdr:to>
      <xdr:col>17</xdr:col>
      <xdr:colOff>419100</xdr:colOff>
      <xdr:row>5</xdr:row>
      <xdr:rowOff>133350</xdr:rowOff>
    </xdr:to>
    <xdr:pic>
      <xdr:nvPicPr>
        <xdr:cNvPr id="105" name="Picture 104">
          <a:extLst>
            <a:ext uri="{FF2B5EF4-FFF2-40B4-BE49-F238E27FC236}">
              <a16:creationId xmlns:a16="http://schemas.microsoft.com/office/drawing/2014/main" id="{BC2F7ECE-9D49-42F8-81F0-9CBAB6C3D50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0563224" y="819149"/>
          <a:ext cx="219076" cy="219076"/>
        </a:xfrm>
        <a:prstGeom prst="rect">
          <a:avLst/>
        </a:prstGeom>
      </xdr:spPr>
    </xdr:pic>
    <xdr:clientData/>
  </xdr:twoCellAnchor>
  <xdr:twoCellAnchor editAs="oneCell">
    <xdr:from>
      <xdr:col>13</xdr:col>
      <xdr:colOff>502424</xdr:colOff>
      <xdr:row>4</xdr:row>
      <xdr:rowOff>73799</xdr:rowOff>
    </xdr:from>
    <xdr:to>
      <xdr:col>14</xdr:col>
      <xdr:colOff>72824</xdr:colOff>
      <xdr:row>5</xdr:row>
      <xdr:rowOff>72824</xdr:rowOff>
    </xdr:to>
    <xdr:pic>
      <xdr:nvPicPr>
        <xdr:cNvPr id="107" name="Picture 106">
          <a:extLst>
            <a:ext uri="{FF2B5EF4-FFF2-40B4-BE49-F238E27FC236}">
              <a16:creationId xmlns:a16="http://schemas.microsoft.com/office/drawing/2014/main" id="{5BCC73B9-1B7A-4655-A59A-1BA9DC1EC454}"/>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8427224" y="797699"/>
          <a:ext cx="180000" cy="180000"/>
        </a:xfrm>
        <a:prstGeom prst="rect">
          <a:avLst/>
        </a:prstGeom>
      </xdr:spPr>
    </xdr:pic>
    <xdr:clientData/>
  </xdr:twoCellAnchor>
  <xdr:twoCellAnchor editAs="oneCell">
    <xdr:from>
      <xdr:col>6</xdr:col>
      <xdr:colOff>509549</xdr:colOff>
      <xdr:row>7</xdr:row>
      <xdr:rowOff>71399</xdr:rowOff>
    </xdr:from>
    <xdr:to>
      <xdr:col>7</xdr:col>
      <xdr:colOff>259949</xdr:colOff>
      <xdr:row>9</xdr:row>
      <xdr:rowOff>69449</xdr:rowOff>
    </xdr:to>
    <xdr:pic>
      <xdr:nvPicPr>
        <xdr:cNvPr id="109" name="Picture 108">
          <a:extLst>
            <a:ext uri="{FF2B5EF4-FFF2-40B4-BE49-F238E27FC236}">
              <a16:creationId xmlns:a16="http://schemas.microsoft.com/office/drawing/2014/main" id="{A1378BE9-7FF7-4972-8E2F-49C6AEC6E954}"/>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167149" y="1338224"/>
          <a:ext cx="360000" cy="360000"/>
        </a:xfrm>
        <a:prstGeom prst="rect">
          <a:avLst/>
        </a:prstGeom>
      </xdr:spPr>
    </xdr:pic>
    <xdr:clientData/>
  </xdr:twoCellAnchor>
  <xdr:twoCellAnchor editAs="oneCell">
    <xdr:from>
      <xdr:col>6</xdr:col>
      <xdr:colOff>542925</xdr:colOff>
      <xdr:row>34</xdr:row>
      <xdr:rowOff>140925</xdr:rowOff>
    </xdr:from>
    <xdr:to>
      <xdr:col>7</xdr:col>
      <xdr:colOff>142875</xdr:colOff>
      <xdr:row>35</xdr:row>
      <xdr:rowOff>169500</xdr:rowOff>
    </xdr:to>
    <xdr:pic>
      <xdr:nvPicPr>
        <xdr:cNvPr id="125" name="Picture 124">
          <a:hlinkClick xmlns:r="http://schemas.openxmlformats.org/officeDocument/2006/relationships" r:id="rId22"/>
          <a:extLst>
            <a:ext uri="{FF2B5EF4-FFF2-40B4-BE49-F238E27FC236}">
              <a16:creationId xmlns:a16="http://schemas.microsoft.com/office/drawing/2014/main" id="{3F8DF283-E58D-46B9-B29F-24E6E0332E37}"/>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200525" y="6294075"/>
          <a:ext cx="209550" cy="209550"/>
        </a:xfrm>
        <a:prstGeom prst="rect">
          <a:avLst/>
        </a:prstGeom>
      </xdr:spPr>
    </xdr:pic>
    <xdr:clientData/>
  </xdr:twoCellAnchor>
  <xdr:twoCellAnchor editAs="oneCell">
    <xdr:from>
      <xdr:col>6</xdr:col>
      <xdr:colOff>511950</xdr:colOff>
      <xdr:row>32</xdr:row>
      <xdr:rowOff>107550</xdr:rowOff>
    </xdr:from>
    <xdr:to>
      <xdr:col>7</xdr:col>
      <xdr:colOff>154350</xdr:colOff>
      <xdr:row>33</xdr:row>
      <xdr:rowOff>178575</xdr:rowOff>
    </xdr:to>
    <xdr:pic>
      <xdr:nvPicPr>
        <xdr:cNvPr id="127" name="Picture 126">
          <a:hlinkClick xmlns:r="http://schemas.openxmlformats.org/officeDocument/2006/relationships" r:id="rId24"/>
          <a:extLst>
            <a:ext uri="{FF2B5EF4-FFF2-40B4-BE49-F238E27FC236}">
              <a16:creationId xmlns:a16="http://schemas.microsoft.com/office/drawing/2014/main" id="{2F70A940-25BE-4BAB-B680-8CCB8ADCE58C}"/>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169550" y="5898750"/>
          <a:ext cx="252000" cy="252000"/>
        </a:xfrm>
        <a:prstGeom prst="rect">
          <a:avLst/>
        </a:prstGeom>
      </xdr:spPr>
    </xdr:pic>
    <xdr:clientData/>
  </xdr:twoCellAnchor>
  <xdr:twoCellAnchor editAs="oneCell">
    <xdr:from>
      <xdr:col>6</xdr:col>
      <xdr:colOff>514351</xdr:colOff>
      <xdr:row>13</xdr:row>
      <xdr:rowOff>95251</xdr:rowOff>
    </xdr:from>
    <xdr:to>
      <xdr:col>7</xdr:col>
      <xdr:colOff>266700</xdr:colOff>
      <xdr:row>15</xdr:row>
      <xdr:rowOff>95250</xdr:rowOff>
    </xdr:to>
    <xdr:pic>
      <xdr:nvPicPr>
        <xdr:cNvPr id="129" name="Picture 128">
          <a:extLst>
            <a:ext uri="{FF2B5EF4-FFF2-40B4-BE49-F238E27FC236}">
              <a16:creationId xmlns:a16="http://schemas.microsoft.com/office/drawing/2014/main" id="{BA2D6139-48B0-42E8-9A25-C1691A4648FF}"/>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4171951" y="2447926"/>
          <a:ext cx="361949" cy="36194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9</xdr:col>
      <xdr:colOff>15240</xdr:colOff>
      <xdr:row>14</xdr:row>
      <xdr:rowOff>152400</xdr:rowOff>
    </xdr:from>
    <xdr:to>
      <xdr:col>14</xdr:col>
      <xdr:colOff>0</xdr:colOff>
      <xdr:row>24</xdr:row>
      <xdr:rowOff>68580</xdr:rowOff>
    </xdr:to>
    <xdr:sp macro="" textlink="">
      <xdr:nvSpPr>
        <xdr:cNvPr id="13" name="Rectangle: Rounded Corners 12">
          <a:extLst>
            <a:ext uri="{FF2B5EF4-FFF2-40B4-BE49-F238E27FC236}">
              <a16:creationId xmlns:a16="http://schemas.microsoft.com/office/drawing/2014/main" id="{F29ED1C6-7F27-4836-80B5-1E2284F31190}"/>
            </a:ext>
          </a:extLst>
        </xdr:cNvPr>
        <xdr:cNvSpPr/>
      </xdr:nvSpPr>
      <xdr:spPr>
        <a:xfrm>
          <a:off x="5501640" y="2712720"/>
          <a:ext cx="3032760" cy="1744980"/>
        </a:xfrm>
        <a:prstGeom prst="roundRect">
          <a:avLst>
            <a:gd name="adj" fmla="val 7284"/>
          </a:avLst>
        </a:prstGeom>
        <a:gradFill flip="none" rotWithShape="1">
          <a:gsLst>
            <a:gs pos="0">
              <a:schemeClr val="bg1"/>
            </a:gs>
            <a:gs pos="100000">
              <a:schemeClr val="bg1">
                <a:lumMod val="95000"/>
              </a:schemeClr>
            </a:gs>
            <a:gs pos="31000">
              <a:schemeClr val="bg1">
                <a:lumMod val="85000"/>
              </a:schemeClr>
            </a:gs>
            <a:gs pos="77000">
              <a:schemeClr val="tx1">
                <a:lumMod val="50000"/>
                <a:lumOff val="50000"/>
              </a:schemeClr>
            </a:gs>
          </a:gsLst>
          <a:lin ang="0" scaled="1"/>
          <a:tileRect/>
        </a:gradFill>
        <a:ln>
          <a:noFill/>
        </a:ln>
        <a:effectLst>
          <a:outerShdw blurRad="50800" dist="38100" dir="5400000" algn="t" rotWithShape="0">
            <a:schemeClr val="tx1">
              <a:lumMod val="95000"/>
              <a:lumOff val="5000"/>
              <a:alpha val="56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15240</xdr:colOff>
      <xdr:row>4</xdr:row>
      <xdr:rowOff>76200</xdr:rowOff>
    </xdr:from>
    <xdr:to>
      <xdr:col>14</xdr:col>
      <xdr:colOff>0</xdr:colOff>
      <xdr:row>13</xdr:row>
      <xdr:rowOff>175260</xdr:rowOff>
    </xdr:to>
    <xdr:sp macro="" textlink="">
      <xdr:nvSpPr>
        <xdr:cNvPr id="12" name="Rectangle: Rounded Corners 11">
          <a:extLst>
            <a:ext uri="{FF2B5EF4-FFF2-40B4-BE49-F238E27FC236}">
              <a16:creationId xmlns:a16="http://schemas.microsoft.com/office/drawing/2014/main" id="{DCD44A55-41AC-42D9-9A27-D75234BACD1A}"/>
            </a:ext>
          </a:extLst>
        </xdr:cNvPr>
        <xdr:cNvSpPr/>
      </xdr:nvSpPr>
      <xdr:spPr>
        <a:xfrm>
          <a:off x="5501640" y="807720"/>
          <a:ext cx="3032760" cy="1744980"/>
        </a:xfrm>
        <a:prstGeom prst="roundRect">
          <a:avLst>
            <a:gd name="adj" fmla="val 7284"/>
          </a:avLst>
        </a:prstGeom>
        <a:gradFill flip="none" rotWithShape="1">
          <a:gsLst>
            <a:gs pos="0">
              <a:schemeClr val="bg2">
                <a:lumMod val="10000"/>
              </a:schemeClr>
            </a:gs>
            <a:gs pos="100000">
              <a:schemeClr val="tx1">
                <a:lumMod val="85000"/>
                <a:lumOff val="15000"/>
              </a:schemeClr>
            </a:gs>
            <a:gs pos="45000">
              <a:srgbClr val="363535"/>
            </a:gs>
            <a:gs pos="80000">
              <a:schemeClr val="tx1">
                <a:lumMod val="50000"/>
                <a:lumOff val="50000"/>
              </a:schemeClr>
            </a:gs>
          </a:gsLst>
          <a:lin ang="0" scaled="1"/>
          <a:tileRect/>
        </a:gradFill>
        <a:ln>
          <a:noFill/>
        </a:ln>
        <a:effectLst>
          <a:outerShdw blurRad="50800" dist="38100" dir="5400000" algn="t" rotWithShape="0">
            <a:schemeClr val="tx1">
              <a:lumMod val="95000"/>
              <a:lumOff val="5000"/>
              <a:alpha val="56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457200</xdr:colOff>
      <xdr:row>9</xdr:row>
      <xdr:rowOff>53340</xdr:rowOff>
    </xdr:from>
    <xdr:to>
      <xdr:col>6</xdr:col>
      <xdr:colOff>419100</xdr:colOff>
      <xdr:row>18</xdr:row>
      <xdr:rowOff>121920</xdr:rowOff>
    </xdr:to>
    <xdr:sp macro="" textlink="">
      <xdr:nvSpPr>
        <xdr:cNvPr id="10" name="Rectangle 9">
          <a:extLst>
            <a:ext uri="{FF2B5EF4-FFF2-40B4-BE49-F238E27FC236}">
              <a16:creationId xmlns:a16="http://schemas.microsoft.com/office/drawing/2014/main" id="{26E07A39-1BF9-418C-869E-E6B2014B7B57}"/>
            </a:ext>
          </a:extLst>
        </xdr:cNvPr>
        <xdr:cNvSpPr/>
      </xdr:nvSpPr>
      <xdr:spPr>
        <a:xfrm>
          <a:off x="1066800" y="1699260"/>
          <a:ext cx="3009900" cy="171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a:t>Icons</a:t>
          </a:r>
          <a:r>
            <a:rPr lang="en-GB" sz="1100"/>
            <a:t> </a:t>
          </a:r>
        </a:p>
      </xdr:txBody>
    </xdr:sp>
    <xdr:clientData/>
  </xdr:twoCellAnchor>
  <xdr:twoCellAnchor editAs="oneCell">
    <xdr:from>
      <xdr:col>4</xdr:col>
      <xdr:colOff>198121</xdr:colOff>
      <xdr:row>15</xdr:row>
      <xdr:rowOff>7621</xdr:rowOff>
    </xdr:from>
    <xdr:to>
      <xdr:col>4</xdr:col>
      <xdr:colOff>518160</xdr:colOff>
      <xdr:row>16</xdr:row>
      <xdr:rowOff>144780</xdr:rowOff>
    </xdr:to>
    <xdr:pic>
      <xdr:nvPicPr>
        <xdr:cNvPr id="3" name="Picture 2">
          <a:extLst>
            <a:ext uri="{FF2B5EF4-FFF2-40B4-BE49-F238E27FC236}">
              <a16:creationId xmlns:a16="http://schemas.microsoft.com/office/drawing/2014/main" id="{E8C359C3-40EC-484C-B399-B36FFCBAEB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36521" y="2750821"/>
          <a:ext cx="320039" cy="320039"/>
        </a:xfrm>
        <a:prstGeom prst="rect">
          <a:avLst/>
        </a:prstGeom>
      </xdr:spPr>
    </xdr:pic>
    <xdr:clientData/>
  </xdr:twoCellAnchor>
  <xdr:twoCellAnchor editAs="oneCell">
    <xdr:from>
      <xdr:col>12</xdr:col>
      <xdr:colOff>373380</xdr:colOff>
      <xdr:row>4</xdr:row>
      <xdr:rowOff>83820</xdr:rowOff>
    </xdr:from>
    <xdr:to>
      <xdr:col>13</xdr:col>
      <xdr:colOff>358140</xdr:colOff>
      <xdr:row>7</xdr:row>
      <xdr:rowOff>129540</xdr:rowOff>
    </xdr:to>
    <xdr:pic>
      <xdr:nvPicPr>
        <xdr:cNvPr id="5" name="Picture 4">
          <a:extLst>
            <a:ext uri="{FF2B5EF4-FFF2-40B4-BE49-F238E27FC236}">
              <a16:creationId xmlns:a16="http://schemas.microsoft.com/office/drawing/2014/main" id="{03B24D40-C04C-4698-A1CB-62A38461F5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88580" y="815340"/>
          <a:ext cx="594360" cy="594360"/>
        </a:xfrm>
        <a:prstGeom prst="rect">
          <a:avLst/>
        </a:prstGeom>
      </xdr:spPr>
    </xdr:pic>
    <xdr:clientData/>
  </xdr:twoCellAnchor>
  <xdr:twoCellAnchor editAs="oneCell">
    <xdr:from>
      <xdr:col>3</xdr:col>
      <xdr:colOff>246660</xdr:colOff>
      <xdr:row>11</xdr:row>
      <xdr:rowOff>162840</xdr:rowOff>
    </xdr:from>
    <xdr:to>
      <xdr:col>4</xdr:col>
      <xdr:colOff>76200</xdr:colOff>
      <xdr:row>14</xdr:row>
      <xdr:rowOff>53340</xdr:rowOff>
    </xdr:to>
    <xdr:pic>
      <xdr:nvPicPr>
        <xdr:cNvPr id="7" name="Picture 6">
          <a:extLst>
            <a:ext uri="{FF2B5EF4-FFF2-40B4-BE49-F238E27FC236}">
              <a16:creationId xmlns:a16="http://schemas.microsoft.com/office/drawing/2014/main" id="{E3563E78-E615-42F5-9D5D-34233ADE186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75460" y="2174520"/>
          <a:ext cx="439140" cy="439140"/>
        </a:xfrm>
        <a:prstGeom prst="rect">
          <a:avLst/>
        </a:prstGeom>
      </xdr:spPr>
    </xdr:pic>
    <xdr:clientData/>
  </xdr:twoCellAnchor>
  <xdr:twoCellAnchor editAs="oneCell">
    <xdr:from>
      <xdr:col>12</xdr:col>
      <xdr:colOff>571499</xdr:colOff>
      <xdr:row>16</xdr:row>
      <xdr:rowOff>7620</xdr:rowOff>
    </xdr:from>
    <xdr:to>
      <xdr:col>13</xdr:col>
      <xdr:colOff>425196</xdr:colOff>
      <xdr:row>17</xdr:row>
      <xdr:rowOff>114300</xdr:rowOff>
    </xdr:to>
    <xdr:pic>
      <xdr:nvPicPr>
        <xdr:cNvPr id="15" name="Picture 14">
          <a:extLst>
            <a:ext uri="{FF2B5EF4-FFF2-40B4-BE49-F238E27FC236}">
              <a16:creationId xmlns:a16="http://schemas.microsoft.com/office/drawing/2014/main" id="{891096A2-8DA3-41DC-8694-5AE5178820C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86699" y="2933700"/>
          <a:ext cx="463297" cy="289560"/>
        </a:xfrm>
        <a:prstGeom prst="rect">
          <a:avLst/>
        </a:prstGeom>
      </xdr:spPr>
    </xdr:pic>
    <xdr:clientData/>
  </xdr:twoCellAnchor>
  <xdr:twoCellAnchor>
    <xdr:from>
      <xdr:col>9</xdr:col>
      <xdr:colOff>144780</xdr:colOff>
      <xdr:row>17</xdr:row>
      <xdr:rowOff>99060</xdr:rowOff>
    </xdr:from>
    <xdr:to>
      <xdr:col>11</xdr:col>
      <xdr:colOff>30480</xdr:colOff>
      <xdr:row>19</xdr:row>
      <xdr:rowOff>83820</xdr:rowOff>
    </xdr:to>
    <xdr:sp macro="" textlink="BALANCE">
      <xdr:nvSpPr>
        <xdr:cNvPr id="16" name="TextBox 15">
          <a:extLst>
            <a:ext uri="{FF2B5EF4-FFF2-40B4-BE49-F238E27FC236}">
              <a16:creationId xmlns:a16="http://schemas.microsoft.com/office/drawing/2014/main" id="{98ECA8EF-39AE-4BDB-9B8C-7432DA8A02E7}"/>
            </a:ext>
          </a:extLst>
        </xdr:cNvPr>
        <xdr:cNvSpPr txBox="1"/>
      </xdr:nvSpPr>
      <xdr:spPr>
        <a:xfrm>
          <a:off x="5631180" y="3208020"/>
          <a:ext cx="11049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DC8855-A3F7-4553-A4C3-311A134A3887}" type="TxLink">
            <a:rPr lang="en-US" sz="1800" b="1" i="0" u="none" strike="noStrike">
              <a:solidFill>
                <a:srgbClr val="000000"/>
              </a:solidFill>
              <a:latin typeface="Calibri"/>
              <a:ea typeface="Calibri"/>
              <a:cs typeface="Calibri"/>
            </a:rPr>
            <a:pPr/>
            <a:t> $35,249 </a:t>
          </a:fld>
          <a:endParaRPr lang="en-GB" sz="1800" b="1"/>
        </a:p>
      </xdr:txBody>
    </xdr:sp>
    <xdr:clientData/>
  </xdr:twoCellAnchor>
  <xdr:twoCellAnchor>
    <xdr:from>
      <xdr:col>12</xdr:col>
      <xdr:colOff>601980</xdr:colOff>
      <xdr:row>22</xdr:row>
      <xdr:rowOff>15240</xdr:rowOff>
    </xdr:from>
    <xdr:to>
      <xdr:col>14</xdr:col>
      <xdr:colOff>487680</xdr:colOff>
      <xdr:row>24</xdr:row>
      <xdr:rowOff>0</xdr:rowOff>
    </xdr:to>
    <xdr:sp macro="" textlink="VALID">
      <xdr:nvSpPr>
        <xdr:cNvPr id="17" name="TextBox 16">
          <a:extLst>
            <a:ext uri="{FF2B5EF4-FFF2-40B4-BE49-F238E27FC236}">
              <a16:creationId xmlns:a16="http://schemas.microsoft.com/office/drawing/2014/main" id="{E4F84AB9-D4FA-4273-9391-67FDF1D74E9D}"/>
            </a:ext>
          </a:extLst>
        </xdr:cNvPr>
        <xdr:cNvSpPr txBox="1"/>
      </xdr:nvSpPr>
      <xdr:spPr>
        <a:xfrm>
          <a:off x="7917180" y="4038600"/>
          <a:ext cx="11049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3388851-A409-4A75-907B-D85431F8CB9D}" type="TxLink">
            <a:rPr lang="en-US" sz="1200" b="0" i="0" u="none" strike="noStrike">
              <a:solidFill>
                <a:srgbClr val="000000"/>
              </a:solidFill>
              <a:latin typeface="Bahnschrift"/>
            </a:rPr>
            <a:pPr/>
            <a:t>10/26</a:t>
          </a:fld>
          <a:endParaRPr lang="en-GB" sz="1200"/>
        </a:p>
      </xdr:txBody>
    </xdr:sp>
    <xdr:clientData/>
  </xdr:twoCellAnchor>
  <xdr:twoCellAnchor>
    <xdr:from>
      <xdr:col>12</xdr:col>
      <xdr:colOff>502920</xdr:colOff>
      <xdr:row>17</xdr:row>
      <xdr:rowOff>91440</xdr:rowOff>
    </xdr:from>
    <xdr:to>
      <xdr:col>14</xdr:col>
      <xdr:colOff>152400</xdr:colOff>
      <xdr:row>19</xdr:row>
      <xdr:rowOff>15240</xdr:rowOff>
    </xdr:to>
    <xdr:sp macro="" textlink="">
      <xdr:nvSpPr>
        <xdr:cNvPr id="18" name="TextBox 17">
          <a:extLst>
            <a:ext uri="{FF2B5EF4-FFF2-40B4-BE49-F238E27FC236}">
              <a16:creationId xmlns:a16="http://schemas.microsoft.com/office/drawing/2014/main" id="{DFD2D276-B188-4160-82F9-45B053AFAA25}"/>
            </a:ext>
          </a:extLst>
        </xdr:cNvPr>
        <xdr:cNvSpPr txBox="1"/>
      </xdr:nvSpPr>
      <xdr:spPr>
        <a:xfrm>
          <a:off x="7818120" y="3200400"/>
          <a:ext cx="8686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t>MasterCard</a:t>
          </a:r>
        </a:p>
      </xdr:txBody>
    </xdr:sp>
    <xdr:clientData/>
  </xdr:twoCellAnchor>
  <xdr:twoCellAnchor>
    <xdr:from>
      <xdr:col>9</xdr:col>
      <xdr:colOff>220980</xdr:colOff>
      <xdr:row>16</xdr:row>
      <xdr:rowOff>167640</xdr:rowOff>
    </xdr:from>
    <xdr:to>
      <xdr:col>11</xdr:col>
      <xdr:colOff>190500</xdr:colOff>
      <xdr:row>18</xdr:row>
      <xdr:rowOff>99060</xdr:rowOff>
    </xdr:to>
    <xdr:sp macro="" textlink="">
      <xdr:nvSpPr>
        <xdr:cNvPr id="19" name="TextBox 18">
          <a:extLst>
            <a:ext uri="{FF2B5EF4-FFF2-40B4-BE49-F238E27FC236}">
              <a16:creationId xmlns:a16="http://schemas.microsoft.com/office/drawing/2014/main" id="{315E7E22-084D-45C6-942A-115AFF69D85F}"/>
            </a:ext>
          </a:extLst>
        </xdr:cNvPr>
        <xdr:cNvSpPr txBox="1"/>
      </xdr:nvSpPr>
      <xdr:spPr>
        <a:xfrm>
          <a:off x="5707380" y="3093720"/>
          <a:ext cx="11887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b="1" i="0">
              <a:solidFill>
                <a:sysClr val="windowText" lastClr="000000"/>
              </a:solidFill>
            </a:rPr>
            <a:t>Avaliable Balance </a:t>
          </a:r>
        </a:p>
      </xdr:txBody>
    </xdr:sp>
    <xdr:clientData/>
  </xdr:twoCellAnchor>
  <xdr:twoCellAnchor>
    <xdr:from>
      <xdr:col>9</xdr:col>
      <xdr:colOff>236220</xdr:colOff>
      <xdr:row>22</xdr:row>
      <xdr:rowOff>0</xdr:rowOff>
    </xdr:from>
    <xdr:to>
      <xdr:col>13</xdr:col>
      <xdr:colOff>114300</xdr:colOff>
      <xdr:row>23</xdr:row>
      <xdr:rowOff>167640</xdr:rowOff>
    </xdr:to>
    <xdr:sp macro="" textlink="CARDN">
      <xdr:nvSpPr>
        <xdr:cNvPr id="20" name="TextBox 19">
          <a:extLst>
            <a:ext uri="{FF2B5EF4-FFF2-40B4-BE49-F238E27FC236}">
              <a16:creationId xmlns:a16="http://schemas.microsoft.com/office/drawing/2014/main" id="{62614BE6-690F-4F8F-8AD8-0F44F030687D}"/>
            </a:ext>
          </a:extLst>
        </xdr:cNvPr>
        <xdr:cNvSpPr txBox="1"/>
      </xdr:nvSpPr>
      <xdr:spPr>
        <a:xfrm>
          <a:off x="5722620" y="4023360"/>
          <a:ext cx="231648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26565C-5354-442B-9442-42930A610649}" type="TxLink">
            <a:rPr lang="en-US" sz="1400" b="0" i="0" u="none" strike="noStrike">
              <a:solidFill>
                <a:srgbClr val="000000"/>
              </a:solidFill>
              <a:latin typeface="Bahnschrift"/>
            </a:rPr>
            <a:pPr/>
            <a:t>**** **** **** 0000</a:t>
          </a:fld>
          <a:endParaRPr lang="en-GB" sz="1400"/>
        </a:p>
      </xdr:txBody>
    </xdr:sp>
    <xdr:clientData/>
  </xdr:twoCellAnchor>
  <xdr:twoCellAnchor>
    <xdr:from>
      <xdr:col>9</xdr:col>
      <xdr:colOff>198120</xdr:colOff>
      <xdr:row>11</xdr:row>
      <xdr:rowOff>106680</xdr:rowOff>
    </xdr:from>
    <xdr:to>
      <xdr:col>13</xdr:col>
      <xdr:colOff>76200</xdr:colOff>
      <xdr:row>13</xdr:row>
      <xdr:rowOff>91440</xdr:rowOff>
    </xdr:to>
    <xdr:sp macro="" textlink="CARDN">
      <xdr:nvSpPr>
        <xdr:cNvPr id="21" name="TextBox 20">
          <a:extLst>
            <a:ext uri="{FF2B5EF4-FFF2-40B4-BE49-F238E27FC236}">
              <a16:creationId xmlns:a16="http://schemas.microsoft.com/office/drawing/2014/main" id="{89816EED-E08D-4C76-B0EE-8D9E16EADF98}"/>
            </a:ext>
          </a:extLst>
        </xdr:cNvPr>
        <xdr:cNvSpPr txBox="1"/>
      </xdr:nvSpPr>
      <xdr:spPr>
        <a:xfrm>
          <a:off x="5684520" y="2118360"/>
          <a:ext cx="231648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26565C-5354-442B-9442-42930A610649}" type="TxLink">
            <a:rPr lang="en-US" sz="1400" b="0" i="0" u="none" strike="noStrike">
              <a:solidFill>
                <a:schemeClr val="bg1">
                  <a:lumMod val="85000"/>
                </a:schemeClr>
              </a:solidFill>
              <a:latin typeface="Bahnschrift"/>
            </a:rPr>
            <a:pPr/>
            <a:t>**** **** **** 0000</a:t>
          </a:fld>
          <a:endParaRPr lang="en-GB" sz="1400">
            <a:solidFill>
              <a:schemeClr val="bg1">
                <a:lumMod val="85000"/>
              </a:schemeClr>
            </a:solidFill>
          </a:endParaRPr>
        </a:p>
      </xdr:txBody>
    </xdr:sp>
    <xdr:clientData/>
  </xdr:twoCellAnchor>
  <xdr:twoCellAnchor>
    <xdr:from>
      <xdr:col>12</xdr:col>
      <xdr:colOff>510540</xdr:colOff>
      <xdr:row>11</xdr:row>
      <xdr:rowOff>114300</xdr:rowOff>
    </xdr:from>
    <xdr:to>
      <xdr:col>14</xdr:col>
      <xdr:colOff>396240</xdr:colOff>
      <xdr:row>13</xdr:row>
      <xdr:rowOff>99060</xdr:rowOff>
    </xdr:to>
    <xdr:sp macro="" textlink="VALID">
      <xdr:nvSpPr>
        <xdr:cNvPr id="22" name="TextBox 21">
          <a:extLst>
            <a:ext uri="{FF2B5EF4-FFF2-40B4-BE49-F238E27FC236}">
              <a16:creationId xmlns:a16="http://schemas.microsoft.com/office/drawing/2014/main" id="{6672E493-7F85-4AF9-BBD5-155D0B93989C}"/>
            </a:ext>
          </a:extLst>
        </xdr:cNvPr>
        <xdr:cNvSpPr txBox="1"/>
      </xdr:nvSpPr>
      <xdr:spPr>
        <a:xfrm>
          <a:off x="7825740" y="2125980"/>
          <a:ext cx="11049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3388851-A409-4A75-907B-D85431F8CB9D}" type="TxLink">
            <a:rPr lang="en-US" sz="1200" b="0" i="0" u="none" strike="noStrike">
              <a:solidFill>
                <a:schemeClr val="bg1">
                  <a:lumMod val="85000"/>
                </a:schemeClr>
              </a:solidFill>
              <a:latin typeface="Bahnschrift"/>
            </a:rPr>
            <a:pPr/>
            <a:t>10/26</a:t>
          </a:fld>
          <a:endParaRPr lang="en-GB" sz="1200">
            <a:solidFill>
              <a:schemeClr val="bg1">
                <a:lumMod val="85000"/>
              </a:schemeClr>
            </a:solidFill>
          </a:endParaRPr>
        </a:p>
      </xdr:txBody>
    </xdr:sp>
    <xdr:clientData/>
  </xdr:twoCellAnchor>
  <xdr:twoCellAnchor>
    <xdr:from>
      <xdr:col>9</xdr:col>
      <xdr:colOff>236220</xdr:colOff>
      <xdr:row>6</xdr:row>
      <xdr:rowOff>121920</xdr:rowOff>
    </xdr:from>
    <xdr:to>
      <xdr:col>11</xdr:col>
      <xdr:colOff>205740</xdr:colOff>
      <xdr:row>8</xdr:row>
      <xdr:rowOff>53340</xdr:rowOff>
    </xdr:to>
    <xdr:sp macro="" textlink="">
      <xdr:nvSpPr>
        <xdr:cNvPr id="23" name="TextBox 22">
          <a:extLst>
            <a:ext uri="{FF2B5EF4-FFF2-40B4-BE49-F238E27FC236}">
              <a16:creationId xmlns:a16="http://schemas.microsoft.com/office/drawing/2014/main" id="{CC5D669D-5B0C-4429-8B6D-10D6DF58131A}"/>
            </a:ext>
          </a:extLst>
        </xdr:cNvPr>
        <xdr:cNvSpPr txBox="1"/>
      </xdr:nvSpPr>
      <xdr:spPr>
        <a:xfrm>
          <a:off x="5722620" y="1219200"/>
          <a:ext cx="118872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b="1" i="0">
              <a:solidFill>
                <a:schemeClr val="bg1">
                  <a:lumMod val="85000"/>
                </a:schemeClr>
              </a:solidFill>
            </a:rPr>
            <a:t>Avaliable Balance </a:t>
          </a:r>
        </a:p>
      </xdr:txBody>
    </xdr:sp>
    <xdr:clientData/>
  </xdr:twoCellAnchor>
  <xdr:twoCellAnchor>
    <xdr:from>
      <xdr:col>9</xdr:col>
      <xdr:colOff>160020</xdr:colOff>
      <xdr:row>7</xdr:row>
      <xdr:rowOff>45720</xdr:rowOff>
    </xdr:from>
    <xdr:to>
      <xdr:col>11</xdr:col>
      <xdr:colOff>45720</xdr:colOff>
      <xdr:row>9</xdr:row>
      <xdr:rowOff>30480</xdr:rowOff>
    </xdr:to>
    <xdr:sp macro="" textlink="BALANCE">
      <xdr:nvSpPr>
        <xdr:cNvPr id="24" name="TextBox 23">
          <a:extLst>
            <a:ext uri="{FF2B5EF4-FFF2-40B4-BE49-F238E27FC236}">
              <a16:creationId xmlns:a16="http://schemas.microsoft.com/office/drawing/2014/main" id="{48598B80-D444-4F51-8322-23F8BAFC4EA8}"/>
            </a:ext>
          </a:extLst>
        </xdr:cNvPr>
        <xdr:cNvSpPr txBox="1"/>
      </xdr:nvSpPr>
      <xdr:spPr>
        <a:xfrm>
          <a:off x="5646420" y="1325880"/>
          <a:ext cx="11049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DC8855-A3F7-4553-A4C3-311A134A3887}" type="TxLink">
            <a:rPr lang="en-US" sz="1800" b="1" i="0" u="none" strike="noStrike">
              <a:solidFill>
                <a:schemeClr val="bg1">
                  <a:lumMod val="85000"/>
                </a:schemeClr>
              </a:solidFill>
              <a:latin typeface="Calibri"/>
              <a:ea typeface="Calibri"/>
              <a:cs typeface="Calibri"/>
            </a:rPr>
            <a:pPr/>
            <a:t> $35,249 </a:t>
          </a:fld>
          <a:endParaRPr lang="en-GB" sz="1800" b="1">
            <a:solidFill>
              <a:schemeClr val="bg1">
                <a:lumMod val="85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335280</xdr:colOff>
      <xdr:row>1</xdr:row>
      <xdr:rowOff>0</xdr:rowOff>
    </xdr:from>
    <xdr:to>
      <xdr:col>15</xdr:col>
      <xdr:colOff>259080</xdr:colOff>
      <xdr:row>29</xdr:row>
      <xdr:rowOff>91440</xdr:rowOff>
    </xdr:to>
    <xdr:sp macro="" textlink="">
      <xdr:nvSpPr>
        <xdr:cNvPr id="2" name="Rectangle: Rounded Corners 1">
          <a:extLst>
            <a:ext uri="{FF2B5EF4-FFF2-40B4-BE49-F238E27FC236}">
              <a16:creationId xmlns:a16="http://schemas.microsoft.com/office/drawing/2014/main" id="{808CBE06-7A64-4DBB-9E95-11C74B8E4E23}"/>
            </a:ext>
          </a:extLst>
        </xdr:cNvPr>
        <xdr:cNvSpPr/>
      </xdr:nvSpPr>
      <xdr:spPr>
        <a:xfrm>
          <a:off x="1554480" y="182880"/>
          <a:ext cx="7848600" cy="5212080"/>
        </a:xfrm>
        <a:prstGeom prst="roundRect">
          <a:avLst>
            <a:gd name="adj" fmla="val 4167"/>
          </a:avLst>
        </a:prstGeom>
        <a:solidFill>
          <a:schemeClr val="bg1"/>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137160</xdr:colOff>
      <xdr:row>3</xdr:row>
      <xdr:rowOff>152400</xdr:rowOff>
    </xdr:from>
    <xdr:to>
      <xdr:col>8</xdr:col>
      <xdr:colOff>281940</xdr:colOff>
      <xdr:row>12</xdr:row>
      <xdr:rowOff>22860</xdr:rowOff>
    </xdr:to>
    <xdr:sp macro="" textlink="">
      <xdr:nvSpPr>
        <xdr:cNvPr id="3" name="Rectangle: Rounded Corners 2">
          <a:extLst>
            <a:ext uri="{FF2B5EF4-FFF2-40B4-BE49-F238E27FC236}">
              <a16:creationId xmlns:a16="http://schemas.microsoft.com/office/drawing/2014/main" id="{48CE2765-7057-46E0-B594-7FA6480B97FA}"/>
            </a:ext>
          </a:extLst>
        </xdr:cNvPr>
        <xdr:cNvSpPr/>
      </xdr:nvSpPr>
      <xdr:spPr>
        <a:xfrm>
          <a:off x="2575560" y="701040"/>
          <a:ext cx="2583180" cy="1516380"/>
        </a:xfrm>
        <a:prstGeom prst="roundRect">
          <a:avLst>
            <a:gd name="adj" fmla="val 8136"/>
          </a:avLst>
        </a:prstGeom>
        <a:gradFill flip="none" rotWithShape="1">
          <a:gsLst>
            <a:gs pos="29000">
              <a:schemeClr val="accent1">
                <a:lumMod val="5000"/>
                <a:lumOff val="95000"/>
              </a:schemeClr>
            </a:gs>
            <a:gs pos="73000">
              <a:srgbClr val="D4D5D8"/>
            </a:gs>
            <a:gs pos="100000">
              <a:schemeClr val="tx1">
                <a:lumMod val="50000"/>
                <a:lumOff val="50000"/>
              </a:schemeClr>
            </a:gs>
          </a:gsLst>
          <a:lin ang="0" scaled="1"/>
          <a:tileRect/>
        </a:gra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434340</xdr:colOff>
      <xdr:row>4</xdr:row>
      <xdr:rowOff>22860</xdr:rowOff>
    </xdr:from>
    <xdr:to>
      <xdr:col>11</xdr:col>
      <xdr:colOff>342900</xdr:colOff>
      <xdr:row>8</xdr:row>
      <xdr:rowOff>0</xdr:rowOff>
    </xdr:to>
    <xdr:sp macro="" textlink="">
      <xdr:nvSpPr>
        <xdr:cNvPr id="4" name="Rectangle: Rounded Corners 3">
          <a:extLst>
            <a:ext uri="{FF2B5EF4-FFF2-40B4-BE49-F238E27FC236}">
              <a16:creationId xmlns:a16="http://schemas.microsoft.com/office/drawing/2014/main" id="{D305540E-B1CE-47D7-8E78-08CAAB22750D}"/>
            </a:ext>
          </a:extLst>
        </xdr:cNvPr>
        <xdr:cNvSpPr/>
      </xdr:nvSpPr>
      <xdr:spPr>
        <a:xfrm>
          <a:off x="5311140" y="754380"/>
          <a:ext cx="1737360" cy="708660"/>
        </a:xfrm>
        <a:prstGeom prst="roundRect">
          <a:avLst>
            <a:gd name="adj" fmla="val 12189"/>
          </a:avLst>
        </a:prstGeom>
        <a:solidFill>
          <a:schemeClr val="bg1"/>
        </a:solid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449580</xdr:colOff>
      <xdr:row>8</xdr:row>
      <xdr:rowOff>91440</xdr:rowOff>
    </xdr:from>
    <xdr:to>
      <xdr:col>11</xdr:col>
      <xdr:colOff>358140</xdr:colOff>
      <xdr:row>12</xdr:row>
      <xdr:rowOff>68580</xdr:rowOff>
    </xdr:to>
    <xdr:sp macro="" textlink="">
      <xdr:nvSpPr>
        <xdr:cNvPr id="5" name="Rectangle: Rounded Corners 4">
          <a:extLst>
            <a:ext uri="{FF2B5EF4-FFF2-40B4-BE49-F238E27FC236}">
              <a16:creationId xmlns:a16="http://schemas.microsoft.com/office/drawing/2014/main" id="{A018AA55-780A-4B5A-AB4E-7276AAB34856}"/>
            </a:ext>
          </a:extLst>
        </xdr:cNvPr>
        <xdr:cNvSpPr/>
      </xdr:nvSpPr>
      <xdr:spPr>
        <a:xfrm>
          <a:off x="5326380" y="1554480"/>
          <a:ext cx="1737360" cy="708660"/>
        </a:xfrm>
        <a:prstGeom prst="roundRect">
          <a:avLst>
            <a:gd name="adj" fmla="val 12189"/>
          </a:avLst>
        </a:prstGeom>
        <a:solidFill>
          <a:schemeClr val="bg1"/>
        </a:solid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11</xdr:col>
      <xdr:colOff>510540</xdr:colOff>
      <xdr:row>4</xdr:row>
      <xdr:rowOff>38100</xdr:rowOff>
    </xdr:from>
    <xdr:to>
      <xdr:col>14</xdr:col>
      <xdr:colOff>419100</xdr:colOff>
      <xdr:row>19</xdr:row>
      <xdr:rowOff>106680</xdr:rowOff>
    </xdr:to>
    <xdr:sp macro="" textlink="">
      <xdr:nvSpPr>
        <xdr:cNvPr id="6" name="Rectangle: Rounded Corners 5">
          <a:extLst>
            <a:ext uri="{FF2B5EF4-FFF2-40B4-BE49-F238E27FC236}">
              <a16:creationId xmlns:a16="http://schemas.microsoft.com/office/drawing/2014/main" id="{A2F67C83-0569-4105-837C-83CB6B606F23}"/>
            </a:ext>
          </a:extLst>
        </xdr:cNvPr>
        <xdr:cNvSpPr/>
      </xdr:nvSpPr>
      <xdr:spPr>
        <a:xfrm>
          <a:off x="7216140" y="769620"/>
          <a:ext cx="1737360" cy="2811780"/>
        </a:xfrm>
        <a:prstGeom prst="roundRect">
          <a:avLst>
            <a:gd name="adj" fmla="val 6049"/>
          </a:avLst>
        </a:prstGeom>
        <a:solidFill>
          <a:schemeClr val="bg1"/>
        </a:solid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182880</xdr:colOff>
      <xdr:row>13</xdr:row>
      <xdr:rowOff>0</xdr:rowOff>
    </xdr:from>
    <xdr:to>
      <xdr:col>11</xdr:col>
      <xdr:colOff>350520</xdr:colOff>
      <xdr:row>19</xdr:row>
      <xdr:rowOff>83820</xdr:rowOff>
    </xdr:to>
    <xdr:sp macro="" textlink="">
      <xdr:nvSpPr>
        <xdr:cNvPr id="7" name="Rectangle: Rounded Corners 6">
          <a:extLst>
            <a:ext uri="{FF2B5EF4-FFF2-40B4-BE49-F238E27FC236}">
              <a16:creationId xmlns:a16="http://schemas.microsoft.com/office/drawing/2014/main" id="{1550E856-64F0-41F7-94AA-26868B0F9DAF}"/>
            </a:ext>
          </a:extLst>
        </xdr:cNvPr>
        <xdr:cNvSpPr/>
      </xdr:nvSpPr>
      <xdr:spPr>
        <a:xfrm>
          <a:off x="2621280" y="2377440"/>
          <a:ext cx="4434840" cy="1181100"/>
        </a:xfrm>
        <a:prstGeom prst="roundRect">
          <a:avLst>
            <a:gd name="adj" fmla="val 12189"/>
          </a:avLst>
        </a:prstGeom>
        <a:solidFill>
          <a:schemeClr val="bg1"/>
        </a:solid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167640</xdr:colOff>
      <xdr:row>20</xdr:row>
      <xdr:rowOff>53340</xdr:rowOff>
    </xdr:from>
    <xdr:to>
      <xdr:col>14</xdr:col>
      <xdr:colOff>434340</xdr:colOff>
      <xdr:row>28</xdr:row>
      <xdr:rowOff>167640</xdr:rowOff>
    </xdr:to>
    <xdr:sp macro="" textlink="">
      <xdr:nvSpPr>
        <xdr:cNvPr id="8" name="Rectangle: Rounded Corners 7">
          <a:extLst>
            <a:ext uri="{FF2B5EF4-FFF2-40B4-BE49-F238E27FC236}">
              <a16:creationId xmlns:a16="http://schemas.microsoft.com/office/drawing/2014/main" id="{596AD4BE-2AC8-47FA-A16E-F4A7B305598C}"/>
            </a:ext>
          </a:extLst>
        </xdr:cNvPr>
        <xdr:cNvSpPr/>
      </xdr:nvSpPr>
      <xdr:spPr>
        <a:xfrm>
          <a:off x="2606040" y="3710940"/>
          <a:ext cx="6362700" cy="1577340"/>
        </a:xfrm>
        <a:prstGeom prst="roundRect">
          <a:avLst>
            <a:gd name="adj" fmla="val 7841"/>
          </a:avLst>
        </a:prstGeom>
        <a:solidFill>
          <a:schemeClr val="bg1"/>
        </a:solidFill>
        <a:ln>
          <a:solidFill>
            <a:schemeClr val="bg1">
              <a:lumMod val="85000"/>
            </a:schemeClr>
          </a:solid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556260</xdr:colOff>
      <xdr:row>2</xdr:row>
      <xdr:rowOff>53340</xdr:rowOff>
    </xdr:from>
    <xdr:to>
      <xdr:col>3</xdr:col>
      <xdr:colOff>556260</xdr:colOff>
      <xdr:row>28</xdr:row>
      <xdr:rowOff>144780</xdr:rowOff>
    </xdr:to>
    <xdr:sp macro="" textlink="">
      <xdr:nvSpPr>
        <xdr:cNvPr id="10" name="Rectangle: Top Corners Rounded 9">
          <a:extLst>
            <a:ext uri="{FF2B5EF4-FFF2-40B4-BE49-F238E27FC236}">
              <a16:creationId xmlns:a16="http://schemas.microsoft.com/office/drawing/2014/main" id="{B62B24F4-EC2F-4C6A-BE03-025CEA1D87B6}"/>
            </a:ext>
          </a:extLst>
        </xdr:cNvPr>
        <xdr:cNvSpPr/>
      </xdr:nvSpPr>
      <xdr:spPr>
        <a:xfrm>
          <a:off x="1775460" y="419100"/>
          <a:ext cx="609600" cy="4846320"/>
        </a:xfrm>
        <a:prstGeom prst="round2SameRect">
          <a:avLst/>
        </a:prstGeom>
        <a:solidFill>
          <a:schemeClr val="bg1"/>
        </a:solidFill>
        <a:ln>
          <a:solidFill>
            <a:schemeClr val="bg1">
              <a:lumMod val="85000"/>
            </a:schemeClr>
          </a:solidFill>
        </a:ln>
        <a:effectLst>
          <a:outerShdw blurRad="50800" dist="38100" dir="10800000" algn="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7</xdr:col>
      <xdr:colOff>243839</xdr:colOff>
      <xdr:row>4</xdr:row>
      <xdr:rowOff>129540</xdr:rowOff>
    </xdr:from>
    <xdr:to>
      <xdr:col>8</xdr:col>
      <xdr:colOff>97536</xdr:colOff>
      <xdr:row>6</xdr:row>
      <xdr:rowOff>53340</xdr:rowOff>
    </xdr:to>
    <xdr:pic>
      <xdr:nvPicPr>
        <xdr:cNvPr id="13" name="Picture 12">
          <a:extLst>
            <a:ext uri="{FF2B5EF4-FFF2-40B4-BE49-F238E27FC236}">
              <a16:creationId xmlns:a16="http://schemas.microsoft.com/office/drawing/2014/main" id="{C2BEFFDE-D933-49BA-8FB9-59A4588796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11039" y="861060"/>
          <a:ext cx="463297" cy="289560"/>
        </a:xfrm>
        <a:prstGeom prst="rect">
          <a:avLst/>
        </a:prstGeom>
      </xdr:spPr>
    </xdr:pic>
    <xdr:clientData/>
  </xdr:twoCellAnchor>
  <xdr:twoCellAnchor>
    <xdr:from>
      <xdr:col>7</xdr:col>
      <xdr:colOff>175260</xdr:colOff>
      <xdr:row>6</xdr:row>
      <xdr:rowOff>30480</xdr:rowOff>
    </xdr:from>
    <xdr:to>
      <xdr:col>8</xdr:col>
      <xdr:colOff>434340</xdr:colOff>
      <xdr:row>7</xdr:row>
      <xdr:rowOff>137160</xdr:rowOff>
    </xdr:to>
    <xdr:sp macro="" textlink="">
      <xdr:nvSpPr>
        <xdr:cNvPr id="14" name="TextBox 13">
          <a:extLst>
            <a:ext uri="{FF2B5EF4-FFF2-40B4-BE49-F238E27FC236}">
              <a16:creationId xmlns:a16="http://schemas.microsoft.com/office/drawing/2014/main" id="{4AD08932-0E1C-4A45-B347-228E652CD046}"/>
            </a:ext>
          </a:extLst>
        </xdr:cNvPr>
        <xdr:cNvSpPr txBox="1"/>
      </xdr:nvSpPr>
      <xdr:spPr>
        <a:xfrm>
          <a:off x="4442460" y="1127760"/>
          <a:ext cx="8686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700" b="1"/>
            <a:t>MasterCard</a:t>
          </a:r>
        </a:p>
      </xdr:txBody>
    </xdr:sp>
    <xdr:clientData/>
  </xdr:twoCellAnchor>
  <xdr:twoCellAnchor>
    <xdr:from>
      <xdr:col>8</xdr:col>
      <xdr:colOff>449580</xdr:colOff>
      <xdr:row>4</xdr:row>
      <xdr:rowOff>22860</xdr:rowOff>
    </xdr:from>
    <xdr:to>
      <xdr:col>10</xdr:col>
      <xdr:colOff>99060</xdr:colOff>
      <xdr:row>5</xdr:row>
      <xdr:rowOff>106680</xdr:rowOff>
    </xdr:to>
    <xdr:sp macro="" textlink="">
      <xdr:nvSpPr>
        <xdr:cNvPr id="15" name="TextBox 14">
          <a:extLst>
            <a:ext uri="{FF2B5EF4-FFF2-40B4-BE49-F238E27FC236}">
              <a16:creationId xmlns:a16="http://schemas.microsoft.com/office/drawing/2014/main" id="{8466DBD3-4BA5-4FFB-974A-EACF9818186F}"/>
            </a:ext>
          </a:extLst>
        </xdr:cNvPr>
        <xdr:cNvSpPr txBox="1"/>
      </xdr:nvSpPr>
      <xdr:spPr>
        <a:xfrm>
          <a:off x="5326380" y="754380"/>
          <a:ext cx="8686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a:solidFill>
                <a:schemeClr val="bg1">
                  <a:lumMod val="50000"/>
                </a:schemeClr>
              </a:solidFill>
              <a:latin typeface="+mn-lt"/>
              <a:ea typeface="+mn-ea"/>
              <a:cs typeface="+mn-cs"/>
            </a:rPr>
            <a:t>Spending</a:t>
          </a:r>
        </a:p>
      </xdr:txBody>
    </xdr:sp>
    <xdr:clientData/>
  </xdr:twoCellAnchor>
  <xdr:twoCellAnchor>
    <xdr:from>
      <xdr:col>8</xdr:col>
      <xdr:colOff>441960</xdr:colOff>
      <xdr:row>8</xdr:row>
      <xdr:rowOff>91440</xdr:rowOff>
    </xdr:from>
    <xdr:to>
      <xdr:col>10</xdr:col>
      <xdr:colOff>91440</xdr:colOff>
      <xdr:row>9</xdr:row>
      <xdr:rowOff>175260</xdr:rowOff>
    </xdr:to>
    <xdr:sp macro="" textlink="">
      <xdr:nvSpPr>
        <xdr:cNvPr id="16" name="TextBox 15">
          <a:extLst>
            <a:ext uri="{FF2B5EF4-FFF2-40B4-BE49-F238E27FC236}">
              <a16:creationId xmlns:a16="http://schemas.microsoft.com/office/drawing/2014/main" id="{7E2B1057-30D1-4A87-AE97-D76581658D0B}"/>
            </a:ext>
          </a:extLst>
        </xdr:cNvPr>
        <xdr:cNvSpPr txBox="1"/>
      </xdr:nvSpPr>
      <xdr:spPr>
        <a:xfrm>
          <a:off x="5318760" y="1554480"/>
          <a:ext cx="8686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50000"/>
                </a:schemeClr>
              </a:solidFill>
            </a:rPr>
            <a:t>Income</a:t>
          </a:r>
        </a:p>
      </xdr:txBody>
    </xdr:sp>
    <xdr:clientData/>
  </xdr:twoCellAnchor>
  <xdr:twoCellAnchor>
    <xdr:from>
      <xdr:col>12</xdr:col>
      <xdr:colOff>182880</xdr:colOff>
      <xdr:row>4</xdr:row>
      <xdr:rowOff>38100</xdr:rowOff>
    </xdr:from>
    <xdr:to>
      <xdr:col>14</xdr:col>
      <xdr:colOff>83820</xdr:colOff>
      <xdr:row>5</xdr:row>
      <xdr:rowOff>121920</xdr:rowOff>
    </xdr:to>
    <xdr:sp macro="" textlink="">
      <xdr:nvSpPr>
        <xdr:cNvPr id="17" name="TextBox 16">
          <a:extLst>
            <a:ext uri="{FF2B5EF4-FFF2-40B4-BE49-F238E27FC236}">
              <a16:creationId xmlns:a16="http://schemas.microsoft.com/office/drawing/2014/main" id="{880B4F00-5083-495B-BA87-8769C8782690}"/>
            </a:ext>
          </a:extLst>
        </xdr:cNvPr>
        <xdr:cNvSpPr txBox="1"/>
      </xdr:nvSpPr>
      <xdr:spPr>
        <a:xfrm>
          <a:off x="7498080" y="769620"/>
          <a:ext cx="11201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a:solidFill>
                <a:schemeClr val="bg1">
                  <a:lumMod val="50000"/>
                </a:schemeClr>
              </a:solidFill>
              <a:latin typeface="+mn-lt"/>
              <a:ea typeface="+mn-ea"/>
              <a:cs typeface="+mn-cs"/>
            </a:rPr>
            <a:t>Top Spending</a:t>
          </a:r>
        </a:p>
      </xdr:txBody>
    </xdr:sp>
    <xdr:clientData/>
  </xdr:twoCellAnchor>
  <xdr:twoCellAnchor>
    <xdr:from>
      <xdr:col>4</xdr:col>
      <xdr:colOff>205740</xdr:colOff>
      <xdr:row>6</xdr:row>
      <xdr:rowOff>160020</xdr:rowOff>
    </xdr:from>
    <xdr:to>
      <xdr:col>6</xdr:col>
      <xdr:colOff>106680</xdr:colOff>
      <xdr:row>9</xdr:row>
      <xdr:rowOff>53340</xdr:rowOff>
    </xdr:to>
    <xdr:sp macro="" textlink="BALANCE">
      <xdr:nvSpPr>
        <xdr:cNvPr id="18" name="TextBox 17">
          <a:extLst>
            <a:ext uri="{FF2B5EF4-FFF2-40B4-BE49-F238E27FC236}">
              <a16:creationId xmlns:a16="http://schemas.microsoft.com/office/drawing/2014/main" id="{CA867D75-E918-45FA-A878-FE1279B812D6}"/>
            </a:ext>
          </a:extLst>
        </xdr:cNvPr>
        <xdr:cNvSpPr txBox="1"/>
      </xdr:nvSpPr>
      <xdr:spPr>
        <a:xfrm>
          <a:off x="2644140" y="1257300"/>
          <a:ext cx="112014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C1EBA3A-7C47-42DF-BB86-43242302106A}" type="TxLink">
            <a:rPr lang="en-US" sz="1800" b="1" i="0" u="none" strike="noStrike">
              <a:solidFill>
                <a:srgbClr val="000000"/>
              </a:solidFill>
              <a:latin typeface="Calibri"/>
              <a:ea typeface="Calibri"/>
              <a:cs typeface="Calibri"/>
            </a:rPr>
            <a:pPr/>
            <a:t> $35,249 </a:t>
          </a:fld>
          <a:endParaRPr lang="en-GB" sz="1800" b="1"/>
        </a:p>
      </xdr:txBody>
    </xdr:sp>
    <xdr:clientData/>
  </xdr:twoCellAnchor>
  <xdr:twoCellAnchor>
    <xdr:from>
      <xdr:col>4</xdr:col>
      <xdr:colOff>274320</xdr:colOff>
      <xdr:row>6</xdr:row>
      <xdr:rowOff>22860</xdr:rowOff>
    </xdr:from>
    <xdr:to>
      <xdr:col>6</xdr:col>
      <xdr:colOff>266700</xdr:colOff>
      <xdr:row>7</xdr:row>
      <xdr:rowOff>129540</xdr:rowOff>
    </xdr:to>
    <xdr:sp macro="" textlink="">
      <xdr:nvSpPr>
        <xdr:cNvPr id="19" name="TextBox 18">
          <a:extLst>
            <a:ext uri="{FF2B5EF4-FFF2-40B4-BE49-F238E27FC236}">
              <a16:creationId xmlns:a16="http://schemas.microsoft.com/office/drawing/2014/main" id="{E69E9D96-7363-4C73-972B-FFB742846AFB}"/>
            </a:ext>
          </a:extLst>
        </xdr:cNvPr>
        <xdr:cNvSpPr txBox="1"/>
      </xdr:nvSpPr>
      <xdr:spPr>
        <a:xfrm>
          <a:off x="2712720" y="1120140"/>
          <a:ext cx="12115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800" b="1"/>
            <a:t>Avaliable Balance</a:t>
          </a:r>
        </a:p>
      </xdr:txBody>
    </xdr:sp>
    <xdr:clientData/>
  </xdr:twoCellAnchor>
  <xdr:twoCellAnchor>
    <xdr:from>
      <xdr:col>4</xdr:col>
      <xdr:colOff>281940</xdr:colOff>
      <xdr:row>10</xdr:row>
      <xdr:rowOff>22860</xdr:rowOff>
    </xdr:from>
    <xdr:to>
      <xdr:col>7</xdr:col>
      <xdr:colOff>487680</xdr:colOff>
      <xdr:row>11</xdr:row>
      <xdr:rowOff>106680</xdr:rowOff>
    </xdr:to>
    <xdr:sp macro="" textlink="CARDN">
      <xdr:nvSpPr>
        <xdr:cNvPr id="20" name="TextBox 19">
          <a:extLst>
            <a:ext uri="{FF2B5EF4-FFF2-40B4-BE49-F238E27FC236}">
              <a16:creationId xmlns:a16="http://schemas.microsoft.com/office/drawing/2014/main" id="{AB4F5826-45BE-4339-81A1-06882E79B154}"/>
            </a:ext>
          </a:extLst>
        </xdr:cNvPr>
        <xdr:cNvSpPr txBox="1"/>
      </xdr:nvSpPr>
      <xdr:spPr>
        <a:xfrm>
          <a:off x="2720340" y="1851660"/>
          <a:ext cx="203454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8E27AF-9163-4CC3-A286-3295E4C9A787}" type="TxLink">
            <a:rPr lang="en-US" sz="1200" b="0" i="0" u="none" strike="noStrike">
              <a:solidFill>
                <a:srgbClr val="000000"/>
              </a:solidFill>
              <a:latin typeface="Bahnschrift"/>
            </a:rPr>
            <a:pPr/>
            <a:t>**** **** **** 0000</a:t>
          </a:fld>
          <a:endParaRPr lang="en-GB" sz="1200"/>
        </a:p>
      </xdr:txBody>
    </xdr:sp>
    <xdr:clientData/>
  </xdr:twoCellAnchor>
  <xdr:twoCellAnchor>
    <xdr:from>
      <xdr:col>7</xdr:col>
      <xdr:colOff>327660</xdr:colOff>
      <xdr:row>10</xdr:row>
      <xdr:rowOff>45720</xdr:rowOff>
    </xdr:from>
    <xdr:to>
      <xdr:col>8</xdr:col>
      <xdr:colOff>586740</xdr:colOff>
      <xdr:row>11</xdr:row>
      <xdr:rowOff>129540</xdr:rowOff>
    </xdr:to>
    <xdr:sp macro="" textlink="VALID">
      <xdr:nvSpPr>
        <xdr:cNvPr id="21" name="TextBox 20">
          <a:extLst>
            <a:ext uri="{FF2B5EF4-FFF2-40B4-BE49-F238E27FC236}">
              <a16:creationId xmlns:a16="http://schemas.microsoft.com/office/drawing/2014/main" id="{B3FE6747-0AEC-472E-B757-80330CDA83D2}"/>
            </a:ext>
          </a:extLst>
        </xdr:cNvPr>
        <xdr:cNvSpPr txBox="1"/>
      </xdr:nvSpPr>
      <xdr:spPr>
        <a:xfrm>
          <a:off x="4594860" y="1874520"/>
          <a:ext cx="8686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9A96BF-A838-4033-8AD9-D244E8F6869F}" type="TxLink">
            <a:rPr lang="en-US" sz="1100" b="0" i="0" u="none" strike="noStrike">
              <a:solidFill>
                <a:srgbClr val="000000"/>
              </a:solidFill>
              <a:latin typeface="Bahnschrift"/>
            </a:rPr>
            <a:pPr/>
            <a:t>10/26</a:t>
          </a:fld>
          <a:endParaRPr lang="en-GB" sz="1100"/>
        </a:p>
      </xdr:txBody>
    </xdr:sp>
    <xdr:clientData/>
  </xdr:twoCellAnchor>
</xdr:wsDr>
</file>

<file path=xl/pivotCache/_rels/pivotCacheDefinition9.xml.rels><?xml version="1.0" encoding="UTF-8" standalone="yes"?>
<Relationships xmlns="http://schemas.openxmlformats.org/package/2006/relationships"><Relationship Id="rId2" Type="http://schemas.openxmlformats.org/officeDocument/2006/relationships/externalLinkPath" Target="/Users/HP/Downloads/Personal%20Finance%20Dashboard.xlsm"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42939818" backgroundQuery="1" createdVersion="7" refreshedVersion="7" minRefreshableVersion="3" recordCount="0" supportSubquery="1" supportAdvancedDrill="1" xr:uid="{44087BAA-499F-4265-A29C-370B79196FA7}">
  <cacheSource type="external" connectionId="2"/>
  <cacheFields count="4">
    <cacheField name="[Table1].[Week Day].[Week Day]" caption="Week Day" numFmtId="0" hierarchy="8" level="1">
      <sharedItems count="7">
        <s v="Fri"/>
        <s v="Mon"/>
        <s v="Sat"/>
        <s v="Sun"/>
        <s v="Thu"/>
        <s v="Tue"/>
        <s v="Wed"/>
      </sharedItems>
    </cacheField>
    <cacheField name="[Table1].[Month Number].[Month Number]" caption="Month Number" numFmtId="0" hierarchy="7" level="1">
      <sharedItems count="10">
        <s v="Apr"/>
        <s v="Aug"/>
        <s v="Feb"/>
        <s v="Jan"/>
        <s v="Jul"/>
        <s v="Jun"/>
        <s v="Mar"/>
        <s v="May"/>
        <s v="Oct"/>
        <s v="Sep"/>
      </sharedItems>
    </cacheField>
    <cacheField name="[Measures].[Max of Credit]" caption="Max of Credit" numFmtId="0" hierarchy="17" level="32767"/>
    <cacheField name="[Measures].[Max of Debit]" caption="Max of Debit" numFmtId="0" hierarchy="19" level="32767"/>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1"/>
      </fieldsUsage>
    </cacheHierarchy>
    <cacheHierarchy uniqueName="[Table1].[Week Day]" caption="Week Day" attribute="1" defaultMemberUniqueName="[Table1].[Week Day].[All]" allUniqueName="[Table1].[Week Day].[All]" dimensionUniqueName="[Table1]" displayFolder="" count="2" memberValueDatatype="130" unbalanced="0">
      <fieldsUsage count="2">
        <fieldUsage x="-1"/>
        <fieldUsage x="0"/>
      </fieldsUsage>
    </cacheHierarchy>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oneField="1" hidden="1">
      <fieldsUsage count="1">
        <fieldUsage x="2"/>
      </fieldsUsage>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oneField="1" hidden="1">
      <fieldsUsage count="1">
        <fieldUsage x="3"/>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45833335" backgroundQuery="1" createdVersion="7" refreshedVersion="7" minRefreshableVersion="3" recordCount="0" supportSubquery="1" supportAdvancedDrill="1" xr:uid="{44FD9636-E5FC-4E06-AC91-728A61B2B544}">
  <cacheSource type="external" connectionId="2"/>
  <cacheFields count="3">
    <cacheField name="[Table1].[Category Type].[Category Type]" caption="Category Type" numFmtId="0" hierarchy="6" level="1">
      <sharedItems count="1">
        <s v="Expense"/>
      </sharedItems>
    </cacheField>
    <cacheField name="[Measures].[Sum of Debit]" caption="Sum of Debit" numFmtId="0" hierarchy="14" level="32767"/>
    <cacheField name="[Table1].[Month Number].[Month Number]" caption="Month Number" numFmtId="0" hierarchy="7" level="1">
      <sharedItems count="10">
        <s v="Apr"/>
        <s v="Aug"/>
        <s v="Feb"/>
        <s v="Jan"/>
        <s v="Jul"/>
        <s v="Jun"/>
        <s v="Mar"/>
        <s v="May"/>
        <s v="Oct"/>
        <s v="Sep"/>
      </sharedItems>
    </cacheField>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2" memberValueDatatype="130" unbalanced="0">
      <fieldsUsage count="2">
        <fieldUsage x="-1"/>
        <fieldUsage x="0"/>
      </fieldsUsage>
    </cacheHierarchy>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2"/>
      </fieldsUsage>
    </cacheHierarchy>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48148145" backgroundQuery="1" createdVersion="7" refreshedVersion="7" minRefreshableVersion="3" recordCount="0" supportSubquery="1" supportAdvancedDrill="1" xr:uid="{07657273-A279-4E6E-8612-17C7790F0823}">
  <cacheSource type="external" connectionId="2"/>
  <cacheFields count="3">
    <cacheField name="[Table1].[Category Type].[Category Type]" caption="Category Type" numFmtId="0" hierarchy="6" level="1">
      <sharedItems count="1">
        <s v="Income"/>
      </sharedItems>
    </cacheField>
    <cacheField name="[Table1].[Month Number].[Month Number]" caption="Month Number" numFmtId="0" hierarchy="7" level="1">
      <sharedItems count="10">
        <s v="Apr"/>
        <s v="Aug"/>
        <s v="Feb"/>
        <s v="Jan"/>
        <s v="Jul"/>
        <s v="Jun"/>
        <s v="Mar"/>
        <s v="May"/>
        <s v="Oct"/>
        <s v="Sep"/>
      </sharedItems>
    </cacheField>
    <cacheField name="[Measures].[Sum of Credit]" caption="Sum of Credit" numFmtId="0" hierarchy="15" level="32767"/>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2" memberValueDatatype="130" unbalanced="0">
      <fieldsUsage count="2">
        <fieldUsage x="-1"/>
        <fieldUsage x="0"/>
      </fieldsUsage>
    </cacheHierarchy>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1"/>
      </fieldsUsage>
    </cacheHierarchy>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52083332" backgroundQuery="1" createdVersion="7" refreshedVersion="7" minRefreshableVersion="3" recordCount="0" supportSubquery="1" supportAdvancedDrill="1" xr:uid="{B02DE9A7-F3A2-4A85-B9B2-7B7EC037E143}">
  <cacheSource type="external" connectionId="2"/>
  <cacheFields count="4">
    <cacheField name="[Table1].[Category Type].[Category Type]" caption="Category Type" numFmtId="0" hierarchy="6" level="1">
      <sharedItems count="1">
        <s v="Expense"/>
      </sharedItems>
    </cacheField>
    <cacheField name="[Measures].[Sum of Debit]" caption="Sum of Debit" numFmtId="0" hierarchy="14" level="32767"/>
    <cacheField name="[Table1].[Sub-category].[Sub-category]" caption="Sub-category" numFmtId="0" hierarchy="4" level="1">
      <sharedItems count="5">
        <s v="Cash loan"/>
        <s v="Clothes"/>
        <s v="Entertainment"/>
        <s v="Groceries"/>
        <s v="Rent"/>
      </sharedItems>
    </cacheField>
    <cacheField name="[Table1].[Month Number].[Month Number]" caption="Month Number" numFmtId="0" hierarchy="7" level="1">
      <sharedItems containsSemiMixedTypes="0" containsNonDate="0" containsString="0"/>
    </cacheField>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2" memberValueDatatype="130" unbalanced="0">
      <fieldsUsage count="2">
        <fieldUsage x="-1"/>
        <fieldUsage x="2"/>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2" memberValueDatatype="130" unbalanced="0">
      <fieldsUsage count="2">
        <fieldUsage x="-1"/>
        <fieldUsage x="0"/>
      </fieldsUsage>
    </cacheHierarchy>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3"/>
      </fieldsUsage>
    </cacheHierarchy>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54398148" backgroundQuery="1" createdVersion="7" refreshedVersion="7" minRefreshableVersion="3" recordCount="0" supportSubquery="1" supportAdvancedDrill="1" xr:uid="{17231A24-A01C-43DC-87C0-EEFCA40522AF}">
  <cacheSource type="external" connectionId="2"/>
  <cacheFields count="3">
    <cacheField name="[Table1].[Sub-category].[Sub-category]" caption="Sub-category" numFmtId="0" hierarchy="4" level="1">
      <sharedItems count="3">
        <s v="Data with Decision"/>
        <s v="Teachable"/>
        <s v="YouTube"/>
      </sharedItems>
    </cacheField>
    <cacheField name="[Measures].[Sum of Credit]" caption="Sum of Credit" numFmtId="0" hierarchy="15" level="32767"/>
    <cacheField name="[Table1].[Month Number].[Month Number]" caption="Month Number" numFmtId="0" hierarchy="7" level="1">
      <sharedItems containsSemiMixedTypes="0" containsNonDate="0" containsString="0"/>
    </cacheField>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2" memberValueDatatype="130" unbalanced="0">
      <fieldsUsage count="2">
        <fieldUsage x="-1"/>
        <fieldUsage x="0"/>
      </fieldsUsage>
    </cacheHierarchy>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2"/>
      </fieldsUsage>
    </cacheHierarchy>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56712965" backgroundQuery="1" createdVersion="7" refreshedVersion="7" minRefreshableVersion="3" recordCount="0" supportSubquery="1" supportAdvancedDrill="1" xr:uid="{F0480B66-9AD2-4242-946F-9B760740AFEE}">
  <cacheSource type="external" connectionId="2"/>
  <cacheFields count="4">
    <cacheField name="[Table1].[Week Day].[Week Day]" caption="Week Day" numFmtId="0" hierarchy="8" level="1">
      <sharedItems count="7">
        <s v="Fri"/>
        <s v="Mon"/>
        <s v="Sat"/>
        <s v="Sun"/>
        <s v="Thu"/>
        <s v="Tue"/>
        <s v="Wed"/>
      </sharedItems>
    </cacheField>
    <cacheField name="[Measures].[Sum of Credit]" caption="Sum of Credit" numFmtId="0" hierarchy="15" level="32767"/>
    <cacheField name="[Measures].[Sum of Debit]" caption="Sum of Debit" numFmtId="0" hierarchy="14" level="32767"/>
    <cacheField name="[Table1].[Month Number].[Month Number]" caption="Month Number" numFmtId="0" hierarchy="7" level="1">
      <sharedItems containsSemiMixedTypes="0" containsNonDate="0" containsString="0"/>
    </cacheField>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3"/>
      </fieldsUsage>
    </cacheHierarchy>
    <cacheHierarchy uniqueName="[Table1].[Week Day]" caption="Week Day" attribute="1" defaultMemberUniqueName="[Table1].[Week Day].[All]" allUniqueName="[Table1].[Week Day].[All]" dimensionUniqueName="[Table1]" displayFolder="" count="2" memberValueDatatype="130" unbalanced="0">
      <fieldsUsage count="2">
        <fieldUsage x="-1"/>
        <fieldUsage x="0"/>
      </fieldsUsage>
    </cacheHierarchy>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6145833" backgroundQuery="1" createdVersion="7" refreshedVersion="7" minRefreshableVersion="3" recordCount="0" supportSubquery="1" supportAdvancedDrill="1" xr:uid="{2EFD53A3-0284-41DE-8278-B93703520052}">
  <cacheSource type="external" connectionId="2"/>
  <cacheFields count="4">
    <cacheField name="[Measures].[Sum of Credit]" caption="Sum of Credit" numFmtId="0" hierarchy="15" level="32767"/>
    <cacheField name="[Table1].[Week Day].[Week Day]" caption="Week Day" numFmtId="0" hierarchy="8" level="1">
      <sharedItems count="7">
        <s v="Fri"/>
        <s v="Mon"/>
        <s v="Sat"/>
        <s v="Sun"/>
        <s v="Thu"/>
        <s v="Tue"/>
        <s v="Wed"/>
      </sharedItems>
    </cacheField>
    <cacheField name="[Measures].[Sum of Debit]" caption="Sum of Debit" numFmtId="0" hierarchy="14" level="32767"/>
    <cacheField name="[Table1].[Month Number].[Month Number]" caption="Month Number" numFmtId="0" hierarchy="7" level="1">
      <sharedItems count="10">
        <s v="Apr"/>
        <s v="Aug"/>
        <s v="Feb"/>
        <s v="Jan"/>
        <s v="Jul"/>
        <s v="Jun"/>
        <s v="Mar"/>
        <s v="May"/>
        <s v="Oct"/>
        <s v="Sep"/>
      </sharedItems>
    </cacheField>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fieldsUsage count="2">
        <fieldUsage x="-1"/>
        <fieldUsage x="3"/>
      </fieldsUsage>
    </cacheHierarchy>
    <cacheHierarchy uniqueName="[Table1].[Week Day]" caption="Week Day" attribute="1" defaultMemberUniqueName="[Table1].[Week Day].[All]" allUniqueName="[Table1].[Week Day].[All]" dimensionUniqueName="[Table1]" displayFolder="" count="2" memberValueDatatype="130" unbalanced="0">
      <fieldsUsage count="2">
        <fieldUsage x="-1"/>
        <fieldUsage x="1"/>
      </fieldsUsage>
    </cacheHierarchy>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oneField="1" hidden="1">
      <fieldsUsage count="1">
        <fieldUsage x="0"/>
      </fieldsUsage>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983912035" backgroundQuery="1" createdVersion="7" refreshedVersion="7" minRefreshableVersion="3" recordCount="0" supportSubquery="1" supportAdvancedDrill="1" xr:uid="{8764F0AE-8A81-4D62-A236-A1D18DA06905}">
  <cacheSource type="external" connectionId="2"/>
  <cacheFields count="3">
    <cacheField name="[Measures].[Sum of Debit]" caption="Sum of Debit" numFmtId="0" hierarchy="14" level="32767"/>
    <cacheField name="[Measures].[Sum of Credit]" caption="Sum of Credit" numFmtId="0" hierarchy="15" level="32767"/>
    <cacheField name="[Measures].[Sum of Net Amount]" caption="Sum of Net Amount" numFmtId="0" hierarchy="16" level="32767"/>
  </cacheFields>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oneField="1" hidden="1">
      <fieldsUsage count="1">
        <fieldUsage x="0"/>
      </fieldsUsage>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oneField="1" hidden="1">
      <fieldsUsage count="1">
        <fieldUsage x="2"/>
      </fieldsUsage>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TJ" refreshedDate="44751.049032754629" createdVersion="7" refreshedVersion="7" minRefreshableVersion="3" recordCount="486" xr:uid="{984190F2-1506-4253-99CA-2F2C5DDACC18}">
  <cacheSource type="worksheet">
    <worksheetSource name="Table1" r:id="rId2"/>
  </cacheSource>
  <cacheFields count="13">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par="12" base="0">
        <rangePr groupBy="days" startDate="2021-01-04T00:00:00" endDate="2021-11-01T00:00:00"/>
        <groupItems count="368">
          <s v="&lt;04/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1/2021"/>
        </groupItems>
      </fieldGroup>
    </cacheField>
    <cacheField name="Description" numFmtId="0">
      <sharedItems/>
    </cacheField>
    <cacheField name="Debit" numFmtId="164">
      <sharedItems containsString="0" containsBlank="1" containsNumber="1" minValue="5" maxValue="900"/>
    </cacheField>
    <cacheField name="Credit" numFmtId="164">
      <sharedItems containsString="0" containsBlank="1" containsNumber="1" containsInteger="1" minValue="100" maxValue="5000"/>
    </cacheField>
    <cacheField name="Sub-category" numFmtId="0">
      <sharedItems count="18">
        <s v="Data with Decision"/>
        <s v="Coffee"/>
        <s v="Rent"/>
        <s v="Cash loan"/>
        <s v="Groceries"/>
        <s v="Gas/Electrics"/>
        <s v="Entertainment"/>
        <s v="Clothes"/>
        <s v="Restaurant"/>
        <s v="Taxi"/>
        <s v="YouTube"/>
        <s v="Teachable"/>
        <s v="Phone"/>
        <s v="Gifts"/>
        <s v="Donation"/>
        <s v="Fueling"/>
        <s v="Doctor"/>
        <s v="Furnishings"/>
      </sharedItems>
    </cacheField>
    <cacheField name="Category" numFmtId="0">
      <sharedItems count="8">
        <s v="Salary"/>
        <s v="Dining Out"/>
        <s v="Living Expenses"/>
        <s v="Transport"/>
        <s v="Discretionary"/>
        <s v="Passive"/>
        <s v="Charity"/>
        <s v="Medical"/>
      </sharedItems>
    </cacheField>
    <cacheField name="Category Type" numFmtId="0">
      <sharedItems count="2">
        <s v="Income"/>
        <s v="Expense"/>
      </sharedItems>
    </cacheField>
    <cacheField name="Month Number" numFmtId="0">
      <sharedItems containsSemiMixedTypes="0" containsString="0" containsNumber="1" containsInteger="1" minValue="1" maxValue="10" count="10">
        <n v="1"/>
        <n v="2"/>
        <n v="3"/>
        <n v="4"/>
        <n v="5"/>
        <n v="6"/>
        <n v="7"/>
        <n v="8"/>
        <n v="9"/>
        <n v="10"/>
      </sharedItems>
    </cacheField>
    <cacheField name="Week Day" numFmtId="0">
      <sharedItems count="7">
        <s v="Mon"/>
        <s v="Tue"/>
        <s v="Wed"/>
        <s v="Thu"/>
        <s v="Fri"/>
        <s v="Sat"/>
        <s v="Sun"/>
      </sharedItems>
    </cacheField>
    <cacheField name="Net Amount" numFmtId="164">
      <sharedItems containsSemiMixedTypes="0" containsString="0" containsNumber="1" minValue="-900" maxValue="5000"/>
    </cacheField>
    <cacheField name="Months" numFmtId="0" databaseField="0">
      <fieldGroup base="0">
        <rangePr groupBy="months" startDate="2021-01-04T00:00:00" endDate="2021-11-01T00:00:00"/>
        <groupItems count="14">
          <s v="&lt;04/01/2021"/>
          <s v="Jan"/>
          <s v="Feb"/>
          <s v="Mar"/>
          <s v="Apr"/>
          <s v="May"/>
          <s v="Jun"/>
          <s v="Jul"/>
          <s v="Aug"/>
          <s v="Sep"/>
          <s v="Oct"/>
          <s v="Nov"/>
          <s v="Dec"/>
          <s v="&gt;01/11/2021"/>
        </groupItems>
      </fieldGroup>
    </cacheField>
    <cacheField name="Quarters" numFmtId="0" databaseField="0">
      <fieldGroup base="0">
        <rangePr groupBy="quarters" startDate="2021-01-04T00:00:00" endDate="2021-11-01T00:00:00"/>
        <groupItems count="6">
          <s v="&lt;04/01/2021"/>
          <s v="Qtr1"/>
          <s v="Qtr2"/>
          <s v="Qtr3"/>
          <s v="Qtr4"/>
          <s v="&gt;01/11/2021"/>
        </groupItems>
      </fieldGroup>
    </cacheField>
    <cacheField name="Years" numFmtId="0" databaseField="0">
      <fieldGroup base="0">
        <rangePr groupBy="years" startDate="2021-01-04T00:00:00" endDate="2021-11-01T00:00:00"/>
        <groupItems count="3">
          <s v="&lt;04/01/2021"/>
          <s v="2021"/>
          <s v="&gt;01/11/2021"/>
        </groupItems>
      </fieldGroup>
    </cacheField>
  </cacheFields>
  <extLst>
    <ext xmlns:x14="http://schemas.microsoft.com/office/spreadsheetml/2009/9/main" uri="{725AE2AE-9491-48be-B2B4-4EB974FC3084}">
      <x14:pivotCacheDefinition pivotCacheId="1559989464"/>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38657407" backgroundQuery="1" createdVersion="3" refreshedVersion="7" minRefreshableVersion="3" recordCount="0" supportSubquery="1" supportAdvancedDrill="1" xr:uid="{01FF8374-D5EE-4BC3-8B04-4EDC2D327EE4}">
  <cacheSource type="external" connectionId="2">
    <extLst>
      <ext xmlns:x14="http://schemas.microsoft.com/office/spreadsheetml/2009/9/main" uri="{F057638F-6D5F-4e77-A914-E7F072B9BCA8}">
        <x14:sourceConnection name="ThisWorkbookDataModel"/>
      </ext>
    </extLst>
  </cacheSource>
  <cacheFields count="0"/>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2"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52976646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s v="Data With Decision"/>
    <m/>
    <n v="5000"/>
    <x v="0"/>
    <x v="0"/>
    <x v="0"/>
    <x v="0"/>
    <x v="0"/>
    <n v="5000"/>
  </r>
  <r>
    <x v="0"/>
    <s v="Drink"/>
    <n v="5"/>
    <m/>
    <x v="1"/>
    <x v="1"/>
    <x v="1"/>
    <x v="0"/>
    <x v="0"/>
    <n v="-5"/>
  </r>
  <r>
    <x v="1"/>
    <s v="Estate Mangement"/>
    <n v="900"/>
    <m/>
    <x v="2"/>
    <x v="2"/>
    <x v="1"/>
    <x v="0"/>
    <x v="1"/>
    <n v="-900"/>
  </r>
  <r>
    <x v="1"/>
    <s v="Financail upgrade"/>
    <n v="150"/>
    <m/>
    <x v="3"/>
    <x v="3"/>
    <x v="1"/>
    <x v="0"/>
    <x v="1"/>
    <n v="-150"/>
  </r>
  <r>
    <x v="1"/>
    <s v="Drink"/>
    <n v="5"/>
    <m/>
    <x v="1"/>
    <x v="1"/>
    <x v="1"/>
    <x v="0"/>
    <x v="1"/>
    <n v="-5"/>
  </r>
  <r>
    <x v="2"/>
    <s v="Drink"/>
    <n v="5"/>
    <m/>
    <x v="1"/>
    <x v="1"/>
    <x v="1"/>
    <x v="0"/>
    <x v="2"/>
    <n v="-5"/>
  </r>
  <r>
    <x v="3"/>
    <s v="Drink"/>
    <n v="5"/>
    <m/>
    <x v="1"/>
    <x v="1"/>
    <x v="1"/>
    <x v="0"/>
    <x v="3"/>
    <n v="-5"/>
  </r>
  <r>
    <x v="4"/>
    <s v="Drink"/>
    <n v="5"/>
    <m/>
    <x v="1"/>
    <x v="1"/>
    <x v="1"/>
    <x v="0"/>
    <x v="4"/>
    <n v="-5"/>
  </r>
  <r>
    <x v="4"/>
    <s v="Green's"/>
    <n v="155"/>
    <m/>
    <x v="4"/>
    <x v="2"/>
    <x v="1"/>
    <x v="0"/>
    <x v="4"/>
    <n v="-155"/>
  </r>
  <r>
    <x v="5"/>
    <s v="Power source"/>
    <n v="50"/>
    <m/>
    <x v="5"/>
    <x v="2"/>
    <x v="1"/>
    <x v="0"/>
    <x v="0"/>
    <n v="-50"/>
  </r>
  <r>
    <x v="5"/>
    <s v="Drink"/>
    <n v="5"/>
    <m/>
    <x v="1"/>
    <x v="1"/>
    <x v="1"/>
    <x v="0"/>
    <x v="0"/>
    <n v="-5"/>
  </r>
  <r>
    <x v="6"/>
    <s v="Drink"/>
    <n v="5"/>
    <m/>
    <x v="1"/>
    <x v="1"/>
    <x v="1"/>
    <x v="0"/>
    <x v="1"/>
    <n v="-5"/>
  </r>
  <r>
    <x v="7"/>
    <s v="Fuel"/>
    <n v="77"/>
    <m/>
    <x v="1"/>
    <x v="1"/>
    <x v="1"/>
    <x v="0"/>
    <x v="2"/>
    <n v="-77"/>
  </r>
  <r>
    <x v="7"/>
    <s v="Drink"/>
    <n v="5"/>
    <m/>
    <x v="1"/>
    <x v="1"/>
    <x v="1"/>
    <x v="0"/>
    <x v="2"/>
    <n v="-5"/>
  </r>
  <r>
    <x v="8"/>
    <s v="Drink"/>
    <n v="5"/>
    <m/>
    <x v="1"/>
    <x v="1"/>
    <x v="1"/>
    <x v="0"/>
    <x v="3"/>
    <n v="-5"/>
  </r>
  <r>
    <x v="9"/>
    <s v="Green's"/>
    <n v="135"/>
    <m/>
    <x v="4"/>
    <x v="2"/>
    <x v="1"/>
    <x v="0"/>
    <x v="4"/>
    <n v="-135"/>
  </r>
  <r>
    <x v="9"/>
    <s v="Drink"/>
    <n v="5"/>
    <m/>
    <x v="1"/>
    <x v="1"/>
    <x v="1"/>
    <x v="0"/>
    <x v="4"/>
    <n v="-5"/>
  </r>
  <r>
    <x v="10"/>
    <s v="Drink"/>
    <n v="5"/>
    <m/>
    <x v="1"/>
    <x v="1"/>
    <x v="1"/>
    <x v="0"/>
    <x v="5"/>
    <n v="-5"/>
  </r>
  <r>
    <x v="10"/>
    <s v="Cinemas"/>
    <n v="40"/>
    <m/>
    <x v="6"/>
    <x v="4"/>
    <x v="1"/>
    <x v="0"/>
    <x v="5"/>
    <n v="-40"/>
  </r>
  <r>
    <x v="10"/>
    <s v="Fashionistas"/>
    <n v="98"/>
    <m/>
    <x v="7"/>
    <x v="4"/>
    <x v="1"/>
    <x v="0"/>
    <x v="5"/>
    <n v="-98"/>
  </r>
  <r>
    <x v="10"/>
    <s v="Burger"/>
    <n v="52"/>
    <m/>
    <x v="8"/>
    <x v="1"/>
    <x v="1"/>
    <x v="0"/>
    <x v="5"/>
    <n v="-52"/>
  </r>
  <r>
    <x v="11"/>
    <s v="Uba"/>
    <n v="28"/>
    <m/>
    <x v="9"/>
    <x v="3"/>
    <x v="1"/>
    <x v="0"/>
    <x v="6"/>
    <n v="-28"/>
  </r>
  <r>
    <x v="12"/>
    <s v="Onlne earning"/>
    <m/>
    <n v="4500"/>
    <x v="10"/>
    <x v="5"/>
    <x v="0"/>
    <x v="0"/>
    <x v="0"/>
    <n v="4500"/>
  </r>
  <r>
    <x v="12"/>
    <s v="Drink"/>
    <n v="5"/>
    <m/>
    <x v="1"/>
    <x v="1"/>
    <x v="1"/>
    <x v="0"/>
    <x v="0"/>
    <n v="-5"/>
  </r>
  <r>
    <x v="13"/>
    <s v="Drink"/>
    <n v="5"/>
    <m/>
    <x v="1"/>
    <x v="1"/>
    <x v="1"/>
    <x v="0"/>
    <x v="1"/>
    <n v="-5"/>
  </r>
  <r>
    <x v="13"/>
    <s v="Onlne earning"/>
    <m/>
    <n v="4500"/>
    <x v="11"/>
    <x v="5"/>
    <x v="0"/>
    <x v="0"/>
    <x v="1"/>
    <n v="4500"/>
  </r>
  <r>
    <x v="13"/>
    <s v="Phone"/>
    <n v="40"/>
    <m/>
    <x v="12"/>
    <x v="2"/>
    <x v="1"/>
    <x v="0"/>
    <x v="1"/>
    <n v="-40"/>
  </r>
  <r>
    <x v="14"/>
    <s v="Sallah give away"/>
    <n v="45"/>
    <m/>
    <x v="13"/>
    <x v="4"/>
    <x v="1"/>
    <x v="0"/>
    <x v="2"/>
    <n v="-45"/>
  </r>
  <r>
    <x v="14"/>
    <s v="Online streaming"/>
    <n v="32"/>
    <m/>
    <x v="6"/>
    <x v="4"/>
    <x v="1"/>
    <x v="0"/>
    <x v="2"/>
    <n v="-32"/>
  </r>
  <r>
    <x v="14"/>
    <s v="Drink"/>
    <n v="5"/>
    <m/>
    <x v="1"/>
    <x v="1"/>
    <x v="1"/>
    <x v="0"/>
    <x v="2"/>
    <n v="-5"/>
  </r>
  <r>
    <x v="15"/>
    <s v="Drink"/>
    <n v="5"/>
    <m/>
    <x v="1"/>
    <x v="1"/>
    <x v="1"/>
    <x v="0"/>
    <x v="3"/>
    <n v="-5"/>
  </r>
  <r>
    <x v="16"/>
    <s v="Drink"/>
    <n v="5"/>
    <m/>
    <x v="1"/>
    <x v="1"/>
    <x v="1"/>
    <x v="0"/>
    <x v="4"/>
    <n v="-5"/>
  </r>
  <r>
    <x v="16"/>
    <s v="Green's"/>
    <n v="170"/>
    <m/>
    <x v="4"/>
    <x v="2"/>
    <x v="1"/>
    <x v="0"/>
    <x v="4"/>
    <n v="-170"/>
  </r>
  <r>
    <x v="17"/>
    <s v="Suya"/>
    <n v="37"/>
    <m/>
    <x v="8"/>
    <x v="1"/>
    <x v="1"/>
    <x v="0"/>
    <x v="5"/>
    <n v="-37"/>
  </r>
  <r>
    <x v="18"/>
    <s v="Oha soup/White soup"/>
    <n v="12"/>
    <m/>
    <x v="8"/>
    <x v="1"/>
    <x v="1"/>
    <x v="0"/>
    <x v="6"/>
    <n v="-12"/>
  </r>
  <r>
    <x v="19"/>
    <s v="Orphanage"/>
    <n v="55"/>
    <m/>
    <x v="14"/>
    <x v="6"/>
    <x v="1"/>
    <x v="0"/>
    <x v="0"/>
    <n v="-55"/>
  </r>
  <r>
    <x v="19"/>
    <s v="Fuel"/>
    <n v="63"/>
    <m/>
    <x v="15"/>
    <x v="3"/>
    <x v="1"/>
    <x v="0"/>
    <x v="0"/>
    <n v="-63"/>
  </r>
  <r>
    <x v="19"/>
    <s v="Drink"/>
    <n v="5"/>
    <m/>
    <x v="1"/>
    <x v="1"/>
    <x v="1"/>
    <x v="0"/>
    <x v="0"/>
    <n v="-5"/>
  </r>
  <r>
    <x v="20"/>
    <s v="Drink"/>
    <n v="5"/>
    <m/>
    <x v="1"/>
    <x v="1"/>
    <x v="1"/>
    <x v="0"/>
    <x v="1"/>
    <n v="-5"/>
  </r>
  <r>
    <x v="21"/>
    <s v="Drink"/>
    <n v="5"/>
    <m/>
    <x v="1"/>
    <x v="1"/>
    <x v="1"/>
    <x v="0"/>
    <x v="2"/>
    <n v="-5"/>
  </r>
  <r>
    <x v="22"/>
    <s v="Drink"/>
    <n v="5"/>
    <m/>
    <x v="1"/>
    <x v="1"/>
    <x v="1"/>
    <x v="0"/>
    <x v="3"/>
    <n v="-5"/>
  </r>
  <r>
    <x v="23"/>
    <s v="Drink"/>
    <n v="5"/>
    <m/>
    <x v="1"/>
    <x v="1"/>
    <x v="1"/>
    <x v="0"/>
    <x v="4"/>
    <n v="-5"/>
  </r>
  <r>
    <x v="23"/>
    <s v="Green's"/>
    <n v="162"/>
    <m/>
    <x v="4"/>
    <x v="2"/>
    <x v="1"/>
    <x v="0"/>
    <x v="4"/>
    <n v="-162"/>
  </r>
  <r>
    <x v="24"/>
    <s v="Trainers"/>
    <n v="125"/>
    <m/>
    <x v="7"/>
    <x v="4"/>
    <x v="1"/>
    <x v="0"/>
    <x v="5"/>
    <n v="-125"/>
  </r>
  <r>
    <x v="24"/>
    <s v="Hangingout/Ticket"/>
    <n v="175"/>
    <m/>
    <x v="6"/>
    <x v="4"/>
    <x v="1"/>
    <x v="0"/>
    <x v="5"/>
    <n v="-175"/>
  </r>
  <r>
    <x v="25"/>
    <s v="Fashionistas"/>
    <n v="145"/>
    <m/>
    <x v="7"/>
    <x v="4"/>
    <x v="1"/>
    <x v="0"/>
    <x v="6"/>
    <n v="-145"/>
  </r>
  <r>
    <x v="25"/>
    <s v="Uba"/>
    <n v="23"/>
    <m/>
    <x v="9"/>
    <x v="3"/>
    <x v="1"/>
    <x v="0"/>
    <x v="6"/>
    <n v="-23"/>
  </r>
  <r>
    <x v="26"/>
    <s v="Data With Decision"/>
    <m/>
    <n v="5000"/>
    <x v="0"/>
    <x v="0"/>
    <x v="0"/>
    <x v="1"/>
    <x v="0"/>
    <n v="5000"/>
  </r>
  <r>
    <x v="26"/>
    <s v="Drink"/>
    <n v="5"/>
    <m/>
    <x v="1"/>
    <x v="1"/>
    <x v="1"/>
    <x v="1"/>
    <x v="0"/>
    <n v="-5"/>
  </r>
  <r>
    <x v="27"/>
    <s v="Estate Mangement"/>
    <n v="900"/>
    <m/>
    <x v="2"/>
    <x v="2"/>
    <x v="1"/>
    <x v="1"/>
    <x v="1"/>
    <n v="-900"/>
  </r>
  <r>
    <x v="27"/>
    <s v="Financail upgrade"/>
    <n v="150"/>
    <m/>
    <x v="3"/>
    <x v="3"/>
    <x v="1"/>
    <x v="1"/>
    <x v="1"/>
    <n v="-150"/>
  </r>
  <r>
    <x v="27"/>
    <s v="Drink"/>
    <n v="5"/>
    <m/>
    <x v="1"/>
    <x v="1"/>
    <x v="1"/>
    <x v="1"/>
    <x v="1"/>
    <n v="-5"/>
  </r>
  <r>
    <x v="28"/>
    <s v="Drink"/>
    <n v="5"/>
    <m/>
    <x v="1"/>
    <x v="1"/>
    <x v="1"/>
    <x v="1"/>
    <x v="2"/>
    <n v="-5"/>
  </r>
  <r>
    <x v="29"/>
    <s v="Drink"/>
    <n v="5"/>
    <m/>
    <x v="1"/>
    <x v="1"/>
    <x v="1"/>
    <x v="1"/>
    <x v="3"/>
    <n v="-5"/>
  </r>
  <r>
    <x v="30"/>
    <s v="Drink"/>
    <n v="5"/>
    <m/>
    <x v="1"/>
    <x v="1"/>
    <x v="1"/>
    <x v="1"/>
    <x v="4"/>
    <n v="-5"/>
  </r>
  <r>
    <x v="30"/>
    <s v="Green's"/>
    <n v="205"/>
    <m/>
    <x v="4"/>
    <x v="2"/>
    <x v="1"/>
    <x v="1"/>
    <x v="4"/>
    <n v="-205"/>
  </r>
  <r>
    <x v="31"/>
    <s v="Power source"/>
    <n v="51.1"/>
    <m/>
    <x v="5"/>
    <x v="2"/>
    <x v="1"/>
    <x v="1"/>
    <x v="0"/>
    <n v="-51.1"/>
  </r>
  <r>
    <x v="31"/>
    <s v="Drink"/>
    <n v="5"/>
    <m/>
    <x v="1"/>
    <x v="1"/>
    <x v="1"/>
    <x v="1"/>
    <x v="0"/>
    <n v="-5"/>
  </r>
  <r>
    <x v="32"/>
    <s v="Drink"/>
    <n v="5"/>
    <m/>
    <x v="1"/>
    <x v="1"/>
    <x v="1"/>
    <x v="1"/>
    <x v="1"/>
    <n v="-5"/>
  </r>
  <r>
    <x v="33"/>
    <s v="Fuel"/>
    <n v="78"/>
    <m/>
    <x v="15"/>
    <x v="3"/>
    <x v="1"/>
    <x v="1"/>
    <x v="2"/>
    <n v="-78"/>
  </r>
  <r>
    <x v="33"/>
    <s v="Drink"/>
    <n v="5"/>
    <m/>
    <x v="1"/>
    <x v="1"/>
    <x v="1"/>
    <x v="1"/>
    <x v="2"/>
    <n v="-5"/>
  </r>
  <r>
    <x v="34"/>
    <s v="Drink"/>
    <n v="5"/>
    <m/>
    <x v="1"/>
    <x v="1"/>
    <x v="1"/>
    <x v="1"/>
    <x v="3"/>
    <n v="-5"/>
  </r>
  <r>
    <x v="35"/>
    <s v="Green's"/>
    <n v="135.9"/>
    <m/>
    <x v="4"/>
    <x v="2"/>
    <x v="1"/>
    <x v="1"/>
    <x v="4"/>
    <n v="-135.9"/>
  </r>
  <r>
    <x v="35"/>
    <s v="Drink"/>
    <n v="5"/>
    <m/>
    <x v="1"/>
    <x v="1"/>
    <x v="1"/>
    <x v="1"/>
    <x v="4"/>
    <n v="-5"/>
  </r>
  <r>
    <x v="36"/>
    <s v="Drink"/>
    <n v="5"/>
    <m/>
    <x v="1"/>
    <x v="1"/>
    <x v="1"/>
    <x v="1"/>
    <x v="5"/>
    <n v="-5"/>
  </r>
  <r>
    <x v="36"/>
    <s v="Cinemas"/>
    <n v="40.9"/>
    <m/>
    <x v="6"/>
    <x v="4"/>
    <x v="1"/>
    <x v="1"/>
    <x v="5"/>
    <n v="-40.9"/>
  </r>
  <r>
    <x v="36"/>
    <s v="Fashionistas"/>
    <n v="99"/>
    <m/>
    <x v="7"/>
    <x v="4"/>
    <x v="1"/>
    <x v="1"/>
    <x v="5"/>
    <n v="-99"/>
  </r>
  <r>
    <x v="36"/>
    <s v="Burger"/>
    <n v="53"/>
    <m/>
    <x v="8"/>
    <x v="1"/>
    <x v="1"/>
    <x v="1"/>
    <x v="5"/>
    <n v="-53"/>
  </r>
  <r>
    <x v="37"/>
    <s v="Uba"/>
    <n v="28.9"/>
    <m/>
    <x v="9"/>
    <x v="3"/>
    <x v="1"/>
    <x v="1"/>
    <x v="6"/>
    <n v="-28.9"/>
  </r>
  <r>
    <x v="38"/>
    <s v="Onlne earning"/>
    <m/>
    <n v="800"/>
    <x v="10"/>
    <x v="5"/>
    <x v="0"/>
    <x v="1"/>
    <x v="0"/>
    <n v="800"/>
  </r>
  <r>
    <x v="38"/>
    <s v="Drink"/>
    <n v="5"/>
    <m/>
    <x v="1"/>
    <x v="1"/>
    <x v="1"/>
    <x v="1"/>
    <x v="0"/>
    <n v="-5"/>
  </r>
  <r>
    <x v="39"/>
    <s v="Drink"/>
    <n v="5"/>
    <m/>
    <x v="1"/>
    <x v="1"/>
    <x v="1"/>
    <x v="1"/>
    <x v="1"/>
    <n v="-5"/>
  </r>
  <r>
    <x v="39"/>
    <s v="Phone"/>
    <n v="40"/>
    <m/>
    <x v="12"/>
    <x v="2"/>
    <x v="1"/>
    <x v="1"/>
    <x v="1"/>
    <n v="-40"/>
  </r>
  <r>
    <x v="40"/>
    <s v="Sallah give away"/>
    <n v="45.9"/>
    <m/>
    <x v="13"/>
    <x v="4"/>
    <x v="1"/>
    <x v="1"/>
    <x v="2"/>
    <n v="-45.9"/>
  </r>
  <r>
    <x v="40"/>
    <s v="Online streaming"/>
    <n v="35"/>
    <m/>
    <x v="6"/>
    <x v="4"/>
    <x v="1"/>
    <x v="1"/>
    <x v="2"/>
    <n v="-35"/>
  </r>
  <r>
    <x v="40"/>
    <s v="Drink"/>
    <n v="5"/>
    <m/>
    <x v="1"/>
    <x v="1"/>
    <x v="1"/>
    <x v="1"/>
    <x v="2"/>
    <n v="-5"/>
  </r>
  <r>
    <x v="41"/>
    <s v="Drink"/>
    <n v="5"/>
    <m/>
    <x v="1"/>
    <x v="1"/>
    <x v="1"/>
    <x v="1"/>
    <x v="3"/>
    <n v="-5"/>
  </r>
  <r>
    <x v="42"/>
    <s v="Drink"/>
    <n v="5"/>
    <m/>
    <x v="1"/>
    <x v="1"/>
    <x v="1"/>
    <x v="1"/>
    <x v="4"/>
    <n v="-5"/>
  </r>
  <r>
    <x v="42"/>
    <s v="Green's"/>
    <n v="171"/>
    <m/>
    <x v="4"/>
    <x v="2"/>
    <x v="1"/>
    <x v="1"/>
    <x v="4"/>
    <n v="-171"/>
  </r>
  <r>
    <x v="43"/>
    <s v="Suya"/>
    <n v="37.9"/>
    <m/>
    <x v="8"/>
    <x v="1"/>
    <x v="1"/>
    <x v="1"/>
    <x v="5"/>
    <n v="-37.9"/>
  </r>
  <r>
    <x v="44"/>
    <s v="Oha soup/White soup"/>
    <n v="12.9"/>
    <m/>
    <x v="8"/>
    <x v="1"/>
    <x v="1"/>
    <x v="1"/>
    <x v="6"/>
    <n v="-12.9"/>
  </r>
  <r>
    <x v="45"/>
    <s v="Orphanage"/>
    <n v="55"/>
    <m/>
    <x v="14"/>
    <x v="6"/>
    <x v="1"/>
    <x v="1"/>
    <x v="0"/>
    <n v="-55"/>
  </r>
  <r>
    <x v="45"/>
    <s v="Fuel"/>
    <n v="64.099999999999994"/>
    <m/>
    <x v="15"/>
    <x v="3"/>
    <x v="1"/>
    <x v="1"/>
    <x v="0"/>
    <n v="-64.099999999999994"/>
  </r>
  <r>
    <x v="45"/>
    <s v="Drink"/>
    <n v="5"/>
    <m/>
    <x v="1"/>
    <x v="1"/>
    <x v="1"/>
    <x v="1"/>
    <x v="0"/>
    <n v="-5"/>
  </r>
  <r>
    <x v="46"/>
    <s v="Drink"/>
    <n v="5"/>
    <m/>
    <x v="1"/>
    <x v="1"/>
    <x v="1"/>
    <x v="1"/>
    <x v="1"/>
    <n v="-5"/>
  </r>
  <r>
    <x v="47"/>
    <s v="Drink"/>
    <n v="5"/>
    <m/>
    <x v="1"/>
    <x v="1"/>
    <x v="1"/>
    <x v="1"/>
    <x v="2"/>
    <n v="-5"/>
  </r>
  <r>
    <x v="48"/>
    <s v="Drink"/>
    <n v="5"/>
    <m/>
    <x v="1"/>
    <x v="1"/>
    <x v="1"/>
    <x v="1"/>
    <x v="3"/>
    <n v="-5"/>
  </r>
  <r>
    <x v="49"/>
    <s v="Drink"/>
    <n v="5"/>
    <m/>
    <x v="1"/>
    <x v="1"/>
    <x v="1"/>
    <x v="1"/>
    <x v="4"/>
    <n v="-5"/>
  </r>
  <r>
    <x v="49"/>
    <s v="Green's"/>
    <n v="162.9"/>
    <m/>
    <x v="4"/>
    <x v="2"/>
    <x v="1"/>
    <x v="1"/>
    <x v="4"/>
    <n v="-162.9"/>
  </r>
  <r>
    <x v="50"/>
    <s v="Trainers"/>
    <n v="125.9"/>
    <m/>
    <x v="7"/>
    <x v="4"/>
    <x v="1"/>
    <x v="1"/>
    <x v="5"/>
    <n v="-125.9"/>
  </r>
  <r>
    <x v="50"/>
    <s v="Global Fashion"/>
    <n v="137"/>
    <m/>
    <x v="7"/>
    <x v="4"/>
    <x v="1"/>
    <x v="1"/>
    <x v="5"/>
    <n v="-137"/>
  </r>
  <r>
    <x v="51"/>
    <s v="Fashionistas"/>
    <n v="146.1"/>
    <m/>
    <x v="7"/>
    <x v="4"/>
    <x v="1"/>
    <x v="1"/>
    <x v="6"/>
    <n v="-146.1"/>
  </r>
  <r>
    <x v="51"/>
    <s v="Uba"/>
    <n v="24.1"/>
    <m/>
    <x v="9"/>
    <x v="3"/>
    <x v="1"/>
    <x v="1"/>
    <x v="6"/>
    <n v="-24.1"/>
  </r>
  <r>
    <x v="52"/>
    <s v="Data With Decision"/>
    <m/>
    <n v="5000"/>
    <x v="0"/>
    <x v="0"/>
    <x v="0"/>
    <x v="2"/>
    <x v="0"/>
    <n v="5000"/>
  </r>
  <r>
    <x v="52"/>
    <s v="Drink"/>
    <n v="5"/>
    <m/>
    <x v="1"/>
    <x v="1"/>
    <x v="1"/>
    <x v="2"/>
    <x v="0"/>
    <n v="-5"/>
  </r>
  <r>
    <x v="53"/>
    <s v="Estate Mangement"/>
    <n v="900"/>
    <m/>
    <x v="2"/>
    <x v="2"/>
    <x v="1"/>
    <x v="2"/>
    <x v="1"/>
    <n v="-900"/>
  </r>
  <r>
    <x v="53"/>
    <s v="Financail upgrade"/>
    <n v="150"/>
    <m/>
    <x v="3"/>
    <x v="3"/>
    <x v="1"/>
    <x v="2"/>
    <x v="1"/>
    <n v="-150"/>
  </r>
  <r>
    <x v="53"/>
    <s v="Drink"/>
    <n v="5"/>
    <m/>
    <x v="1"/>
    <x v="1"/>
    <x v="1"/>
    <x v="2"/>
    <x v="1"/>
    <n v="-5"/>
  </r>
  <r>
    <x v="54"/>
    <s v="Drink"/>
    <n v="5"/>
    <m/>
    <x v="1"/>
    <x v="1"/>
    <x v="1"/>
    <x v="2"/>
    <x v="2"/>
    <n v="-5"/>
  </r>
  <r>
    <x v="55"/>
    <s v="Drink"/>
    <n v="5"/>
    <m/>
    <x v="1"/>
    <x v="1"/>
    <x v="1"/>
    <x v="2"/>
    <x v="3"/>
    <n v="-5"/>
  </r>
  <r>
    <x v="56"/>
    <s v="Drink"/>
    <n v="5"/>
    <m/>
    <x v="1"/>
    <x v="1"/>
    <x v="1"/>
    <x v="2"/>
    <x v="4"/>
    <n v="-5"/>
  </r>
  <r>
    <x v="56"/>
    <s v="Green's"/>
    <n v="149"/>
    <m/>
    <x v="4"/>
    <x v="2"/>
    <x v="1"/>
    <x v="2"/>
    <x v="4"/>
    <n v="-149"/>
  </r>
  <r>
    <x v="57"/>
    <s v="Power source"/>
    <n v="52.1"/>
    <m/>
    <x v="5"/>
    <x v="2"/>
    <x v="1"/>
    <x v="2"/>
    <x v="0"/>
    <n v="-52.1"/>
  </r>
  <r>
    <x v="57"/>
    <s v="Drink"/>
    <n v="5"/>
    <m/>
    <x v="1"/>
    <x v="1"/>
    <x v="1"/>
    <x v="2"/>
    <x v="0"/>
    <n v="-5"/>
  </r>
  <r>
    <x v="58"/>
    <s v="Drink"/>
    <n v="5"/>
    <m/>
    <x v="1"/>
    <x v="1"/>
    <x v="1"/>
    <x v="2"/>
    <x v="1"/>
    <n v="-5"/>
  </r>
  <r>
    <x v="59"/>
    <s v="Fuel"/>
    <n v="78.900000000000006"/>
    <m/>
    <x v="15"/>
    <x v="3"/>
    <x v="1"/>
    <x v="2"/>
    <x v="2"/>
    <n v="-78.900000000000006"/>
  </r>
  <r>
    <x v="59"/>
    <s v="Drink"/>
    <n v="5"/>
    <m/>
    <x v="1"/>
    <x v="1"/>
    <x v="1"/>
    <x v="2"/>
    <x v="2"/>
    <n v="-5"/>
  </r>
  <r>
    <x v="60"/>
    <s v="Drink"/>
    <n v="5"/>
    <m/>
    <x v="1"/>
    <x v="1"/>
    <x v="1"/>
    <x v="2"/>
    <x v="3"/>
    <n v="-5"/>
  </r>
  <r>
    <x v="61"/>
    <s v="Green's"/>
    <n v="137"/>
    <m/>
    <x v="4"/>
    <x v="2"/>
    <x v="1"/>
    <x v="2"/>
    <x v="4"/>
    <n v="-137"/>
  </r>
  <r>
    <x v="61"/>
    <s v="Drink"/>
    <n v="5"/>
    <m/>
    <x v="1"/>
    <x v="1"/>
    <x v="1"/>
    <x v="2"/>
    <x v="4"/>
    <n v="-5"/>
  </r>
  <r>
    <x v="62"/>
    <s v="Drink"/>
    <n v="5"/>
    <m/>
    <x v="1"/>
    <x v="1"/>
    <x v="1"/>
    <x v="2"/>
    <x v="5"/>
    <n v="-5"/>
  </r>
  <r>
    <x v="62"/>
    <s v="Cinemas"/>
    <n v="41.8"/>
    <m/>
    <x v="6"/>
    <x v="4"/>
    <x v="1"/>
    <x v="2"/>
    <x v="5"/>
    <n v="-41.8"/>
  </r>
  <r>
    <x v="62"/>
    <s v="Fashionistas"/>
    <n v="99.9"/>
    <m/>
    <x v="7"/>
    <x v="4"/>
    <x v="1"/>
    <x v="2"/>
    <x v="5"/>
    <n v="-99.9"/>
  </r>
  <r>
    <x v="62"/>
    <s v="Burger"/>
    <n v="54"/>
    <m/>
    <x v="8"/>
    <x v="1"/>
    <x v="1"/>
    <x v="2"/>
    <x v="5"/>
    <n v="-54"/>
  </r>
  <r>
    <x v="63"/>
    <s v="Uba"/>
    <n v="30"/>
    <m/>
    <x v="9"/>
    <x v="3"/>
    <x v="1"/>
    <x v="2"/>
    <x v="6"/>
    <n v="-30"/>
  </r>
  <r>
    <x v="64"/>
    <s v="Onlne earning"/>
    <m/>
    <n v="1000"/>
    <x v="10"/>
    <x v="5"/>
    <x v="0"/>
    <x v="2"/>
    <x v="0"/>
    <n v="1000"/>
  </r>
  <r>
    <x v="64"/>
    <s v="Drink"/>
    <n v="5"/>
    <m/>
    <x v="1"/>
    <x v="1"/>
    <x v="1"/>
    <x v="2"/>
    <x v="0"/>
    <n v="-5"/>
  </r>
  <r>
    <x v="65"/>
    <s v="Drink"/>
    <n v="5"/>
    <m/>
    <x v="1"/>
    <x v="1"/>
    <x v="1"/>
    <x v="2"/>
    <x v="1"/>
    <n v="-5"/>
  </r>
  <r>
    <x v="65"/>
    <s v="Taken medication"/>
    <n v="75"/>
    <m/>
    <x v="16"/>
    <x v="7"/>
    <x v="1"/>
    <x v="2"/>
    <x v="1"/>
    <n v="-75"/>
  </r>
  <r>
    <x v="65"/>
    <s v="Phone"/>
    <n v="40"/>
    <m/>
    <x v="12"/>
    <x v="2"/>
    <x v="1"/>
    <x v="2"/>
    <x v="1"/>
    <n v="-40"/>
  </r>
  <r>
    <x v="66"/>
    <s v="Sallah give away"/>
    <n v="46.8"/>
    <m/>
    <x v="13"/>
    <x v="4"/>
    <x v="1"/>
    <x v="2"/>
    <x v="2"/>
    <n v="-46.8"/>
  </r>
  <r>
    <x v="66"/>
    <s v="Online streaming"/>
    <n v="35"/>
    <m/>
    <x v="6"/>
    <x v="4"/>
    <x v="1"/>
    <x v="2"/>
    <x v="2"/>
    <n v="-35"/>
  </r>
  <r>
    <x v="66"/>
    <s v="Drink"/>
    <n v="5"/>
    <m/>
    <x v="1"/>
    <x v="1"/>
    <x v="1"/>
    <x v="2"/>
    <x v="2"/>
    <n v="-5"/>
  </r>
  <r>
    <x v="67"/>
    <s v="Drink"/>
    <n v="5"/>
    <m/>
    <x v="1"/>
    <x v="1"/>
    <x v="1"/>
    <x v="2"/>
    <x v="3"/>
    <n v="-5"/>
  </r>
  <r>
    <x v="68"/>
    <s v="Drink"/>
    <n v="5"/>
    <m/>
    <x v="1"/>
    <x v="1"/>
    <x v="1"/>
    <x v="2"/>
    <x v="4"/>
    <n v="-5"/>
  </r>
  <r>
    <x v="68"/>
    <s v="Green's"/>
    <n v="171.9"/>
    <m/>
    <x v="4"/>
    <x v="2"/>
    <x v="1"/>
    <x v="2"/>
    <x v="4"/>
    <n v="-171.9"/>
  </r>
  <r>
    <x v="69"/>
    <s v="Suya"/>
    <n v="39"/>
    <m/>
    <x v="8"/>
    <x v="1"/>
    <x v="1"/>
    <x v="2"/>
    <x v="5"/>
    <n v="-39"/>
  </r>
  <r>
    <x v="70"/>
    <s v="Oha soup/White soup"/>
    <n v="14"/>
    <m/>
    <x v="8"/>
    <x v="1"/>
    <x v="1"/>
    <x v="2"/>
    <x v="6"/>
    <n v="-14"/>
  </r>
  <r>
    <x v="71"/>
    <s v="Orphanage"/>
    <n v="55"/>
    <m/>
    <x v="14"/>
    <x v="6"/>
    <x v="1"/>
    <x v="2"/>
    <x v="0"/>
    <n v="-55"/>
  </r>
  <r>
    <x v="71"/>
    <s v="Fuel"/>
    <n v="65"/>
    <m/>
    <x v="15"/>
    <x v="3"/>
    <x v="1"/>
    <x v="2"/>
    <x v="0"/>
    <n v="-65"/>
  </r>
  <r>
    <x v="71"/>
    <s v="Drink"/>
    <n v="5"/>
    <m/>
    <x v="1"/>
    <x v="1"/>
    <x v="1"/>
    <x v="2"/>
    <x v="0"/>
    <n v="-5"/>
  </r>
  <r>
    <x v="72"/>
    <s v="Drink"/>
    <n v="5"/>
    <m/>
    <x v="1"/>
    <x v="1"/>
    <x v="1"/>
    <x v="2"/>
    <x v="1"/>
    <n v="-5"/>
  </r>
  <r>
    <x v="73"/>
    <s v="Drink"/>
    <n v="5"/>
    <m/>
    <x v="1"/>
    <x v="1"/>
    <x v="1"/>
    <x v="2"/>
    <x v="2"/>
    <n v="-5"/>
  </r>
  <r>
    <x v="74"/>
    <s v="Drink"/>
    <n v="5"/>
    <m/>
    <x v="1"/>
    <x v="1"/>
    <x v="1"/>
    <x v="2"/>
    <x v="3"/>
    <n v="-5"/>
  </r>
  <r>
    <x v="75"/>
    <s v="Drink"/>
    <n v="5"/>
    <m/>
    <x v="1"/>
    <x v="1"/>
    <x v="1"/>
    <x v="2"/>
    <x v="4"/>
    <n v="-5"/>
  </r>
  <r>
    <x v="75"/>
    <s v="Green's"/>
    <n v="209"/>
    <m/>
    <x v="4"/>
    <x v="2"/>
    <x v="1"/>
    <x v="2"/>
    <x v="4"/>
    <n v="-209"/>
  </r>
  <r>
    <x v="76"/>
    <s v="Trainers"/>
    <n v="127"/>
    <m/>
    <x v="7"/>
    <x v="4"/>
    <x v="1"/>
    <x v="2"/>
    <x v="5"/>
    <n v="-127"/>
  </r>
  <r>
    <x v="76"/>
    <s v="Sport ware"/>
    <n v="177.2"/>
    <m/>
    <x v="7"/>
    <x v="4"/>
    <x v="1"/>
    <x v="2"/>
    <x v="5"/>
    <n v="-177.2"/>
  </r>
  <r>
    <x v="77"/>
    <s v="Fashionistas"/>
    <n v="147.1"/>
    <m/>
    <x v="7"/>
    <x v="4"/>
    <x v="1"/>
    <x v="2"/>
    <x v="6"/>
    <n v="-147.1"/>
  </r>
  <r>
    <x v="77"/>
    <s v="Uba"/>
    <n v="25"/>
    <m/>
    <x v="9"/>
    <x v="3"/>
    <x v="1"/>
    <x v="2"/>
    <x v="6"/>
    <n v="-25"/>
  </r>
  <r>
    <x v="78"/>
    <s v="Foodary"/>
    <n v="15"/>
    <m/>
    <x v="8"/>
    <x v="1"/>
    <x v="1"/>
    <x v="2"/>
    <x v="0"/>
    <n v="-15"/>
  </r>
  <r>
    <x v="79"/>
    <s v="Drink"/>
    <n v="5"/>
    <m/>
    <x v="1"/>
    <x v="1"/>
    <x v="1"/>
    <x v="2"/>
    <x v="1"/>
    <n v="-5"/>
  </r>
  <r>
    <x v="80"/>
    <s v="Drink"/>
    <n v="5"/>
    <m/>
    <x v="1"/>
    <x v="1"/>
    <x v="1"/>
    <x v="2"/>
    <x v="2"/>
    <n v="-5"/>
  </r>
  <r>
    <x v="81"/>
    <s v="Data With Decision"/>
    <m/>
    <n v="5000"/>
    <x v="0"/>
    <x v="0"/>
    <x v="0"/>
    <x v="3"/>
    <x v="3"/>
    <n v="5000"/>
  </r>
  <r>
    <x v="81"/>
    <s v="Drink"/>
    <n v="5"/>
    <m/>
    <x v="1"/>
    <x v="1"/>
    <x v="1"/>
    <x v="3"/>
    <x v="3"/>
    <n v="-5"/>
  </r>
  <r>
    <x v="82"/>
    <s v="Estate Mangement"/>
    <n v="900"/>
    <m/>
    <x v="2"/>
    <x v="2"/>
    <x v="1"/>
    <x v="3"/>
    <x v="4"/>
    <n v="-900"/>
  </r>
  <r>
    <x v="82"/>
    <s v="Financail upgrade"/>
    <n v="150"/>
    <m/>
    <x v="3"/>
    <x v="3"/>
    <x v="1"/>
    <x v="3"/>
    <x v="4"/>
    <n v="-150"/>
  </r>
  <r>
    <x v="82"/>
    <s v="Drink"/>
    <n v="5"/>
    <m/>
    <x v="1"/>
    <x v="1"/>
    <x v="1"/>
    <x v="3"/>
    <x v="4"/>
    <n v="-5"/>
  </r>
  <r>
    <x v="83"/>
    <s v="Drink"/>
    <n v="5"/>
    <m/>
    <x v="1"/>
    <x v="1"/>
    <x v="1"/>
    <x v="3"/>
    <x v="5"/>
    <n v="-5"/>
  </r>
  <r>
    <x v="84"/>
    <s v="Drink"/>
    <n v="5"/>
    <m/>
    <x v="1"/>
    <x v="1"/>
    <x v="1"/>
    <x v="3"/>
    <x v="6"/>
    <n v="-5"/>
  </r>
  <r>
    <x v="85"/>
    <s v="Drink"/>
    <n v="5"/>
    <m/>
    <x v="1"/>
    <x v="1"/>
    <x v="1"/>
    <x v="3"/>
    <x v="0"/>
    <n v="-5"/>
  </r>
  <r>
    <x v="85"/>
    <s v="Green's"/>
    <n v="158.19999999999999"/>
    <m/>
    <x v="4"/>
    <x v="2"/>
    <x v="1"/>
    <x v="3"/>
    <x v="0"/>
    <n v="-158.19999999999999"/>
  </r>
  <r>
    <x v="86"/>
    <s v="Power source"/>
    <n v="53.2"/>
    <m/>
    <x v="5"/>
    <x v="2"/>
    <x v="1"/>
    <x v="3"/>
    <x v="3"/>
    <n v="-53.2"/>
  </r>
  <r>
    <x v="86"/>
    <s v="Drink"/>
    <n v="5"/>
    <m/>
    <x v="1"/>
    <x v="1"/>
    <x v="1"/>
    <x v="3"/>
    <x v="3"/>
    <n v="-5"/>
  </r>
  <r>
    <x v="87"/>
    <s v="Drink"/>
    <n v="5"/>
    <m/>
    <x v="1"/>
    <x v="1"/>
    <x v="1"/>
    <x v="3"/>
    <x v="4"/>
    <n v="-5"/>
  </r>
  <r>
    <x v="88"/>
    <s v="Fuel"/>
    <n v="79.900000000000006"/>
    <m/>
    <x v="15"/>
    <x v="3"/>
    <x v="1"/>
    <x v="3"/>
    <x v="5"/>
    <n v="-79.900000000000006"/>
  </r>
  <r>
    <x v="88"/>
    <s v="Drink"/>
    <n v="5"/>
    <m/>
    <x v="1"/>
    <x v="1"/>
    <x v="1"/>
    <x v="3"/>
    <x v="5"/>
    <n v="-5"/>
  </r>
  <r>
    <x v="89"/>
    <s v="Drink"/>
    <n v="5"/>
    <m/>
    <x v="1"/>
    <x v="1"/>
    <x v="1"/>
    <x v="3"/>
    <x v="6"/>
    <n v="-5"/>
  </r>
  <r>
    <x v="90"/>
    <s v="Green's"/>
    <n v="98"/>
    <m/>
    <x v="4"/>
    <x v="2"/>
    <x v="1"/>
    <x v="3"/>
    <x v="0"/>
    <n v="-98"/>
  </r>
  <r>
    <x v="90"/>
    <s v="Drink"/>
    <n v="5"/>
    <m/>
    <x v="1"/>
    <x v="1"/>
    <x v="1"/>
    <x v="3"/>
    <x v="0"/>
    <n v="-5"/>
  </r>
  <r>
    <x v="91"/>
    <s v="Drink"/>
    <n v="5"/>
    <m/>
    <x v="1"/>
    <x v="1"/>
    <x v="1"/>
    <x v="3"/>
    <x v="1"/>
    <n v="-5"/>
  </r>
  <r>
    <x v="91"/>
    <s v="Cinemas"/>
    <n v="42.8"/>
    <m/>
    <x v="6"/>
    <x v="4"/>
    <x v="1"/>
    <x v="3"/>
    <x v="1"/>
    <n v="-42.8"/>
  </r>
  <r>
    <x v="91"/>
    <s v="Fashionistas"/>
    <n v="100.9"/>
    <m/>
    <x v="7"/>
    <x v="4"/>
    <x v="1"/>
    <x v="3"/>
    <x v="1"/>
    <n v="-100.9"/>
  </r>
  <r>
    <x v="91"/>
    <s v="Burger"/>
    <n v="54.9"/>
    <m/>
    <x v="8"/>
    <x v="1"/>
    <x v="1"/>
    <x v="3"/>
    <x v="1"/>
    <n v="-54.9"/>
  </r>
  <r>
    <x v="92"/>
    <s v="Uba"/>
    <n v="31"/>
    <m/>
    <x v="9"/>
    <x v="3"/>
    <x v="1"/>
    <x v="3"/>
    <x v="2"/>
    <n v="-31"/>
  </r>
  <r>
    <x v="93"/>
    <s v="Onlne earning"/>
    <m/>
    <n v="2340"/>
    <x v="10"/>
    <x v="5"/>
    <x v="0"/>
    <x v="3"/>
    <x v="3"/>
    <n v="2340"/>
  </r>
  <r>
    <x v="93"/>
    <s v="Drink"/>
    <n v="5"/>
    <m/>
    <x v="1"/>
    <x v="1"/>
    <x v="1"/>
    <x v="3"/>
    <x v="3"/>
    <n v="-5"/>
  </r>
  <r>
    <x v="94"/>
    <s v="Drink"/>
    <n v="5"/>
    <m/>
    <x v="1"/>
    <x v="1"/>
    <x v="1"/>
    <x v="3"/>
    <x v="4"/>
    <n v="-5"/>
  </r>
  <r>
    <x v="94"/>
    <s v="Phone"/>
    <n v="40"/>
    <m/>
    <x v="12"/>
    <x v="2"/>
    <x v="1"/>
    <x v="3"/>
    <x v="4"/>
    <n v="-40"/>
  </r>
  <r>
    <x v="95"/>
    <s v="Sallah give away"/>
    <n v="47.9"/>
    <m/>
    <x v="13"/>
    <x v="4"/>
    <x v="1"/>
    <x v="3"/>
    <x v="5"/>
    <n v="-47.9"/>
  </r>
  <r>
    <x v="95"/>
    <s v="Online streaming"/>
    <n v="35"/>
    <m/>
    <x v="6"/>
    <x v="4"/>
    <x v="1"/>
    <x v="3"/>
    <x v="5"/>
    <n v="-35"/>
  </r>
  <r>
    <x v="95"/>
    <s v="Drink"/>
    <n v="5"/>
    <m/>
    <x v="1"/>
    <x v="1"/>
    <x v="1"/>
    <x v="3"/>
    <x v="5"/>
    <n v="-5"/>
  </r>
  <r>
    <x v="96"/>
    <s v="Drink"/>
    <n v="5"/>
    <m/>
    <x v="1"/>
    <x v="1"/>
    <x v="1"/>
    <x v="3"/>
    <x v="6"/>
    <n v="-5"/>
  </r>
  <r>
    <x v="97"/>
    <s v="Drink"/>
    <n v="5"/>
    <m/>
    <x v="1"/>
    <x v="1"/>
    <x v="1"/>
    <x v="3"/>
    <x v="0"/>
    <n v="-5"/>
  </r>
  <r>
    <x v="97"/>
    <s v="Green's"/>
    <n v="173"/>
    <m/>
    <x v="4"/>
    <x v="2"/>
    <x v="1"/>
    <x v="3"/>
    <x v="0"/>
    <n v="-173"/>
  </r>
  <r>
    <x v="98"/>
    <s v="Suya"/>
    <n v="40.1"/>
    <m/>
    <x v="8"/>
    <x v="1"/>
    <x v="1"/>
    <x v="3"/>
    <x v="1"/>
    <n v="-40.1"/>
  </r>
  <r>
    <x v="99"/>
    <s v="Oha soup/White soup"/>
    <n v="15.1"/>
    <m/>
    <x v="8"/>
    <x v="1"/>
    <x v="1"/>
    <x v="3"/>
    <x v="2"/>
    <n v="-15.1"/>
  </r>
  <r>
    <x v="100"/>
    <s v="Orphanage"/>
    <n v="55"/>
    <m/>
    <x v="14"/>
    <x v="6"/>
    <x v="1"/>
    <x v="3"/>
    <x v="3"/>
    <n v="-55"/>
  </r>
  <r>
    <x v="100"/>
    <s v="Fuel"/>
    <n v="66"/>
    <m/>
    <x v="15"/>
    <x v="3"/>
    <x v="1"/>
    <x v="3"/>
    <x v="3"/>
    <n v="-66"/>
  </r>
  <r>
    <x v="100"/>
    <s v="Drink"/>
    <n v="5"/>
    <m/>
    <x v="1"/>
    <x v="1"/>
    <x v="1"/>
    <x v="3"/>
    <x v="3"/>
    <n v="-5"/>
  </r>
  <r>
    <x v="101"/>
    <s v="Drink"/>
    <n v="5"/>
    <m/>
    <x v="1"/>
    <x v="1"/>
    <x v="1"/>
    <x v="3"/>
    <x v="4"/>
    <n v="-5"/>
  </r>
  <r>
    <x v="102"/>
    <s v="Drink"/>
    <n v="5"/>
    <m/>
    <x v="1"/>
    <x v="1"/>
    <x v="1"/>
    <x v="3"/>
    <x v="5"/>
    <n v="-5"/>
  </r>
  <r>
    <x v="103"/>
    <s v="Drink"/>
    <n v="5"/>
    <m/>
    <x v="1"/>
    <x v="1"/>
    <x v="1"/>
    <x v="3"/>
    <x v="6"/>
    <n v="-5"/>
  </r>
  <r>
    <x v="104"/>
    <s v="Drink"/>
    <n v="5"/>
    <m/>
    <x v="1"/>
    <x v="1"/>
    <x v="1"/>
    <x v="3"/>
    <x v="0"/>
    <n v="-5"/>
  </r>
  <r>
    <x v="104"/>
    <s v="Green's"/>
    <n v="164.9"/>
    <m/>
    <x v="4"/>
    <x v="2"/>
    <x v="1"/>
    <x v="3"/>
    <x v="0"/>
    <n v="-164.9"/>
  </r>
  <r>
    <x v="105"/>
    <s v="Trainers"/>
    <n v="127.9"/>
    <m/>
    <x v="7"/>
    <x v="4"/>
    <x v="1"/>
    <x v="3"/>
    <x v="1"/>
    <n v="-127.9"/>
  </r>
  <r>
    <x v="105"/>
    <s v="Clubing"/>
    <n v="300"/>
    <m/>
    <x v="6"/>
    <x v="4"/>
    <x v="1"/>
    <x v="3"/>
    <x v="1"/>
    <n v="-300"/>
  </r>
  <r>
    <x v="106"/>
    <s v="Fashionistas"/>
    <n v="148.1"/>
    <m/>
    <x v="7"/>
    <x v="4"/>
    <x v="1"/>
    <x v="3"/>
    <x v="2"/>
    <n v="-148.1"/>
  </r>
  <r>
    <x v="106"/>
    <s v="Uba"/>
    <n v="26.1"/>
    <m/>
    <x v="9"/>
    <x v="3"/>
    <x v="1"/>
    <x v="3"/>
    <x v="2"/>
    <n v="-26.1"/>
  </r>
  <r>
    <x v="107"/>
    <s v="Foodary"/>
    <n v="15"/>
    <m/>
    <x v="8"/>
    <x v="1"/>
    <x v="1"/>
    <x v="3"/>
    <x v="3"/>
    <n v="-15"/>
  </r>
  <r>
    <x v="107"/>
    <s v="Drink"/>
    <n v="5"/>
    <m/>
    <x v="1"/>
    <x v="1"/>
    <x v="1"/>
    <x v="3"/>
    <x v="3"/>
    <n v="-5"/>
  </r>
  <r>
    <x v="108"/>
    <s v="Drink"/>
    <n v="5"/>
    <m/>
    <x v="1"/>
    <x v="1"/>
    <x v="1"/>
    <x v="3"/>
    <x v="4"/>
    <n v="-5"/>
  </r>
  <r>
    <x v="109"/>
    <s v="Drink"/>
    <n v="5"/>
    <m/>
    <x v="1"/>
    <x v="1"/>
    <x v="1"/>
    <x v="4"/>
    <x v="6"/>
    <n v="-5"/>
  </r>
  <r>
    <x v="110"/>
    <s v="Data With Decision"/>
    <m/>
    <n v="5000"/>
    <x v="0"/>
    <x v="0"/>
    <x v="0"/>
    <x v="4"/>
    <x v="0"/>
    <n v="5000"/>
  </r>
  <r>
    <x v="110"/>
    <s v="Estate Mangement"/>
    <n v="900"/>
    <m/>
    <x v="2"/>
    <x v="2"/>
    <x v="1"/>
    <x v="4"/>
    <x v="0"/>
    <n v="-900"/>
  </r>
  <r>
    <x v="110"/>
    <s v="Financail upgrade"/>
    <n v="150"/>
    <m/>
    <x v="3"/>
    <x v="3"/>
    <x v="1"/>
    <x v="4"/>
    <x v="0"/>
    <n v="-150"/>
  </r>
  <r>
    <x v="110"/>
    <s v="Drink"/>
    <n v="5"/>
    <m/>
    <x v="1"/>
    <x v="1"/>
    <x v="1"/>
    <x v="4"/>
    <x v="0"/>
    <n v="-5"/>
  </r>
  <r>
    <x v="111"/>
    <s v="Drink"/>
    <n v="5"/>
    <m/>
    <x v="1"/>
    <x v="1"/>
    <x v="1"/>
    <x v="4"/>
    <x v="1"/>
    <n v="-5"/>
  </r>
  <r>
    <x v="112"/>
    <s v="Drink"/>
    <n v="5"/>
    <m/>
    <x v="1"/>
    <x v="1"/>
    <x v="1"/>
    <x v="4"/>
    <x v="2"/>
    <n v="-5"/>
  </r>
  <r>
    <x v="113"/>
    <s v="Drink"/>
    <n v="5"/>
    <m/>
    <x v="1"/>
    <x v="1"/>
    <x v="1"/>
    <x v="4"/>
    <x v="3"/>
    <n v="-5"/>
  </r>
  <r>
    <x v="113"/>
    <s v="Green's"/>
    <n v="170"/>
    <m/>
    <x v="4"/>
    <x v="2"/>
    <x v="1"/>
    <x v="4"/>
    <x v="3"/>
    <n v="-170"/>
  </r>
  <r>
    <x v="114"/>
    <s v="Power source"/>
    <n v="54.1"/>
    <m/>
    <x v="5"/>
    <x v="2"/>
    <x v="1"/>
    <x v="4"/>
    <x v="6"/>
    <n v="-54.1"/>
  </r>
  <r>
    <x v="114"/>
    <s v="Drink"/>
    <n v="5"/>
    <m/>
    <x v="1"/>
    <x v="1"/>
    <x v="1"/>
    <x v="4"/>
    <x v="6"/>
    <n v="-5"/>
  </r>
  <r>
    <x v="115"/>
    <s v="Drink"/>
    <n v="5"/>
    <m/>
    <x v="1"/>
    <x v="1"/>
    <x v="1"/>
    <x v="4"/>
    <x v="0"/>
    <n v="-5"/>
  </r>
  <r>
    <x v="116"/>
    <s v="Fuel"/>
    <n v="81"/>
    <m/>
    <x v="15"/>
    <x v="3"/>
    <x v="1"/>
    <x v="4"/>
    <x v="1"/>
    <n v="-81"/>
  </r>
  <r>
    <x v="116"/>
    <s v="Drink"/>
    <n v="5"/>
    <m/>
    <x v="1"/>
    <x v="1"/>
    <x v="1"/>
    <x v="4"/>
    <x v="1"/>
    <n v="-5"/>
  </r>
  <r>
    <x v="117"/>
    <s v="Drink"/>
    <n v="5"/>
    <m/>
    <x v="1"/>
    <x v="1"/>
    <x v="1"/>
    <x v="4"/>
    <x v="2"/>
    <n v="-5"/>
  </r>
  <r>
    <x v="118"/>
    <s v="Green's"/>
    <n v="139.1"/>
    <m/>
    <x v="4"/>
    <x v="2"/>
    <x v="1"/>
    <x v="4"/>
    <x v="3"/>
    <n v="-139.1"/>
  </r>
  <r>
    <x v="118"/>
    <s v="Drink"/>
    <n v="5"/>
    <m/>
    <x v="1"/>
    <x v="1"/>
    <x v="1"/>
    <x v="4"/>
    <x v="3"/>
    <n v="-5"/>
  </r>
  <r>
    <x v="119"/>
    <s v="Drink"/>
    <n v="5"/>
    <m/>
    <x v="1"/>
    <x v="1"/>
    <x v="1"/>
    <x v="4"/>
    <x v="4"/>
    <n v="-5"/>
  </r>
  <r>
    <x v="119"/>
    <s v="Cinemas"/>
    <n v="43.9"/>
    <m/>
    <x v="6"/>
    <x v="4"/>
    <x v="1"/>
    <x v="4"/>
    <x v="4"/>
    <n v="-43.9"/>
  </r>
  <r>
    <x v="119"/>
    <s v="Fashionistas"/>
    <n v="101.80000000000001"/>
    <m/>
    <x v="7"/>
    <x v="4"/>
    <x v="1"/>
    <x v="4"/>
    <x v="4"/>
    <n v="-101.80000000000001"/>
  </r>
  <r>
    <x v="119"/>
    <s v="Burger"/>
    <n v="55.9"/>
    <m/>
    <x v="8"/>
    <x v="1"/>
    <x v="1"/>
    <x v="4"/>
    <x v="4"/>
    <n v="-55.9"/>
  </r>
  <r>
    <x v="120"/>
    <s v="Uba"/>
    <n v="32"/>
    <m/>
    <x v="9"/>
    <x v="3"/>
    <x v="1"/>
    <x v="4"/>
    <x v="5"/>
    <n v="-32"/>
  </r>
  <r>
    <x v="121"/>
    <s v="Onlne earning"/>
    <m/>
    <n v="1000"/>
    <x v="10"/>
    <x v="5"/>
    <x v="0"/>
    <x v="4"/>
    <x v="6"/>
    <n v="1000"/>
  </r>
  <r>
    <x v="121"/>
    <s v="Drink"/>
    <n v="5"/>
    <m/>
    <x v="1"/>
    <x v="1"/>
    <x v="1"/>
    <x v="4"/>
    <x v="6"/>
    <n v="-5"/>
  </r>
  <r>
    <x v="122"/>
    <s v="Drink"/>
    <n v="5"/>
    <m/>
    <x v="1"/>
    <x v="1"/>
    <x v="1"/>
    <x v="4"/>
    <x v="0"/>
    <n v="-5"/>
  </r>
  <r>
    <x v="122"/>
    <s v="Taken medication"/>
    <n v="75"/>
    <m/>
    <x v="16"/>
    <x v="7"/>
    <x v="1"/>
    <x v="4"/>
    <x v="0"/>
    <n v="-75"/>
  </r>
  <r>
    <x v="122"/>
    <s v="Phone"/>
    <n v="40"/>
    <m/>
    <x v="12"/>
    <x v="2"/>
    <x v="1"/>
    <x v="4"/>
    <x v="0"/>
    <n v="-40"/>
  </r>
  <r>
    <x v="123"/>
    <s v="Sallah give away"/>
    <n v="49"/>
    <m/>
    <x v="13"/>
    <x v="4"/>
    <x v="1"/>
    <x v="4"/>
    <x v="1"/>
    <n v="-49"/>
  </r>
  <r>
    <x v="123"/>
    <s v="Online streaming"/>
    <n v="35"/>
    <m/>
    <x v="6"/>
    <x v="4"/>
    <x v="1"/>
    <x v="4"/>
    <x v="1"/>
    <n v="-35"/>
  </r>
  <r>
    <x v="123"/>
    <s v="Drink"/>
    <n v="5"/>
    <m/>
    <x v="1"/>
    <x v="1"/>
    <x v="1"/>
    <x v="4"/>
    <x v="1"/>
    <n v="-5"/>
  </r>
  <r>
    <x v="124"/>
    <s v="Drink"/>
    <n v="5"/>
    <m/>
    <x v="1"/>
    <x v="1"/>
    <x v="1"/>
    <x v="4"/>
    <x v="2"/>
    <n v="-5"/>
  </r>
  <r>
    <x v="125"/>
    <s v="Drink"/>
    <n v="5"/>
    <m/>
    <x v="1"/>
    <x v="1"/>
    <x v="1"/>
    <x v="4"/>
    <x v="3"/>
    <n v="-5"/>
  </r>
  <r>
    <x v="125"/>
    <s v="Green's"/>
    <n v="174"/>
    <m/>
    <x v="4"/>
    <x v="2"/>
    <x v="1"/>
    <x v="4"/>
    <x v="3"/>
    <n v="-174"/>
  </r>
  <r>
    <x v="126"/>
    <s v="Suya"/>
    <n v="41.1"/>
    <m/>
    <x v="8"/>
    <x v="1"/>
    <x v="1"/>
    <x v="4"/>
    <x v="4"/>
    <n v="-41.1"/>
  </r>
  <r>
    <x v="127"/>
    <s v="Oha soup/White soup"/>
    <n v="16.2"/>
    <m/>
    <x v="8"/>
    <x v="1"/>
    <x v="1"/>
    <x v="4"/>
    <x v="5"/>
    <n v="-16.2"/>
  </r>
  <r>
    <x v="128"/>
    <s v="Orphanage"/>
    <n v="55"/>
    <m/>
    <x v="14"/>
    <x v="6"/>
    <x v="1"/>
    <x v="4"/>
    <x v="6"/>
    <n v="-55"/>
  </r>
  <r>
    <x v="128"/>
    <s v="Fuel"/>
    <n v="67"/>
    <m/>
    <x v="15"/>
    <x v="3"/>
    <x v="1"/>
    <x v="4"/>
    <x v="6"/>
    <n v="-67"/>
  </r>
  <r>
    <x v="128"/>
    <s v="Drink"/>
    <n v="5"/>
    <m/>
    <x v="1"/>
    <x v="1"/>
    <x v="1"/>
    <x v="4"/>
    <x v="6"/>
    <n v="-5"/>
  </r>
  <r>
    <x v="129"/>
    <s v="Drink"/>
    <n v="5"/>
    <m/>
    <x v="1"/>
    <x v="1"/>
    <x v="1"/>
    <x v="4"/>
    <x v="0"/>
    <n v="-5"/>
  </r>
  <r>
    <x v="130"/>
    <s v="Drink"/>
    <n v="5"/>
    <m/>
    <x v="1"/>
    <x v="1"/>
    <x v="1"/>
    <x v="4"/>
    <x v="1"/>
    <n v="-5"/>
  </r>
  <r>
    <x v="131"/>
    <s v="Drink"/>
    <n v="5"/>
    <m/>
    <x v="1"/>
    <x v="1"/>
    <x v="1"/>
    <x v="4"/>
    <x v="2"/>
    <n v="-5"/>
  </r>
  <r>
    <x v="132"/>
    <s v="Drink"/>
    <n v="5"/>
    <m/>
    <x v="1"/>
    <x v="1"/>
    <x v="1"/>
    <x v="4"/>
    <x v="3"/>
    <n v="-5"/>
  </r>
  <r>
    <x v="132"/>
    <s v="Green's"/>
    <n v="165.8"/>
    <m/>
    <x v="4"/>
    <x v="2"/>
    <x v="1"/>
    <x v="4"/>
    <x v="3"/>
    <n v="-165.8"/>
  </r>
  <r>
    <x v="133"/>
    <s v="Trainers"/>
    <n v="128.80000000000001"/>
    <m/>
    <x v="7"/>
    <x v="4"/>
    <x v="1"/>
    <x v="4"/>
    <x v="4"/>
    <n v="-128.80000000000001"/>
  </r>
  <r>
    <x v="133"/>
    <s v="Home décor"/>
    <n v="235"/>
    <m/>
    <x v="17"/>
    <x v="4"/>
    <x v="1"/>
    <x v="4"/>
    <x v="4"/>
    <n v="-235"/>
  </r>
  <r>
    <x v="134"/>
    <s v="Fashionistas"/>
    <n v="149.19999999999999"/>
    <m/>
    <x v="7"/>
    <x v="4"/>
    <x v="1"/>
    <x v="4"/>
    <x v="5"/>
    <n v="-149.19999999999999"/>
  </r>
  <r>
    <x v="134"/>
    <s v="Uba"/>
    <n v="27.200000000000003"/>
    <m/>
    <x v="9"/>
    <x v="3"/>
    <x v="1"/>
    <x v="4"/>
    <x v="5"/>
    <n v="-27.200000000000003"/>
  </r>
  <r>
    <x v="135"/>
    <s v="Foodary"/>
    <n v="15"/>
    <m/>
    <x v="8"/>
    <x v="1"/>
    <x v="1"/>
    <x v="4"/>
    <x v="0"/>
    <n v="-15"/>
  </r>
  <r>
    <x v="136"/>
    <s v="Drink"/>
    <n v="5"/>
    <m/>
    <x v="1"/>
    <x v="1"/>
    <x v="1"/>
    <x v="4"/>
    <x v="6"/>
    <n v="-5"/>
  </r>
  <r>
    <x v="135"/>
    <s v="Drink"/>
    <n v="5"/>
    <m/>
    <x v="1"/>
    <x v="1"/>
    <x v="1"/>
    <x v="4"/>
    <x v="0"/>
    <n v="-5"/>
  </r>
  <r>
    <x v="137"/>
    <s v="Data With Decision"/>
    <m/>
    <n v="5000"/>
    <x v="0"/>
    <x v="0"/>
    <x v="0"/>
    <x v="5"/>
    <x v="1"/>
    <n v="5000"/>
  </r>
  <r>
    <x v="138"/>
    <s v="Drink"/>
    <n v="5"/>
    <m/>
    <x v="1"/>
    <x v="1"/>
    <x v="1"/>
    <x v="5"/>
    <x v="3"/>
    <n v="-5"/>
  </r>
  <r>
    <x v="138"/>
    <s v="Estate Mangement"/>
    <n v="900"/>
    <m/>
    <x v="2"/>
    <x v="2"/>
    <x v="1"/>
    <x v="5"/>
    <x v="3"/>
    <n v="-900"/>
  </r>
  <r>
    <x v="138"/>
    <s v="Financail upgrade"/>
    <n v="150"/>
    <m/>
    <x v="3"/>
    <x v="3"/>
    <x v="1"/>
    <x v="5"/>
    <x v="3"/>
    <n v="-150"/>
  </r>
  <r>
    <x v="138"/>
    <s v="Drink"/>
    <n v="5"/>
    <m/>
    <x v="1"/>
    <x v="1"/>
    <x v="1"/>
    <x v="5"/>
    <x v="3"/>
    <n v="-5"/>
  </r>
  <r>
    <x v="139"/>
    <s v="Drink"/>
    <n v="5"/>
    <m/>
    <x v="1"/>
    <x v="1"/>
    <x v="1"/>
    <x v="5"/>
    <x v="4"/>
    <n v="-5"/>
  </r>
  <r>
    <x v="140"/>
    <s v="Drink"/>
    <n v="5"/>
    <m/>
    <x v="1"/>
    <x v="1"/>
    <x v="1"/>
    <x v="5"/>
    <x v="5"/>
    <n v="-5"/>
  </r>
  <r>
    <x v="141"/>
    <s v="Drink"/>
    <n v="5"/>
    <m/>
    <x v="1"/>
    <x v="1"/>
    <x v="1"/>
    <x v="5"/>
    <x v="6"/>
    <n v="-5"/>
  </r>
  <r>
    <x v="141"/>
    <s v="Green's"/>
    <n v="119"/>
    <m/>
    <x v="4"/>
    <x v="2"/>
    <x v="1"/>
    <x v="5"/>
    <x v="6"/>
    <n v="-119"/>
  </r>
  <r>
    <x v="142"/>
    <s v="Power source"/>
    <n v="55"/>
    <m/>
    <x v="5"/>
    <x v="2"/>
    <x v="1"/>
    <x v="5"/>
    <x v="2"/>
    <n v="-55"/>
  </r>
  <r>
    <x v="142"/>
    <s v="Drink"/>
    <n v="5"/>
    <m/>
    <x v="1"/>
    <x v="1"/>
    <x v="1"/>
    <x v="5"/>
    <x v="2"/>
    <n v="-5"/>
  </r>
  <r>
    <x v="143"/>
    <s v="Drink"/>
    <n v="5"/>
    <m/>
    <x v="1"/>
    <x v="1"/>
    <x v="1"/>
    <x v="5"/>
    <x v="3"/>
    <n v="-5"/>
  </r>
  <r>
    <x v="144"/>
    <s v="Fuel"/>
    <n v="82.1"/>
    <m/>
    <x v="15"/>
    <x v="3"/>
    <x v="1"/>
    <x v="5"/>
    <x v="4"/>
    <n v="-82.1"/>
  </r>
  <r>
    <x v="144"/>
    <s v="Drink"/>
    <n v="5"/>
    <m/>
    <x v="1"/>
    <x v="1"/>
    <x v="1"/>
    <x v="5"/>
    <x v="4"/>
    <n v="-5"/>
  </r>
  <r>
    <x v="145"/>
    <s v="Drink"/>
    <n v="5"/>
    <m/>
    <x v="1"/>
    <x v="1"/>
    <x v="1"/>
    <x v="5"/>
    <x v="5"/>
    <n v="-5"/>
  </r>
  <r>
    <x v="146"/>
    <s v="Green's"/>
    <n v="140.19999999999999"/>
    <m/>
    <x v="4"/>
    <x v="2"/>
    <x v="1"/>
    <x v="5"/>
    <x v="6"/>
    <n v="-140.19999999999999"/>
  </r>
  <r>
    <x v="146"/>
    <s v="Drink"/>
    <n v="5"/>
    <m/>
    <x v="1"/>
    <x v="1"/>
    <x v="1"/>
    <x v="5"/>
    <x v="6"/>
    <n v="-5"/>
  </r>
  <r>
    <x v="147"/>
    <s v="Drink"/>
    <n v="5"/>
    <m/>
    <x v="1"/>
    <x v="1"/>
    <x v="1"/>
    <x v="5"/>
    <x v="0"/>
    <n v="-5"/>
  </r>
  <r>
    <x v="147"/>
    <s v="Cinemas"/>
    <n v="44.9"/>
    <m/>
    <x v="6"/>
    <x v="4"/>
    <x v="1"/>
    <x v="5"/>
    <x v="0"/>
    <n v="-44.9"/>
  </r>
  <r>
    <x v="147"/>
    <s v="Fashionistas"/>
    <n v="102.9"/>
    <m/>
    <x v="7"/>
    <x v="4"/>
    <x v="1"/>
    <x v="5"/>
    <x v="0"/>
    <n v="-102.9"/>
  </r>
  <r>
    <x v="147"/>
    <s v="Burger"/>
    <n v="56.9"/>
    <m/>
    <x v="8"/>
    <x v="1"/>
    <x v="1"/>
    <x v="5"/>
    <x v="0"/>
    <n v="-56.9"/>
  </r>
  <r>
    <x v="148"/>
    <s v="Uba"/>
    <n v="33.1"/>
    <m/>
    <x v="9"/>
    <x v="3"/>
    <x v="1"/>
    <x v="5"/>
    <x v="1"/>
    <n v="-33.1"/>
  </r>
  <r>
    <x v="149"/>
    <s v="Onlne earning"/>
    <m/>
    <n v="100"/>
    <x v="10"/>
    <x v="5"/>
    <x v="0"/>
    <x v="5"/>
    <x v="2"/>
    <n v="100"/>
  </r>
  <r>
    <x v="149"/>
    <s v="Drink"/>
    <n v="5"/>
    <m/>
    <x v="1"/>
    <x v="1"/>
    <x v="1"/>
    <x v="5"/>
    <x v="2"/>
    <n v="-5"/>
  </r>
  <r>
    <x v="150"/>
    <s v="Drink"/>
    <n v="5"/>
    <m/>
    <x v="1"/>
    <x v="1"/>
    <x v="1"/>
    <x v="5"/>
    <x v="3"/>
    <n v="-5"/>
  </r>
  <r>
    <x v="150"/>
    <s v="Phone"/>
    <n v="40"/>
    <m/>
    <x v="12"/>
    <x v="2"/>
    <x v="1"/>
    <x v="5"/>
    <x v="3"/>
    <n v="-40"/>
  </r>
  <r>
    <x v="151"/>
    <s v="Sallah give away"/>
    <n v="50.1"/>
    <m/>
    <x v="13"/>
    <x v="4"/>
    <x v="1"/>
    <x v="5"/>
    <x v="4"/>
    <n v="-50.1"/>
  </r>
  <r>
    <x v="151"/>
    <s v="Online streaming"/>
    <n v="35"/>
    <m/>
    <x v="6"/>
    <x v="4"/>
    <x v="1"/>
    <x v="5"/>
    <x v="4"/>
    <n v="-35"/>
  </r>
  <r>
    <x v="151"/>
    <s v="Drink"/>
    <n v="5"/>
    <m/>
    <x v="1"/>
    <x v="1"/>
    <x v="1"/>
    <x v="5"/>
    <x v="4"/>
    <n v="-5"/>
  </r>
  <r>
    <x v="152"/>
    <s v="Drink"/>
    <n v="5"/>
    <m/>
    <x v="1"/>
    <x v="1"/>
    <x v="1"/>
    <x v="5"/>
    <x v="5"/>
    <n v="-5"/>
  </r>
  <r>
    <x v="153"/>
    <s v="Drink"/>
    <n v="5"/>
    <m/>
    <x v="1"/>
    <x v="1"/>
    <x v="1"/>
    <x v="5"/>
    <x v="6"/>
    <n v="-5"/>
  </r>
  <r>
    <x v="153"/>
    <s v="Green's"/>
    <n v="234"/>
    <m/>
    <x v="4"/>
    <x v="2"/>
    <x v="1"/>
    <x v="5"/>
    <x v="6"/>
    <n v="-234"/>
  </r>
  <r>
    <x v="154"/>
    <s v="Suya"/>
    <n v="42.1"/>
    <m/>
    <x v="8"/>
    <x v="1"/>
    <x v="1"/>
    <x v="5"/>
    <x v="0"/>
    <n v="-42.1"/>
  </r>
  <r>
    <x v="155"/>
    <s v="Oha soup/White soup"/>
    <n v="17.099999999999998"/>
    <m/>
    <x v="8"/>
    <x v="1"/>
    <x v="1"/>
    <x v="5"/>
    <x v="1"/>
    <n v="-17.099999999999998"/>
  </r>
  <r>
    <x v="156"/>
    <s v="Orphanage"/>
    <n v="55"/>
    <m/>
    <x v="14"/>
    <x v="6"/>
    <x v="1"/>
    <x v="5"/>
    <x v="2"/>
    <n v="-55"/>
  </r>
  <r>
    <x v="156"/>
    <s v="Fuel"/>
    <n v="67.900000000000006"/>
    <m/>
    <x v="15"/>
    <x v="3"/>
    <x v="1"/>
    <x v="5"/>
    <x v="2"/>
    <n v="-67.900000000000006"/>
  </r>
  <r>
    <x v="156"/>
    <s v="Drink"/>
    <n v="5"/>
    <m/>
    <x v="1"/>
    <x v="1"/>
    <x v="1"/>
    <x v="5"/>
    <x v="2"/>
    <n v="-5"/>
  </r>
  <r>
    <x v="157"/>
    <s v="Drink"/>
    <n v="5"/>
    <m/>
    <x v="1"/>
    <x v="1"/>
    <x v="1"/>
    <x v="5"/>
    <x v="3"/>
    <n v="-5"/>
  </r>
  <r>
    <x v="158"/>
    <s v="Drink"/>
    <n v="5"/>
    <m/>
    <x v="1"/>
    <x v="1"/>
    <x v="1"/>
    <x v="5"/>
    <x v="4"/>
    <n v="-5"/>
  </r>
  <r>
    <x v="159"/>
    <s v="Drink"/>
    <n v="5"/>
    <m/>
    <x v="1"/>
    <x v="1"/>
    <x v="1"/>
    <x v="5"/>
    <x v="5"/>
    <n v="-5"/>
  </r>
  <r>
    <x v="160"/>
    <s v="Drink"/>
    <n v="5"/>
    <m/>
    <x v="1"/>
    <x v="1"/>
    <x v="1"/>
    <x v="5"/>
    <x v="6"/>
    <n v="-5"/>
  </r>
  <r>
    <x v="160"/>
    <s v="Green's"/>
    <n v="166.9"/>
    <m/>
    <x v="4"/>
    <x v="2"/>
    <x v="1"/>
    <x v="5"/>
    <x v="6"/>
    <n v="-166.9"/>
  </r>
  <r>
    <x v="161"/>
    <s v="Trainers"/>
    <n v="129.9"/>
    <m/>
    <x v="7"/>
    <x v="4"/>
    <x v="1"/>
    <x v="5"/>
    <x v="0"/>
    <n v="-129.9"/>
  </r>
  <r>
    <x v="161"/>
    <s v="Hangingout/Ticket"/>
    <n v="180.29999999999998"/>
    <m/>
    <x v="6"/>
    <x v="4"/>
    <x v="1"/>
    <x v="5"/>
    <x v="0"/>
    <n v="-180.29999999999998"/>
  </r>
  <r>
    <x v="162"/>
    <s v="Fashionistas"/>
    <n v="150.1"/>
    <m/>
    <x v="7"/>
    <x v="4"/>
    <x v="1"/>
    <x v="5"/>
    <x v="1"/>
    <n v="-150.1"/>
  </r>
  <r>
    <x v="162"/>
    <s v="Uba"/>
    <n v="28.200000000000003"/>
    <m/>
    <x v="9"/>
    <x v="3"/>
    <x v="1"/>
    <x v="5"/>
    <x v="1"/>
    <n v="-28.200000000000003"/>
  </r>
  <r>
    <x v="162"/>
    <s v="Foodary"/>
    <n v="15"/>
    <m/>
    <x v="8"/>
    <x v="1"/>
    <x v="1"/>
    <x v="5"/>
    <x v="1"/>
    <n v="-15"/>
  </r>
  <r>
    <x v="163"/>
    <s v="Drink"/>
    <n v="5"/>
    <m/>
    <x v="1"/>
    <x v="1"/>
    <x v="1"/>
    <x v="5"/>
    <x v="2"/>
    <n v="-5"/>
  </r>
  <r>
    <x v="164"/>
    <s v="Drink"/>
    <n v="5"/>
    <m/>
    <x v="1"/>
    <x v="1"/>
    <x v="1"/>
    <x v="6"/>
    <x v="3"/>
    <n v="-5"/>
  </r>
  <r>
    <x v="165"/>
    <s v="Data With Decision"/>
    <m/>
    <n v="5000"/>
    <x v="0"/>
    <x v="0"/>
    <x v="0"/>
    <x v="6"/>
    <x v="4"/>
    <n v="5000"/>
  </r>
  <r>
    <x v="166"/>
    <s v="Drink"/>
    <n v="5"/>
    <m/>
    <x v="1"/>
    <x v="1"/>
    <x v="1"/>
    <x v="6"/>
    <x v="5"/>
    <n v="-5"/>
  </r>
  <r>
    <x v="167"/>
    <s v="Estate Mangement"/>
    <n v="900"/>
    <m/>
    <x v="2"/>
    <x v="2"/>
    <x v="1"/>
    <x v="6"/>
    <x v="0"/>
    <n v="-900"/>
  </r>
  <r>
    <x v="167"/>
    <s v="Financail upgrade"/>
    <n v="150"/>
    <m/>
    <x v="3"/>
    <x v="3"/>
    <x v="1"/>
    <x v="6"/>
    <x v="0"/>
    <n v="-150"/>
  </r>
  <r>
    <x v="167"/>
    <s v="Feedings"/>
    <n v="15"/>
    <m/>
    <x v="8"/>
    <x v="1"/>
    <x v="1"/>
    <x v="6"/>
    <x v="0"/>
    <n v="-15"/>
  </r>
  <r>
    <x v="167"/>
    <s v="Drink"/>
    <n v="5"/>
    <m/>
    <x v="1"/>
    <x v="1"/>
    <x v="1"/>
    <x v="6"/>
    <x v="0"/>
    <n v="-5"/>
  </r>
  <r>
    <x v="168"/>
    <s v="Drink"/>
    <n v="5"/>
    <m/>
    <x v="1"/>
    <x v="1"/>
    <x v="1"/>
    <x v="6"/>
    <x v="1"/>
    <n v="-5"/>
  </r>
  <r>
    <x v="169"/>
    <s v="Drink"/>
    <n v="5"/>
    <m/>
    <x v="1"/>
    <x v="1"/>
    <x v="1"/>
    <x v="6"/>
    <x v="2"/>
    <n v="-5"/>
  </r>
  <r>
    <x v="169"/>
    <s v="Green's"/>
    <n v="180"/>
    <m/>
    <x v="4"/>
    <x v="2"/>
    <x v="1"/>
    <x v="6"/>
    <x v="2"/>
    <n v="-180"/>
  </r>
  <r>
    <x v="170"/>
    <s v="Power source"/>
    <n v="56.1"/>
    <m/>
    <x v="5"/>
    <x v="2"/>
    <x v="1"/>
    <x v="6"/>
    <x v="5"/>
    <n v="-56.1"/>
  </r>
  <r>
    <x v="170"/>
    <s v="Drink"/>
    <n v="5"/>
    <m/>
    <x v="1"/>
    <x v="1"/>
    <x v="1"/>
    <x v="6"/>
    <x v="5"/>
    <n v="-5"/>
  </r>
  <r>
    <x v="171"/>
    <s v="Drink"/>
    <n v="5"/>
    <m/>
    <x v="1"/>
    <x v="1"/>
    <x v="1"/>
    <x v="6"/>
    <x v="6"/>
    <n v="-5"/>
  </r>
  <r>
    <x v="172"/>
    <s v="Fuel"/>
    <n v="83.1"/>
    <m/>
    <x v="15"/>
    <x v="3"/>
    <x v="1"/>
    <x v="6"/>
    <x v="0"/>
    <n v="-83.1"/>
  </r>
  <r>
    <x v="172"/>
    <s v="Drink"/>
    <n v="5"/>
    <m/>
    <x v="1"/>
    <x v="1"/>
    <x v="1"/>
    <x v="6"/>
    <x v="0"/>
    <n v="-5"/>
  </r>
  <r>
    <x v="173"/>
    <s v="Drink"/>
    <n v="5"/>
    <m/>
    <x v="1"/>
    <x v="1"/>
    <x v="1"/>
    <x v="6"/>
    <x v="1"/>
    <n v="-5"/>
  </r>
  <r>
    <x v="174"/>
    <s v="Green's"/>
    <n v="141.1"/>
    <m/>
    <x v="4"/>
    <x v="2"/>
    <x v="1"/>
    <x v="6"/>
    <x v="2"/>
    <n v="-141.1"/>
  </r>
  <r>
    <x v="174"/>
    <s v="Drink"/>
    <n v="5"/>
    <m/>
    <x v="1"/>
    <x v="1"/>
    <x v="1"/>
    <x v="6"/>
    <x v="2"/>
    <n v="-5"/>
  </r>
  <r>
    <x v="175"/>
    <s v="Drink"/>
    <n v="5"/>
    <m/>
    <x v="1"/>
    <x v="1"/>
    <x v="1"/>
    <x v="6"/>
    <x v="3"/>
    <n v="-5"/>
  </r>
  <r>
    <x v="175"/>
    <s v="Cinemas"/>
    <n v="45.8"/>
    <m/>
    <x v="6"/>
    <x v="4"/>
    <x v="1"/>
    <x v="6"/>
    <x v="3"/>
    <n v="-45.8"/>
  </r>
  <r>
    <x v="175"/>
    <s v="Fashionistas"/>
    <n v="103.80000000000001"/>
    <m/>
    <x v="7"/>
    <x v="4"/>
    <x v="1"/>
    <x v="6"/>
    <x v="3"/>
    <n v="-103.80000000000001"/>
  </r>
  <r>
    <x v="175"/>
    <s v="Burger"/>
    <n v="58"/>
    <m/>
    <x v="8"/>
    <x v="1"/>
    <x v="1"/>
    <x v="6"/>
    <x v="3"/>
    <n v="-58"/>
  </r>
  <r>
    <x v="176"/>
    <s v="Uba"/>
    <n v="34.200000000000003"/>
    <m/>
    <x v="9"/>
    <x v="3"/>
    <x v="1"/>
    <x v="6"/>
    <x v="4"/>
    <n v="-34.200000000000003"/>
  </r>
  <r>
    <x v="177"/>
    <s v="Onlne earning"/>
    <m/>
    <n v="200"/>
    <x v="10"/>
    <x v="5"/>
    <x v="0"/>
    <x v="6"/>
    <x v="5"/>
    <n v="200"/>
  </r>
  <r>
    <x v="177"/>
    <s v="Drink"/>
    <n v="5"/>
    <m/>
    <x v="1"/>
    <x v="1"/>
    <x v="1"/>
    <x v="6"/>
    <x v="5"/>
    <n v="-5"/>
  </r>
  <r>
    <x v="178"/>
    <s v="Drink"/>
    <n v="5"/>
    <m/>
    <x v="1"/>
    <x v="1"/>
    <x v="1"/>
    <x v="6"/>
    <x v="6"/>
    <n v="-5"/>
  </r>
  <r>
    <x v="178"/>
    <s v="Phone"/>
    <n v="40"/>
    <m/>
    <x v="12"/>
    <x v="2"/>
    <x v="1"/>
    <x v="6"/>
    <x v="6"/>
    <n v="-40"/>
  </r>
  <r>
    <x v="179"/>
    <s v="Sallah give away"/>
    <n v="51.1"/>
    <m/>
    <x v="13"/>
    <x v="4"/>
    <x v="1"/>
    <x v="6"/>
    <x v="0"/>
    <n v="-51.1"/>
  </r>
  <r>
    <x v="179"/>
    <s v="Online streaming"/>
    <n v="35"/>
    <m/>
    <x v="6"/>
    <x v="4"/>
    <x v="1"/>
    <x v="6"/>
    <x v="0"/>
    <n v="-35"/>
  </r>
  <r>
    <x v="179"/>
    <s v="Drink"/>
    <n v="5"/>
    <m/>
    <x v="1"/>
    <x v="1"/>
    <x v="1"/>
    <x v="6"/>
    <x v="0"/>
    <n v="-5"/>
  </r>
  <r>
    <x v="180"/>
    <s v="Drink"/>
    <n v="5"/>
    <m/>
    <x v="1"/>
    <x v="1"/>
    <x v="1"/>
    <x v="6"/>
    <x v="1"/>
    <n v="-5"/>
  </r>
  <r>
    <x v="181"/>
    <s v="Drink"/>
    <n v="5"/>
    <m/>
    <x v="1"/>
    <x v="1"/>
    <x v="1"/>
    <x v="6"/>
    <x v="2"/>
    <n v="-5"/>
  </r>
  <r>
    <x v="181"/>
    <s v="Green's"/>
    <n v="176"/>
    <m/>
    <x v="4"/>
    <x v="2"/>
    <x v="1"/>
    <x v="6"/>
    <x v="2"/>
    <n v="-176"/>
  </r>
  <r>
    <x v="182"/>
    <s v="Suya"/>
    <n v="43.1"/>
    <m/>
    <x v="8"/>
    <x v="1"/>
    <x v="1"/>
    <x v="6"/>
    <x v="3"/>
    <n v="-43.1"/>
  </r>
  <r>
    <x v="183"/>
    <s v="Oha soup/White soup"/>
    <n v="18.2"/>
    <m/>
    <x v="8"/>
    <x v="1"/>
    <x v="1"/>
    <x v="6"/>
    <x v="4"/>
    <n v="-18.2"/>
  </r>
  <r>
    <x v="184"/>
    <s v="Orphanage"/>
    <n v="55"/>
    <m/>
    <x v="14"/>
    <x v="6"/>
    <x v="1"/>
    <x v="6"/>
    <x v="5"/>
    <n v="-55"/>
  </r>
  <r>
    <x v="184"/>
    <s v="Fuel"/>
    <n v="68.800000000000011"/>
    <m/>
    <x v="15"/>
    <x v="3"/>
    <x v="1"/>
    <x v="6"/>
    <x v="5"/>
    <n v="-68.800000000000011"/>
  </r>
  <r>
    <x v="184"/>
    <s v="Drink"/>
    <n v="5"/>
    <m/>
    <x v="1"/>
    <x v="1"/>
    <x v="1"/>
    <x v="6"/>
    <x v="5"/>
    <n v="-5"/>
  </r>
  <r>
    <x v="185"/>
    <s v="Drink"/>
    <n v="5"/>
    <m/>
    <x v="1"/>
    <x v="1"/>
    <x v="1"/>
    <x v="6"/>
    <x v="6"/>
    <n v="-5"/>
  </r>
  <r>
    <x v="186"/>
    <s v="Drink"/>
    <n v="5"/>
    <m/>
    <x v="1"/>
    <x v="1"/>
    <x v="1"/>
    <x v="6"/>
    <x v="0"/>
    <n v="-5"/>
  </r>
  <r>
    <x v="187"/>
    <s v="Drink"/>
    <n v="5"/>
    <m/>
    <x v="1"/>
    <x v="1"/>
    <x v="1"/>
    <x v="6"/>
    <x v="1"/>
    <n v="-5"/>
  </r>
  <r>
    <x v="188"/>
    <s v="Drink"/>
    <n v="5"/>
    <m/>
    <x v="1"/>
    <x v="1"/>
    <x v="1"/>
    <x v="6"/>
    <x v="2"/>
    <n v="-5"/>
  </r>
  <r>
    <x v="188"/>
    <s v="Green's"/>
    <n v="193"/>
    <m/>
    <x v="4"/>
    <x v="2"/>
    <x v="1"/>
    <x v="6"/>
    <x v="2"/>
    <n v="-193"/>
  </r>
  <r>
    <x v="189"/>
    <s v="Trainers"/>
    <n v="130.80000000000001"/>
    <m/>
    <x v="7"/>
    <x v="4"/>
    <x v="1"/>
    <x v="6"/>
    <x v="3"/>
    <n v="-130.80000000000001"/>
  </r>
  <r>
    <x v="189"/>
    <s v="Home décor"/>
    <n v="181.39999999999998"/>
    <m/>
    <x v="17"/>
    <x v="4"/>
    <x v="1"/>
    <x v="6"/>
    <x v="3"/>
    <n v="-181.39999999999998"/>
  </r>
  <r>
    <x v="190"/>
    <s v="Fashionistas"/>
    <n v="151.19999999999999"/>
    <m/>
    <x v="7"/>
    <x v="4"/>
    <x v="1"/>
    <x v="6"/>
    <x v="4"/>
    <n v="-151.19999999999999"/>
  </r>
  <r>
    <x v="190"/>
    <s v="Uba"/>
    <n v="29.300000000000004"/>
    <m/>
    <x v="9"/>
    <x v="3"/>
    <x v="1"/>
    <x v="6"/>
    <x v="4"/>
    <n v="-29.300000000000004"/>
  </r>
  <r>
    <x v="190"/>
    <s v="Foodary"/>
    <n v="15"/>
    <m/>
    <x v="8"/>
    <x v="1"/>
    <x v="1"/>
    <x v="6"/>
    <x v="4"/>
    <n v="-15"/>
  </r>
  <r>
    <x v="191"/>
    <s v="Drink"/>
    <n v="5"/>
    <m/>
    <x v="1"/>
    <x v="1"/>
    <x v="1"/>
    <x v="6"/>
    <x v="5"/>
    <n v="-5"/>
  </r>
  <r>
    <x v="192"/>
    <s v="Drink"/>
    <n v="5"/>
    <m/>
    <x v="1"/>
    <x v="1"/>
    <x v="1"/>
    <x v="7"/>
    <x v="0"/>
    <n v="-5"/>
  </r>
  <r>
    <x v="192"/>
    <s v="Data With Decision"/>
    <m/>
    <n v="5000"/>
    <x v="0"/>
    <x v="0"/>
    <x v="0"/>
    <x v="7"/>
    <x v="0"/>
    <n v="5000"/>
  </r>
  <r>
    <x v="193"/>
    <s v="Drink"/>
    <n v="5"/>
    <m/>
    <x v="1"/>
    <x v="1"/>
    <x v="1"/>
    <x v="7"/>
    <x v="1"/>
    <n v="-5"/>
  </r>
  <r>
    <x v="194"/>
    <s v="Estate Mangement"/>
    <n v="900"/>
    <m/>
    <x v="2"/>
    <x v="2"/>
    <x v="1"/>
    <x v="7"/>
    <x v="3"/>
    <n v="-900"/>
  </r>
  <r>
    <x v="194"/>
    <s v="Financail upgrade"/>
    <n v="150"/>
    <m/>
    <x v="3"/>
    <x v="3"/>
    <x v="1"/>
    <x v="7"/>
    <x v="3"/>
    <n v="-150"/>
  </r>
  <r>
    <x v="194"/>
    <s v="Drink"/>
    <n v="5"/>
    <m/>
    <x v="1"/>
    <x v="1"/>
    <x v="1"/>
    <x v="7"/>
    <x v="3"/>
    <n v="-5"/>
  </r>
  <r>
    <x v="194"/>
    <s v="Drink"/>
    <n v="5"/>
    <m/>
    <x v="1"/>
    <x v="1"/>
    <x v="1"/>
    <x v="7"/>
    <x v="3"/>
    <n v="-5"/>
  </r>
  <r>
    <x v="195"/>
    <s v="Drink"/>
    <n v="5"/>
    <m/>
    <x v="1"/>
    <x v="1"/>
    <x v="1"/>
    <x v="7"/>
    <x v="4"/>
    <n v="-5"/>
  </r>
  <r>
    <x v="196"/>
    <s v="Drink"/>
    <n v="5"/>
    <m/>
    <x v="1"/>
    <x v="1"/>
    <x v="1"/>
    <x v="7"/>
    <x v="5"/>
    <n v="-5"/>
  </r>
  <r>
    <x v="196"/>
    <s v="Green's"/>
    <n v="137"/>
    <m/>
    <x v="4"/>
    <x v="2"/>
    <x v="1"/>
    <x v="7"/>
    <x v="5"/>
    <n v="-137"/>
  </r>
  <r>
    <x v="197"/>
    <s v="Power source"/>
    <n v="57"/>
    <m/>
    <x v="5"/>
    <x v="2"/>
    <x v="1"/>
    <x v="7"/>
    <x v="1"/>
    <n v="-57"/>
  </r>
  <r>
    <x v="197"/>
    <s v="Drink"/>
    <n v="5"/>
    <m/>
    <x v="1"/>
    <x v="1"/>
    <x v="1"/>
    <x v="7"/>
    <x v="1"/>
    <n v="-5"/>
  </r>
  <r>
    <x v="198"/>
    <s v="Drink"/>
    <n v="5"/>
    <m/>
    <x v="1"/>
    <x v="1"/>
    <x v="1"/>
    <x v="7"/>
    <x v="2"/>
    <n v="-5"/>
  </r>
  <r>
    <x v="199"/>
    <s v="Fuel"/>
    <n v="84.199999999999989"/>
    <m/>
    <x v="15"/>
    <x v="3"/>
    <x v="1"/>
    <x v="7"/>
    <x v="3"/>
    <n v="-84.199999999999989"/>
  </r>
  <r>
    <x v="199"/>
    <s v="Drink"/>
    <n v="5"/>
    <m/>
    <x v="1"/>
    <x v="1"/>
    <x v="1"/>
    <x v="7"/>
    <x v="3"/>
    <n v="-5"/>
  </r>
  <r>
    <x v="200"/>
    <s v="Drink"/>
    <n v="5"/>
    <m/>
    <x v="1"/>
    <x v="1"/>
    <x v="1"/>
    <x v="7"/>
    <x v="4"/>
    <n v="-5"/>
  </r>
  <r>
    <x v="201"/>
    <s v="Green's"/>
    <n v="142.1"/>
    <m/>
    <x v="4"/>
    <x v="2"/>
    <x v="1"/>
    <x v="7"/>
    <x v="5"/>
    <n v="-142.1"/>
  </r>
  <r>
    <x v="201"/>
    <s v="Drink"/>
    <n v="5"/>
    <m/>
    <x v="1"/>
    <x v="1"/>
    <x v="1"/>
    <x v="7"/>
    <x v="5"/>
    <n v="-5"/>
  </r>
  <r>
    <x v="202"/>
    <s v="Drink"/>
    <n v="5"/>
    <m/>
    <x v="1"/>
    <x v="1"/>
    <x v="1"/>
    <x v="7"/>
    <x v="6"/>
    <n v="-5"/>
  </r>
  <r>
    <x v="202"/>
    <s v="Cinemas"/>
    <n v="46.8"/>
    <m/>
    <x v="6"/>
    <x v="4"/>
    <x v="1"/>
    <x v="7"/>
    <x v="6"/>
    <n v="-46.8"/>
  </r>
  <r>
    <x v="202"/>
    <s v="Fashionistas"/>
    <n v="104.70000000000002"/>
    <m/>
    <x v="7"/>
    <x v="4"/>
    <x v="1"/>
    <x v="7"/>
    <x v="6"/>
    <n v="-104.70000000000002"/>
  </r>
  <r>
    <x v="202"/>
    <s v="Burger"/>
    <n v="59.1"/>
    <m/>
    <x v="8"/>
    <x v="1"/>
    <x v="1"/>
    <x v="7"/>
    <x v="6"/>
    <n v="-59.1"/>
  </r>
  <r>
    <x v="203"/>
    <s v="Uba"/>
    <n v="35.1"/>
    <m/>
    <x v="9"/>
    <x v="3"/>
    <x v="1"/>
    <x v="7"/>
    <x v="0"/>
    <n v="-35.1"/>
  </r>
  <r>
    <x v="204"/>
    <s v="Onlne earning"/>
    <m/>
    <n v="800"/>
    <x v="10"/>
    <x v="5"/>
    <x v="0"/>
    <x v="7"/>
    <x v="1"/>
    <n v="800"/>
  </r>
  <r>
    <x v="204"/>
    <s v="Drink"/>
    <n v="5"/>
    <m/>
    <x v="1"/>
    <x v="1"/>
    <x v="1"/>
    <x v="7"/>
    <x v="1"/>
    <n v="-5"/>
  </r>
  <r>
    <x v="205"/>
    <s v="Drink"/>
    <n v="5"/>
    <m/>
    <x v="1"/>
    <x v="1"/>
    <x v="1"/>
    <x v="7"/>
    <x v="2"/>
    <n v="-5"/>
  </r>
  <r>
    <x v="205"/>
    <s v="Phone"/>
    <n v="40"/>
    <m/>
    <x v="12"/>
    <x v="2"/>
    <x v="1"/>
    <x v="7"/>
    <x v="2"/>
    <n v="-40"/>
  </r>
  <r>
    <x v="206"/>
    <s v="Sallah give away"/>
    <n v="52.1"/>
    <m/>
    <x v="13"/>
    <x v="4"/>
    <x v="1"/>
    <x v="7"/>
    <x v="3"/>
    <n v="-52.1"/>
  </r>
  <r>
    <x v="206"/>
    <s v="Online streaming"/>
    <n v="35"/>
    <m/>
    <x v="6"/>
    <x v="4"/>
    <x v="1"/>
    <x v="7"/>
    <x v="3"/>
    <n v="-35"/>
  </r>
  <r>
    <x v="206"/>
    <s v="Drink"/>
    <n v="5"/>
    <m/>
    <x v="1"/>
    <x v="1"/>
    <x v="1"/>
    <x v="7"/>
    <x v="3"/>
    <n v="-5"/>
  </r>
  <r>
    <x v="207"/>
    <s v="Drink"/>
    <n v="5"/>
    <m/>
    <x v="1"/>
    <x v="1"/>
    <x v="1"/>
    <x v="7"/>
    <x v="4"/>
    <n v="-5"/>
  </r>
  <r>
    <x v="208"/>
    <s v="Drink"/>
    <n v="5"/>
    <m/>
    <x v="1"/>
    <x v="1"/>
    <x v="1"/>
    <x v="7"/>
    <x v="5"/>
    <n v="-5"/>
  </r>
  <r>
    <x v="208"/>
    <s v="Green's"/>
    <n v="177"/>
    <m/>
    <x v="4"/>
    <x v="2"/>
    <x v="1"/>
    <x v="7"/>
    <x v="5"/>
    <n v="-177"/>
  </r>
  <r>
    <x v="209"/>
    <s v="Suya"/>
    <n v="44.2"/>
    <m/>
    <x v="8"/>
    <x v="1"/>
    <x v="1"/>
    <x v="7"/>
    <x v="6"/>
    <n v="-44.2"/>
  </r>
  <r>
    <x v="210"/>
    <s v="Oha soup/White soup"/>
    <n v="19.2"/>
    <m/>
    <x v="8"/>
    <x v="1"/>
    <x v="1"/>
    <x v="7"/>
    <x v="0"/>
    <n v="-19.2"/>
  </r>
  <r>
    <x v="211"/>
    <s v="Orphanage"/>
    <n v="55"/>
    <m/>
    <x v="14"/>
    <x v="6"/>
    <x v="1"/>
    <x v="7"/>
    <x v="1"/>
    <n v="-55"/>
  </r>
  <r>
    <x v="211"/>
    <s v="Fuel"/>
    <n v="69.700000000000017"/>
    <m/>
    <x v="15"/>
    <x v="3"/>
    <x v="1"/>
    <x v="7"/>
    <x v="1"/>
    <n v="-69.700000000000017"/>
  </r>
  <r>
    <x v="211"/>
    <s v="Drink"/>
    <n v="5"/>
    <m/>
    <x v="1"/>
    <x v="1"/>
    <x v="1"/>
    <x v="7"/>
    <x v="1"/>
    <n v="-5"/>
  </r>
  <r>
    <x v="212"/>
    <s v="Drink"/>
    <n v="5"/>
    <m/>
    <x v="1"/>
    <x v="1"/>
    <x v="1"/>
    <x v="7"/>
    <x v="2"/>
    <n v="-5"/>
  </r>
  <r>
    <x v="213"/>
    <s v="Drink"/>
    <n v="5"/>
    <m/>
    <x v="1"/>
    <x v="1"/>
    <x v="1"/>
    <x v="7"/>
    <x v="3"/>
    <n v="-5"/>
  </r>
  <r>
    <x v="214"/>
    <s v="Drink"/>
    <n v="5"/>
    <m/>
    <x v="1"/>
    <x v="1"/>
    <x v="1"/>
    <x v="7"/>
    <x v="4"/>
    <n v="-5"/>
  </r>
  <r>
    <x v="215"/>
    <s v="Drink"/>
    <n v="5"/>
    <m/>
    <x v="1"/>
    <x v="1"/>
    <x v="1"/>
    <x v="7"/>
    <x v="5"/>
    <n v="-5"/>
  </r>
  <r>
    <x v="215"/>
    <s v="Green's"/>
    <n v="117"/>
    <m/>
    <x v="4"/>
    <x v="2"/>
    <x v="1"/>
    <x v="7"/>
    <x v="5"/>
    <n v="-117"/>
  </r>
  <r>
    <x v="216"/>
    <s v="Trainers"/>
    <n v="131.9"/>
    <m/>
    <x v="7"/>
    <x v="4"/>
    <x v="1"/>
    <x v="7"/>
    <x v="6"/>
    <n v="-131.9"/>
  </r>
  <r>
    <x v="216"/>
    <s v="Hangingout/Ticket"/>
    <n v="182.39999999999998"/>
    <m/>
    <x v="6"/>
    <x v="4"/>
    <x v="1"/>
    <x v="7"/>
    <x v="6"/>
    <n v="-182.39999999999998"/>
  </r>
  <r>
    <x v="217"/>
    <s v="Fashionistas"/>
    <n v="152.29999999999998"/>
    <m/>
    <x v="7"/>
    <x v="4"/>
    <x v="1"/>
    <x v="7"/>
    <x v="0"/>
    <n v="-152.29999999999998"/>
  </r>
  <r>
    <x v="217"/>
    <s v="Uba"/>
    <n v="30.300000000000004"/>
    <m/>
    <x v="9"/>
    <x v="3"/>
    <x v="1"/>
    <x v="7"/>
    <x v="0"/>
    <n v="-30.300000000000004"/>
  </r>
  <r>
    <x v="217"/>
    <s v="Foodary"/>
    <n v="15"/>
    <m/>
    <x v="8"/>
    <x v="1"/>
    <x v="1"/>
    <x v="7"/>
    <x v="0"/>
    <n v="-15"/>
  </r>
  <r>
    <x v="218"/>
    <s v="Drink"/>
    <n v="5"/>
    <m/>
    <x v="1"/>
    <x v="1"/>
    <x v="1"/>
    <x v="7"/>
    <x v="1"/>
    <n v="-5"/>
  </r>
  <r>
    <x v="219"/>
    <s v="Drink"/>
    <n v="5"/>
    <m/>
    <x v="1"/>
    <x v="1"/>
    <x v="1"/>
    <x v="8"/>
    <x v="3"/>
    <n v="-5"/>
  </r>
  <r>
    <x v="219"/>
    <s v="Data With Decision"/>
    <m/>
    <n v="5000"/>
    <x v="0"/>
    <x v="0"/>
    <x v="0"/>
    <x v="8"/>
    <x v="3"/>
    <n v="5000"/>
  </r>
  <r>
    <x v="220"/>
    <s v="Drink"/>
    <n v="5"/>
    <m/>
    <x v="1"/>
    <x v="1"/>
    <x v="1"/>
    <x v="8"/>
    <x v="4"/>
    <n v="-5"/>
  </r>
  <r>
    <x v="221"/>
    <s v="Estate Mangement"/>
    <n v="900"/>
    <m/>
    <x v="2"/>
    <x v="2"/>
    <x v="1"/>
    <x v="8"/>
    <x v="6"/>
    <n v="-900"/>
  </r>
  <r>
    <x v="221"/>
    <s v="Financail upgrade"/>
    <n v="150"/>
    <m/>
    <x v="3"/>
    <x v="3"/>
    <x v="1"/>
    <x v="8"/>
    <x v="6"/>
    <n v="-150"/>
  </r>
  <r>
    <x v="221"/>
    <s v="Drink"/>
    <n v="5"/>
    <m/>
    <x v="1"/>
    <x v="1"/>
    <x v="1"/>
    <x v="8"/>
    <x v="6"/>
    <n v="-5"/>
  </r>
  <r>
    <x v="221"/>
    <s v="Drink"/>
    <n v="5"/>
    <m/>
    <x v="1"/>
    <x v="1"/>
    <x v="1"/>
    <x v="8"/>
    <x v="6"/>
    <n v="-5"/>
  </r>
  <r>
    <x v="222"/>
    <s v="Drink"/>
    <n v="5"/>
    <m/>
    <x v="1"/>
    <x v="1"/>
    <x v="1"/>
    <x v="8"/>
    <x v="0"/>
    <n v="-5"/>
  </r>
  <r>
    <x v="223"/>
    <s v="Drink"/>
    <n v="5"/>
    <m/>
    <x v="1"/>
    <x v="1"/>
    <x v="1"/>
    <x v="8"/>
    <x v="1"/>
    <n v="-5"/>
  </r>
  <r>
    <x v="223"/>
    <s v="Green's"/>
    <n v="163.39999999999998"/>
    <m/>
    <x v="4"/>
    <x v="2"/>
    <x v="1"/>
    <x v="8"/>
    <x v="1"/>
    <n v="-163.39999999999998"/>
  </r>
  <r>
    <x v="224"/>
    <s v="Power source"/>
    <n v="58.1"/>
    <m/>
    <x v="5"/>
    <x v="2"/>
    <x v="1"/>
    <x v="8"/>
    <x v="4"/>
    <n v="-58.1"/>
  </r>
  <r>
    <x v="224"/>
    <s v="Drink"/>
    <n v="5"/>
    <m/>
    <x v="1"/>
    <x v="1"/>
    <x v="1"/>
    <x v="8"/>
    <x v="4"/>
    <n v="-5"/>
  </r>
  <r>
    <x v="225"/>
    <s v="Drink"/>
    <n v="5"/>
    <m/>
    <x v="1"/>
    <x v="1"/>
    <x v="1"/>
    <x v="8"/>
    <x v="5"/>
    <n v="-5"/>
  </r>
  <r>
    <x v="226"/>
    <s v="Fuel"/>
    <n v="85.299999999999983"/>
    <m/>
    <x v="15"/>
    <x v="3"/>
    <x v="1"/>
    <x v="8"/>
    <x v="6"/>
    <n v="-85.299999999999983"/>
  </r>
  <r>
    <x v="226"/>
    <s v="Drink"/>
    <n v="5"/>
    <m/>
    <x v="1"/>
    <x v="1"/>
    <x v="1"/>
    <x v="8"/>
    <x v="6"/>
    <n v="-5"/>
  </r>
  <r>
    <x v="227"/>
    <s v="Drink"/>
    <n v="5"/>
    <m/>
    <x v="1"/>
    <x v="1"/>
    <x v="1"/>
    <x v="8"/>
    <x v="0"/>
    <n v="-5"/>
  </r>
  <r>
    <x v="228"/>
    <s v="Green's"/>
    <n v="143"/>
    <m/>
    <x v="4"/>
    <x v="2"/>
    <x v="1"/>
    <x v="8"/>
    <x v="1"/>
    <n v="-143"/>
  </r>
  <r>
    <x v="228"/>
    <s v="Drink"/>
    <n v="5"/>
    <m/>
    <x v="1"/>
    <x v="1"/>
    <x v="1"/>
    <x v="8"/>
    <x v="1"/>
    <n v="-5"/>
  </r>
  <r>
    <x v="229"/>
    <s v="Drink"/>
    <n v="5"/>
    <m/>
    <x v="1"/>
    <x v="1"/>
    <x v="1"/>
    <x v="8"/>
    <x v="2"/>
    <n v="-5"/>
  </r>
  <r>
    <x v="229"/>
    <s v="Cinemas"/>
    <n v="47.8"/>
    <m/>
    <x v="6"/>
    <x v="4"/>
    <x v="1"/>
    <x v="8"/>
    <x v="2"/>
    <n v="-47.8"/>
  </r>
  <r>
    <x v="229"/>
    <s v="Fashionistas"/>
    <n v="105.80000000000001"/>
    <m/>
    <x v="7"/>
    <x v="4"/>
    <x v="1"/>
    <x v="8"/>
    <x v="2"/>
    <n v="-105.80000000000001"/>
  </r>
  <r>
    <x v="229"/>
    <s v="Burger"/>
    <n v="60.1"/>
    <m/>
    <x v="8"/>
    <x v="1"/>
    <x v="1"/>
    <x v="8"/>
    <x v="2"/>
    <n v="-60.1"/>
  </r>
  <r>
    <x v="230"/>
    <s v="Uba"/>
    <n v="36.200000000000003"/>
    <m/>
    <x v="9"/>
    <x v="3"/>
    <x v="1"/>
    <x v="8"/>
    <x v="3"/>
    <n v="-36.200000000000003"/>
  </r>
  <r>
    <x v="231"/>
    <s v="Onlne earning"/>
    <m/>
    <n v="100"/>
    <x v="10"/>
    <x v="5"/>
    <x v="0"/>
    <x v="8"/>
    <x v="4"/>
    <n v="100"/>
  </r>
  <r>
    <x v="231"/>
    <s v="Drink"/>
    <n v="5"/>
    <m/>
    <x v="1"/>
    <x v="1"/>
    <x v="1"/>
    <x v="8"/>
    <x v="4"/>
    <n v="-5"/>
  </r>
  <r>
    <x v="232"/>
    <s v="Drink"/>
    <n v="5"/>
    <m/>
    <x v="1"/>
    <x v="1"/>
    <x v="1"/>
    <x v="8"/>
    <x v="5"/>
    <n v="-5"/>
  </r>
  <r>
    <x v="232"/>
    <s v="Phone"/>
    <n v="40"/>
    <m/>
    <x v="12"/>
    <x v="2"/>
    <x v="1"/>
    <x v="8"/>
    <x v="5"/>
    <n v="-40"/>
  </r>
  <r>
    <x v="233"/>
    <s v="Sallah give away"/>
    <n v="53"/>
    <m/>
    <x v="13"/>
    <x v="4"/>
    <x v="1"/>
    <x v="8"/>
    <x v="6"/>
    <n v="-53"/>
  </r>
  <r>
    <x v="233"/>
    <s v="Online streaming"/>
    <n v="35"/>
    <m/>
    <x v="6"/>
    <x v="4"/>
    <x v="1"/>
    <x v="8"/>
    <x v="6"/>
    <n v="-35"/>
  </r>
  <r>
    <x v="233"/>
    <s v="Drink"/>
    <n v="5"/>
    <m/>
    <x v="1"/>
    <x v="1"/>
    <x v="1"/>
    <x v="8"/>
    <x v="6"/>
    <n v="-5"/>
  </r>
  <r>
    <x v="234"/>
    <s v="Drink"/>
    <n v="5"/>
    <m/>
    <x v="1"/>
    <x v="1"/>
    <x v="1"/>
    <x v="8"/>
    <x v="0"/>
    <n v="-5"/>
  </r>
  <r>
    <x v="235"/>
    <s v="Drink"/>
    <n v="5"/>
    <m/>
    <x v="1"/>
    <x v="1"/>
    <x v="1"/>
    <x v="8"/>
    <x v="1"/>
    <n v="-5"/>
  </r>
  <r>
    <x v="235"/>
    <s v="Green's"/>
    <n v="177.9"/>
    <m/>
    <x v="4"/>
    <x v="2"/>
    <x v="1"/>
    <x v="8"/>
    <x v="1"/>
    <n v="-177.9"/>
  </r>
  <r>
    <x v="236"/>
    <s v="Suya"/>
    <n v="45.300000000000004"/>
    <m/>
    <x v="8"/>
    <x v="1"/>
    <x v="1"/>
    <x v="8"/>
    <x v="2"/>
    <n v="-45.300000000000004"/>
  </r>
  <r>
    <x v="237"/>
    <s v="Oha soup/White soup"/>
    <n v="20.099999999999998"/>
    <m/>
    <x v="8"/>
    <x v="1"/>
    <x v="1"/>
    <x v="8"/>
    <x v="3"/>
    <n v="-20.099999999999998"/>
  </r>
  <r>
    <x v="238"/>
    <s v="Orphanage"/>
    <n v="55"/>
    <m/>
    <x v="14"/>
    <x v="6"/>
    <x v="1"/>
    <x v="8"/>
    <x v="4"/>
    <n v="-55"/>
  </r>
  <r>
    <x v="238"/>
    <s v="Fuel"/>
    <n v="70.600000000000023"/>
    <m/>
    <x v="15"/>
    <x v="3"/>
    <x v="1"/>
    <x v="8"/>
    <x v="4"/>
    <n v="-70.600000000000023"/>
  </r>
  <r>
    <x v="238"/>
    <s v="Drink"/>
    <n v="5"/>
    <m/>
    <x v="1"/>
    <x v="1"/>
    <x v="1"/>
    <x v="8"/>
    <x v="4"/>
    <n v="-5"/>
  </r>
  <r>
    <x v="239"/>
    <s v="Drink"/>
    <n v="5"/>
    <m/>
    <x v="1"/>
    <x v="1"/>
    <x v="1"/>
    <x v="8"/>
    <x v="5"/>
    <n v="-5"/>
  </r>
  <r>
    <x v="240"/>
    <s v="Drink"/>
    <n v="5"/>
    <m/>
    <x v="1"/>
    <x v="1"/>
    <x v="1"/>
    <x v="8"/>
    <x v="6"/>
    <n v="-5"/>
  </r>
  <r>
    <x v="241"/>
    <s v="Drink"/>
    <n v="5"/>
    <m/>
    <x v="1"/>
    <x v="1"/>
    <x v="1"/>
    <x v="8"/>
    <x v="0"/>
    <n v="-5"/>
  </r>
  <r>
    <x v="242"/>
    <s v="Drink"/>
    <n v="5"/>
    <m/>
    <x v="1"/>
    <x v="1"/>
    <x v="1"/>
    <x v="8"/>
    <x v="1"/>
    <n v="-5"/>
  </r>
  <r>
    <x v="242"/>
    <s v="Green's"/>
    <n v="223"/>
    <m/>
    <x v="4"/>
    <x v="2"/>
    <x v="1"/>
    <x v="8"/>
    <x v="1"/>
    <n v="-223"/>
  </r>
  <r>
    <x v="243"/>
    <s v="Trainers"/>
    <n v="132.9"/>
    <m/>
    <x v="7"/>
    <x v="4"/>
    <x v="1"/>
    <x v="8"/>
    <x v="2"/>
    <n v="-132.9"/>
  </r>
  <r>
    <x v="243"/>
    <s v="Global Fashion"/>
    <n v="175"/>
    <m/>
    <x v="7"/>
    <x v="4"/>
    <x v="1"/>
    <x v="8"/>
    <x v="2"/>
    <n v="-175"/>
  </r>
  <r>
    <x v="244"/>
    <s v="Fashionistas"/>
    <n v="153.39999999999998"/>
    <m/>
    <x v="7"/>
    <x v="4"/>
    <x v="1"/>
    <x v="8"/>
    <x v="3"/>
    <n v="-153.39999999999998"/>
  </r>
  <r>
    <x v="244"/>
    <s v="Uba"/>
    <n v="31.200000000000003"/>
    <m/>
    <x v="9"/>
    <x v="3"/>
    <x v="1"/>
    <x v="8"/>
    <x v="3"/>
    <n v="-31.200000000000003"/>
  </r>
  <r>
    <x v="244"/>
    <s v="Foodary"/>
    <n v="15"/>
    <m/>
    <x v="8"/>
    <x v="1"/>
    <x v="1"/>
    <x v="8"/>
    <x v="3"/>
    <n v="-15"/>
  </r>
  <r>
    <x v="245"/>
    <s v="Drink"/>
    <n v="5"/>
    <m/>
    <x v="1"/>
    <x v="1"/>
    <x v="1"/>
    <x v="9"/>
    <x v="4"/>
    <n v="-5"/>
  </r>
  <r>
    <x v="246"/>
    <s v="Drink"/>
    <n v="5"/>
    <m/>
    <x v="1"/>
    <x v="1"/>
    <x v="1"/>
    <x v="9"/>
    <x v="6"/>
    <n v="-5"/>
  </r>
  <r>
    <x v="246"/>
    <s v="Data With Decision"/>
    <m/>
    <n v="5000"/>
    <x v="0"/>
    <x v="0"/>
    <x v="0"/>
    <x v="9"/>
    <x v="6"/>
    <n v="5000"/>
  </r>
  <r>
    <x v="247"/>
    <s v="Drink"/>
    <n v="5"/>
    <m/>
    <x v="1"/>
    <x v="1"/>
    <x v="1"/>
    <x v="9"/>
    <x v="0"/>
    <n v="-5"/>
  </r>
  <r>
    <x v="248"/>
    <s v="Estate Mangement"/>
    <n v="900"/>
    <m/>
    <x v="2"/>
    <x v="2"/>
    <x v="1"/>
    <x v="9"/>
    <x v="2"/>
    <n v="-900"/>
  </r>
  <r>
    <x v="248"/>
    <s v="Financail upgrade"/>
    <n v="150"/>
    <m/>
    <x v="3"/>
    <x v="3"/>
    <x v="1"/>
    <x v="9"/>
    <x v="2"/>
    <n v="-150"/>
  </r>
  <r>
    <x v="248"/>
    <s v="Drink"/>
    <n v="5"/>
    <m/>
    <x v="1"/>
    <x v="1"/>
    <x v="1"/>
    <x v="9"/>
    <x v="2"/>
    <n v="-5"/>
  </r>
  <r>
    <x v="248"/>
    <s v="Drink"/>
    <n v="5"/>
    <m/>
    <x v="1"/>
    <x v="1"/>
    <x v="1"/>
    <x v="9"/>
    <x v="2"/>
    <n v="-5"/>
  </r>
  <r>
    <x v="249"/>
    <s v="Drink"/>
    <n v="5"/>
    <m/>
    <x v="1"/>
    <x v="1"/>
    <x v="1"/>
    <x v="9"/>
    <x v="3"/>
    <n v="-5"/>
  </r>
  <r>
    <x v="250"/>
    <s v="Drink"/>
    <n v="5"/>
    <m/>
    <x v="1"/>
    <x v="1"/>
    <x v="1"/>
    <x v="9"/>
    <x v="4"/>
    <n v="-5"/>
  </r>
  <r>
    <x v="250"/>
    <s v="Green's"/>
    <n v="105"/>
    <m/>
    <x v="4"/>
    <x v="2"/>
    <x v="1"/>
    <x v="9"/>
    <x v="4"/>
    <n v="-105"/>
  </r>
  <r>
    <x v="251"/>
    <s v="Power source"/>
    <n v="59"/>
    <m/>
    <x v="5"/>
    <x v="2"/>
    <x v="1"/>
    <x v="9"/>
    <x v="0"/>
    <n v="-59"/>
  </r>
  <r>
    <x v="251"/>
    <s v="Drink"/>
    <n v="5"/>
    <m/>
    <x v="1"/>
    <x v="1"/>
    <x v="1"/>
    <x v="9"/>
    <x v="0"/>
    <n v="-5"/>
  </r>
  <r>
    <x v="252"/>
    <s v="Drink"/>
    <n v="5"/>
    <m/>
    <x v="1"/>
    <x v="1"/>
    <x v="1"/>
    <x v="9"/>
    <x v="1"/>
    <n v="-5"/>
  </r>
  <r>
    <x v="253"/>
    <s v="Fuel"/>
    <n v="86.399999999999977"/>
    <m/>
    <x v="15"/>
    <x v="3"/>
    <x v="1"/>
    <x v="9"/>
    <x v="2"/>
    <n v="-86.399999999999977"/>
  </r>
  <r>
    <x v="253"/>
    <s v="Drink"/>
    <n v="5"/>
    <m/>
    <x v="1"/>
    <x v="1"/>
    <x v="1"/>
    <x v="9"/>
    <x v="2"/>
    <n v="-5"/>
  </r>
  <r>
    <x v="254"/>
    <s v="Drink"/>
    <n v="5"/>
    <m/>
    <x v="1"/>
    <x v="1"/>
    <x v="1"/>
    <x v="9"/>
    <x v="3"/>
    <n v="-5"/>
  </r>
  <r>
    <x v="255"/>
    <s v="Green's"/>
    <n v="143.9"/>
    <m/>
    <x v="4"/>
    <x v="2"/>
    <x v="1"/>
    <x v="9"/>
    <x v="4"/>
    <n v="-143.9"/>
  </r>
  <r>
    <x v="255"/>
    <s v="Drink"/>
    <n v="5"/>
    <m/>
    <x v="1"/>
    <x v="1"/>
    <x v="1"/>
    <x v="9"/>
    <x v="4"/>
    <n v="-5"/>
  </r>
  <r>
    <x v="256"/>
    <s v="Drink"/>
    <n v="5"/>
    <m/>
    <x v="1"/>
    <x v="1"/>
    <x v="1"/>
    <x v="9"/>
    <x v="5"/>
    <n v="-5"/>
  </r>
  <r>
    <x v="256"/>
    <s v="Cinemas"/>
    <n v="48.8"/>
    <m/>
    <x v="6"/>
    <x v="4"/>
    <x v="1"/>
    <x v="9"/>
    <x v="5"/>
    <n v="-48.8"/>
  </r>
  <r>
    <x v="256"/>
    <s v="Fashionistas"/>
    <n v="106.70000000000002"/>
    <m/>
    <x v="7"/>
    <x v="4"/>
    <x v="1"/>
    <x v="9"/>
    <x v="5"/>
    <n v="-106.70000000000002"/>
  </r>
  <r>
    <x v="256"/>
    <s v="Burger"/>
    <n v="61.1"/>
    <m/>
    <x v="8"/>
    <x v="1"/>
    <x v="1"/>
    <x v="9"/>
    <x v="5"/>
    <n v="-61.1"/>
  </r>
  <r>
    <x v="257"/>
    <s v="Uba"/>
    <n v="37.200000000000003"/>
    <m/>
    <x v="9"/>
    <x v="3"/>
    <x v="1"/>
    <x v="9"/>
    <x v="6"/>
    <n v="-37.200000000000003"/>
  </r>
  <r>
    <x v="258"/>
    <s v="Onlne earning"/>
    <m/>
    <n v="100"/>
    <x v="10"/>
    <x v="5"/>
    <x v="0"/>
    <x v="9"/>
    <x v="0"/>
    <n v="100"/>
  </r>
  <r>
    <x v="258"/>
    <s v="Drink"/>
    <n v="5"/>
    <m/>
    <x v="1"/>
    <x v="1"/>
    <x v="1"/>
    <x v="9"/>
    <x v="0"/>
    <n v="-5"/>
  </r>
  <r>
    <x v="259"/>
    <s v="Drink"/>
    <n v="5"/>
    <m/>
    <x v="1"/>
    <x v="1"/>
    <x v="1"/>
    <x v="9"/>
    <x v="1"/>
    <n v="-5"/>
  </r>
  <r>
    <x v="259"/>
    <s v="Taken medication"/>
    <n v="75"/>
    <m/>
    <x v="16"/>
    <x v="7"/>
    <x v="1"/>
    <x v="9"/>
    <x v="1"/>
    <n v="-75"/>
  </r>
  <r>
    <x v="259"/>
    <s v="Phone"/>
    <n v="40"/>
    <m/>
    <x v="12"/>
    <x v="2"/>
    <x v="1"/>
    <x v="9"/>
    <x v="1"/>
    <n v="-40"/>
  </r>
  <r>
    <x v="260"/>
    <s v="Sallah give away"/>
    <n v="54.1"/>
    <m/>
    <x v="13"/>
    <x v="4"/>
    <x v="1"/>
    <x v="9"/>
    <x v="2"/>
    <n v="-54.1"/>
  </r>
  <r>
    <x v="260"/>
    <s v="Online streaming"/>
    <n v="35"/>
    <m/>
    <x v="6"/>
    <x v="4"/>
    <x v="1"/>
    <x v="9"/>
    <x v="2"/>
    <n v="-35"/>
  </r>
  <r>
    <x v="260"/>
    <s v="Drink"/>
    <n v="5"/>
    <m/>
    <x v="1"/>
    <x v="1"/>
    <x v="1"/>
    <x v="9"/>
    <x v="2"/>
    <n v="-5"/>
  </r>
  <r>
    <x v="261"/>
    <s v="Drink"/>
    <n v="5"/>
    <m/>
    <x v="1"/>
    <x v="1"/>
    <x v="1"/>
    <x v="9"/>
    <x v="3"/>
    <n v="-5"/>
  </r>
  <r>
    <x v="262"/>
    <s v="Drink"/>
    <n v="5"/>
    <m/>
    <x v="1"/>
    <x v="1"/>
    <x v="1"/>
    <x v="9"/>
    <x v="4"/>
    <n v="-5"/>
  </r>
  <r>
    <x v="262"/>
    <s v="Green's"/>
    <n v="178.9"/>
    <m/>
    <x v="4"/>
    <x v="2"/>
    <x v="1"/>
    <x v="9"/>
    <x v="4"/>
    <n v="-178.9"/>
  </r>
  <r>
    <x v="263"/>
    <s v="Suya"/>
    <n v="46.2"/>
    <m/>
    <x v="8"/>
    <x v="1"/>
    <x v="1"/>
    <x v="9"/>
    <x v="5"/>
    <n v="-46.2"/>
  </r>
  <r>
    <x v="264"/>
    <s v="Oha soup/White soup"/>
    <n v="21.099999999999998"/>
    <m/>
    <x v="8"/>
    <x v="1"/>
    <x v="1"/>
    <x v="9"/>
    <x v="6"/>
    <n v="-21.099999999999998"/>
  </r>
  <r>
    <x v="265"/>
    <s v="Orphanage"/>
    <n v="55"/>
    <m/>
    <x v="14"/>
    <x v="6"/>
    <x v="1"/>
    <x v="9"/>
    <x v="0"/>
    <n v="-55"/>
  </r>
  <r>
    <x v="265"/>
    <s v="Fuel"/>
    <n v="71.500000000000028"/>
    <m/>
    <x v="15"/>
    <x v="3"/>
    <x v="1"/>
    <x v="9"/>
    <x v="0"/>
    <n v="-71.500000000000028"/>
  </r>
  <r>
    <x v="265"/>
    <s v="Drink"/>
    <n v="5"/>
    <m/>
    <x v="1"/>
    <x v="1"/>
    <x v="1"/>
    <x v="9"/>
    <x v="0"/>
    <n v="-5"/>
  </r>
  <r>
    <x v="266"/>
    <s v="Drink"/>
    <n v="5"/>
    <m/>
    <x v="1"/>
    <x v="1"/>
    <x v="1"/>
    <x v="9"/>
    <x v="1"/>
    <n v="-5"/>
  </r>
  <r>
    <x v="267"/>
    <s v="Drink"/>
    <n v="5"/>
    <m/>
    <x v="1"/>
    <x v="1"/>
    <x v="1"/>
    <x v="9"/>
    <x v="2"/>
    <n v="-5"/>
  </r>
  <r>
    <x v="268"/>
    <s v="Drink"/>
    <n v="5"/>
    <m/>
    <x v="1"/>
    <x v="1"/>
    <x v="1"/>
    <x v="9"/>
    <x v="3"/>
    <n v="-5"/>
  </r>
  <r>
    <x v="269"/>
    <s v="Drink"/>
    <n v="5"/>
    <m/>
    <x v="1"/>
    <x v="1"/>
    <x v="1"/>
    <x v="9"/>
    <x v="4"/>
    <n v="-5"/>
  </r>
  <r>
    <x v="269"/>
    <s v="Green's"/>
    <n v="189"/>
    <m/>
    <x v="4"/>
    <x v="2"/>
    <x v="1"/>
    <x v="9"/>
    <x v="4"/>
    <n v="-189"/>
  </r>
  <r>
    <x v="270"/>
    <s v="Trainers"/>
    <n v="133.80000000000001"/>
    <m/>
    <x v="7"/>
    <x v="4"/>
    <x v="1"/>
    <x v="9"/>
    <x v="5"/>
    <n v="-133.80000000000001"/>
  </r>
  <r>
    <x v="270"/>
    <s v="Hangingout/Ticket"/>
    <n v="184.39999999999998"/>
    <m/>
    <x v="6"/>
    <x v="4"/>
    <x v="1"/>
    <x v="9"/>
    <x v="5"/>
    <n v="-184.39999999999998"/>
  </r>
  <r>
    <x v="271"/>
    <s v="Fashionistas"/>
    <n v="154.49999999999997"/>
    <m/>
    <x v="7"/>
    <x v="4"/>
    <x v="1"/>
    <x v="9"/>
    <x v="6"/>
    <n v="-154.49999999999997"/>
  </r>
  <r>
    <x v="271"/>
    <s v="Uba"/>
    <n v="32.1"/>
    <m/>
    <x v="9"/>
    <x v="3"/>
    <x v="1"/>
    <x v="9"/>
    <x v="6"/>
    <n v="-32.1"/>
  </r>
  <r>
    <x v="271"/>
    <s v="Foodary"/>
    <n v="15"/>
    <m/>
    <x v="8"/>
    <x v="1"/>
    <x v="1"/>
    <x v="9"/>
    <x v="6"/>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6F2435-4BED-49AA-90CA-48AF0992B1BF}" name="PivotTable9" cacheId="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20">
  <location ref="H30:J41" firstHeaderRow="0" firstDataRow="1" firstDataCol="1"/>
  <pivotFields count="4">
    <pivotField dataField="1" subtotalTop="0" showAll="0" defaultSubtotal="0"/>
    <pivotField allDrilled="1" subtotalTop="0" showAll="0" sortType="ascending" defaultSubtotal="0" defaultAttributeDrillState="1">
      <items count="7">
        <item x="1"/>
        <item x="5"/>
        <item x="6"/>
        <item x="4"/>
        <item x="0"/>
        <item x="2"/>
        <item x="3"/>
      </items>
    </pivotField>
    <pivotField dataField="1" subtotalTop="0" showAll="0" defaultSubtotal="0"/>
    <pivotField axis="axisRow" allDrilled="1" subtotalTop="0" showAll="0" sortType="ascending" defaultSubtotal="0" defaultAttributeDrillState="1">
      <items count="10">
        <item x="3"/>
        <item x="2"/>
        <item x="6"/>
        <item x="0"/>
        <item x="7"/>
        <item x="5"/>
        <item x="4"/>
        <item x="1"/>
        <item x="9"/>
        <item x="8"/>
      </items>
    </pivotField>
  </pivotFields>
  <rowFields count="1">
    <field x="3"/>
  </rowFields>
  <rowItems count="11">
    <i>
      <x/>
    </i>
    <i>
      <x v="1"/>
    </i>
    <i>
      <x v="2"/>
    </i>
    <i>
      <x v="3"/>
    </i>
    <i>
      <x v="4"/>
    </i>
    <i>
      <x v="5"/>
    </i>
    <i>
      <x v="6"/>
    </i>
    <i>
      <x v="7"/>
    </i>
    <i>
      <x v="8"/>
    </i>
    <i>
      <x v="9"/>
    </i>
    <i t="grand">
      <x/>
    </i>
  </rowItems>
  <colFields count="1">
    <field x="-2"/>
  </colFields>
  <colItems count="2">
    <i>
      <x/>
    </i>
    <i i="1">
      <x v="1"/>
    </i>
  </colItems>
  <dataFields count="2">
    <dataField name="Sum of Credit" fld="0" baseField="0" baseItem="0"/>
    <dataField name="Sum of Debit" fld="2" baseField="0" baseItem="0"/>
  </dataFields>
  <formats count="1">
    <format dxfId="0">
      <pivotArea outline="0" collapsedLevelsAreSubtotals="1" fieldPosition="0"/>
    </format>
  </formats>
  <chartFormats count="12">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6" format="6">
      <pivotArea type="data" outline="0" fieldPosition="0">
        <references count="2">
          <reference field="4294967294" count="1" selected="0">
            <x v="1"/>
          </reference>
          <reference field="3" count="1" selected="0">
            <x v="8"/>
          </reference>
        </references>
      </pivotArea>
    </chartFormat>
    <chartFormat chart="16" format="7">
      <pivotArea type="data" outline="0" fieldPosition="0">
        <references count="2">
          <reference field="4294967294" count="1" selected="0">
            <x v="1"/>
          </reference>
          <reference field="3" count="1" selected="0">
            <x v="7"/>
          </reference>
        </references>
      </pivotArea>
    </chartFormat>
    <chartFormat chart="16" format="8">
      <pivotArea type="data" outline="0" fieldPosition="0">
        <references count="2">
          <reference field="4294967294" count="1" selected="0">
            <x v="1"/>
          </reference>
          <reference field="3" count="1" selected="0">
            <x v="9"/>
          </reference>
        </references>
      </pivotArea>
    </chartFormat>
    <chartFormat chart="16" format="9">
      <pivotArea type="data" outline="0" fieldPosition="0">
        <references count="2">
          <reference field="4294967294" count="1" selected="0">
            <x v="1"/>
          </reference>
          <reference field="3" count="1" selected="0">
            <x v="5"/>
          </reference>
        </references>
      </pivotArea>
    </chartFormat>
    <chartFormat chart="16" format="10">
      <pivotArea type="data" outline="0" fieldPosition="0">
        <references count="2">
          <reference field="4294967294" count="1" selected="0">
            <x v="1"/>
          </reference>
          <reference field="3" count="1" selected="0">
            <x v="4"/>
          </reference>
        </references>
      </pivotArea>
    </chartFormat>
    <chartFormat chart="16" format="11">
      <pivotArea type="data" outline="0" fieldPosition="0">
        <references count="2">
          <reference field="4294967294" count="1" selected="0">
            <x v="1"/>
          </reference>
          <reference field="3" count="1" selected="0">
            <x v="3"/>
          </reference>
        </references>
      </pivotArea>
    </chartFormat>
    <chartFormat chart="16" format="12">
      <pivotArea type="data" outline="0" fieldPosition="0">
        <references count="2">
          <reference field="4294967294" count="1" selected="0">
            <x v="1"/>
          </reference>
          <reference field="3" count="1" selected="0">
            <x v="2"/>
          </reference>
        </references>
      </pivotArea>
    </chartFormat>
    <chartFormat chart="16" format="13">
      <pivotArea type="data" outline="0" fieldPosition="0">
        <references count="2">
          <reference field="4294967294" count="1" selected="0">
            <x v="1"/>
          </reference>
          <reference field="3" count="1" selected="0">
            <x v="1"/>
          </reference>
        </references>
      </pivotArea>
    </chartFormat>
    <chartFormat chart="16" format="14">
      <pivotArea type="data" outline="0" fieldPosition="0">
        <references count="2">
          <reference field="4294967294" count="1" selected="0">
            <x v="1"/>
          </reference>
          <reference field="3" count="1" selected="0">
            <x v="0"/>
          </reference>
        </references>
      </pivotArea>
    </chartFormat>
    <chartFormat chart="16" format="15">
      <pivotArea type="data" outline="0" fieldPosition="0">
        <references count="2">
          <reference field="4294967294" count="1" selected="0">
            <x v="1"/>
          </reference>
          <reference field="3" count="1" selected="0">
            <x v="6"/>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F5013A-B1F5-4D0D-989C-B96E90903801}" name="PivotTable4"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9">
  <location ref="A23:B35" firstHeaderRow="1" firstDataRow="1" firstDataCol="1"/>
  <pivotFields count="3">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s>
  <rowFields count="2">
    <field x="0"/>
    <field x="1"/>
  </rowFields>
  <rowItems count="12">
    <i>
      <x/>
    </i>
    <i r="1">
      <x/>
    </i>
    <i r="1">
      <x v="1"/>
    </i>
    <i r="1">
      <x v="2"/>
    </i>
    <i r="1">
      <x v="3"/>
    </i>
    <i r="1">
      <x v="4"/>
    </i>
    <i r="1">
      <x v="5"/>
    </i>
    <i r="1">
      <x v="6"/>
    </i>
    <i r="1">
      <x v="7"/>
    </i>
    <i r="1">
      <x v="8"/>
    </i>
    <i r="1">
      <x v="9"/>
    </i>
    <i t="grand">
      <x/>
    </i>
  </rowItems>
  <colItems count="1">
    <i/>
  </colItems>
  <dataFields count="1">
    <dataField name="Sum of Credit" fld="2" baseField="0" baseItem="0"/>
  </dataFields>
  <formats count="1">
    <format dxfId="1">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B27263-DC10-4C79-BD4A-7AC7E0E9EF9A}" name="PivotTable2" cacheId="7"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3:C4" firstHeaderRow="0" firstDataRow="1" firstDataCol="0"/>
  <pivotFields count="3">
    <pivotField dataField="1" subtotalTop="0" showAll="0" defaultSubtotal="0"/>
    <pivotField dataField="1" subtotalTop="0" showAll="0" defaultSubtotal="0"/>
    <pivotField dataField="1" subtotalTop="0" showAll="0" defaultSubtotal="0"/>
  </pivotFields>
  <rowItems count="1">
    <i/>
  </rowItems>
  <colFields count="1">
    <field x="-2"/>
  </colFields>
  <colItems count="3">
    <i>
      <x/>
    </i>
    <i i="1">
      <x v="1"/>
    </i>
    <i i="2">
      <x v="2"/>
    </i>
  </colItems>
  <dataFields count="3">
    <dataField name="Sum of Debit" fld="0" baseField="0" baseItem="0"/>
    <dataField name="Sum of Credit" fld="1" baseField="0" baseItem="0"/>
    <dataField name="Sum of Net Amount" fld="2" baseField="0" baseItem="0"/>
  </dataFields>
  <formats count="1">
    <format dxfId="2">
      <pivotArea outline="0" collapsedLevelsAreSubtotals="1" fieldPosition="0"/>
    </format>
  </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2C6ED7-0D8C-4CA1-B04B-B65D44022678}" name="PivotTable7" cacheId="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0">
  <location ref="D21:E25"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Credit" fld="1" baseField="0" baseItem="0"/>
  </dataFields>
  <formats count="1">
    <format dxfId="3">
      <pivotArea outline="0" collapsedLevelsAreSubtotals="1" fieldPosition="0"/>
    </format>
  </formats>
  <chartFormats count="4">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0" count="1" selected="0">
            <x v="0"/>
          </reference>
        </references>
      </pivotArea>
    </chartFormat>
    <chartFormat chart="6" format="7">
      <pivotArea type="data" outline="0" fieldPosition="0">
        <references count="2">
          <reference field="4294967294" count="1" selected="0">
            <x v="0"/>
          </reference>
          <reference field="0" count="1" selected="0">
            <x v="1"/>
          </reference>
        </references>
      </pivotArea>
    </chartFormat>
    <chartFormat chart="6" format="8">
      <pivotArea type="data" outline="0" fieldPosition="0">
        <references count="2">
          <reference field="4294967294" count="1" selected="0">
            <x v="0"/>
          </reference>
          <reference field="0" count="1" selected="0">
            <x v="2"/>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AD98EF-0695-40AF-97C8-DE2CBA70FB55}" name="PivotTable3"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9">
  <location ref="A8:B20" firstHeaderRow="1" firstDataRow="1" firstDataCol="1"/>
  <pivotFields count="3">
    <pivotField axis="axisRow" allDrilled="1" subtotalTop="0" showAll="0" dataSourceSort="1" defaultSubtotal="0" defaultAttributeDrillState="1">
      <items count="1">
        <item x="0"/>
      </items>
    </pivotField>
    <pivotField dataField="1" subtotalTop="0" showAll="0" defaultSubtotal="0"/>
    <pivotField axis="axisRow" allDrilled="1" subtotalTop="0" showAll="0" dataSourceSort="1" defaultSubtotal="0" defaultAttributeDrillState="1">
      <items count="10">
        <item x="0"/>
        <item x="1"/>
        <item x="2"/>
        <item x="3"/>
        <item x="4"/>
        <item x="5"/>
        <item x="6"/>
        <item x="7"/>
        <item x="8"/>
        <item x="9"/>
      </items>
    </pivotField>
  </pivotFields>
  <rowFields count="2">
    <field x="0"/>
    <field x="2"/>
  </rowFields>
  <rowItems count="12">
    <i>
      <x/>
    </i>
    <i r="1">
      <x/>
    </i>
    <i r="1">
      <x v="1"/>
    </i>
    <i r="1">
      <x v="2"/>
    </i>
    <i r="1">
      <x v="3"/>
    </i>
    <i r="1">
      <x v="4"/>
    </i>
    <i r="1">
      <x v="5"/>
    </i>
    <i r="1">
      <x v="6"/>
    </i>
    <i r="1">
      <x v="7"/>
    </i>
    <i r="1">
      <x v="8"/>
    </i>
    <i r="1">
      <x v="9"/>
    </i>
    <i t="grand">
      <x/>
    </i>
  </rowItems>
  <colItems count="1">
    <i/>
  </colItems>
  <dataFields count="1">
    <dataField name="Sum of Debit" fld="1" baseField="0" baseItem="0"/>
  </dataFields>
  <formats count="1">
    <format dxfId="4">
      <pivotArea outline="0" collapsedLevelsAreSubtotals="1" fieldPosition="0"/>
    </format>
  </formats>
  <chartFormats count="1">
    <chartFormat chart="15" format="2" series="1">
      <pivotArea type="data" outline="0" fieldPosition="0">
        <references count="1">
          <reference field="4294967294" count="1" selected="0">
            <x v="0"/>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879835-DE26-42C6-B129-8260ED3FA60C}" name="PivotTable10" cacheId="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7">
  <location ref="A43:B44" firstHeaderRow="0" firstDataRow="1" firstDataCol="0"/>
  <pivotFields count="4">
    <pivotField allDrilled="1" subtotalTop="0" showAll="0" sortType="ascending" defaultSubtotal="0" defaultAttributeDrillState="1">
      <items count="7">
        <item x="1"/>
        <item x="5"/>
        <item x="6"/>
        <item x="4"/>
        <item x="0"/>
        <item x="2"/>
        <item x="3"/>
      </items>
    </pivotField>
    <pivotField allDrilled="1" subtotalTop="0" showAll="0" sortType="ascending" defaultSubtotal="0" defaultAttributeDrillState="1">
      <items count="10">
        <item x="3"/>
        <item x="2"/>
        <item x="6"/>
        <item x="0"/>
        <item x="7"/>
        <item x="5"/>
        <item x="4"/>
        <item x="1"/>
        <item x="9"/>
        <item x="8"/>
      </items>
    </pivotField>
    <pivotField dataField="1" subtotalTop="0" showAll="0" defaultSubtotal="0"/>
    <pivotField dataField="1" subtotalTop="0" showAll="0" defaultSubtotal="0"/>
  </pivotFields>
  <rowItems count="1">
    <i/>
  </rowItems>
  <colFields count="1">
    <field x="-2"/>
  </colFields>
  <colItems count="2">
    <i>
      <x/>
    </i>
    <i i="1">
      <x v="1"/>
    </i>
  </colItems>
  <dataFields count="2">
    <dataField name="Max of Credit" fld="2" subtotal="max" baseField="0" baseItem="1"/>
    <dataField name="Max of Debit" fld="3" subtotal="max" baseField="0" baseItem="1"/>
  </dataFields>
  <formats count="1">
    <format dxfId="5">
      <pivotArea outline="0" collapsedLevelsAreSubtotals="1" fieldPosition="0"/>
    </format>
  </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Max of Credit"/>
    <pivotHierarchy dragToData="1" caption="Average of Credit"/>
    <pivotHierarchy dragToData="1" caption="Max of Debit"/>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173AC1-74C3-4765-80B0-E96FE02BB13C}" name="PivotTable8" cacheId="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37">
  <location ref="D30:F38" firstHeaderRow="0" firstDataRow="1" firstDataCol="1"/>
  <pivotFields count="4">
    <pivotField axis="axisRow" allDrilled="1" subtotalTop="0" showAll="0" sortType="descending" defaultSubtotal="0" defaultAttributeDrillState="1">
      <items count="7">
        <item x="3"/>
        <item x="2"/>
        <item x="0"/>
        <item x="4"/>
        <item x="6"/>
        <item x="5"/>
        <item x="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Fields count="1">
    <field x="-2"/>
  </colFields>
  <colItems count="2">
    <i>
      <x/>
    </i>
    <i i="1">
      <x v="1"/>
    </i>
  </colItems>
  <dataFields count="2">
    <dataField name="Sum of Credit" fld="1" baseField="0" baseItem="0"/>
    <dataField name="Sum of Debit" fld="2" baseField="0" baseItem="0"/>
  </dataFields>
  <formats count="1">
    <format dxfId="6">
      <pivotArea outline="0" collapsedLevelsAreSubtotals="1" fieldPosition="0"/>
    </format>
  </formats>
  <chartFormats count="2">
    <chartFormat chart="33" format="5" series="1">
      <pivotArea type="data" outline="0" fieldPosition="0">
        <references count="1">
          <reference field="4294967294" count="1" selected="0">
            <x v="0"/>
          </reference>
        </references>
      </pivotArea>
    </chartFormat>
    <chartFormat chart="33" format="6" series="1">
      <pivotArea type="data" outline="0" fieldPosition="0">
        <references count="1">
          <reference field="4294967294" count="1" selected="0">
            <x v="1"/>
          </reference>
        </references>
      </pivotArea>
    </chartFormat>
  </chart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509974B-6901-415E-B3DD-2307DA3A9BD5}" name="PivotTable5"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D8:E15" firstHeaderRow="1" firstDataRow="1" firstDataCol="1"/>
  <pivotFields count="4">
    <pivotField axis="axisRow" allDrilled="1" subtotalTop="0" showAll="0" dataSourceSort="1" defaultSubtotal="0" defaultAttributeDrillState="1">
      <items count="1">
        <item x="0"/>
      </items>
    </pivotField>
    <pivotField dataField="1" subtotalTop="0" showAll="0" defaultSubtotal="0"/>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2">
    <field x="0"/>
    <field x="2"/>
  </rowFields>
  <rowItems count="7">
    <i>
      <x/>
    </i>
    <i r="1">
      <x v="4"/>
    </i>
    <i r="1">
      <x v="3"/>
    </i>
    <i r="1">
      <x v="1"/>
    </i>
    <i r="1">
      <x v="2"/>
    </i>
    <i r="1">
      <x/>
    </i>
    <i t="grand">
      <x/>
    </i>
  </rowItems>
  <colItems count="1">
    <i/>
  </colItems>
  <dataFields count="1">
    <dataField name="Sum of Debit" fld="1" baseField="0" baseItem="0"/>
  </dataFields>
  <formats count="1">
    <format dxfId="7">
      <pivotArea outline="0" collapsedLevelsAreSubtotals="1" fieldPosition="0"/>
    </format>
  </formats>
  <pivotHierarchies count="2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14">
      <autoFilter ref="A1">
        <filterColumn colId="0">
          <top10 val="5" filterVal="5"/>
        </filterColumn>
      </autoFilter>
    </filter>
  </filters>
  <rowHierarchiesUsage count="2">
    <rowHierarchyUsage hierarchyUsage="6"/>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3!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E932E6CB-D7B0-4080-B9BC-4DAA3F398C36}" autoFormatId="16" applyNumberFormats="0" applyBorderFormats="0" applyFontFormats="0" applyPatternFormats="0" applyAlignmentFormats="0" applyWidthHeightFormats="0">
  <queryTableRefresh nextId="13">
    <queryTableFields count="12">
      <queryTableField id="1" name="Table1[Date]" tableColumnId="1"/>
      <queryTableField id="2" name="Table1[Description]" tableColumnId="2"/>
      <queryTableField id="3" name="Table1[Debit]" tableColumnId="3"/>
      <queryTableField id="4" name="Table1[Credit]" tableColumnId="4"/>
      <queryTableField id="5" name="Table1[Sub-category]" tableColumnId="5"/>
      <queryTableField id="6" name="Table1[Category]" tableColumnId="6"/>
      <queryTableField id="7" name="Table1[Category Type]" tableColumnId="7"/>
      <queryTableField id="8" name="Table1[Month Number]" tableColumnId="8"/>
      <queryTableField id="9" name="Table1[Week Day]" tableColumnId="9"/>
      <queryTableField id="10" name="Table1[Net Amount]" tableColumnId="10"/>
      <queryTableField id="11" name="Table1[Date (Month)]" tableColumnId="11"/>
      <queryTableField id="12" name="Table1[Date (Month Index)]" tableColumnId="12"/>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umber1" xr10:uid="{42E81396-8A52-4C26-92CB-8AFF7CDFACD8}" sourceName="Month Number">
  <data>
    <tabular pivotCacheId="1559989464">
      <items count="10">
        <i x="0"/>
        <i x="1"/>
        <i x="2"/>
        <i x="3" s="1"/>
        <i x="4"/>
        <i x="5"/>
        <i x="6"/>
        <i x="7"/>
        <i x="8"/>
        <i x="9"/>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umber" xr10:uid="{DC9312C7-EA54-444E-AAF2-915D15CFC741}" sourceName="[Table1].[Month Number]">
  <pivotTables>
    <pivotTable tabId="3" name="PivotTable9"/>
    <pivotTable tabId="3" name="PivotTable10"/>
    <pivotTable tabId="3" name="PivotTable3"/>
    <pivotTable tabId="3" name="PivotTable4"/>
    <pivotTable tabId="3" name="PivotTable5"/>
    <pivotTable tabId="3" name="PivotTable7"/>
    <pivotTable tabId="3" name="PivotTable8"/>
    <pivotTable tabId="3" name="PivotTable2"/>
  </pivotTables>
  <data>
    <olap pivotCacheId="529766465">
      <levels count="2">
        <level uniqueName="[Table1].[Month Number].[(All)]" sourceCaption="(All)" count="0"/>
        <level uniqueName="[Table1].[Month Number].[Month Number]" sourceCaption="Month Number" count="10" sortOrder="ascending">
          <ranges>
            <range startItem="0">
              <i n="[Table1].[Month Number].&amp;[Apr]" c="Apr"/>
              <i n="[Table1].[Month Number].&amp;[Aug]" c="Aug"/>
              <i n="[Table1].[Month Number].&amp;[Feb]" c="Feb"/>
              <i n="[Table1].[Month Number].&amp;[Jan]" c="Jan"/>
              <i n="[Table1].[Month Number].&amp;[Jul]" c="Jul"/>
              <i n="[Table1].[Month Number].&amp;[Jun]" c="Jun"/>
              <i n="[Table1].[Month Number].&amp;[Mar]" c="Mar"/>
              <i n="[Table1].[Month Number].&amp;[May]" c="May"/>
              <i n="[Table1].[Month Number].&amp;[Oct]" c="Oct"/>
              <i n="[Table1].[Month Number].&amp;[Sep]" c="Sep"/>
            </range>
          </ranges>
        </level>
      </levels>
      <selections count="1">
        <selection n="[Table1].[Month Numb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umber 1" xr10:uid="{3420DCFB-A112-4550-83A6-D877BA8E94F4}" cache="Slicer_Month_Number1" caption="Month Number" columnCount="4" showCaption="0" style="Cus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umber" xr10:uid="{FF0A76BA-A23A-4BA3-94C1-B8FA353AD859}" cache="Slicer_Month_Number" caption="Month Number" showCaption="0" level="1" style="Cust"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BCEBD8-5E6B-488A-B530-2581BAACAC88}" name="Table1" displayName="Table1" ref="A2:J489" totalsRowCount="1">
  <autoFilter ref="A2:J488" xr:uid="{23BCEBD8-5E6B-488A-B530-2581BAACAC88}">
    <filterColumn colId="6">
      <filters>
        <filter val="Expense"/>
      </filters>
    </filterColumn>
  </autoFilter>
  <tableColumns count="10">
    <tableColumn id="1" xr3:uid="{43990958-5411-4870-8D3A-D0F85588D3D9}" name="Date" dataDxfId="20" totalsRowDxfId="19"/>
    <tableColumn id="2" xr3:uid="{BF068BEA-E7D9-43CF-8F9F-E27D346DD5F1}" name="Description"/>
    <tableColumn id="3" xr3:uid="{302230E7-CA8D-443C-A902-2C0C9A98B755}" name="Debit" dataDxfId="18" totalsRowDxfId="17"/>
    <tableColumn id="4" xr3:uid="{E215AFEE-CEF0-4A01-BA5D-D9FA70C24B27}" name="Credit" dataDxfId="16" totalsRowDxfId="15"/>
    <tableColumn id="5" xr3:uid="{398FA4F6-A3EA-4D31-8DB8-2C1DC0E40362}" name="Sub-category"/>
    <tableColumn id="6" xr3:uid="{7791B613-B5ED-4FF7-BEB7-D5AF86681D5E}" name="Category"/>
    <tableColumn id="7" xr3:uid="{02E7013A-93BC-4DF6-952F-3E79CC077715}" name="Category Type"/>
    <tableColumn id="8" xr3:uid="{44BFDC28-83C6-4BD5-95D0-840FF2830568}" name="Month Number" dataDxfId="14" totalsRowDxfId="13">
      <calculatedColumnFormula>TEXT(Table1[[#This Row],[Date]],"MMM")</calculatedColumnFormula>
    </tableColumn>
    <tableColumn id="9" xr3:uid="{1DF3AA7E-84FB-4BF9-913F-A863BA05B56D}" name="Week Day" dataDxfId="12" totalsRowDxfId="11">
      <calculatedColumnFormula>TEXT(Table1[[#This Row],[Date]],"ddd")</calculatedColumnFormula>
    </tableColumn>
    <tableColumn id="10" xr3:uid="{993841D2-82E0-4C83-9185-D0C34D12F184}" name="Net Amount" dataDxfId="10" totalsRowDxfId="9">
      <calculatedColumnFormula>Table1[[#This Row],[Credit]]-Table1[[#This Row],[Debit]]</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F0473D-F768-4D15-BEFB-2963848548C5}" name="Table_ExternalData_1" displayName="Table_ExternalData_1" ref="A3:L489" tableType="queryTable" totalsRowShown="0">
  <autoFilter ref="A3:L489" xr:uid="{3BF0473D-F768-4D15-BEFB-2963848548C5}"/>
  <tableColumns count="12">
    <tableColumn id="1" xr3:uid="{A5B9AD26-EC19-481F-B9D9-2799C698F07C}" uniqueName="1" name="Table1[Date]" queryTableFieldId="1" dataDxfId="8"/>
    <tableColumn id="2" xr3:uid="{EA83F34F-6631-4D72-A40A-16DBA2E1A790}" uniqueName="2" name="Table1[Description]" queryTableFieldId="2"/>
    <tableColumn id="3" xr3:uid="{169F74FE-4670-4693-8D0F-FD75750B81F9}" uniqueName="3" name="Table1[Debit]" queryTableFieldId="3"/>
    <tableColumn id="4" xr3:uid="{B9E0EAE6-18DB-4586-B81B-45A934CE61C2}" uniqueName="4" name="Table1[Credit]" queryTableFieldId="4"/>
    <tableColumn id="5" xr3:uid="{237101BC-F85C-479D-B940-C706350E438E}" uniqueName="5" name="Table1[Sub-category]" queryTableFieldId="5"/>
    <tableColumn id="6" xr3:uid="{A729A3BD-7B7B-48C6-B42D-76FAB3BF5D6A}" uniqueName="6" name="Table1[Category]" queryTableFieldId="6"/>
    <tableColumn id="7" xr3:uid="{C8618680-E43C-4B11-B3B1-8C0D7C1B6641}" uniqueName="7" name="Table1[Category Type]" queryTableFieldId="7"/>
    <tableColumn id="8" xr3:uid="{6321F4FF-B265-4A84-B3CD-7029EBD9A460}" uniqueName="8" name="Table1[Month Number]" queryTableFieldId="8"/>
    <tableColumn id="9" xr3:uid="{052226EB-85A1-427F-8647-8C07D9C259AD}" uniqueName="9" name="Table1[Week Day]" queryTableFieldId="9"/>
    <tableColumn id="10" xr3:uid="{2DAB516B-D581-4EE8-B22F-F8E113A0BA12}" uniqueName="10" name="Table1[Net Amount]" queryTableFieldId="10"/>
    <tableColumn id="11" xr3:uid="{D39E0923-65B2-4A3F-A7C2-77CEB7909EE4}" uniqueName="11" name="Table1[Date (Month)]" queryTableFieldId="11"/>
    <tableColumn id="12" xr3:uid="{483FD4C7-3AE0-4177-A42D-763F70BAA5E0}" uniqueName="12" name="Table1[Date (Month Index)]"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1174D-942D-41B9-A1B4-CE5AF95C6193}">
  <dimension ref="A1:L489"/>
  <sheetViews>
    <sheetView workbookViewId="0">
      <selection activeCell="L8" sqref="L8"/>
    </sheetView>
  </sheetViews>
  <sheetFormatPr defaultRowHeight="14.4" x14ac:dyDescent="0.3"/>
  <cols>
    <col min="1" max="1" width="13.44140625" customWidth="1"/>
    <col min="2" max="2" width="20.5546875" bestFit="1" customWidth="1"/>
    <col min="3" max="3" width="13.5546875" customWidth="1"/>
    <col min="4" max="4" width="10.6640625" customWidth="1"/>
    <col min="5" max="5" width="18" customWidth="1"/>
    <col min="6" max="6" width="14.109375" customWidth="1"/>
    <col min="7" max="7" width="15.6640625" customWidth="1"/>
    <col min="8" max="8" width="17.109375" bestFit="1" customWidth="1"/>
    <col min="9" max="9" width="12.33203125" bestFit="1" customWidth="1"/>
    <col min="10" max="10" width="14.109375" bestFit="1" customWidth="1"/>
  </cols>
  <sheetData>
    <row r="1" spans="1:12" ht="22.2" customHeight="1" x14ac:dyDescent="0.3"/>
    <row r="2" spans="1:12" x14ac:dyDescent="0.3">
      <c r="A2" t="s">
        <v>0</v>
      </c>
      <c r="B2" t="s">
        <v>1</v>
      </c>
      <c r="C2" t="s">
        <v>2</v>
      </c>
      <c r="D2" t="s">
        <v>3</v>
      </c>
      <c r="E2" t="s">
        <v>4</v>
      </c>
      <c r="F2" t="s">
        <v>5</v>
      </c>
      <c r="G2" t="s">
        <v>6</v>
      </c>
      <c r="H2" t="s">
        <v>7</v>
      </c>
      <c r="I2" t="s">
        <v>8</v>
      </c>
      <c r="J2" t="s">
        <v>9</v>
      </c>
    </row>
    <row r="3" spans="1:12" hidden="1" x14ac:dyDescent="0.3">
      <c r="A3" s="1">
        <v>44200</v>
      </c>
      <c r="B3" t="s">
        <v>10</v>
      </c>
      <c r="C3" s="2"/>
      <c r="D3" s="2">
        <v>5000</v>
      </c>
      <c r="E3" t="s">
        <v>11</v>
      </c>
      <c r="F3" t="s">
        <v>12</v>
      </c>
      <c r="G3" t="s">
        <v>13</v>
      </c>
      <c r="H3" t="str">
        <f>TEXT(Table1[[#This Row],[Date]],"MMM")</f>
        <v>Jan</v>
      </c>
      <c r="I3" t="str">
        <f>TEXT(Table1[[#This Row],[Date]],"ddd")</f>
        <v>Mon</v>
      </c>
      <c r="J3" s="2">
        <f>Table1[[#This Row],[Credit]]-Table1[[#This Row],[Debit]]</f>
        <v>5000</v>
      </c>
    </row>
    <row r="4" spans="1:12" x14ac:dyDescent="0.3">
      <c r="A4" s="1">
        <v>44200</v>
      </c>
      <c r="B4" t="s">
        <v>14</v>
      </c>
      <c r="C4" s="2">
        <v>5</v>
      </c>
      <c r="D4" s="2"/>
      <c r="E4" t="s">
        <v>15</v>
      </c>
      <c r="F4" t="s">
        <v>16</v>
      </c>
      <c r="G4" t="s">
        <v>17</v>
      </c>
      <c r="H4" t="str">
        <f>TEXT(Table1[[#This Row],[Date]],"MMM")</f>
        <v>Jan</v>
      </c>
      <c r="I4" t="str">
        <f>TEXT(Table1[[#This Row],[Date]],"ddd")</f>
        <v>Mon</v>
      </c>
      <c r="J4" s="2">
        <f>Table1[[#This Row],[Credit]]-Table1[[#This Row],[Debit]]</f>
        <v>-5</v>
      </c>
    </row>
    <row r="5" spans="1:12" x14ac:dyDescent="0.3">
      <c r="A5" s="1">
        <v>44201</v>
      </c>
      <c r="B5" t="s">
        <v>18</v>
      </c>
      <c r="C5" s="2">
        <v>900</v>
      </c>
      <c r="D5" s="2"/>
      <c r="E5" t="s">
        <v>19</v>
      </c>
      <c r="F5" t="s">
        <v>20</v>
      </c>
      <c r="G5" t="s">
        <v>17</v>
      </c>
      <c r="H5" t="str">
        <f>TEXT(Table1[[#This Row],[Date]],"MMM")</f>
        <v>Jan</v>
      </c>
      <c r="I5" t="str">
        <f>TEXT(Table1[[#This Row],[Date]],"ddd")</f>
        <v>Tue</v>
      </c>
      <c r="J5" s="2">
        <f>Table1[[#This Row],[Credit]]-Table1[[#This Row],[Debit]]</f>
        <v>-900</v>
      </c>
    </row>
    <row r="6" spans="1:12" x14ac:dyDescent="0.3">
      <c r="A6" s="1">
        <v>44201</v>
      </c>
      <c r="B6" t="s">
        <v>21</v>
      </c>
      <c r="C6" s="2">
        <v>150</v>
      </c>
      <c r="D6" s="2"/>
      <c r="E6" t="s">
        <v>22</v>
      </c>
      <c r="F6" t="s">
        <v>23</v>
      </c>
      <c r="G6" t="s">
        <v>17</v>
      </c>
      <c r="H6" t="str">
        <f>TEXT(Table1[[#This Row],[Date]],"MMM")</f>
        <v>Jan</v>
      </c>
      <c r="I6" t="str">
        <f>TEXT(Table1[[#This Row],[Date]],"ddd")</f>
        <v>Tue</v>
      </c>
      <c r="J6" s="2">
        <f>Table1[[#This Row],[Credit]]-Table1[[#This Row],[Debit]]</f>
        <v>-150</v>
      </c>
    </row>
    <row r="7" spans="1:12" x14ac:dyDescent="0.3">
      <c r="A7" s="1">
        <v>44201</v>
      </c>
      <c r="B7" t="s">
        <v>14</v>
      </c>
      <c r="C7" s="2">
        <v>5</v>
      </c>
      <c r="D7" s="2"/>
      <c r="E7" t="s">
        <v>15</v>
      </c>
      <c r="F7" t="s">
        <v>16</v>
      </c>
      <c r="G7" t="s">
        <v>17</v>
      </c>
      <c r="H7" t="str">
        <f>TEXT(Table1[[#This Row],[Date]],"MMM")</f>
        <v>Jan</v>
      </c>
      <c r="I7" t="str">
        <f>TEXT(Table1[[#This Row],[Date]],"ddd")</f>
        <v>Tue</v>
      </c>
      <c r="J7" s="2">
        <f>Table1[[#This Row],[Credit]]-Table1[[#This Row],[Debit]]</f>
        <v>-5</v>
      </c>
    </row>
    <row r="8" spans="1:12" x14ac:dyDescent="0.3">
      <c r="A8" s="1">
        <v>44202</v>
      </c>
      <c r="B8" t="s">
        <v>14</v>
      </c>
      <c r="C8" s="2">
        <v>5</v>
      </c>
      <c r="D8" s="2"/>
      <c r="E8" t="s">
        <v>15</v>
      </c>
      <c r="F8" t="s">
        <v>16</v>
      </c>
      <c r="G8" t="s">
        <v>17</v>
      </c>
      <c r="H8" t="str">
        <f>TEXT(Table1[[#This Row],[Date]],"MMM")</f>
        <v>Jan</v>
      </c>
      <c r="I8" t="str">
        <f>TEXT(Table1[[#This Row],[Date]],"ddd")</f>
        <v>Wed</v>
      </c>
      <c r="J8" s="2">
        <f>Table1[[#This Row],[Credit]]-Table1[[#This Row],[Debit]]</f>
        <v>-5</v>
      </c>
    </row>
    <row r="9" spans="1:12" x14ac:dyDescent="0.3">
      <c r="A9" s="1">
        <v>44203</v>
      </c>
      <c r="B9" t="s">
        <v>14</v>
      </c>
      <c r="C9" s="2">
        <v>5</v>
      </c>
      <c r="D9" s="2"/>
      <c r="E9" t="s">
        <v>15</v>
      </c>
      <c r="F9" t="s">
        <v>16</v>
      </c>
      <c r="G9" t="s">
        <v>17</v>
      </c>
      <c r="H9" t="str">
        <f>TEXT(Table1[[#This Row],[Date]],"MMM")</f>
        <v>Jan</v>
      </c>
      <c r="I9" t="str">
        <f>TEXT(Table1[[#This Row],[Date]],"ddd")</f>
        <v>Thu</v>
      </c>
      <c r="J9" s="2">
        <f>Table1[[#This Row],[Credit]]-Table1[[#This Row],[Debit]]</f>
        <v>-5</v>
      </c>
      <c r="L9" t="s">
        <v>106</v>
      </c>
    </row>
    <row r="10" spans="1:12" x14ac:dyDescent="0.3">
      <c r="A10" s="1">
        <v>44204</v>
      </c>
      <c r="B10" t="s">
        <v>14</v>
      </c>
      <c r="C10" s="2">
        <v>5</v>
      </c>
      <c r="D10" s="2"/>
      <c r="E10" t="s">
        <v>15</v>
      </c>
      <c r="F10" t="s">
        <v>16</v>
      </c>
      <c r="G10" t="s">
        <v>17</v>
      </c>
      <c r="H10" t="str">
        <f>TEXT(Table1[[#This Row],[Date]],"MMM")</f>
        <v>Jan</v>
      </c>
      <c r="I10" t="str">
        <f>TEXT(Table1[[#This Row],[Date]],"ddd")</f>
        <v>Fri</v>
      </c>
      <c r="J10" s="2">
        <f>Table1[[#This Row],[Credit]]-Table1[[#This Row],[Debit]]</f>
        <v>-5</v>
      </c>
    </row>
    <row r="11" spans="1:12" x14ac:dyDescent="0.3">
      <c r="A11" s="1">
        <v>44204</v>
      </c>
      <c r="B11" t="s">
        <v>24</v>
      </c>
      <c r="C11" s="2">
        <v>155</v>
      </c>
      <c r="D11" s="2"/>
      <c r="E11" t="s">
        <v>25</v>
      </c>
      <c r="F11" t="s">
        <v>20</v>
      </c>
      <c r="G11" t="s">
        <v>17</v>
      </c>
      <c r="H11" t="str">
        <f>TEXT(Table1[[#This Row],[Date]],"MMM")</f>
        <v>Jan</v>
      </c>
      <c r="I11" t="str">
        <f>TEXT(Table1[[#This Row],[Date]],"ddd")</f>
        <v>Fri</v>
      </c>
      <c r="J11" s="2">
        <f>Table1[[#This Row],[Credit]]-Table1[[#This Row],[Debit]]</f>
        <v>-155</v>
      </c>
    </row>
    <row r="12" spans="1:12" x14ac:dyDescent="0.3">
      <c r="A12" s="1">
        <v>44207</v>
      </c>
      <c r="B12" t="s">
        <v>26</v>
      </c>
      <c r="C12" s="2">
        <v>50</v>
      </c>
      <c r="D12" s="2"/>
      <c r="E12" t="s">
        <v>27</v>
      </c>
      <c r="F12" t="s">
        <v>20</v>
      </c>
      <c r="G12" t="s">
        <v>17</v>
      </c>
      <c r="H12" t="str">
        <f>TEXT(Table1[[#This Row],[Date]],"MMM")</f>
        <v>Jan</v>
      </c>
      <c r="I12" t="str">
        <f>TEXT(Table1[[#This Row],[Date]],"ddd")</f>
        <v>Mon</v>
      </c>
      <c r="J12" s="2">
        <f>Table1[[#This Row],[Credit]]-Table1[[#This Row],[Debit]]</f>
        <v>-50</v>
      </c>
    </row>
    <row r="13" spans="1:12" x14ac:dyDescent="0.3">
      <c r="A13" s="1">
        <v>44207</v>
      </c>
      <c r="B13" t="s">
        <v>14</v>
      </c>
      <c r="C13" s="2">
        <v>5</v>
      </c>
      <c r="D13" s="2"/>
      <c r="E13" t="s">
        <v>15</v>
      </c>
      <c r="F13" t="s">
        <v>16</v>
      </c>
      <c r="G13" t="s">
        <v>17</v>
      </c>
      <c r="H13" t="str">
        <f>TEXT(Table1[[#This Row],[Date]],"MMM")</f>
        <v>Jan</v>
      </c>
      <c r="I13" t="str">
        <f>TEXT(Table1[[#This Row],[Date]],"ddd")</f>
        <v>Mon</v>
      </c>
      <c r="J13" s="2">
        <f>Table1[[#This Row],[Credit]]-Table1[[#This Row],[Debit]]</f>
        <v>-5</v>
      </c>
    </row>
    <row r="14" spans="1:12" x14ac:dyDescent="0.3">
      <c r="A14" s="1">
        <v>44208</v>
      </c>
      <c r="B14" t="s">
        <v>14</v>
      </c>
      <c r="C14" s="2">
        <v>5</v>
      </c>
      <c r="D14" s="2"/>
      <c r="E14" t="s">
        <v>15</v>
      </c>
      <c r="F14" t="s">
        <v>16</v>
      </c>
      <c r="G14" t="s">
        <v>17</v>
      </c>
      <c r="H14" t="str">
        <f>TEXT(Table1[[#This Row],[Date]],"MMM")</f>
        <v>Jan</v>
      </c>
      <c r="I14" t="str">
        <f>TEXT(Table1[[#This Row],[Date]],"ddd")</f>
        <v>Tue</v>
      </c>
      <c r="J14" s="2">
        <f>Table1[[#This Row],[Credit]]-Table1[[#This Row],[Debit]]</f>
        <v>-5</v>
      </c>
    </row>
    <row r="15" spans="1:12" x14ac:dyDescent="0.3">
      <c r="A15" s="1">
        <v>44209</v>
      </c>
      <c r="B15" t="s">
        <v>28</v>
      </c>
      <c r="C15" s="2">
        <v>77</v>
      </c>
      <c r="D15" s="2"/>
      <c r="E15" t="s">
        <v>15</v>
      </c>
      <c r="F15" t="s">
        <v>16</v>
      </c>
      <c r="G15" t="s">
        <v>17</v>
      </c>
      <c r="H15" t="str">
        <f>TEXT(Table1[[#This Row],[Date]],"MMM")</f>
        <v>Jan</v>
      </c>
      <c r="I15" t="str">
        <f>TEXT(Table1[[#This Row],[Date]],"ddd")</f>
        <v>Wed</v>
      </c>
      <c r="J15" s="2">
        <f>Table1[[#This Row],[Credit]]-Table1[[#This Row],[Debit]]</f>
        <v>-77</v>
      </c>
    </row>
    <row r="16" spans="1:12" x14ac:dyDescent="0.3">
      <c r="A16" s="1">
        <v>44209</v>
      </c>
      <c r="B16" t="s">
        <v>14</v>
      </c>
      <c r="C16" s="2">
        <v>5</v>
      </c>
      <c r="D16" s="2"/>
      <c r="E16" t="s">
        <v>15</v>
      </c>
      <c r="F16" t="s">
        <v>16</v>
      </c>
      <c r="G16" t="s">
        <v>17</v>
      </c>
      <c r="H16" t="str">
        <f>TEXT(Table1[[#This Row],[Date]],"MMM")</f>
        <v>Jan</v>
      </c>
      <c r="I16" t="str">
        <f>TEXT(Table1[[#This Row],[Date]],"ddd")</f>
        <v>Wed</v>
      </c>
      <c r="J16" s="2">
        <f>Table1[[#This Row],[Credit]]-Table1[[#This Row],[Debit]]</f>
        <v>-5</v>
      </c>
    </row>
    <row r="17" spans="1:10" x14ac:dyDescent="0.3">
      <c r="A17" s="1">
        <v>44210</v>
      </c>
      <c r="B17" t="s">
        <v>14</v>
      </c>
      <c r="C17" s="2">
        <v>5</v>
      </c>
      <c r="D17" s="2"/>
      <c r="E17" t="s">
        <v>15</v>
      </c>
      <c r="F17" t="s">
        <v>16</v>
      </c>
      <c r="G17" t="s">
        <v>17</v>
      </c>
      <c r="H17" t="str">
        <f>TEXT(Table1[[#This Row],[Date]],"MMM")</f>
        <v>Jan</v>
      </c>
      <c r="I17" t="str">
        <f>TEXT(Table1[[#This Row],[Date]],"ddd")</f>
        <v>Thu</v>
      </c>
      <c r="J17" s="2">
        <f>Table1[[#This Row],[Credit]]-Table1[[#This Row],[Debit]]</f>
        <v>-5</v>
      </c>
    </row>
    <row r="18" spans="1:10" x14ac:dyDescent="0.3">
      <c r="A18" s="1">
        <v>44211</v>
      </c>
      <c r="B18" t="s">
        <v>24</v>
      </c>
      <c r="C18" s="2">
        <v>135</v>
      </c>
      <c r="D18" s="2"/>
      <c r="E18" t="s">
        <v>25</v>
      </c>
      <c r="F18" t="s">
        <v>20</v>
      </c>
      <c r="G18" t="s">
        <v>17</v>
      </c>
      <c r="H18" t="str">
        <f>TEXT(Table1[[#This Row],[Date]],"MMM")</f>
        <v>Jan</v>
      </c>
      <c r="I18" t="str">
        <f>TEXT(Table1[[#This Row],[Date]],"ddd")</f>
        <v>Fri</v>
      </c>
      <c r="J18" s="2">
        <f>Table1[[#This Row],[Credit]]-Table1[[#This Row],[Debit]]</f>
        <v>-135</v>
      </c>
    </row>
    <row r="19" spans="1:10" x14ac:dyDescent="0.3">
      <c r="A19" s="1">
        <v>44211</v>
      </c>
      <c r="B19" t="s">
        <v>14</v>
      </c>
      <c r="C19" s="2">
        <v>5</v>
      </c>
      <c r="D19" s="2"/>
      <c r="E19" t="s">
        <v>15</v>
      </c>
      <c r="F19" t="s">
        <v>16</v>
      </c>
      <c r="G19" t="s">
        <v>17</v>
      </c>
      <c r="H19" t="str">
        <f>TEXT(Table1[[#This Row],[Date]],"MMM")</f>
        <v>Jan</v>
      </c>
      <c r="I19" t="str">
        <f>TEXT(Table1[[#This Row],[Date]],"ddd")</f>
        <v>Fri</v>
      </c>
      <c r="J19" s="2">
        <f>Table1[[#This Row],[Credit]]-Table1[[#This Row],[Debit]]</f>
        <v>-5</v>
      </c>
    </row>
    <row r="20" spans="1:10" x14ac:dyDescent="0.3">
      <c r="A20" s="1">
        <v>44212</v>
      </c>
      <c r="B20" t="s">
        <v>14</v>
      </c>
      <c r="C20" s="2">
        <v>5</v>
      </c>
      <c r="D20" s="2"/>
      <c r="E20" t="s">
        <v>15</v>
      </c>
      <c r="F20" t="s">
        <v>16</v>
      </c>
      <c r="G20" t="s">
        <v>17</v>
      </c>
      <c r="H20" t="str">
        <f>TEXT(Table1[[#This Row],[Date]],"MMM")</f>
        <v>Jan</v>
      </c>
      <c r="I20" t="str">
        <f>TEXT(Table1[[#This Row],[Date]],"ddd")</f>
        <v>Sat</v>
      </c>
      <c r="J20" s="2">
        <f>Table1[[#This Row],[Credit]]-Table1[[#This Row],[Debit]]</f>
        <v>-5</v>
      </c>
    </row>
    <row r="21" spans="1:10" x14ac:dyDescent="0.3">
      <c r="A21" s="1">
        <v>44212</v>
      </c>
      <c r="B21" t="s">
        <v>29</v>
      </c>
      <c r="C21" s="2">
        <v>40</v>
      </c>
      <c r="D21" s="2"/>
      <c r="E21" t="s">
        <v>30</v>
      </c>
      <c r="F21" t="s">
        <v>31</v>
      </c>
      <c r="G21" t="s">
        <v>17</v>
      </c>
      <c r="H21" t="str">
        <f>TEXT(Table1[[#This Row],[Date]],"MMM")</f>
        <v>Jan</v>
      </c>
      <c r="I21" t="str">
        <f>TEXT(Table1[[#This Row],[Date]],"ddd")</f>
        <v>Sat</v>
      </c>
      <c r="J21" s="2">
        <f>Table1[[#This Row],[Credit]]-Table1[[#This Row],[Debit]]</f>
        <v>-40</v>
      </c>
    </row>
    <row r="22" spans="1:10" x14ac:dyDescent="0.3">
      <c r="A22" s="1">
        <v>44212</v>
      </c>
      <c r="B22" t="s">
        <v>32</v>
      </c>
      <c r="C22" s="2">
        <v>98</v>
      </c>
      <c r="D22" s="2"/>
      <c r="E22" t="s">
        <v>33</v>
      </c>
      <c r="F22" t="s">
        <v>31</v>
      </c>
      <c r="G22" t="s">
        <v>17</v>
      </c>
      <c r="H22" t="str">
        <f>TEXT(Table1[[#This Row],[Date]],"MMM")</f>
        <v>Jan</v>
      </c>
      <c r="I22" t="str">
        <f>TEXT(Table1[[#This Row],[Date]],"ddd")</f>
        <v>Sat</v>
      </c>
      <c r="J22" s="2">
        <f>Table1[[#This Row],[Credit]]-Table1[[#This Row],[Debit]]</f>
        <v>-98</v>
      </c>
    </row>
    <row r="23" spans="1:10" x14ac:dyDescent="0.3">
      <c r="A23" s="1">
        <v>44212</v>
      </c>
      <c r="B23" t="s">
        <v>34</v>
      </c>
      <c r="C23" s="2">
        <v>52</v>
      </c>
      <c r="D23" s="2"/>
      <c r="E23" t="s">
        <v>35</v>
      </c>
      <c r="F23" t="s">
        <v>16</v>
      </c>
      <c r="G23" t="s">
        <v>17</v>
      </c>
      <c r="H23" t="str">
        <f>TEXT(Table1[[#This Row],[Date]],"MMM")</f>
        <v>Jan</v>
      </c>
      <c r="I23" t="str">
        <f>TEXT(Table1[[#This Row],[Date]],"ddd")</f>
        <v>Sat</v>
      </c>
      <c r="J23" s="2">
        <f>Table1[[#This Row],[Credit]]-Table1[[#This Row],[Debit]]</f>
        <v>-52</v>
      </c>
    </row>
    <row r="24" spans="1:10" x14ac:dyDescent="0.3">
      <c r="A24" s="1">
        <v>44213</v>
      </c>
      <c r="B24" t="s">
        <v>36</v>
      </c>
      <c r="C24" s="2">
        <v>28</v>
      </c>
      <c r="D24" s="2"/>
      <c r="E24" t="s">
        <v>37</v>
      </c>
      <c r="F24" t="s">
        <v>23</v>
      </c>
      <c r="G24" t="s">
        <v>17</v>
      </c>
      <c r="H24" t="str">
        <f>TEXT(Table1[[#This Row],[Date]],"MMM")</f>
        <v>Jan</v>
      </c>
      <c r="I24" t="str">
        <f>TEXT(Table1[[#This Row],[Date]],"ddd")</f>
        <v>Sun</v>
      </c>
      <c r="J24" s="2">
        <f>Table1[[#This Row],[Credit]]-Table1[[#This Row],[Debit]]</f>
        <v>-28</v>
      </c>
    </row>
    <row r="25" spans="1:10" hidden="1" x14ac:dyDescent="0.3">
      <c r="A25" s="1">
        <v>44214</v>
      </c>
      <c r="B25" t="s">
        <v>38</v>
      </c>
      <c r="C25" s="2"/>
      <c r="D25" s="2">
        <v>4500</v>
      </c>
      <c r="E25" t="s">
        <v>39</v>
      </c>
      <c r="F25" t="s">
        <v>40</v>
      </c>
      <c r="G25" t="s">
        <v>13</v>
      </c>
      <c r="H25" t="str">
        <f>TEXT(Table1[[#This Row],[Date]],"MMM")</f>
        <v>Jan</v>
      </c>
      <c r="I25" t="str">
        <f>TEXT(Table1[[#This Row],[Date]],"ddd")</f>
        <v>Mon</v>
      </c>
      <c r="J25" s="2">
        <f>Table1[[#This Row],[Credit]]-Table1[[#This Row],[Debit]]</f>
        <v>4500</v>
      </c>
    </row>
    <row r="26" spans="1:10" x14ac:dyDescent="0.3">
      <c r="A26" s="1">
        <v>44214</v>
      </c>
      <c r="B26" t="s">
        <v>14</v>
      </c>
      <c r="C26" s="2">
        <v>5</v>
      </c>
      <c r="D26" s="2"/>
      <c r="E26" t="s">
        <v>15</v>
      </c>
      <c r="F26" t="s">
        <v>16</v>
      </c>
      <c r="G26" t="s">
        <v>17</v>
      </c>
      <c r="H26" t="str">
        <f>TEXT(Table1[[#This Row],[Date]],"MMM")</f>
        <v>Jan</v>
      </c>
      <c r="I26" t="str">
        <f>TEXT(Table1[[#This Row],[Date]],"ddd")</f>
        <v>Mon</v>
      </c>
      <c r="J26" s="2">
        <f>Table1[[#This Row],[Credit]]-Table1[[#This Row],[Debit]]</f>
        <v>-5</v>
      </c>
    </row>
    <row r="27" spans="1:10" x14ac:dyDescent="0.3">
      <c r="A27" s="1">
        <v>44215</v>
      </c>
      <c r="B27" t="s">
        <v>14</v>
      </c>
      <c r="C27" s="2">
        <v>5</v>
      </c>
      <c r="D27" s="2"/>
      <c r="E27" t="s">
        <v>15</v>
      </c>
      <c r="F27" t="s">
        <v>16</v>
      </c>
      <c r="G27" t="s">
        <v>17</v>
      </c>
      <c r="H27" t="str">
        <f>TEXT(Table1[[#This Row],[Date]],"MMM")</f>
        <v>Jan</v>
      </c>
      <c r="I27" t="str">
        <f>TEXT(Table1[[#This Row],[Date]],"ddd")</f>
        <v>Tue</v>
      </c>
      <c r="J27" s="2">
        <f>Table1[[#This Row],[Credit]]-Table1[[#This Row],[Debit]]</f>
        <v>-5</v>
      </c>
    </row>
    <row r="28" spans="1:10" hidden="1" x14ac:dyDescent="0.3">
      <c r="A28" s="1">
        <v>44215</v>
      </c>
      <c r="B28" t="s">
        <v>38</v>
      </c>
      <c r="C28" s="2"/>
      <c r="D28" s="2">
        <v>4500</v>
      </c>
      <c r="E28" t="s">
        <v>41</v>
      </c>
      <c r="F28" t="s">
        <v>40</v>
      </c>
      <c r="G28" t="s">
        <v>13</v>
      </c>
      <c r="H28" t="str">
        <f>TEXT(Table1[[#This Row],[Date]],"MMM")</f>
        <v>Jan</v>
      </c>
      <c r="I28" t="str">
        <f>TEXT(Table1[[#This Row],[Date]],"ddd")</f>
        <v>Tue</v>
      </c>
      <c r="J28" s="2">
        <f>Table1[[#This Row],[Credit]]-Table1[[#This Row],[Debit]]</f>
        <v>4500</v>
      </c>
    </row>
    <row r="29" spans="1:10" x14ac:dyDescent="0.3">
      <c r="A29" s="1">
        <v>44215</v>
      </c>
      <c r="B29" t="s">
        <v>42</v>
      </c>
      <c r="C29" s="2">
        <v>40</v>
      </c>
      <c r="D29" s="2"/>
      <c r="E29" t="s">
        <v>42</v>
      </c>
      <c r="F29" t="s">
        <v>20</v>
      </c>
      <c r="G29" t="s">
        <v>17</v>
      </c>
      <c r="H29" t="str">
        <f>TEXT(Table1[[#This Row],[Date]],"MMM")</f>
        <v>Jan</v>
      </c>
      <c r="I29" t="str">
        <f>TEXT(Table1[[#This Row],[Date]],"ddd")</f>
        <v>Tue</v>
      </c>
      <c r="J29" s="2">
        <f>Table1[[#This Row],[Credit]]-Table1[[#This Row],[Debit]]</f>
        <v>-40</v>
      </c>
    </row>
    <row r="30" spans="1:10" x14ac:dyDescent="0.3">
      <c r="A30" s="1">
        <v>44216</v>
      </c>
      <c r="B30" t="s">
        <v>43</v>
      </c>
      <c r="C30" s="2">
        <v>45</v>
      </c>
      <c r="D30" s="2"/>
      <c r="E30" t="s">
        <v>44</v>
      </c>
      <c r="F30" t="s">
        <v>31</v>
      </c>
      <c r="G30" t="s">
        <v>17</v>
      </c>
      <c r="H30" t="str">
        <f>TEXT(Table1[[#This Row],[Date]],"MMM")</f>
        <v>Jan</v>
      </c>
      <c r="I30" t="str">
        <f>TEXT(Table1[[#This Row],[Date]],"ddd")</f>
        <v>Wed</v>
      </c>
      <c r="J30" s="2">
        <f>Table1[[#This Row],[Credit]]-Table1[[#This Row],[Debit]]</f>
        <v>-45</v>
      </c>
    </row>
    <row r="31" spans="1:10" x14ac:dyDescent="0.3">
      <c r="A31" s="1">
        <v>44216</v>
      </c>
      <c r="B31" t="s">
        <v>45</v>
      </c>
      <c r="C31" s="2">
        <v>32</v>
      </c>
      <c r="D31" s="2"/>
      <c r="E31" t="s">
        <v>30</v>
      </c>
      <c r="F31" t="s">
        <v>31</v>
      </c>
      <c r="G31" t="s">
        <v>17</v>
      </c>
      <c r="H31" t="str">
        <f>TEXT(Table1[[#This Row],[Date]],"MMM")</f>
        <v>Jan</v>
      </c>
      <c r="I31" t="str">
        <f>TEXT(Table1[[#This Row],[Date]],"ddd")</f>
        <v>Wed</v>
      </c>
      <c r="J31" s="2">
        <f>Table1[[#This Row],[Credit]]-Table1[[#This Row],[Debit]]</f>
        <v>-32</v>
      </c>
    </row>
    <row r="32" spans="1:10" x14ac:dyDescent="0.3">
      <c r="A32" s="1">
        <v>44216</v>
      </c>
      <c r="B32" t="s">
        <v>14</v>
      </c>
      <c r="C32" s="2">
        <v>5</v>
      </c>
      <c r="D32" s="2"/>
      <c r="E32" t="s">
        <v>15</v>
      </c>
      <c r="F32" t="s">
        <v>16</v>
      </c>
      <c r="G32" t="s">
        <v>17</v>
      </c>
      <c r="H32" t="str">
        <f>TEXT(Table1[[#This Row],[Date]],"MMM")</f>
        <v>Jan</v>
      </c>
      <c r="I32" t="str">
        <f>TEXT(Table1[[#This Row],[Date]],"ddd")</f>
        <v>Wed</v>
      </c>
      <c r="J32" s="2">
        <f>Table1[[#This Row],[Credit]]-Table1[[#This Row],[Debit]]</f>
        <v>-5</v>
      </c>
    </row>
    <row r="33" spans="1:10" x14ac:dyDescent="0.3">
      <c r="A33" s="1">
        <v>44217</v>
      </c>
      <c r="B33" t="s">
        <v>14</v>
      </c>
      <c r="C33" s="2">
        <v>5</v>
      </c>
      <c r="D33" s="2"/>
      <c r="E33" t="s">
        <v>15</v>
      </c>
      <c r="F33" t="s">
        <v>16</v>
      </c>
      <c r="G33" t="s">
        <v>17</v>
      </c>
      <c r="H33" t="str">
        <f>TEXT(Table1[[#This Row],[Date]],"MMM")</f>
        <v>Jan</v>
      </c>
      <c r="I33" t="str">
        <f>TEXT(Table1[[#This Row],[Date]],"ddd")</f>
        <v>Thu</v>
      </c>
      <c r="J33" s="2">
        <f>Table1[[#This Row],[Credit]]-Table1[[#This Row],[Debit]]</f>
        <v>-5</v>
      </c>
    </row>
    <row r="34" spans="1:10" x14ac:dyDescent="0.3">
      <c r="A34" s="1">
        <v>44218</v>
      </c>
      <c r="B34" t="s">
        <v>14</v>
      </c>
      <c r="C34" s="2">
        <v>5</v>
      </c>
      <c r="D34" s="2"/>
      <c r="E34" t="s">
        <v>15</v>
      </c>
      <c r="F34" t="s">
        <v>16</v>
      </c>
      <c r="G34" t="s">
        <v>17</v>
      </c>
      <c r="H34" t="str">
        <f>TEXT(Table1[[#This Row],[Date]],"MMM")</f>
        <v>Jan</v>
      </c>
      <c r="I34" t="str">
        <f>TEXT(Table1[[#This Row],[Date]],"ddd")</f>
        <v>Fri</v>
      </c>
      <c r="J34" s="2">
        <f>Table1[[#This Row],[Credit]]-Table1[[#This Row],[Debit]]</f>
        <v>-5</v>
      </c>
    </row>
    <row r="35" spans="1:10" x14ac:dyDescent="0.3">
      <c r="A35" s="1">
        <v>44218</v>
      </c>
      <c r="B35" t="s">
        <v>24</v>
      </c>
      <c r="C35" s="2">
        <v>170</v>
      </c>
      <c r="D35" s="2"/>
      <c r="E35" t="s">
        <v>25</v>
      </c>
      <c r="F35" t="s">
        <v>20</v>
      </c>
      <c r="G35" t="s">
        <v>17</v>
      </c>
      <c r="H35" t="str">
        <f>TEXT(Table1[[#This Row],[Date]],"MMM")</f>
        <v>Jan</v>
      </c>
      <c r="I35" t="str">
        <f>TEXT(Table1[[#This Row],[Date]],"ddd")</f>
        <v>Fri</v>
      </c>
      <c r="J35" s="2">
        <f>Table1[[#This Row],[Credit]]-Table1[[#This Row],[Debit]]</f>
        <v>-170</v>
      </c>
    </row>
    <row r="36" spans="1:10" x14ac:dyDescent="0.3">
      <c r="A36" s="1">
        <v>44219</v>
      </c>
      <c r="B36" t="s">
        <v>46</v>
      </c>
      <c r="C36" s="2">
        <v>37</v>
      </c>
      <c r="D36" s="2"/>
      <c r="E36" t="s">
        <v>35</v>
      </c>
      <c r="F36" t="s">
        <v>16</v>
      </c>
      <c r="G36" t="s">
        <v>17</v>
      </c>
      <c r="H36" t="str">
        <f>TEXT(Table1[[#This Row],[Date]],"MMM")</f>
        <v>Jan</v>
      </c>
      <c r="I36" t="str">
        <f>TEXT(Table1[[#This Row],[Date]],"ddd")</f>
        <v>Sat</v>
      </c>
      <c r="J36" s="2">
        <f>Table1[[#This Row],[Credit]]-Table1[[#This Row],[Debit]]</f>
        <v>-37</v>
      </c>
    </row>
    <row r="37" spans="1:10" x14ac:dyDescent="0.3">
      <c r="A37" s="1">
        <v>44220</v>
      </c>
      <c r="B37" t="s">
        <v>47</v>
      </c>
      <c r="C37" s="2">
        <v>12</v>
      </c>
      <c r="D37" s="2"/>
      <c r="E37" t="s">
        <v>35</v>
      </c>
      <c r="F37" t="s">
        <v>16</v>
      </c>
      <c r="G37" t="s">
        <v>17</v>
      </c>
      <c r="H37" t="str">
        <f>TEXT(Table1[[#This Row],[Date]],"MMM")</f>
        <v>Jan</v>
      </c>
      <c r="I37" t="str">
        <f>TEXT(Table1[[#This Row],[Date]],"ddd")</f>
        <v>Sun</v>
      </c>
      <c r="J37" s="2">
        <f>Table1[[#This Row],[Credit]]-Table1[[#This Row],[Debit]]</f>
        <v>-12</v>
      </c>
    </row>
    <row r="38" spans="1:10" x14ac:dyDescent="0.3">
      <c r="A38" s="1">
        <v>44221</v>
      </c>
      <c r="B38" t="s">
        <v>48</v>
      </c>
      <c r="C38" s="2">
        <v>55</v>
      </c>
      <c r="D38" s="2"/>
      <c r="E38" t="s">
        <v>49</v>
      </c>
      <c r="F38" t="s">
        <v>50</v>
      </c>
      <c r="G38" t="s">
        <v>17</v>
      </c>
      <c r="H38" t="str">
        <f>TEXT(Table1[[#This Row],[Date]],"MMM")</f>
        <v>Jan</v>
      </c>
      <c r="I38" t="str">
        <f>TEXT(Table1[[#This Row],[Date]],"ddd")</f>
        <v>Mon</v>
      </c>
      <c r="J38" s="2">
        <f>Table1[[#This Row],[Credit]]-Table1[[#This Row],[Debit]]</f>
        <v>-55</v>
      </c>
    </row>
    <row r="39" spans="1:10" x14ac:dyDescent="0.3">
      <c r="A39" s="1">
        <v>44221</v>
      </c>
      <c r="B39" t="s">
        <v>28</v>
      </c>
      <c r="C39" s="2">
        <v>63</v>
      </c>
      <c r="D39" s="2"/>
      <c r="E39" t="s">
        <v>51</v>
      </c>
      <c r="F39" t="s">
        <v>23</v>
      </c>
      <c r="G39" t="s">
        <v>17</v>
      </c>
      <c r="H39" t="str">
        <f>TEXT(Table1[[#This Row],[Date]],"MMM")</f>
        <v>Jan</v>
      </c>
      <c r="I39" t="str">
        <f>TEXT(Table1[[#This Row],[Date]],"ddd")</f>
        <v>Mon</v>
      </c>
      <c r="J39" s="2">
        <f>Table1[[#This Row],[Credit]]-Table1[[#This Row],[Debit]]</f>
        <v>-63</v>
      </c>
    </row>
    <row r="40" spans="1:10" x14ac:dyDescent="0.3">
      <c r="A40" s="1">
        <v>44221</v>
      </c>
      <c r="B40" t="s">
        <v>14</v>
      </c>
      <c r="C40" s="2">
        <v>5</v>
      </c>
      <c r="D40" s="2"/>
      <c r="E40" t="s">
        <v>15</v>
      </c>
      <c r="F40" t="s">
        <v>16</v>
      </c>
      <c r="G40" t="s">
        <v>17</v>
      </c>
      <c r="H40" t="str">
        <f>TEXT(Table1[[#This Row],[Date]],"MMM")</f>
        <v>Jan</v>
      </c>
      <c r="I40" t="str">
        <f>TEXT(Table1[[#This Row],[Date]],"ddd")</f>
        <v>Mon</v>
      </c>
      <c r="J40" s="2">
        <f>Table1[[#This Row],[Credit]]-Table1[[#This Row],[Debit]]</f>
        <v>-5</v>
      </c>
    </row>
    <row r="41" spans="1:10" x14ac:dyDescent="0.3">
      <c r="A41" s="1">
        <v>44222</v>
      </c>
      <c r="B41" t="s">
        <v>14</v>
      </c>
      <c r="C41" s="2">
        <v>5</v>
      </c>
      <c r="D41" s="2"/>
      <c r="E41" t="s">
        <v>15</v>
      </c>
      <c r="F41" t="s">
        <v>16</v>
      </c>
      <c r="G41" t="s">
        <v>17</v>
      </c>
      <c r="H41" t="str">
        <f>TEXT(Table1[[#This Row],[Date]],"MMM")</f>
        <v>Jan</v>
      </c>
      <c r="I41" t="str">
        <f>TEXT(Table1[[#This Row],[Date]],"ddd")</f>
        <v>Tue</v>
      </c>
      <c r="J41" s="2">
        <f>Table1[[#This Row],[Credit]]-Table1[[#This Row],[Debit]]</f>
        <v>-5</v>
      </c>
    </row>
    <row r="42" spans="1:10" x14ac:dyDescent="0.3">
      <c r="A42" s="1">
        <v>44223</v>
      </c>
      <c r="B42" t="s">
        <v>14</v>
      </c>
      <c r="C42" s="2">
        <v>5</v>
      </c>
      <c r="D42" s="2"/>
      <c r="E42" t="s">
        <v>15</v>
      </c>
      <c r="F42" t="s">
        <v>16</v>
      </c>
      <c r="G42" t="s">
        <v>17</v>
      </c>
      <c r="H42" t="str">
        <f>TEXT(Table1[[#This Row],[Date]],"MMM")</f>
        <v>Jan</v>
      </c>
      <c r="I42" t="str">
        <f>TEXT(Table1[[#This Row],[Date]],"ddd")</f>
        <v>Wed</v>
      </c>
      <c r="J42" s="2">
        <f>Table1[[#This Row],[Credit]]-Table1[[#This Row],[Debit]]</f>
        <v>-5</v>
      </c>
    </row>
    <row r="43" spans="1:10" x14ac:dyDescent="0.3">
      <c r="A43" s="1">
        <v>44224</v>
      </c>
      <c r="B43" t="s">
        <v>14</v>
      </c>
      <c r="C43" s="2">
        <v>5</v>
      </c>
      <c r="D43" s="2"/>
      <c r="E43" t="s">
        <v>15</v>
      </c>
      <c r="F43" t="s">
        <v>16</v>
      </c>
      <c r="G43" t="s">
        <v>17</v>
      </c>
      <c r="H43" t="str">
        <f>TEXT(Table1[[#This Row],[Date]],"MMM")</f>
        <v>Jan</v>
      </c>
      <c r="I43" t="str">
        <f>TEXT(Table1[[#This Row],[Date]],"ddd")</f>
        <v>Thu</v>
      </c>
      <c r="J43" s="2">
        <f>Table1[[#This Row],[Credit]]-Table1[[#This Row],[Debit]]</f>
        <v>-5</v>
      </c>
    </row>
    <row r="44" spans="1:10" x14ac:dyDescent="0.3">
      <c r="A44" s="1">
        <v>44225</v>
      </c>
      <c r="B44" t="s">
        <v>14</v>
      </c>
      <c r="C44" s="2">
        <v>5</v>
      </c>
      <c r="D44" s="2"/>
      <c r="E44" t="s">
        <v>15</v>
      </c>
      <c r="F44" t="s">
        <v>16</v>
      </c>
      <c r="G44" t="s">
        <v>17</v>
      </c>
      <c r="H44" t="str">
        <f>TEXT(Table1[[#This Row],[Date]],"MMM")</f>
        <v>Jan</v>
      </c>
      <c r="I44" t="str">
        <f>TEXT(Table1[[#This Row],[Date]],"ddd")</f>
        <v>Fri</v>
      </c>
      <c r="J44" s="2">
        <f>Table1[[#This Row],[Credit]]-Table1[[#This Row],[Debit]]</f>
        <v>-5</v>
      </c>
    </row>
    <row r="45" spans="1:10" x14ac:dyDescent="0.3">
      <c r="A45" s="1">
        <v>44225</v>
      </c>
      <c r="B45" t="s">
        <v>24</v>
      </c>
      <c r="C45" s="2">
        <v>162</v>
      </c>
      <c r="D45" s="2"/>
      <c r="E45" t="s">
        <v>25</v>
      </c>
      <c r="F45" t="s">
        <v>20</v>
      </c>
      <c r="G45" t="s">
        <v>17</v>
      </c>
      <c r="H45" t="str">
        <f>TEXT(Table1[[#This Row],[Date]],"MMM")</f>
        <v>Jan</v>
      </c>
      <c r="I45" t="str">
        <f>TEXT(Table1[[#This Row],[Date]],"ddd")</f>
        <v>Fri</v>
      </c>
      <c r="J45" s="2">
        <f>Table1[[#This Row],[Credit]]-Table1[[#This Row],[Debit]]</f>
        <v>-162</v>
      </c>
    </row>
    <row r="46" spans="1:10" x14ac:dyDescent="0.3">
      <c r="A46" s="1">
        <v>44226</v>
      </c>
      <c r="B46" t="s">
        <v>52</v>
      </c>
      <c r="C46" s="2">
        <v>125</v>
      </c>
      <c r="D46" s="2"/>
      <c r="E46" t="s">
        <v>33</v>
      </c>
      <c r="F46" t="s">
        <v>31</v>
      </c>
      <c r="G46" t="s">
        <v>17</v>
      </c>
      <c r="H46" t="str">
        <f>TEXT(Table1[[#This Row],[Date]],"MMM")</f>
        <v>Jan</v>
      </c>
      <c r="I46" t="str">
        <f>TEXT(Table1[[#This Row],[Date]],"ddd")</f>
        <v>Sat</v>
      </c>
      <c r="J46" s="2">
        <f>Table1[[#This Row],[Credit]]-Table1[[#This Row],[Debit]]</f>
        <v>-125</v>
      </c>
    </row>
    <row r="47" spans="1:10" x14ac:dyDescent="0.3">
      <c r="A47" s="1">
        <v>44226</v>
      </c>
      <c r="B47" t="s">
        <v>53</v>
      </c>
      <c r="C47" s="2">
        <v>175</v>
      </c>
      <c r="D47" s="2"/>
      <c r="E47" t="s">
        <v>30</v>
      </c>
      <c r="F47" t="s">
        <v>31</v>
      </c>
      <c r="G47" t="s">
        <v>17</v>
      </c>
      <c r="H47" t="str">
        <f>TEXT(Table1[[#This Row],[Date]],"MMM")</f>
        <v>Jan</v>
      </c>
      <c r="I47" t="str">
        <f>TEXT(Table1[[#This Row],[Date]],"ddd")</f>
        <v>Sat</v>
      </c>
      <c r="J47" s="2">
        <f>Table1[[#This Row],[Credit]]-Table1[[#This Row],[Debit]]</f>
        <v>-175</v>
      </c>
    </row>
    <row r="48" spans="1:10" x14ac:dyDescent="0.3">
      <c r="A48" s="1">
        <v>44227</v>
      </c>
      <c r="B48" t="s">
        <v>32</v>
      </c>
      <c r="C48" s="2">
        <v>145</v>
      </c>
      <c r="D48" s="2"/>
      <c r="E48" t="s">
        <v>33</v>
      </c>
      <c r="F48" t="s">
        <v>31</v>
      </c>
      <c r="G48" t="s">
        <v>17</v>
      </c>
      <c r="H48" t="str">
        <f>TEXT(Table1[[#This Row],[Date]],"MMM")</f>
        <v>Jan</v>
      </c>
      <c r="I48" t="str">
        <f>TEXT(Table1[[#This Row],[Date]],"ddd")</f>
        <v>Sun</v>
      </c>
      <c r="J48" s="2">
        <f>Table1[[#This Row],[Credit]]-Table1[[#This Row],[Debit]]</f>
        <v>-145</v>
      </c>
    </row>
    <row r="49" spans="1:10" x14ac:dyDescent="0.3">
      <c r="A49" s="1">
        <v>44227</v>
      </c>
      <c r="B49" t="s">
        <v>36</v>
      </c>
      <c r="C49" s="2">
        <v>23</v>
      </c>
      <c r="D49" s="2"/>
      <c r="E49" t="s">
        <v>37</v>
      </c>
      <c r="F49" t="s">
        <v>23</v>
      </c>
      <c r="G49" t="s">
        <v>17</v>
      </c>
      <c r="H49" t="str">
        <f>TEXT(Table1[[#This Row],[Date]],"MMM")</f>
        <v>Jan</v>
      </c>
      <c r="I49" t="str">
        <f>TEXT(Table1[[#This Row],[Date]],"ddd")</f>
        <v>Sun</v>
      </c>
      <c r="J49" s="2">
        <f>Table1[[#This Row],[Credit]]-Table1[[#This Row],[Debit]]</f>
        <v>-23</v>
      </c>
    </row>
    <row r="50" spans="1:10" hidden="1" x14ac:dyDescent="0.3">
      <c r="A50" s="1">
        <v>44228</v>
      </c>
      <c r="B50" t="s">
        <v>10</v>
      </c>
      <c r="C50" s="2"/>
      <c r="D50" s="2">
        <v>5000</v>
      </c>
      <c r="E50" t="s">
        <v>11</v>
      </c>
      <c r="F50" t="s">
        <v>12</v>
      </c>
      <c r="G50" t="s">
        <v>13</v>
      </c>
      <c r="H50" t="str">
        <f>TEXT(Table1[[#This Row],[Date]],"MMM")</f>
        <v>Feb</v>
      </c>
      <c r="I50" t="str">
        <f>TEXT(Table1[[#This Row],[Date]],"ddd")</f>
        <v>Mon</v>
      </c>
      <c r="J50" s="2">
        <f>Table1[[#This Row],[Credit]]-Table1[[#This Row],[Debit]]</f>
        <v>5000</v>
      </c>
    </row>
    <row r="51" spans="1:10" x14ac:dyDescent="0.3">
      <c r="A51" s="1">
        <v>44228</v>
      </c>
      <c r="B51" t="s">
        <v>14</v>
      </c>
      <c r="C51" s="2">
        <v>5</v>
      </c>
      <c r="D51" s="2"/>
      <c r="E51" t="s">
        <v>15</v>
      </c>
      <c r="F51" t="s">
        <v>16</v>
      </c>
      <c r="G51" t="s">
        <v>17</v>
      </c>
      <c r="H51" t="str">
        <f>TEXT(Table1[[#This Row],[Date]],"MMM")</f>
        <v>Feb</v>
      </c>
      <c r="I51" t="str">
        <f>TEXT(Table1[[#This Row],[Date]],"ddd")</f>
        <v>Mon</v>
      </c>
      <c r="J51" s="2">
        <f>Table1[[#This Row],[Credit]]-Table1[[#This Row],[Debit]]</f>
        <v>-5</v>
      </c>
    </row>
    <row r="52" spans="1:10" x14ac:dyDescent="0.3">
      <c r="A52" s="1">
        <v>44229</v>
      </c>
      <c r="B52" t="s">
        <v>18</v>
      </c>
      <c r="C52" s="2">
        <v>900</v>
      </c>
      <c r="D52" s="2"/>
      <c r="E52" t="s">
        <v>19</v>
      </c>
      <c r="F52" t="s">
        <v>20</v>
      </c>
      <c r="G52" t="s">
        <v>17</v>
      </c>
      <c r="H52" t="str">
        <f>TEXT(Table1[[#This Row],[Date]],"MMM")</f>
        <v>Feb</v>
      </c>
      <c r="I52" t="str">
        <f>TEXT(Table1[[#This Row],[Date]],"ddd")</f>
        <v>Tue</v>
      </c>
      <c r="J52" s="2">
        <f>Table1[[#This Row],[Credit]]-Table1[[#This Row],[Debit]]</f>
        <v>-900</v>
      </c>
    </row>
    <row r="53" spans="1:10" x14ac:dyDescent="0.3">
      <c r="A53" s="1">
        <v>44229</v>
      </c>
      <c r="B53" t="s">
        <v>21</v>
      </c>
      <c r="C53" s="2">
        <v>150</v>
      </c>
      <c r="D53" s="2"/>
      <c r="E53" t="s">
        <v>22</v>
      </c>
      <c r="F53" t="s">
        <v>23</v>
      </c>
      <c r="G53" t="s">
        <v>17</v>
      </c>
      <c r="H53" t="str">
        <f>TEXT(Table1[[#This Row],[Date]],"MMM")</f>
        <v>Feb</v>
      </c>
      <c r="I53" t="str">
        <f>TEXT(Table1[[#This Row],[Date]],"ddd")</f>
        <v>Tue</v>
      </c>
      <c r="J53" s="2">
        <f>Table1[[#This Row],[Credit]]-Table1[[#This Row],[Debit]]</f>
        <v>-150</v>
      </c>
    </row>
    <row r="54" spans="1:10" x14ac:dyDescent="0.3">
      <c r="A54" s="1">
        <v>44229</v>
      </c>
      <c r="B54" t="s">
        <v>14</v>
      </c>
      <c r="C54" s="2">
        <v>5</v>
      </c>
      <c r="D54" s="2"/>
      <c r="E54" t="s">
        <v>15</v>
      </c>
      <c r="F54" t="s">
        <v>16</v>
      </c>
      <c r="G54" t="s">
        <v>17</v>
      </c>
      <c r="H54" t="str">
        <f>TEXT(Table1[[#This Row],[Date]],"MMM")</f>
        <v>Feb</v>
      </c>
      <c r="I54" t="str">
        <f>TEXT(Table1[[#This Row],[Date]],"ddd")</f>
        <v>Tue</v>
      </c>
      <c r="J54" s="2">
        <f>Table1[[#This Row],[Credit]]-Table1[[#This Row],[Debit]]</f>
        <v>-5</v>
      </c>
    </row>
    <row r="55" spans="1:10" x14ac:dyDescent="0.3">
      <c r="A55" s="1">
        <v>44230</v>
      </c>
      <c r="B55" t="s">
        <v>14</v>
      </c>
      <c r="C55" s="2">
        <v>5</v>
      </c>
      <c r="D55" s="2"/>
      <c r="E55" t="s">
        <v>15</v>
      </c>
      <c r="F55" t="s">
        <v>16</v>
      </c>
      <c r="G55" t="s">
        <v>17</v>
      </c>
      <c r="H55" t="str">
        <f>TEXT(Table1[[#This Row],[Date]],"MMM")</f>
        <v>Feb</v>
      </c>
      <c r="I55" t="str">
        <f>TEXT(Table1[[#This Row],[Date]],"ddd")</f>
        <v>Wed</v>
      </c>
      <c r="J55" s="2">
        <f>Table1[[#This Row],[Credit]]-Table1[[#This Row],[Debit]]</f>
        <v>-5</v>
      </c>
    </row>
    <row r="56" spans="1:10" x14ac:dyDescent="0.3">
      <c r="A56" s="1">
        <v>44231</v>
      </c>
      <c r="B56" t="s">
        <v>14</v>
      </c>
      <c r="C56" s="2">
        <v>5</v>
      </c>
      <c r="D56" s="2"/>
      <c r="E56" t="s">
        <v>15</v>
      </c>
      <c r="F56" t="s">
        <v>16</v>
      </c>
      <c r="G56" t="s">
        <v>17</v>
      </c>
      <c r="H56" t="str">
        <f>TEXT(Table1[[#This Row],[Date]],"MMM")</f>
        <v>Feb</v>
      </c>
      <c r="I56" t="str">
        <f>TEXT(Table1[[#This Row],[Date]],"ddd")</f>
        <v>Thu</v>
      </c>
      <c r="J56" s="2">
        <f>Table1[[#This Row],[Credit]]-Table1[[#This Row],[Debit]]</f>
        <v>-5</v>
      </c>
    </row>
    <row r="57" spans="1:10" x14ac:dyDescent="0.3">
      <c r="A57" s="1">
        <v>44232</v>
      </c>
      <c r="B57" t="s">
        <v>14</v>
      </c>
      <c r="C57" s="2">
        <v>5</v>
      </c>
      <c r="D57" s="2"/>
      <c r="E57" t="s">
        <v>15</v>
      </c>
      <c r="F57" t="s">
        <v>16</v>
      </c>
      <c r="G57" t="s">
        <v>17</v>
      </c>
      <c r="H57" t="str">
        <f>TEXT(Table1[[#This Row],[Date]],"MMM")</f>
        <v>Feb</v>
      </c>
      <c r="I57" t="str">
        <f>TEXT(Table1[[#This Row],[Date]],"ddd")</f>
        <v>Fri</v>
      </c>
      <c r="J57" s="2">
        <f>Table1[[#This Row],[Credit]]-Table1[[#This Row],[Debit]]</f>
        <v>-5</v>
      </c>
    </row>
    <row r="58" spans="1:10" x14ac:dyDescent="0.3">
      <c r="A58" s="1">
        <v>44232</v>
      </c>
      <c r="B58" t="s">
        <v>24</v>
      </c>
      <c r="C58" s="2">
        <v>205</v>
      </c>
      <c r="D58" s="2"/>
      <c r="E58" t="s">
        <v>25</v>
      </c>
      <c r="F58" t="s">
        <v>20</v>
      </c>
      <c r="G58" t="s">
        <v>17</v>
      </c>
      <c r="H58" t="str">
        <f>TEXT(Table1[[#This Row],[Date]],"MMM")</f>
        <v>Feb</v>
      </c>
      <c r="I58" t="str">
        <f>TEXT(Table1[[#This Row],[Date]],"ddd")</f>
        <v>Fri</v>
      </c>
      <c r="J58" s="2">
        <f>Table1[[#This Row],[Credit]]-Table1[[#This Row],[Debit]]</f>
        <v>-205</v>
      </c>
    </row>
    <row r="59" spans="1:10" x14ac:dyDescent="0.3">
      <c r="A59" s="1">
        <v>44235</v>
      </c>
      <c r="B59" t="s">
        <v>26</v>
      </c>
      <c r="C59" s="2">
        <v>51.1</v>
      </c>
      <c r="D59" s="2"/>
      <c r="E59" t="s">
        <v>27</v>
      </c>
      <c r="F59" t="s">
        <v>20</v>
      </c>
      <c r="G59" t="s">
        <v>17</v>
      </c>
      <c r="H59" t="str">
        <f>TEXT(Table1[[#This Row],[Date]],"MMM")</f>
        <v>Feb</v>
      </c>
      <c r="I59" t="str">
        <f>TEXT(Table1[[#This Row],[Date]],"ddd")</f>
        <v>Mon</v>
      </c>
      <c r="J59" s="2">
        <f>Table1[[#This Row],[Credit]]-Table1[[#This Row],[Debit]]</f>
        <v>-51.1</v>
      </c>
    </row>
    <row r="60" spans="1:10" x14ac:dyDescent="0.3">
      <c r="A60" s="1">
        <v>44235</v>
      </c>
      <c r="B60" t="s">
        <v>14</v>
      </c>
      <c r="C60" s="2">
        <v>5</v>
      </c>
      <c r="D60" s="2"/>
      <c r="E60" t="s">
        <v>15</v>
      </c>
      <c r="F60" t="s">
        <v>16</v>
      </c>
      <c r="G60" t="s">
        <v>17</v>
      </c>
      <c r="H60" t="str">
        <f>TEXT(Table1[[#This Row],[Date]],"MMM")</f>
        <v>Feb</v>
      </c>
      <c r="I60" t="str">
        <f>TEXT(Table1[[#This Row],[Date]],"ddd")</f>
        <v>Mon</v>
      </c>
      <c r="J60" s="2">
        <f>Table1[[#This Row],[Credit]]-Table1[[#This Row],[Debit]]</f>
        <v>-5</v>
      </c>
    </row>
    <row r="61" spans="1:10" x14ac:dyDescent="0.3">
      <c r="A61" s="1">
        <v>44236</v>
      </c>
      <c r="B61" t="s">
        <v>14</v>
      </c>
      <c r="C61" s="2">
        <v>5</v>
      </c>
      <c r="D61" s="2"/>
      <c r="E61" t="s">
        <v>15</v>
      </c>
      <c r="F61" t="s">
        <v>16</v>
      </c>
      <c r="G61" t="s">
        <v>17</v>
      </c>
      <c r="H61" t="str">
        <f>TEXT(Table1[[#This Row],[Date]],"MMM")</f>
        <v>Feb</v>
      </c>
      <c r="I61" t="str">
        <f>TEXT(Table1[[#This Row],[Date]],"ddd")</f>
        <v>Tue</v>
      </c>
      <c r="J61" s="2">
        <f>Table1[[#This Row],[Credit]]-Table1[[#This Row],[Debit]]</f>
        <v>-5</v>
      </c>
    </row>
    <row r="62" spans="1:10" x14ac:dyDescent="0.3">
      <c r="A62" s="1">
        <v>44237</v>
      </c>
      <c r="B62" t="s">
        <v>28</v>
      </c>
      <c r="C62" s="2">
        <v>78</v>
      </c>
      <c r="D62" s="2"/>
      <c r="E62" t="s">
        <v>51</v>
      </c>
      <c r="F62" t="s">
        <v>23</v>
      </c>
      <c r="G62" t="s">
        <v>17</v>
      </c>
      <c r="H62" t="str">
        <f>TEXT(Table1[[#This Row],[Date]],"MMM")</f>
        <v>Feb</v>
      </c>
      <c r="I62" t="str">
        <f>TEXT(Table1[[#This Row],[Date]],"ddd")</f>
        <v>Wed</v>
      </c>
      <c r="J62" s="2">
        <f>Table1[[#This Row],[Credit]]-Table1[[#This Row],[Debit]]</f>
        <v>-78</v>
      </c>
    </row>
    <row r="63" spans="1:10" x14ac:dyDescent="0.3">
      <c r="A63" s="1">
        <v>44237</v>
      </c>
      <c r="B63" t="s">
        <v>14</v>
      </c>
      <c r="C63" s="2">
        <v>5</v>
      </c>
      <c r="D63" s="2"/>
      <c r="E63" t="s">
        <v>15</v>
      </c>
      <c r="F63" t="s">
        <v>16</v>
      </c>
      <c r="G63" t="s">
        <v>17</v>
      </c>
      <c r="H63" t="str">
        <f>TEXT(Table1[[#This Row],[Date]],"MMM")</f>
        <v>Feb</v>
      </c>
      <c r="I63" t="str">
        <f>TEXT(Table1[[#This Row],[Date]],"ddd")</f>
        <v>Wed</v>
      </c>
      <c r="J63" s="2">
        <f>Table1[[#This Row],[Credit]]-Table1[[#This Row],[Debit]]</f>
        <v>-5</v>
      </c>
    </row>
    <row r="64" spans="1:10" x14ac:dyDescent="0.3">
      <c r="A64" s="1">
        <v>44238</v>
      </c>
      <c r="B64" t="s">
        <v>14</v>
      </c>
      <c r="C64" s="2">
        <v>5</v>
      </c>
      <c r="D64" s="2"/>
      <c r="E64" t="s">
        <v>15</v>
      </c>
      <c r="F64" t="s">
        <v>16</v>
      </c>
      <c r="G64" t="s">
        <v>17</v>
      </c>
      <c r="H64" t="str">
        <f>TEXT(Table1[[#This Row],[Date]],"MMM")</f>
        <v>Feb</v>
      </c>
      <c r="I64" t="str">
        <f>TEXT(Table1[[#This Row],[Date]],"ddd")</f>
        <v>Thu</v>
      </c>
      <c r="J64" s="2">
        <f>Table1[[#This Row],[Credit]]-Table1[[#This Row],[Debit]]</f>
        <v>-5</v>
      </c>
    </row>
    <row r="65" spans="1:10" x14ac:dyDescent="0.3">
      <c r="A65" s="1">
        <v>44239</v>
      </c>
      <c r="B65" t="s">
        <v>24</v>
      </c>
      <c r="C65" s="2">
        <v>135.9</v>
      </c>
      <c r="D65" s="2"/>
      <c r="E65" t="s">
        <v>25</v>
      </c>
      <c r="F65" t="s">
        <v>20</v>
      </c>
      <c r="G65" t="s">
        <v>17</v>
      </c>
      <c r="H65" t="str">
        <f>TEXT(Table1[[#This Row],[Date]],"MMM")</f>
        <v>Feb</v>
      </c>
      <c r="I65" t="str">
        <f>TEXT(Table1[[#This Row],[Date]],"ddd")</f>
        <v>Fri</v>
      </c>
      <c r="J65" s="2">
        <f>Table1[[#This Row],[Credit]]-Table1[[#This Row],[Debit]]</f>
        <v>-135.9</v>
      </c>
    </row>
    <row r="66" spans="1:10" x14ac:dyDescent="0.3">
      <c r="A66" s="1">
        <v>44239</v>
      </c>
      <c r="B66" t="s">
        <v>14</v>
      </c>
      <c r="C66" s="2">
        <v>5</v>
      </c>
      <c r="D66" s="2"/>
      <c r="E66" t="s">
        <v>15</v>
      </c>
      <c r="F66" t="s">
        <v>16</v>
      </c>
      <c r="G66" t="s">
        <v>17</v>
      </c>
      <c r="H66" t="str">
        <f>TEXT(Table1[[#This Row],[Date]],"MMM")</f>
        <v>Feb</v>
      </c>
      <c r="I66" t="str">
        <f>TEXT(Table1[[#This Row],[Date]],"ddd")</f>
        <v>Fri</v>
      </c>
      <c r="J66" s="2">
        <f>Table1[[#This Row],[Credit]]-Table1[[#This Row],[Debit]]</f>
        <v>-5</v>
      </c>
    </row>
    <row r="67" spans="1:10" x14ac:dyDescent="0.3">
      <c r="A67" s="1">
        <v>44240</v>
      </c>
      <c r="B67" t="s">
        <v>14</v>
      </c>
      <c r="C67" s="2">
        <v>5</v>
      </c>
      <c r="D67" s="2"/>
      <c r="E67" t="s">
        <v>15</v>
      </c>
      <c r="F67" t="s">
        <v>16</v>
      </c>
      <c r="G67" t="s">
        <v>17</v>
      </c>
      <c r="H67" t="str">
        <f>TEXT(Table1[[#This Row],[Date]],"MMM")</f>
        <v>Feb</v>
      </c>
      <c r="I67" t="str">
        <f>TEXT(Table1[[#This Row],[Date]],"ddd")</f>
        <v>Sat</v>
      </c>
      <c r="J67" s="2">
        <f>Table1[[#This Row],[Credit]]-Table1[[#This Row],[Debit]]</f>
        <v>-5</v>
      </c>
    </row>
    <row r="68" spans="1:10" x14ac:dyDescent="0.3">
      <c r="A68" s="1">
        <v>44240</v>
      </c>
      <c r="B68" t="s">
        <v>29</v>
      </c>
      <c r="C68" s="2">
        <v>40.9</v>
      </c>
      <c r="D68" s="2"/>
      <c r="E68" t="s">
        <v>30</v>
      </c>
      <c r="F68" t="s">
        <v>31</v>
      </c>
      <c r="G68" t="s">
        <v>17</v>
      </c>
      <c r="H68" t="str">
        <f>TEXT(Table1[[#This Row],[Date]],"MMM")</f>
        <v>Feb</v>
      </c>
      <c r="I68" t="str">
        <f>TEXT(Table1[[#This Row],[Date]],"ddd")</f>
        <v>Sat</v>
      </c>
      <c r="J68" s="2">
        <f>Table1[[#This Row],[Credit]]-Table1[[#This Row],[Debit]]</f>
        <v>-40.9</v>
      </c>
    </row>
    <row r="69" spans="1:10" x14ac:dyDescent="0.3">
      <c r="A69" s="1">
        <v>44240</v>
      </c>
      <c r="B69" t="s">
        <v>32</v>
      </c>
      <c r="C69" s="2">
        <v>99</v>
      </c>
      <c r="D69" s="2"/>
      <c r="E69" t="s">
        <v>33</v>
      </c>
      <c r="F69" t="s">
        <v>31</v>
      </c>
      <c r="G69" t="s">
        <v>17</v>
      </c>
      <c r="H69" t="str">
        <f>TEXT(Table1[[#This Row],[Date]],"MMM")</f>
        <v>Feb</v>
      </c>
      <c r="I69" t="str">
        <f>TEXT(Table1[[#This Row],[Date]],"ddd")</f>
        <v>Sat</v>
      </c>
      <c r="J69" s="2">
        <f>Table1[[#This Row],[Credit]]-Table1[[#This Row],[Debit]]</f>
        <v>-99</v>
      </c>
    </row>
    <row r="70" spans="1:10" x14ac:dyDescent="0.3">
      <c r="A70" s="1">
        <v>44240</v>
      </c>
      <c r="B70" t="s">
        <v>34</v>
      </c>
      <c r="C70" s="2">
        <v>53</v>
      </c>
      <c r="D70" s="2"/>
      <c r="E70" t="s">
        <v>35</v>
      </c>
      <c r="F70" t="s">
        <v>16</v>
      </c>
      <c r="G70" t="s">
        <v>17</v>
      </c>
      <c r="H70" t="str">
        <f>TEXT(Table1[[#This Row],[Date]],"MMM")</f>
        <v>Feb</v>
      </c>
      <c r="I70" t="str">
        <f>TEXT(Table1[[#This Row],[Date]],"ddd")</f>
        <v>Sat</v>
      </c>
      <c r="J70" s="2">
        <f>Table1[[#This Row],[Credit]]-Table1[[#This Row],[Debit]]</f>
        <v>-53</v>
      </c>
    </row>
    <row r="71" spans="1:10" x14ac:dyDescent="0.3">
      <c r="A71" s="1">
        <v>44241</v>
      </c>
      <c r="B71" t="s">
        <v>36</v>
      </c>
      <c r="C71" s="2">
        <v>28.9</v>
      </c>
      <c r="D71" s="2"/>
      <c r="E71" t="s">
        <v>37</v>
      </c>
      <c r="F71" t="s">
        <v>23</v>
      </c>
      <c r="G71" t="s">
        <v>17</v>
      </c>
      <c r="H71" t="str">
        <f>TEXT(Table1[[#This Row],[Date]],"MMM")</f>
        <v>Feb</v>
      </c>
      <c r="I71" t="str">
        <f>TEXT(Table1[[#This Row],[Date]],"ddd")</f>
        <v>Sun</v>
      </c>
      <c r="J71" s="2">
        <f>Table1[[#This Row],[Credit]]-Table1[[#This Row],[Debit]]</f>
        <v>-28.9</v>
      </c>
    </row>
    <row r="72" spans="1:10" hidden="1" x14ac:dyDescent="0.3">
      <c r="A72" s="1">
        <v>44242</v>
      </c>
      <c r="B72" t="s">
        <v>38</v>
      </c>
      <c r="C72" s="2"/>
      <c r="D72" s="2">
        <v>800</v>
      </c>
      <c r="E72" t="s">
        <v>39</v>
      </c>
      <c r="F72" t="s">
        <v>40</v>
      </c>
      <c r="G72" t="s">
        <v>13</v>
      </c>
      <c r="H72" t="str">
        <f>TEXT(Table1[[#This Row],[Date]],"MMM")</f>
        <v>Feb</v>
      </c>
      <c r="I72" t="str">
        <f>TEXT(Table1[[#This Row],[Date]],"ddd")</f>
        <v>Mon</v>
      </c>
      <c r="J72" s="2">
        <f>Table1[[#This Row],[Credit]]-Table1[[#This Row],[Debit]]</f>
        <v>800</v>
      </c>
    </row>
    <row r="73" spans="1:10" x14ac:dyDescent="0.3">
      <c r="A73" s="1">
        <v>44242</v>
      </c>
      <c r="B73" t="s">
        <v>14</v>
      </c>
      <c r="C73" s="2">
        <v>5</v>
      </c>
      <c r="D73" s="2"/>
      <c r="E73" t="s">
        <v>15</v>
      </c>
      <c r="F73" t="s">
        <v>16</v>
      </c>
      <c r="G73" t="s">
        <v>17</v>
      </c>
      <c r="H73" t="str">
        <f>TEXT(Table1[[#This Row],[Date]],"MMM")</f>
        <v>Feb</v>
      </c>
      <c r="I73" t="str">
        <f>TEXT(Table1[[#This Row],[Date]],"ddd")</f>
        <v>Mon</v>
      </c>
      <c r="J73" s="2">
        <f>Table1[[#This Row],[Credit]]-Table1[[#This Row],[Debit]]</f>
        <v>-5</v>
      </c>
    </row>
    <row r="74" spans="1:10" x14ac:dyDescent="0.3">
      <c r="A74" s="1">
        <v>44243</v>
      </c>
      <c r="B74" t="s">
        <v>14</v>
      </c>
      <c r="C74" s="2">
        <v>5</v>
      </c>
      <c r="D74" s="2"/>
      <c r="E74" t="s">
        <v>15</v>
      </c>
      <c r="F74" t="s">
        <v>16</v>
      </c>
      <c r="G74" t="s">
        <v>17</v>
      </c>
      <c r="H74" t="str">
        <f>TEXT(Table1[[#This Row],[Date]],"MMM")</f>
        <v>Feb</v>
      </c>
      <c r="I74" t="str">
        <f>TEXT(Table1[[#This Row],[Date]],"ddd")</f>
        <v>Tue</v>
      </c>
      <c r="J74" s="2">
        <f>Table1[[#This Row],[Credit]]-Table1[[#This Row],[Debit]]</f>
        <v>-5</v>
      </c>
    </row>
    <row r="75" spans="1:10" x14ac:dyDescent="0.3">
      <c r="A75" s="1">
        <v>44243</v>
      </c>
      <c r="B75" t="s">
        <v>42</v>
      </c>
      <c r="C75" s="2">
        <v>40</v>
      </c>
      <c r="D75" s="2"/>
      <c r="E75" t="s">
        <v>42</v>
      </c>
      <c r="F75" t="s">
        <v>20</v>
      </c>
      <c r="G75" t="s">
        <v>17</v>
      </c>
      <c r="H75" t="str">
        <f>TEXT(Table1[[#This Row],[Date]],"MMM")</f>
        <v>Feb</v>
      </c>
      <c r="I75" t="str">
        <f>TEXT(Table1[[#This Row],[Date]],"ddd")</f>
        <v>Tue</v>
      </c>
      <c r="J75" s="2">
        <f>Table1[[#This Row],[Credit]]-Table1[[#This Row],[Debit]]</f>
        <v>-40</v>
      </c>
    </row>
    <row r="76" spans="1:10" x14ac:dyDescent="0.3">
      <c r="A76" s="1">
        <v>44244</v>
      </c>
      <c r="B76" t="s">
        <v>43</v>
      </c>
      <c r="C76" s="2">
        <v>45.9</v>
      </c>
      <c r="D76" s="2"/>
      <c r="E76" t="s">
        <v>44</v>
      </c>
      <c r="F76" t="s">
        <v>31</v>
      </c>
      <c r="G76" t="s">
        <v>17</v>
      </c>
      <c r="H76" t="str">
        <f>TEXT(Table1[[#This Row],[Date]],"MMM")</f>
        <v>Feb</v>
      </c>
      <c r="I76" t="str">
        <f>TEXT(Table1[[#This Row],[Date]],"ddd")</f>
        <v>Wed</v>
      </c>
      <c r="J76" s="2">
        <f>Table1[[#This Row],[Credit]]-Table1[[#This Row],[Debit]]</f>
        <v>-45.9</v>
      </c>
    </row>
    <row r="77" spans="1:10" x14ac:dyDescent="0.3">
      <c r="A77" s="1">
        <v>44244</v>
      </c>
      <c r="B77" t="s">
        <v>45</v>
      </c>
      <c r="C77" s="2">
        <v>35</v>
      </c>
      <c r="D77" s="2"/>
      <c r="E77" t="s">
        <v>30</v>
      </c>
      <c r="F77" t="s">
        <v>31</v>
      </c>
      <c r="G77" t="s">
        <v>17</v>
      </c>
      <c r="H77" t="str">
        <f>TEXT(Table1[[#This Row],[Date]],"MMM")</f>
        <v>Feb</v>
      </c>
      <c r="I77" t="str">
        <f>TEXT(Table1[[#This Row],[Date]],"ddd")</f>
        <v>Wed</v>
      </c>
      <c r="J77" s="2">
        <f>Table1[[#This Row],[Credit]]-Table1[[#This Row],[Debit]]</f>
        <v>-35</v>
      </c>
    </row>
    <row r="78" spans="1:10" x14ac:dyDescent="0.3">
      <c r="A78" s="1">
        <v>44244</v>
      </c>
      <c r="B78" t="s">
        <v>14</v>
      </c>
      <c r="C78" s="2">
        <v>5</v>
      </c>
      <c r="D78" s="2"/>
      <c r="E78" t="s">
        <v>15</v>
      </c>
      <c r="F78" t="s">
        <v>16</v>
      </c>
      <c r="G78" t="s">
        <v>17</v>
      </c>
      <c r="H78" t="str">
        <f>TEXT(Table1[[#This Row],[Date]],"MMM")</f>
        <v>Feb</v>
      </c>
      <c r="I78" t="str">
        <f>TEXT(Table1[[#This Row],[Date]],"ddd")</f>
        <v>Wed</v>
      </c>
      <c r="J78" s="2">
        <f>Table1[[#This Row],[Credit]]-Table1[[#This Row],[Debit]]</f>
        <v>-5</v>
      </c>
    </row>
    <row r="79" spans="1:10" x14ac:dyDescent="0.3">
      <c r="A79" s="1">
        <v>44245</v>
      </c>
      <c r="B79" t="s">
        <v>14</v>
      </c>
      <c r="C79" s="2">
        <v>5</v>
      </c>
      <c r="D79" s="2"/>
      <c r="E79" t="s">
        <v>15</v>
      </c>
      <c r="F79" t="s">
        <v>16</v>
      </c>
      <c r="G79" t="s">
        <v>17</v>
      </c>
      <c r="H79" t="str">
        <f>TEXT(Table1[[#This Row],[Date]],"MMM")</f>
        <v>Feb</v>
      </c>
      <c r="I79" t="str">
        <f>TEXT(Table1[[#This Row],[Date]],"ddd")</f>
        <v>Thu</v>
      </c>
      <c r="J79" s="2">
        <f>Table1[[#This Row],[Credit]]-Table1[[#This Row],[Debit]]</f>
        <v>-5</v>
      </c>
    </row>
    <row r="80" spans="1:10" x14ac:dyDescent="0.3">
      <c r="A80" s="1">
        <v>44246</v>
      </c>
      <c r="B80" t="s">
        <v>14</v>
      </c>
      <c r="C80" s="2">
        <v>5</v>
      </c>
      <c r="D80" s="2"/>
      <c r="E80" t="s">
        <v>15</v>
      </c>
      <c r="F80" t="s">
        <v>16</v>
      </c>
      <c r="G80" t="s">
        <v>17</v>
      </c>
      <c r="H80" t="str">
        <f>TEXT(Table1[[#This Row],[Date]],"MMM")</f>
        <v>Feb</v>
      </c>
      <c r="I80" t="str">
        <f>TEXT(Table1[[#This Row],[Date]],"ddd")</f>
        <v>Fri</v>
      </c>
      <c r="J80" s="2">
        <f>Table1[[#This Row],[Credit]]-Table1[[#This Row],[Debit]]</f>
        <v>-5</v>
      </c>
    </row>
    <row r="81" spans="1:10" x14ac:dyDescent="0.3">
      <c r="A81" s="1">
        <v>44246</v>
      </c>
      <c r="B81" t="s">
        <v>24</v>
      </c>
      <c r="C81" s="2">
        <v>171</v>
      </c>
      <c r="D81" s="2"/>
      <c r="E81" t="s">
        <v>25</v>
      </c>
      <c r="F81" t="s">
        <v>20</v>
      </c>
      <c r="G81" t="s">
        <v>17</v>
      </c>
      <c r="H81" t="str">
        <f>TEXT(Table1[[#This Row],[Date]],"MMM")</f>
        <v>Feb</v>
      </c>
      <c r="I81" t="str">
        <f>TEXT(Table1[[#This Row],[Date]],"ddd")</f>
        <v>Fri</v>
      </c>
      <c r="J81" s="2">
        <f>Table1[[#This Row],[Credit]]-Table1[[#This Row],[Debit]]</f>
        <v>-171</v>
      </c>
    </row>
    <row r="82" spans="1:10" x14ac:dyDescent="0.3">
      <c r="A82" s="1">
        <v>44247</v>
      </c>
      <c r="B82" t="s">
        <v>46</v>
      </c>
      <c r="C82" s="2">
        <v>37.9</v>
      </c>
      <c r="D82" s="2"/>
      <c r="E82" t="s">
        <v>35</v>
      </c>
      <c r="F82" t="s">
        <v>16</v>
      </c>
      <c r="G82" t="s">
        <v>17</v>
      </c>
      <c r="H82" t="str">
        <f>TEXT(Table1[[#This Row],[Date]],"MMM")</f>
        <v>Feb</v>
      </c>
      <c r="I82" t="str">
        <f>TEXT(Table1[[#This Row],[Date]],"ddd")</f>
        <v>Sat</v>
      </c>
      <c r="J82" s="2">
        <f>Table1[[#This Row],[Credit]]-Table1[[#This Row],[Debit]]</f>
        <v>-37.9</v>
      </c>
    </row>
    <row r="83" spans="1:10" x14ac:dyDescent="0.3">
      <c r="A83" s="1">
        <v>44248</v>
      </c>
      <c r="B83" t="s">
        <v>47</v>
      </c>
      <c r="C83" s="2">
        <v>12.9</v>
      </c>
      <c r="D83" s="2"/>
      <c r="E83" t="s">
        <v>35</v>
      </c>
      <c r="F83" t="s">
        <v>16</v>
      </c>
      <c r="G83" t="s">
        <v>17</v>
      </c>
      <c r="H83" t="str">
        <f>TEXT(Table1[[#This Row],[Date]],"MMM")</f>
        <v>Feb</v>
      </c>
      <c r="I83" t="str">
        <f>TEXT(Table1[[#This Row],[Date]],"ddd")</f>
        <v>Sun</v>
      </c>
      <c r="J83" s="2">
        <f>Table1[[#This Row],[Credit]]-Table1[[#This Row],[Debit]]</f>
        <v>-12.9</v>
      </c>
    </row>
    <row r="84" spans="1:10" x14ac:dyDescent="0.3">
      <c r="A84" s="1">
        <v>44249</v>
      </c>
      <c r="B84" t="s">
        <v>48</v>
      </c>
      <c r="C84" s="2">
        <v>55</v>
      </c>
      <c r="D84" s="2"/>
      <c r="E84" t="s">
        <v>49</v>
      </c>
      <c r="F84" t="s">
        <v>50</v>
      </c>
      <c r="G84" t="s">
        <v>17</v>
      </c>
      <c r="H84" t="str">
        <f>TEXT(Table1[[#This Row],[Date]],"MMM")</f>
        <v>Feb</v>
      </c>
      <c r="I84" t="str">
        <f>TEXT(Table1[[#This Row],[Date]],"ddd")</f>
        <v>Mon</v>
      </c>
      <c r="J84" s="2">
        <f>Table1[[#This Row],[Credit]]-Table1[[#This Row],[Debit]]</f>
        <v>-55</v>
      </c>
    </row>
    <row r="85" spans="1:10" x14ac:dyDescent="0.3">
      <c r="A85" s="1">
        <v>44249</v>
      </c>
      <c r="B85" t="s">
        <v>28</v>
      </c>
      <c r="C85" s="2">
        <v>64.099999999999994</v>
      </c>
      <c r="D85" s="2"/>
      <c r="E85" t="s">
        <v>51</v>
      </c>
      <c r="F85" t="s">
        <v>23</v>
      </c>
      <c r="G85" t="s">
        <v>17</v>
      </c>
      <c r="H85" t="str">
        <f>TEXT(Table1[[#This Row],[Date]],"MMM")</f>
        <v>Feb</v>
      </c>
      <c r="I85" t="str">
        <f>TEXT(Table1[[#This Row],[Date]],"ddd")</f>
        <v>Mon</v>
      </c>
      <c r="J85" s="2">
        <f>Table1[[#This Row],[Credit]]-Table1[[#This Row],[Debit]]</f>
        <v>-64.099999999999994</v>
      </c>
    </row>
    <row r="86" spans="1:10" x14ac:dyDescent="0.3">
      <c r="A86" s="1">
        <v>44249</v>
      </c>
      <c r="B86" t="s">
        <v>14</v>
      </c>
      <c r="C86" s="2">
        <v>5</v>
      </c>
      <c r="D86" s="2"/>
      <c r="E86" t="s">
        <v>15</v>
      </c>
      <c r="F86" t="s">
        <v>16</v>
      </c>
      <c r="G86" t="s">
        <v>17</v>
      </c>
      <c r="H86" t="str">
        <f>TEXT(Table1[[#This Row],[Date]],"MMM")</f>
        <v>Feb</v>
      </c>
      <c r="I86" t="str">
        <f>TEXT(Table1[[#This Row],[Date]],"ddd")</f>
        <v>Mon</v>
      </c>
      <c r="J86" s="2">
        <f>Table1[[#This Row],[Credit]]-Table1[[#This Row],[Debit]]</f>
        <v>-5</v>
      </c>
    </row>
    <row r="87" spans="1:10" x14ac:dyDescent="0.3">
      <c r="A87" s="1">
        <v>44250</v>
      </c>
      <c r="B87" t="s">
        <v>14</v>
      </c>
      <c r="C87" s="2">
        <v>5</v>
      </c>
      <c r="D87" s="2"/>
      <c r="E87" t="s">
        <v>15</v>
      </c>
      <c r="F87" t="s">
        <v>16</v>
      </c>
      <c r="G87" t="s">
        <v>17</v>
      </c>
      <c r="H87" t="str">
        <f>TEXT(Table1[[#This Row],[Date]],"MMM")</f>
        <v>Feb</v>
      </c>
      <c r="I87" t="str">
        <f>TEXT(Table1[[#This Row],[Date]],"ddd")</f>
        <v>Tue</v>
      </c>
      <c r="J87" s="2">
        <f>Table1[[#This Row],[Credit]]-Table1[[#This Row],[Debit]]</f>
        <v>-5</v>
      </c>
    </row>
    <row r="88" spans="1:10" x14ac:dyDescent="0.3">
      <c r="A88" s="1">
        <v>44251</v>
      </c>
      <c r="B88" t="s">
        <v>14</v>
      </c>
      <c r="C88" s="2">
        <v>5</v>
      </c>
      <c r="D88" s="2"/>
      <c r="E88" t="s">
        <v>15</v>
      </c>
      <c r="F88" t="s">
        <v>16</v>
      </c>
      <c r="G88" t="s">
        <v>17</v>
      </c>
      <c r="H88" t="str">
        <f>TEXT(Table1[[#This Row],[Date]],"MMM")</f>
        <v>Feb</v>
      </c>
      <c r="I88" t="str">
        <f>TEXT(Table1[[#This Row],[Date]],"ddd")</f>
        <v>Wed</v>
      </c>
      <c r="J88" s="2">
        <f>Table1[[#This Row],[Credit]]-Table1[[#This Row],[Debit]]</f>
        <v>-5</v>
      </c>
    </row>
    <row r="89" spans="1:10" x14ac:dyDescent="0.3">
      <c r="A89" s="1">
        <v>44252</v>
      </c>
      <c r="B89" t="s">
        <v>14</v>
      </c>
      <c r="C89" s="2">
        <v>5</v>
      </c>
      <c r="D89" s="2"/>
      <c r="E89" t="s">
        <v>15</v>
      </c>
      <c r="F89" t="s">
        <v>16</v>
      </c>
      <c r="G89" t="s">
        <v>17</v>
      </c>
      <c r="H89" t="str">
        <f>TEXT(Table1[[#This Row],[Date]],"MMM")</f>
        <v>Feb</v>
      </c>
      <c r="I89" t="str">
        <f>TEXT(Table1[[#This Row],[Date]],"ddd")</f>
        <v>Thu</v>
      </c>
      <c r="J89" s="2">
        <f>Table1[[#This Row],[Credit]]-Table1[[#This Row],[Debit]]</f>
        <v>-5</v>
      </c>
    </row>
    <row r="90" spans="1:10" x14ac:dyDescent="0.3">
      <c r="A90" s="1">
        <v>44253</v>
      </c>
      <c r="B90" t="s">
        <v>14</v>
      </c>
      <c r="C90" s="2">
        <v>5</v>
      </c>
      <c r="D90" s="2"/>
      <c r="E90" t="s">
        <v>15</v>
      </c>
      <c r="F90" t="s">
        <v>16</v>
      </c>
      <c r="G90" t="s">
        <v>17</v>
      </c>
      <c r="H90" t="str">
        <f>TEXT(Table1[[#This Row],[Date]],"MMM")</f>
        <v>Feb</v>
      </c>
      <c r="I90" t="str">
        <f>TEXT(Table1[[#This Row],[Date]],"ddd")</f>
        <v>Fri</v>
      </c>
      <c r="J90" s="2">
        <f>Table1[[#This Row],[Credit]]-Table1[[#This Row],[Debit]]</f>
        <v>-5</v>
      </c>
    </row>
    <row r="91" spans="1:10" x14ac:dyDescent="0.3">
      <c r="A91" s="1">
        <v>44253</v>
      </c>
      <c r="B91" t="s">
        <v>24</v>
      </c>
      <c r="C91" s="2">
        <v>162.9</v>
      </c>
      <c r="D91" s="2"/>
      <c r="E91" t="s">
        <v>25</v>
      </c>
      <c r="F91" t="s">
        <v>20</v>
      </c>
      <c r="G91" t="s">
        <v>17</v>
      </c>
      <c r="H91" t="str">
        <f>TEXT(Table1[[#This Row],[Date]],"MMM")</f>
        <v>Feb</v>
      </c>
      <c r="I91" t="str">
        <f>TEXT(Table1[[#This Row],[Date]],"ddd")</f>
        <v>Fri</v>
      </c>
      <c r="J91" s="2">
        <f>Table1[[#This Row],[Credit]]-Table1[[#This Row],[Debit]]</f>
        <v>-162.9</v>
      </c>
    </row>
    <row r="92" spans="1:10" x14ac:dyDescent="0.3">
      <c r="A92" s="1">
        <v>44254</v>
      </c>
      <c r="B92" t="s">
        <v>52</v>
      </c>
      <c r="C92" s="2">
        <v>125.9</v>
      </c>
      <c r="D92" s="2"/>
      <c r="E92" t="s">
        <v>33</v>
      </c>
      <c r="F92" t="s">
        <v>31</v>
      </c>
      <c r="G92" t="s">
        <v>17</v>
      </c>
      <c r="H92" t="str">
        <f>TEXT(Table1[[#This Row],[Date]],"MMM")</f>
        <v>Feb</v>
      </c>
      <c r="I92" t="str">
        <f>TEXT(Table1[[#This Row],[Date]],"ddd")</f>
        <v>Sat</v>
      </c>
      <c r="J92" s="2">
        <f>Table1[[#This Row],[Credit]]-Table1[[#This Row],[Debit]]</f>
        <v>-125.9</v>
      </c>
    </row>
    <row r="93" spans="1:10" x14ac:dyDescent="0.3">
      <c r="A93" s="1">
        <v>44254</v>
      </c>
      <c r="B93" t="s">
        <v>54</v>
      </c>
      <c r="C93" s="2">
        <v>137</v>
      </c>
      <c r="D93" s="2"/>
      <c r="E93" t="s">
        <v>33</v>
      </c>
      <c r="F93" t="s">
        <v>31</v>
      </c>
      <c r="G93" t="s">
        <v>17</v>
      </c>
      <c r="H93" t="str">
        <f>TEXT(Table1[[#This Row],[Date]],"MMM")</f>
        <v>Feb</v>
      </c>
      <c r="I93" t="str">
        <f>TEXT(Table1[[#This Row],[Date]],"ddd")</f>
        <v>Sat</v>
      </c>
      <c r="J93" s="2">
        <f>Table1[[#This Row],[Credit]]-Table1[[#This Row],[Debit]]</f>
        <v>-137</v>
      </c>
    </row>
    <row r="94" spans="1:10" x14ac:dyDescent="0.3">
      <c r="A94" s="1">
        <v>44255</v>
      </c>
      <c r="B94" t="s">
        <v>32</v>
      </c>
      <c r="C94" s="2">
        <v>146.1</v>
      </c>
      <c r="D94" s="2"/>
      <c r="E94" t="s">
        <v>33</v>
      </c>
      <c r="F94" t="s">
        <v>31</v>
      </c>
      <c r="G94" t="s">
        <v>17</v>
      </c>
      <c r="H94" t="str">
        <f>TEXT(Table1[[#This Row],[Date]],"MMM")</f>
        <v>Feb</v>
      </c>
      <c r="I94" t="str">
        <f>TEXT(Table1[[#This Row],[Date]],"ddd")</f>
        <v>Sun</v>
      </c>
      <c r="J94" s="2">
        <f>Table1[[#This Row],[Credit]]-Table1[[#This Row],[Debit]]</f>
        <v>-146.1</v>
      </c>
    </row>
    <row r="95" spans="1:10" x14ac:dyDescent="0.3">
      <c r="A95" s="1">
        <v>44255</v>
      </c>
      <c r="B95" t="s">
        <v>36</v>
      </c>
      <c r="C95" s="2">
        <v>24.1</v>
      </c>
      <c r="D95" s="2"/>
      <c r="E95" t="s">
        <v>37</v>
      </c>
      <c r="F95" t="s">
        <v>23</v>
      </c>
      <c r="G95" t="s">
        <v>17</v>
      </c>
      <c r="H95" t="str">
        <f>TEXT(Table1[[#This Row],[Date]],"MMM")</f>
        <v>Feb</v>
      </c>
      <c r="I95" t="str">
        <f>TEXT(Table1[[#This Row],[Date]],"ddd")</f>
        <v>Sun</v>
      </c>
      <c r="J95" s="2">
        <f>Table1[[#This Row],[Credit]]-Table1[[#This Row],[Debit]]</f>
        <v>-24.1</v>
      </c>
    </row>
    <row r="96" spans="1:10" hidden="1" x14ac:dyDescent="0.3">
      <c r="A96" s="1">
        <v>44256</v>
      </c>
      <c r="B96" t="s">
        <v>10</v>
      </c>
      <c r="C96" s="2"/>
      <c r="D96" s="2">
        <v>5000</v>
      </c>
      <c r="E96" t="s">
        <v>11</v>
      </c>
      <c r="F96" t="s">
        <v>12</v>
      </c>
      <c r="G96" t="s">
        <v>13</v>
      </c>
      <c r="H96" t="str">
        <f>TEXT(Table1[[#This Row],[Date]],"MMM")</f>
        <v>Mar</v>
      </c>
      <c r="I96" t="str">
        <f>TEXT(Table1[[#This Row],[Date]],"ddd")</f>
        <v>Mon</v>
      </c>
      <c r="J96" s="2">
        <f>Table1[[#This Row],[Credit]]-Table1[[#This Row],[Debit]]</f>
        <v>5000</v>
      </c>
    </row>
    <row r="97" spans="1:10" x14ac:dyDescent="0.3">
      <c r="A97" s="1">
        <v>44256</v>
      </c>
      <c r="B97" t="s">
        <v>14</v>
      </c>
      <c r="C97" s="2">
        <v>5</v>
      </c>
      <c r="D97" s="2"/>
      <c r="E97" t="s">
        <v>15</v>
      </c>
      <c r="F97" t="s">
        <v>16</v>
      </c>
      <c r="G97" t="s">
        <v>17</v>
      </c>
      <c r="H97" t="str">
        <f>TEXT(Table1[[#This Row],[Date]],"MMM")</f>
        <v>Mar</v>
      </c>
      <c r="I97" t="str">
        <f>TEXT(Table1[[#This Row],[Date]],"ddd")</f>
        <v>Mon</v>
      </c>
      <c r="J97" s="2">
        <f>Table1[[#This Row],[Credit]]-Table1[[#This Row],[Debit]]</f>
        <v>-5</v>
      </c>
    </row>
    <row r="98" spans="1:10" x14ac:dyDescent="0.3">
      <c r="A98" s="1">
        <v>44257</v>
      </c>
      <c r="B98" t="s">
        <v>18</v>
      </c>
      <c r="C98" s="2">
        <v>900</v>
      </c>
      <c r="D98" s="2"/>
      <c r="E98" t="s">
        <v>19</v>
      </c>
      <c r="F98" t="s">
        <v>20</v>
      </c>
      <c r="G98" t="s">
        <v>17</v>
      </c>
      <c r="H98" t="str">
        <f>TEXT(Table1[[#This Row],[Date]],"MMM")</f>
        <v>Mar</v>
      </c>
      <c r="I98" t="str">
        <f>TEXT(Table1[[#This Row],[Date]],"ddd")</f>
        <v>Tue</v>
      </c>
      <c r="J98" s="2">
        <f>Table1[[#This Row],[Credit]]-Table1[[#This Row],[Debit]]</f>
        <v>-900</v>
      </c>
    </row>
    <row r="99" spans="1:10" x14ac:dyDescent="0.3">
      <c r="A99" s="1">
        <v>44257</v>
      </c>
      <c r="B99" t="s">
        <v>21</v>
      </c>
      <c r="C99" s="2">
        <v>150</v>
      </c>
      <c r="D99" s="2"/>
      <c r="E99" t="s">
        <v>22</v>
      </c>
      <c r="F99" t="s">
        <v>23</v>
      </c>
      <c r="G99" t="s">
        <v>17</v>
      </c>
      <c r="H99" t="str">
        <f>TEXT(Table1[[#This Row],[Date]],"MMM")</f>
        <v>Mar</v>
      </c>
      <c r="I99" t="str">
        <f>TEXT(Table1[[#This Row],[Date]],"ddd")</f>
        <v>Tue</v>
      </c>
      <c r="J99" s="2">
        <f>Table1[[#This Row],[Credit]]-Table1[[#This Row],[Debit]]</f>
        <v>-150</v>
      </c>
    </row>
    <row r="100" spans="1:10" x14ac:dyDescent="0.3">
      <c r="A100" s="1">
        <v>44257</v>
      </c>
      <c r="B100" t="s">
        <v>14</v>
      </c>
      <c r="C100" s="2">
        <v>5</v>
      </c>
      <c r="D100" s="2"/>
      <c r="E100" t="s">
        <v>15</v>
      </c>
      <c r="F100" t="s">
        <v>16</v>
      </c>
      <c r="G100" t="s">
        <v>17</v>
      </c>
      <c r="H100" t="str">
        <f>TEXT(Table1[[#This Row],[Date]],"MMM")</f>
        <v>Mar</v>
      </c>
      <c r="I100" t="str">
        <f>TEXT(Table1[[#This Row],[Date]],"ddd")</f>
        <v>Tue</v>
      </c>
      <c r="J100" s="2">
        <f>Table1[[#This Row],[Credit]]-Table1[[#This Row],[Debit]]</f>
        <v>-5</v>
      </c>
    </row>
    <row r="101" spans="1:10" x14ac:dyDescent="0.3">
      <c r="A101" s="1">
        <v>44258</v>
      </c>
      <c r="B101" t="s">
        <v>14</v>
      </c>
      <c r="C101" s="2">
        <v>5</v>
      </c>
      <c r="D101" s="2"/>
      <c r="E101" t="s">
        <v>15</v>
      </c>
      <c r="F101" t="s">
        <v>16</v>
      </c>
      <c r="G101" t="s">
        <v>17</v>
      </c>
      <c r="H101" t="str">
        <f>TEXT(Table1[[#This Row],[Date]],"MMM")</f>
        <v>Mar</v>
      </c>
      <c r="I101" t="str">
        <f>TEXT(Table1[[#This Row],[Date]],"ddd")</f>
        <v>Wed</v>
      </c>
      <c r="J101" s="2">
        <f>Table1[[#This Row],[Credit]]-Table1[[#This Row],[Debit]]</f>
        <v>-5</v>
      </c>
    </row>
    <row r="102" spans="1:10" x14ac:dyDescent="0.3">
      <c r="A102" s="1">
        <v>44259</v>
      </c>
      <c r="B102" t="s">
        <v>14</v>
      </c>
      <c r="C102" s="2">
        <v>5</v>
      </c>
      <c r="D102" s="2"/>
      <c r="E102" t="s">
        <v>15</v>
      </c>
      <c r="F102" t="s">
        <v>16</v>
      </c>
      <c r="G102" t="s">
        <v>17</v>
      </c>
      <c r="H102" t="str">
        <f>TEXT(Table1[[#This Row],[Date]],"MMM")</f>
        <v>Mar</v>
      </c>
      <c r="I102" t="str">
        <f>TEXT(Table1[[#This Row],[Date]],"ddd")</f>
        <v>Thu</v>
      </c>
      <c r="J102" s="2">
        <f>Table1[[#This Row],[Credit]]-Table1[[#This Row],[Debit]]</f>
        <v>-5</v>
      </c>
    </row>
    <row r="103" spans="1:10" x14ac:dyDescent="0.3">
      <c r="A103" s="1">
        <v>44260</v>
      </c>
      <c r="B103" t="s">
        <v>14</v>
      </c>
      <c r="C103" s="2">
        <v>5</v>
      </c>
      <c r="D103" s="2"/>
      <c r="E103" t="s">
        <v>15</v>
      </c>
      <c r="F103" t="s">
        <v>16</v>
      </c>
      <c r="G103" t="s">
        <v>17</v>
      </c>
      <c r="H103" t="str">
        <f>TEXT(Table1[[#This Row],[Date]],"MMM")</f>
        <v>Mar</v>
      </c>
      <c r="I103" t="str">
        <f>TEXT(Table1[[#This Row],[Date]],"ddd")</f>
        <v>Fri</v>
      </c>
      <c r="J103" s="2">
        <f>Table1[[#This Row],[Credit]]-Table1[[#This Row],[Debit]]</f>
        <v>-5</v>
      </c>
    </row>
    <row r="104" spans="1:10" x14ac:dyDescent="0.3">
      <c r="A104" s="1">
        <v>44260</v>
      </c>
      <c r="B104" t="s">
        <v>24</v>
      </c>
      <c r="C104" s="2">
        <v>149</v>
      </c>
      <c r="D104" s="2"/>
      <c r="E104" t="s">
        <v>25</v>
      </c>
      <c r="F104" t="s">
        <v>20</v>
      </c>
      <c r="G104" t="s">
        <v>17</v>
      </c>
      <c r="H104" t="str">
        <f>TEXT(Table1[[#This Row],[Date]],"MMM")</f>
        <v>Mar</v>
      </c>
      <c r="I104" t="str">
        <f>TEXT(Table1[[#This Row],[Date]],"ddd")</f>
        <v>Fri</v>
      </c>
      <c r="J104" s="2">
        <f>Table1[[#This Row],[Credit]]-Table1[[#This Row],[Debit]]</f>
        <v>-149</v>
      </c>
    </row>
    <row r="105" spans="1:10" x14ac:dyDescent="0.3">
      <c r="A105" s="1">
        <v>44263</v>
      </c>
      <c r="B105" t="s">
        <v>26</v>
      </c>
      <c r="C105" s="2">
        <v>52.1</v>
      </c>
      <c r="D105" s="2"/>
      <c r="E105" t="s">
        <v>27</v>
      </c>
      <c r="F105" t="s">
        <v>20</v>
      </c>
      <c r="G105" t="s">
        <v>17</v>
      </c>
      <c r="H105" t="str">
        <f>TEXT(Table1[[#This Row],[Date]],"MMM")</f>
        <v>Mar</v>
      </c>
      <c r="I105" t="str">
        <f>TEXT(Table1[[#This Row],[Date]],"ddd")</f>
        <v>Mon</v>
      </c>
      <c r="J105" s="2">
        <f>Table1[[#This Row],[Credit]]-Table1[[#This Row],[Debit]]</f>
        <v>-52.1</v>
      </c>
    </row>
    <row r="106" spans="1:10" x14ac:dyDescent="0.3">
      <c r="A106" s="1">
        <v>44263</v>
      </c>
      <c r="B106" t="s">
        <v>14</v>
      </c>
      <c r="C106" s="2">
        <v>5</v>
      </c>
      <c r="D106" s="2"/>
      <c r="E106" t="s">
        <v>15</v>
      </c>
      <c r="F106" t="s">
        <v>16</v>
      </c>
      <c r="G106" t="s">
        <v>17</v>
      </c>
      <c r="H106" t="str">
        <f>TEXT(Table1[[#This Row],[Date]],"MMM")</f>
        <v>Mar</v>
      </c>
      <c r="I106" t="str">
        <f>TEXT(Table1[[#This Row],[Date]],"ddd")</f>
        <v>Mon</v>
      </c>
      <c r="J106" s="2">
        <f>Table1[[#This Row],[Credit]]-Table1[[#This Row],[Debit]]</f>
        <v>-5</v>
      </c>
    </row>
    <row r="107" spans="1:10" x14ac:dyDescent="0.3">
      <c r="A107" s="1">
        <v>44264</v>
      </c>
      <c r="B107" t="s">
        <v>14</v>
      </c>
      <c r="C107" s="2">
        <v>5</v>
      </c>
      <c r="D107" s="2"/>
      <c r="E107" t="s">
        <v>15</v>
      </c>
      <c r="F107" t="s">
        <v>16</v>
      </c>
      <c r="G107" t="s">
        <v>17</v>
      </c>
      <c r="H107" t="str">
        <f>TEXT(Table1[[#This Row],[Date]],"MMM")</f>
        <v>Mar</v>
      </c>
      <c r="I107" t="str">
        <f>TEXT(Table1[[#This Row],[Date]],"ddd")</f>
        <v>Tue</v>
      </c>
      <c r="J107" s="2">
        <f>Table1[[#This Row],[Credit]]-Table1[[#This Row],[Debit]]</f>
        <v>-5</v>
      </c>
    </row>
    <row r="108" spans="1:10" x14ac:dyDescent="0.3">
      <c r="A108" s="1">
        <v>44265</v>
      </c>
      <c r="B108" t="s">
        <v>28</v>
      </c>
      <c r="C108" s="2">
        <v>78.900000000000006</v>
      </c>
      <c r="D108" s="2"/>
      <c r="E108" t="s">
        <v>51</v>
      </c>
      <c r="F108" t="s">
        <v>23</v>
      </c>
      <c r="G108" t="s">
        <v>17</v>
      </c>
      <c r="H108" t="str">
        <f>TEXT(Table1[[#This Row],[Date]],"MMM")</f>
        <v>Mar</v>
      </c>
      <c r="I108" t="str">
        <f>TEXT(Table1[[#This Row],[Date]],"ddd")</f>
        <v>Wed</v>
      </c>
      <c r="J108" s="2">
        <f>Table1[[#This Row],[Credit]]-Table1[[#This Row],[Debit]]</f>
        <v>-78.900000000000006</v>
      </c>
    </row>
    <row r="109" spans="1:10" x14ac:dyDescent="0.3">
      <c r="A109" s="1">
        <v>44265</v>
      </c>
      <c r="B109" t="s">
        <v>14</v>
      </c>
      <c r="C109" s="2">
        <v>5</v>
      </c>
      <c r="D109" s="2"/>
      <c r="E109" t="s">
        <v>15</v>
      </c>
      <c r="F109" t="s">
        <v>16</v>
      </c>
      <c r="G109" t="s">
        <v>17</v>
      </c>
      <c r="H109" t="str">
        <f>TEXT(Table1[[#This Row],[Date]],"MMM")</f>
        <v>Mar</v>
      </c>
      <c r="I109" t="str">
        <f>TEXT(Table1[[#This Row],[Date]],"ddd")</f>
        <v>Wed</v>
      </c>
      <c r="J109" s="2">
        <f>Table1[[#This Row],[Credit]]-Table1[[#This Row],[Debit]]</f>
        <v>-5</v>
      </c>
    </row>
    <row r="110" spans="1:10" x14ac:dyDescent="0.3">
      <c r="A110" s="1">
        <v>44266</v>
      </c>
      <c r="B110" t="s">
        <v>14</v>
      </c>
      <c r="C110" s="2">
        <v>5</v>
      </c>
      <c r="D110" s="2"/>
      <c r="E110" t="s">
        <v>15</v>
      </c>
      <c r="F110" t="s">
        <v>16</v>
      </c>
      <c r="G110" t="s">
        <v>17</v>
      </c>
      <c r="H110" t="str">
        <f>TEXT(Table1[[#This Row],[Date]],"MMM")</f>
        <v>Mar</v>
      </c>
      <c r="I110" t="str">
        <f>TEXT(Table1[[#This Row],[Date]],"ddd")</f>
        <v>Thu</v>
      </c>
      <c r="J110" s="2">
        <f>Table1[[#This Row],[Credit]]-Table1[[#This Row],[Debit]]</f>
        <v>-5</v>
      </c>
    </row>
    <row r="111" spans="1:10" x14ac:dyDescent="0.3">
      <c r="A111" s="1">
        <v>44267</v>
      </c>
      <c r="B111" t="s">
        <v>24</v>
      </c>
      <c r="C111" s="2">
        <v>137</v>
      </c>
      <c r="D111" s="2"/>
      <c r="E111" t="s">
        <v>25</v>
      </c>
      <c r="F111" t="s">
        <v>20</v>
      </c>
      <c r="G111" t="s">
        <v>17</v>
      </c>
      <c r="H111" t="str">
        <f>TEXT(Table1[[#This Row],[Date]],"MMM")</f>
        <v>Mar</v>
      </c>
      <c r="I111" t="str">
        <f>TEXT(Table1[[#This Row],[Date]],"ddd")</f>
        <v>Fri</v>
      </c>
      <c r="J111" s="2">
        <f>Table1[[#This Row],[Credit]]-Table1[[#This Row],[Debit]]</f>
        <v>-137</v>
      </c>
    </row>
    <row r="112" spans="1:10" x14ac:dyDescent="0.3">
      <c r="A112" s="1">
        <v>44267</v>
      </c>
      <c r="B112" t="s">
        <v>14</v>
      </c>
      <c r="C112" s="2">
        <v>5</v>
      </c>
      <c r="D112" s="2"/>
      <c r="E112" t="s">
        <v>15</v>
      </c>
      <c r="F112" t="s">
        <v>16</v>
      </c>
      <c r="G112" t="s">
        <v>17</v>
      </c>
      <c r="H112" t="str">
        <f>TEXT(Table1[[#This Row],[Date]],"MMM")</f>
        <v>Mar</v>
      </c>
      <c r="I112" t="str">
        <f>TEXT(Table1[[#This Row],[Date]],"ddd")</f>
        <v>Fri</v>
      </c>
      <c r="J112" s="2">
        <f>Table1[[#This Row],[Credit]]-Table1[[#This Row],[Debit]]</f>
        <v>-5</v>
      </c>
    </row>
    <row r="113" spans="1:10" x14ac:dyDescent="0.3">
      <c r="A113" s="1">
        <v>44268</v>
      </c>
      <c r="B113" t="s">
        <v>14</v>
      </c>
      <c r="C113" s="2">
        <v>5</v>
      </c>
      <c r="D113" s="2"/>
      <c r="E113" t="s">
        <v>15</v>
      </c>
      <c r="F113" t="s">
        <v>16</v>
      </c>
      <c r="G113" t="s">
        <v>17</v>
      </c>
      <c r="H113" t="str">
        <f>TEXT(Table1[[#This Row],[Date]],"MMM")</f>
        <v>Mar</v>
      </c>
      <c r="I113" t="str">
        <f>TEXT(Table1[[#This Row],[Date]],"ddd")</f>
        <v>Sat</v>
      </c>
      <c r="J113" s="2">
        <f>Table1[[#This Row],[Credit]]-Table1[[#This Row],[Debit]]</f>
        <v>-5</v>
      </c>
    </row>
    <row r="114" spans="1:10" x14ac:dyDescent="0.3">
      <c r="A114" s="1">
        <v>44268</v>
      </c>
      <c r="B114" t="s">
        <v>29</v>
      </c>
      <c r="C114" s="2">
        <v>41.8</v>
      </c>
      <c r="D114" s="2"/>
      <c r="E114" t="s">
        <v>30</v>
      </c>
      <c r="F114" t="s">
        <v>31</v>
      </c>
      <c r="G114" t="s">
        <v>17</v>
      </c>
      <c r="H114" t="str">
        <f>TEXT(Table1[[#This Row],[Date]],"MMM")</f>
        <v>Mar</v>
      </c>
      <c r="I114" t="str">
        <f>TEXT(Table1[[#This Row],[Date]],"ddd")</f>
        <v>Sat</v>
      </c>
      <c r="J114" s="2">
        <f>Table1[[#This Row],[Credit]]-Table1[[#This Row],[Debit]]</f>
        <v>-41.8</v>
      </c>
    </row>
    <row r="115" spans="1:10" x14ac:dyDescent="0.3">
      <c r="A115" s="1">
        <v>44268</v>
      </c>
      <c r="B115" t="s">
        <v>32</v>
      </c>
      <c r="C115" s="2">
        <v>99.9</v>
      </c>
      <c r="D115" s="2"/>
      <c r="E115" t="s">
        <v>33</v>
      </c>
      <c r="F115" t="s">
        <v>31</v>
      </c>
      <c r="G115" t="s">
        <v>17</v>
      </c>
      <c r="H115" t="str">
        <f>TEXT(Table1[[#This Row],[Date]],"MMM")</f>
        <v>Mar</v>
      </c>
      <c r="I115" t="str">
        <f>TEXT(Table1[[#This Row],[Date]],"ddd")</f>
        <v>Sat</v>
      </c>
      <c r="J115" s="2">
        <f>Table1[[#This Row],[Credit]]-Table1[[#This Row],[Debit]]</f>
        <v>-99.9</v>
      </c>
    </row>
    <row r="116" spans="1:10" x14ac:dyDescent="0.3">
      <c r="A116" s="1">
        <v>44268</v>
      </c>
      <c r="B116" t="s">
        <v>34</v>
      </c>
      <c r="C116" s="2">
        <v>54</v>
      </c>
      <c r="D116" s="2"/>
      <c r="E116" t="s">
        <v>35</v>
      </c>
      <c r="F116" t="s">
        <v>16</v>
      </c>
      <c r="G116" t="s">
        <v>17</v>
      </c>
      <c r="H116" t="str">
        <f>TEXT(Table1[[#This Row],[Date]],"MMM")</f>
        <v>Mar</v>
      </c>
      <c r="I116" t="str">
        <f>TEXT(Table1[[#This Row],[Date]],"ddd")</f>
        <v>Sat</v>
      </c>
      <c r="J116" s="2">
        <f>Table1[[#This Row],[Credit]]-Table1[[#This Row],[Debit]]</f>
        <v>-54</v>
      </c>
    </row>
    <row r="117" spans="1:10" x14ac:dyDescent="0.3">
      <c r="A117" s="1">
        <v>44269</v>
      </c>
      <c r="B117" t="s">
        <v>36</v>
      </c>
      <c r="C117" s="2">
        <v>30</v>
      </c>
      <c r="D117" s="2"/>
      <c r="E117" t="s">
        <v>37</v>
      </c>
      <c r="F117" t="s">
        <v>23</v>
      </c>
      <c r="G117" t="s">
        <v>17</v>
      </c>
      <c r="H117" t="str">
        <f>TEXT(Table1[[#This Row],[Date]],"MMM")</f>
        <v>Mar</v>
      </c>
      <c r="I117" t="str">
        <f>TEXT(Table1[[#This Row],[Date]],"ddd")</f>
        <v>Sun</v>
      </c>
      <c r="J117" s="2">
        <f>Table1[[#This Row],[Credit]]-Table1[[#This Row],[Debit]]</f>
        <v>-30</v>
      </c>
    </row>
    <row r="118" spans="1:10" hidden="1" x14ac:dyDescent="0.3">
      <c r="A118" s="1">
        <v>44270</v>
      </c>
      <c r="B118" t="s">
        <v>38</v>
      </c>
      <c r="C118" s="2"/>
      <c r="D118" s="2">
        <v>1000</v>
      </c>
      <c r="E118" t="s">
        <v>39</v>
      </c>
      <c r="F118" t="s">
        <v>40</v>
      </c>
      <c r="G118" t="s">
        <v>13</v>
      </c>
      <c r="H118" t="str">
        <f>TEXT(Table1[[#This Row],[Date]],"MMM")</f>
        <v>Mar</v>
      </c>
      <c r="I118" t="str">
        <f>TEXT(Table1[[#This Row],[Date]],"ddd")</f>
        <v>Mon</v>
      </c>
      <c r="J118" s="2">
        <f>Table1[[#This Row],[Credit]]-Table1[[#This Row],[Debit]]</f>
        <v>1000</v>
      </c>
    </row>
    <row r="119" spans="1:10" x14ac:dyDescent="0.3">
      <c r="A119" s="1">
        <v>44270</v>
      </c>
      <c r="B119" t="s">
        <v>14</v>
      </c>
      <c r="C119" s="2">
        <v>5</v>
      </c>
      <c r="D119" s="2"/>
      <c r="E119" t="s">
        <v>15</v>
      </c>
      <c r="F119" t="s">
        <v>16</v>
      </c>
      <c r="G119" t="s">
        <v>17</v>
      </c>
      <c r="H119" t="str">
        <f>TEXT(Table1[[#This Row],[Date]],"MMM")</f>
        <v>Mar</v>
      </c>
      <c r="I119" t="str">
        <f>TEXT(Table1[[#This Row],[Date]],"ddd")</f>
        <v>Mon</v>
      </c>
      <c r="J119" s="2">
        <f>Table1[[#This Row],[Credit]]-Table1[[#This Row],[Debit]]</f>
        <v>-5</v>
      </c>
    </row>
    <row r="120" spans="1:10" x14ac:dyDescent="0.3">
      <c r="A120" s="1">
        <v>44271</v>
      </c>
      <c r="B120" t="s">
        <v>14</v>
      </c>
      <c r="C120" s="2">
        <v>5</v>
      </c>
      <c r="D120" s="2"/>
      <c r="E120" t="s">
        <v>15</v>
      </c>
      <c r="F120" t="s">
        <v>16</v>
      </c>
      <c r="G120" t="s">
        <v>17</v>
      </c>
      <c r="H120" t="str">
        <f>TEXT(Table1[[#This Row],[Date]],"MMM")</f>
        <v>Mar</v>
      </c>
      <c r="I120" t="str">
        <f>TEXT(Table1[[#This Row],[Date]],"ddd")</f>
        <v>Tue</v>
      </c>
      <c r="J120" s="2">
        <f>Table1[[#This Row],[Credit]]-Table1[[#This Row],[Debit]]</f>
        <v>-5</v>
      </c>
    </row>
    <row r="121" spans="1:10" x14ac:dyDescent="0.3">
      <c r="A121" s="1">
        <v>44271</v>
      </c>
      <c r="B121" t="s">
        <v>55</v>
      </c>
      <c r="C121" s="2">
        <v>75</v>
      </c>
      <c r="D121" s="2"/>
      <c r="E121" t="s">
        <v>56</v>
      </c>
      <c r="F121" t="s">
        <v>57</v>
      </c>
      <c r="G121" t="s">
        <v>17</v>
      </c>
      <c r="H121" t="str">
        <f>TEXT(Table1[[#This Row],[Date]],"MMM")</f>
        <v>Mar</v>
      </c>
      <c r="I121" t="str">
        <f>TEXT(Table1[[#This Row],[Date]],"ddd")</f>
        <v>Tue</v>
      </c>
      <c r="J121" s="2">
        <f>Table1[[#This Row],[Credit]]-Table1[[#This Row],[Debit]]</f>
        <v>-75</v>
      </c>
    </row>
    <row r="122" spans="1:10" x14ac:dyDescent="0.3">
      <c r="A122" s="1">
        <v>44271</v>
      </c>
      <c r="B122" t="s">
        <v>42</v>
      </c>
      <c r="C122" s="2">
        <v>40</v>
      </c>
      <c r="D122" s="2"/>
      <c r="E122" t="s">
        <v>42</v>
      </c>
      <c r="F122" t="s">
        <v>20</v>
      </c>
      <c r="G122" t="s">
        <v>17</v>
      </c>
      <c r="H122" t="str">
        <f>TEXT(Table1[[#This Row],[Date]],"MMM")</f>
        <v>Mar</v>
      </c>
      <c r="I122" t="str">
        <f>TEXT(Table1[[#This Row],[Date]],"ddd")</f>
        <v>Tue</v>
      </c>
      <c r="J122" s="2">
        <f>Table1[[#This Row],[Credit]]-Table1[[#This Row],[Debit]]</f>
        <v>-40</v>
      </c>
    </row>
    <row r="123" spans="1:10" x14ac:dyDescent="0.3">
      <c r="A123" s="1">
        <v>44272</v>
      </c>
      <c r="B123" t="s">
        <v>43</v>
      </c>
      <c r="C123" s="2">
        <v>46.8</v>
      </c>
      <c r="D123" s="2"/>
      <c r="E123" t="s">
        <v>44</v>
      </c>
      <c r="F123" t="s">
        <v>31</v>
      </c>
      <c r="G123" t="s">
        <v>17</v>
      </c>
      <c r="H123" t="str">
        <f>TEXT(Table1[[#This Row],[Date]],"MMM")</f>
        <v>Mar</v>
      </c>
      <c r="I123" t="str">
        <f>TEXT(Table1[[#This Row],[Date]],"ddd")</f>
        <v>Wed</v>
      </c>
      <c r="J123" s="2">
        <f>Table1[[#This Row],[Credit]]-Table1[[#This Row],[Debit]]</f>
        <v>-46.8</v>
      </c>
    </row>
    <row r="124" spans="1:10" x14ac:dyDescent="0.3">
      <c r="A124" s="1">
        <v>44272</v>
      </c>
      <c r="B124" t="s">
        <v>45</v>
      </c>
      <c r="C124" s="2">
        <v>35</v>
      </c>
      <c r="D124" s="2"/>
      <c r="E124" t="s">
        <v>30</v>
      </c>
      <c r="F124" t="s">
        <v>31</v>
      </c>
      <c r="G124" t="s">
        <v>17</v>
      </c>
      <c r="H124" t="str">
        <f>TEXT(Table1[[#This Row],[Date]],"MMM")</f>
        <v>Mar</v>
      </c>
      <c r="I124" t="str">
        <f>TEXT(Table1[[#This Row],[Date]],"ddd")</f>
        <v>Wed</v>
      </c>
      <c r="J124" s="2">
        <f>Table1[[#This Row],[Credit]]-Table1[[#This Row],[Debit]]</f>
        <v>-35</v>
      </c>
    </row>
    <row r="125" spans="1:10" x14ac:dyDescent="0.3">
      <c r="A125" s="1">
        <v>44272</v>
      </c>
      <c r="B125" t="s">
        <v>14</v>
      </c>
      <c r="C125" s="2">
        <v>5</v>
      </c>
      <c r="D125" s="2"/>
      <c r="E125" t="s">
        <v>15</v>
      </c>
      <c r="F125" t="s">
        <v>16</v>
      </c>
      <c r="G125" t="s">
        <v>17</v>
      </c>
      <c r="H125" t="str">
        <f>TEXT(Table1[[#This Row],[Date]],"MMM")</f>
        <v>Mar</v>
      </c>
      <c r="I125" t="str">
        <f>TEXT(Table1[[#This Row],[Date]],"ddd")</f>
        <v>Wed</v>
      </c>
      <c r="J125" s="2">
        <f>Table1[[#This Row],[Credit]]-Table1[[#This Row],[Debit]]</f>
        <v>-5</v>
      </c>
    </row>
    <row r="126" spans="1:10" x14ac:dyDescent="0.3">
      <c r="A126" s="1">
        <v>44273</v>
      </c>
      <c r="B126" t="s">
        <v>14</v>
      </c>
      <c r="C126" s="2">
        <v>5</v>
      </c>
      <c r="D126" s="2"/>
      <c r="E126" t="s">
        <v>15</v>
      </c>
      <c r="F126" t="s">
        <v>16</v>
      </c>
      <c r="G126" t="s">
        <v>17</v>
      </c>
      <c r="H126" t="str">
        <f>TEXT(Table1[[#This Row],[Date]],"MMM")</f>
        <v>Mar</v>
      </c>
      <c r="I126" t="str">
        <f>TEXT(Table1[[#This Row],[Date]],"ddd")</f>
        <v>Thu</v>
      </c>
      <c r="J126" s="2">
        <f>Table1[[#This Row],[Credit]]-Table1[[#This Row],[Debit]]</f>
        <v>-5</v>
      </c>
    </row>
    <row r="127" spans="1:10" x14ac:dyDescent="0.3">
      <c r="A127" s="1">
        <v>44274</v>
      </c>
      <c r="B127" t="s">
        <v>14</v>
      </c>
      <c r="C127" s="2">
        <v>5</v>
      </c>
      <c r="D127" s="2"/>
      <c r="E127" t="s">
        <v>15</v>
      </c>
      <c r="F127" t="s">
        <v>16</v>
      </c>
      <c r="G127" t="s">
        <v>17</v>
      </c>
      <c r="H127" t="str">
        <f>TEXT(Table1[[#This Row],[Date]],"MMM")</f>
        <v>Mar</v>
      </c>
      <c r="I127" t="str">
        <f>TEXT(Table1[[#This Row],[Date]],"ddd")</f>
        <v>Fri</v>
      </c>
      <c r="J127" s="2">
        <f>Table1[[#This Row],[Credit]]-Table1[[#This Row],[Debit]]</f>
        <v>-5</v>
      </c>
    </row>
    <row r="128" spans="1:10" x14ac:dyDescent="0.3">
      <c r="A128" s="1">
        <v>44274</v>
      </c>
      <c r="B128" t="s">
        <v>24</v>
      </c>
      <c r="C128" s="2">
        <v>171.9</v>
      </c>
      <c r="D128" s="2"/>
      <c r="E128" t="s">
        <v>25</v>
      </c>
      <c r="F128" t="s">
        <v>20</v>
      </c>
      <c r="G128" t="s">
        <v>17</v>
      </c>
      <c r="H128" t="str">
        <f>TEXT(Table1[[#This Row],[Date]],"MMM")</f>
        <v>Mar</v>
      </c>
      <c r="I128" t="str">
        <f>TEXT(Table1[[#This Row],[Date]],"ddd")</f>
        <v>Fri</v>
      </c>
      <c r="J128" s="2">
        <f>Table1[[#This Row],[Credit]]-Table1[[#This Row],[Debit]]</f>
        <v>-171.9</v>
      </c>
    </row>
    <row r="129" spans="1:10" x14ac:dyDescent="0.3">
      <c r="A129" s="1">
        <v>44275</v>
      </c>
      <c r="B129" t="s">
        <v>46</v>
      </c>
      <c r="C129" s="2">
        <v>39</v>
      </c>
      <c r="D129" s="2"/>
      <c r="E129" t="s">
        <v>35</v>
      </c>
      <c r="F129" t="s">
        <v>16</v>
      </c>
      <c r="G129" t="s">
        <v>17</v>
      </c>
      <c r="H129" t="str">
        <f>TEXT(Table1[[#This Row],[Date]],"MMM")</f>
        <v>Mar</v>
      </c>
      <c r="I129" t="str">
        <f>TEXT(Table1[[#This Row],[Date]],"ddd")</f>
        <v>Sat</v>
      </c>
      <c r="J129" s="2">
        <f>Table1[[#This Row],[Credit]]-Table1[[#This Row],[Debit]]</f>
        <v>-39</v>
      </c>
    </row>
    <row r="130" spans="1:10" x14ac:dyDescent="0.3">
      <c r="A130" s="1">
        <v>44276</v>
      </c>
      <c r="B130" t="s">
        <v>47</v>
      </c>
      <c r="C130" s="2">
        <v>14</v>
      </c>
      <c r="D130" s="2"/>
      <c r="E130" t="s">
        <v>35</v>
      </c>
      <c r="F130" t="s">
        <v>16</v>
      </c>
      <c r="G130" t="s">
        <v>17</v>
      </c>
      <c r="H130" t="str">
        <f>TEXT(Table1[[#This Row],[Date]],"MMM")</f>
        <v>Mar</v>
      </c>
      <c r="I130" t="str">
        <f>TEXT(Table1[[#This Row],[Date]],"ddd")</f>
        <v>Sun</v>
      </c>
      <c r="J130" s="2">
        <f>Table1[[#This Row],[Credit]]-Table1[[#This Row],[Debit]]</f>
        <v>-14</v>
      </c>
    </row>
    <row r="131" spans="1:10" x14ac:dyDescent="0.3">
      <c r="A131" s="1">
        <v>44277</v>
      </c>
      <c r="B131" t="s">
        <v>48</v>
      </c>
      <c r="C131" s="2">
        <v>55</v>
      </c>
      <c r="D131" s="2"/>
      <c r="E131" t="s">
        <v>49</v>
      </c>
      <c r="F131" t="s">
        <v>50</v>
      </c>
      <c r="G131" t="s">
        <v>17</v>
      </c>
      <c r="H131" t="str">
        <f>TEXT(Table1[[#This Row],[Date]],"MMM")</f>
        <v>Mar</v>
      </c>
      <c r="I131" t="str">
        <f>TEXT(Table1[[#This Row],[Date]],"ddd")</f>
        <v>Mon</v>
      </c>
      <c r="J131" s="2">
        <f>Table1[[#This Row],[Credit]]-Table1[[#This Row],[Debit]]</f>
        <v>-55</v>
      </c>
    </row>
    <row r="132" spans="1:10" x14ac:dyDescent="0.3">
      <c r="A132" s="1">
        <v>44277</v>
      </c>
      <c r="B132" t="s">
        <v>28</v>
      </c>
      <c r="C132" s="2">
        <v>65</v>
      </c>
      <c r="D132" s="2"/>
      <c r="E132" t="s">
        <v>51</v>
      </c>
      <c r="F132" t="s">
        <v>23</v>
      </c>
      <c r="G132" t="s">
        <v>17</v>
      </c>
      <c r="H132" t="str">
        <f>TEXT(Table1[[#This Row],[Date]],"MMM")</f>
        <v>Mar</v>
      </c>
      <c r="I132" t="str">
        <f>TEXT(Table1[[#This Row],[Date]],"ddd")</f>
        <v>Mon</v>
      </c>
      <c r="J132" s="2">
        <f>Table1[[#This Row],[Credit]]-Table1[[#This Row],[Debit]]</f>
        <v>-65</v>
      </c>
    </row>
    <row r="133" spans="1:10" x14ac:dyDescent="0.3">
      <c r="A133" s="1">
        <v>44277</v>
      </c>
      <c r="B133" t="s">
        <v>14</v>
      </c>
      <c r="C133" s="2">
        <v>5</v>
      </c>
      <c r="D133" s="2"/>
      <c r="E133" t="s">
        <v>15</v>
      </c>
      <c r="F133" t="s">
        <v>16</v>
      </c>
      <c r="G133" t="s">
        <v>17</v>
      </c>
      <c r="H133" t="str">
        <f>TEXT(Table1[[#This Row],[Date]],"MMM")</f>
        <v>Mar</v>
      </c>
      <c r="I133" t="str">
        <f>TEXT(Table1[[#This Row],[Date]],"ddd")</f>
        <v>Mon</v>
      </c>
      <c r="J133" s="2">
        <f>Table1[[#This Row],[Credit]]-Table1[[#This Row],[Debit]]</f>
        <v>-5</v>
      </c>
    </row>
    <row r="134" spans="1:10" x14ac:dyDescent="0.3">
      <c r="A134" s="1">
        <v>44278</v>
      </c>
      <c r="B134" t="s">
        <v>14</v>
      </c>
      <c r="C134" s="2">
        <v>5</v>
      </c>
      <c r="D134" s="2"/>
      <c r="E134" t="s">
        <v>15</v>
      </c>
      <c r="F134" t="s">
        <v>16</v>
      </c>
      <c r="G134" t="s">
        <v>17</v>
      </c>
      <c r="H134" t="str">
        <f>TEXT(Table1[[#This Row],[Date]],"MMM")</f>
        <v>Mar</v>
      </c>
      <c r="I134" t="str">
        <f>TEXT(Table1[[#This Row],[Date]],"ddd")</f>
        <v>Tue</v>
      </c>
      <c r="J134" s="2">
        <f>Table1[[#This Row],[Credit]]-Table1[[#This Row],[Debit]]</f>
        <v>-5</v>
      </c>
    </row>
    <row r="135" spans="1:10" x14ac:dyDescent="0.3">
      <c r="A135" s="1">
        <v>44279</v>
      </c>
      <c r="B135" t="s">
        <v>14</v>
      </c>
      <c r="C135" s="2">
        <v>5</v>
      </c>
      <c r="D135" s="2"/>
      <c r="E135" t="s">
        <v>15</v>
      </c>
      <c r="F135" t="s">
        <v>16</v>
      </c>
      <c r="G135" t="s">
        <v>17</v>
      </c>
      <c r="H135" t="str">
        <f>TEXT(Table1[[#This Row],[Date]],"MMM")</f>
        <v>Mar</v>
      </c>
      <c r="I135" t="str">
        <f>TEXT(Table1[[#This Row],[Date]],"ddd")</f>
        <v>Wed</v>
      </c>
      <c r="J135" s="2">
        <f>Table1[[#This Row],[Credit]]-Table1[[#This Row],[Debit]]</f>
        <v>-5</v>
      </c>
    </row>
    <row r="136" spans="1:10" x14ac:dyDescent="0.3">
      <c r="A136" s="1">
        <v>44280</v>
      </c>
      <c r="B136" t="s">
        <v>14</v>
      </c>
      <c r="C136" s="2">
        <v>5</v>
      </c>
      <c r="D136" s="2"/>
      <c r="E136" t="s">
        <v>15</v>
      </c>
      <c r="F136" t="s">
        <v>16</v>
      </c>
      <c r="G136" t="s">
        <v>17</v>
      </c>
      <c r="H136" t="str">
        <f>TEXT(Table1[[#This Row],[Date]],"MMM")</f>
        <v>Mar</v>
      </c>
      <c r="I136" t="str">
        <f>TEXT(Table1[[#This Row],[Date]],"ddd")</f>
        <v>Thu</v>
      </c>
      <c r="J136" s="2">
        <f>Table1[[#This Row],[Credit]]-Table1[[#This Row],[Debit]]</f>
        <v>-5</v>
      </c>
    </row>
    <row r="137" spans="1:10" x14ac:dyDescent="0.3">
      <c r="A137" s="1">
        <v>44281</v>
      </c>
      <c r="B137" t="s">
        <v>14</v>
      </c>
      <c r="C137" s="2">
        <v>5</v>
      </c>
      <c r="D137" s="2"/>
      <c r="E137" t="s">
        <v>15</v>
      </c>
      <c r="F137" t="s">
        <v>16</v>
      </c>
      <c r="G137" t="s">
        <v>17</v>
      </c>
      <c r="H137" t="str">
        <f>TEXT(Table1[[#This Row],[Date]],"MMM")</f>
        <v>Mar</v>
      </c>
      <c r="I137" t="str">
        <f>TEXT(Table1[[#This Row],[Date]],"ddd")</f>
        <v>Fri</v>
      </c>
      <c r="J137" s="2">
        <f>Table1[[#This Row],[Credit]]-Table1[[#This Row],[Debit]]</f>
        <v>-5</v>
      </c>
    </row>
    <row r="138" spans="1:10" x14ac:dyDescent="0.3">
      <c r="A138" s="1">
        <v>44281</v>
      </c>
      <c r="B138" t="s">
        <v>24</v>
      </c>
      <c r="C138" s="2">
        <v>209</v>
      </c>
      <c r="D138" s="2"/>
      <c r="E138" t="s">
        <v>25</v>
      </c>
      <c r="F138" t="s">
        <v>20</v>
      </c>
      <c r="G138" t="s">
        <v>17</v>
      </c>
      <c r="H138" t="str">
        <f>TEXT(Table1[[#This Row],[Date]],"MMM")</f>
        <v>Mar</v>
      </c>
      <c r="I138" t="str">
        <f>TEXT(Table1[[#This Row],[Date]],"ddd")</f>
        <v>Fri</v>
      </c>
      <c r="J138" s="2">
        <f>Table1[[#This Row],[Credit]]-Table1[[#This Row],[Debit]]</f>
        <v>-209</v>
      </c>
    </row>
    <row r="139" spans="1:10" x14ac:dyDescent="0.3">
      <c r="A139" s="1">
        <v>44282</v>
      </c>
      <c r="B139" t="s">
        <v>52</v>
      </c>
      <c r="C139" s="2">
        <v>127</v>
      </c>
      <c r="D139" s="2"/>
      <c r="E139" t="s">
        <v>33</v>
      </c>
      <c r="F139" t="s">
        <v>31</v>
      </c>
      <c r="G139" t="s">
        <v>17</v>
      </c>
      <c r="H139" t="str">
        <f>TEXT(Table1[[#This Row],[Date]],"MMM")</f>
        <v>Mar</v>
      </c>
      <c r="I139" t="str">
        <f>TEXT(Table1[[#This Row],[Date]],"ddd")</f>
        <v>Sat</v>
      </c>
      <c r="J139" s="2">
        <f>Table1[[#This Row],[Credit]]-Table1[[#This Row],[Debit]]</f>
        <v>-127</v>
      </c>
    </row>
    <row r="140" spans="1:10" x14ac:dyDescent="0.3">
      <c r="A140" s="1">
        <v>44282</v>
      </c>
      <c r="B140" t="s">
        <v>58</v>
      </c>
      <c r="C140" s="2">
        <v>177.2</v>
      </c>
      <c r="D140" s="2"/>
      <c r="E140" t="s">
        <v>33</v>
      </c>
      <c r="F140" t="s">
        <v>31</v>
      </c>
      <c r="G140" t="s">
        <v>17</v>
      </c>
      <c r="H140" t="str">
        <f>TEXT(Table1[[#This Row],[Date]],"MMM")</f>
        <v>Mar</v>
      </c>
      <c r="I140" t="str">
        <f>TEXT(Table1[[#This Row],[Date]],"ddd")</f>
        <v>Sat</v>
      </c>
      <c r="J140" s="2">
        <f>Table1[[#This Row],[Credit]]-Table1[[#This Row],[Debit]]</f>
        <v>-177.2</v>
      </c>
    </row>
    <row r="141" spans="1:10" x14ac:dyDescent="0.3">
      <c r="A141" s="1">
        <v>44283</v>
      </c>
      <c r="B141" t="s">
        <v>32</v>
      </c>
      <c r="C141" s="2">
        <v>147.1</v>
      </c>
      <c r="D141" s="2"/>
      <c r="E141" t="s">
        <v>33</v>
      </c>
      <c r="F141" t="s">
        <v>31</v>
      </c>
      <c r="G141" t="s">
        <v>17</v>
      </c>
      <c r="H141" t="str">
        <f>TEXT(Table1[[#This Row],[Date]],"MMM")</f>
        <v>Mar</v>
      </c>
      <c r="I141" t="str">
        <f>TEXT(Table1[[#This Row],[Date]],"ddd")</f>
        <v>Sun</v>
      </c>
      <c r="J141" s="2">
        <f>Table1[[#This Row],[Credit]]-Table1[[#This Row],[Debit]]</f>
        <v>-147.1</v>
      </c>
    </row>
    <row r="142" spans="1:10" x14ac:dyDescent="0.3">
      <c r="A142" s="1">
        <v>44283</v>
      </c>
      <c r="B142" t="s">
        <v>36</v>
      </c>
      <c r="C142" s="2">
        <v>25</v>
      </c>
      <c r="D142" s="2"/>
      <c r="E142" t="s">
        <v>37</v>
      </c>
      <c r="F142" t="s">
        <v>23</v>
      </c>
      <c r="G142" t="s">
        <v>17</v>
      </c>
      <c r="H142" t="str">
        <f>TEXT(Table1[[#This Row],[Date]],"MMM")</f>
        <v>Mar</v>
      </c>
      <c r="I142" t="str">
        <f>TEXT(Table1[[#This Row],[Date]],"ddd")</f>
        <v>Sun</v>
      </c>
      <c r="J142" s="2">
        <f>Table1[[#This Row],[Credit]]-Table1[[#This Row],[Debit]]</f>
        <v>-25</v>
      </c>
    </row>
    <row r="143" spans="1:10" x14ac:dyDescent="0.3">
      <c r="A143" s="1">
        <v>44284</v>
      </c>
      <c r="B143" t="s">
        <v>59</v>
      </c>
      <c r="C143" s="2">
        <v>15</v>
      </c>
      <c r="D143" s="2"/>
      <c r="E143" t="s">
        <v>35</v>
      </c>
      <c r="F143" t="s">
        <v>16</v>
      </c>
      <c r="G143" t="s">
        <v>17</v>
      </c>
      <c r="H143" t="str">
        <f>TEXT(Table1[[#This Row],[Date]],"MMM")</f>
        <v>Mar</v>
      </c>
      <c r="I143" t="str">
        <f>TEXT(Table1[[#This Row],[Date]],"ddd")</f>
        <v>Mon</v>
      </c>
      <c r="J143" s="2">
        <f>Table1[[#This Row],[Credit]]-Table1[[#This Row],[Debit]]</f>
        <v>-15</v>
      </c>
    </row>
    <row r="144" spans="1:10" x14ac:dyDescent="0.3">
      <c r="A144" s="1">
        <v>44285</v>
      </c>
      <c r="B144" t="s">
        <v>14</v>
      </c>
      <c r="C144" s="2">
        <v>5</v>
      </c>
      <c r="D144" s="2"/>
      <c r="E144" t="s">
        <v>15</v>
      </c>
      <c r="F144" t="s">
        <v>16</v>
      </c>
      <c r="G144" t="s">
        <v>17</v>
      </c>
      <c r="H144" t="str">
        <f>TEXT(Table1[[#This Row],[Date]],"MMM")</f>
        <v>Mar</v>
      </c>
      <c r="I144" t="str">
        <f>TEXT(Table1[[#This Row],[Date]],"ddd")</f>
        <v>Tue</v>
      </c>
      <c r="J144" s="2">
        <f>Table1[[#This Row],[Credit]]-Table1[[#This Row],[Debit]]</f>
        <v>-5</v>
      </c>
    </row>
    <row r="145" spans="1:10" x14ac:dyDescent="0.3">
      <c r="A145" s="1">
        <v>44286</v>
      </c>
      <c r="B145" t="s">
        <v>14</v>
      </c>
      <c r="C145" s="2">
        <v>5</v>
      </c>
      <c r="D145" s="2"/>
      <c r="E145" t="s">
        <v>15</v>
      </c>
      <c r="F145" t="s">
        <v>16</v>
      </c>
      <c r="G145" t="s">
        <v>17</v>
      </c>
      <c r="H145" t="str">
        <f>TEXT(Table1[[#This Row],[Date]],"MMM")</f>
        <v>Mar</v>
      </c>
      <c r="I145" t="str">
        <f>TEXT(Table1[[#This Row],[Date]],"ddd")</f>
        <v>Wed</v>
      </c>
      <c r="J145" s="2">
        <f>Table1[[#This Row],[Credit]]-Table1[[#This Row],[Debit]]</f>
        <v>-5</v>
      </c>
    </row>
    <row r="146" spans="1:10" hidden="1" x14ac:dyDescent="0.3">
      <c r="A146" s="1">
        <v>44287</v>
      </c>
      <c r="B146" t="s">
        <v>10</v>
      </c>
      <c r="C146" s="2"/>
      <c r="D146" s="2">
        <v>5000</v>
      </c>
      <c r="E146" t="s">
        <v>11</v>
      </c>
      <c r="F146" t="s">
        <v>12</v>
      </c>
      <c r="G146" t="s">
        <v>13</v>
      </c>
      <c r="H146" t="str">
        <f>TEXT(Table1[[#This Row],[Date]],"MMM")</f>
        <v>Apr</v>
      </c>
      <c r="I146" t="str">
        <f>TEXT(Table1[[#This Row],[Date]],"ddd")</f>
        <v>Thu</v>
      </c>
      <c r="J146" s="2">
        <f>Table1[[#This Row],[Credit]]-Table1[[#This Row],[Debit]]</f>
        <v>5000</v>
      </c>
    </row>
    <row r="147" spans="1:10" x14ac:dyDescent="0.3">
      <c r="A147" s="1">
        <v>44287</v>
      </c>
      <c r="B147" t="s">
        <v>14</v>
      </c>
      <c r="C147" s="2">
        <v>5</v>
      </c>
      <c r="D147" s="2"/>
      <c r="E147" t="s">
        <v>15</v>
      </c>
      <c r="F147" t="s">
        <v>16</v>
      </c>
      <c r="G147" t="s">
        <v>17</v>
      </c>
      <c r="H147" t="str">
        <f>TEXT(Table1[[#This Row],[Date]],"MMM")</f>
        <v>Apr</v>
      </c>
      <c r="I147" t="str">
        <f>TEXT(Table1[[#This Row],[Date]],"ddd")</f>
        <v>Thu</v>
      </c>
      <c r="J147" s="2">
        <f>Table1[[#This Row],[Credit]]-Table1[[#This Row],[Debit]]</f>
        <v>-5</v>
      </c>
    </row>
    <row r="148" spans="1:10" x14ac:dyDescent="0.3">
      <c r="A148" s="1">
        <v>44288</v>
      </c>
      <c r="B148" t="s">
        <v>18</v>
      </c>
      <c r="C148" s="2">
        <v>900</v>
      </c>
      <c r="D148" s="2"/>
      <c r="E148" t="s">
        <v>19</v>
      </c>
      <c r="F148" t="s">
        <v>20</v>
      </c>
      <c r="G148" t="s">
        <v>17</v>
      </c>
      <c r="H148" t="str">
        <f>TEXT(Table1[[#This Row],[Date]],"MMM")</f>
        <v>Apr</v>
      </c>
      <c r="I148" t="str">
        <f>TEXT(Table1[[#This Row],[Date]],"ddd")</f>
        <v>Fri</v>
      </c>
      <c r="J148" s="2">
        <f>Table1[[#This Row],[Credit]]-Table1[[#This Row],[Debit]]</f>
        <v>-900</v>
      </c>
    </row>
    <row r="149" spans="1:10" x14ac:dyDescent="0.3">
      <c r="A149" s="1">
        <v>44288</v>
      </c>
      <c r="B149" t="s">
        <v>21</v>
      </c>
      <c r="C149" s="2">
        <v>150</v>
      </c>
      <c r="D149" s="2"/>
      <c r="E149" t="s">
        <v>22</v>
      </c>
      <c r="F149" t="s">
        <v>23</v>
      </c>
      <c r="G149" t="s">
        <v>17</v>
      </c>
      <c r="H149" t="str">
        <f>TEXT(Table1[[#This Row],[Date]],"MMM")</f>
        <v>Apr</v>
      </c>
      <c r="I149" t="str">
        <f>TEXT(Table1[[#This Row],[Date]],"ddd")</f>
        <v>Fri</v>
      </c>
      <c r="J149" s="2">
        <f>Table1[[#This Row],[Credit]]-Table1[[#This Row],[Debit]]</f>
        <v>-150</v>
      </c>
    </row>
    <row r="150" spans="1:10" x14ac:dyDescent="0.3">
      <c r="A150" s="1">
        <v>44288</v>
      </c>
      <c r="B150" t="s">
        <v>14</v>
      </c>
      <c r="C150" s="2">
        <v>5</v>
      </c>
      <c r="D150" s="2"/>
      <c r="E150" t="s">
        <v>15</v>
      </c>
      <c r="F150" t="s">
        <v>16</v>
      </c>
      <c r="G150" t="s">
        <v>17</v>
      </c>
      <c r="H150" t="str">
        <f>TEXT(Table1[[#This Row],[Date]],"MMM")</f>
        <v>Apr</v>
      </c>
      <c r="I150" t="str">
        <f>TEXT(Table1[[#This Row],[Date]],"ddd")</f>
        <v>Fri</v>
      </c>
      <c r="J150" s="2">
        <f>Table1[[#This Row],[Credit]]-Table1[[#This Row],[Debit]]</f>
        <v>-5</v>
      </c>
    </row>
    <row r="151" spans="1:10" x14ac:dyDescent="0.3">
      <c r="A151" s="1">
        <v>44289</v>
      </c>
      <c r="B151" t="s">
        <v>14</v>
      </c>
      <c r="C151" s="2">
        <v>5</v>
      </c>
      <c r="D151" s="2"/>
      <c r="E151" t="s">
        <v>15</v>
      </c>
      <c r="F151" t="s">
        <v>16</v>
      </c>
      <c r="G151" t="s">
        <v>17</v>
      </c>
      <c r="H151" t="str">
        <f>TEXT(Table1[[#This Row],[Date]],"MMM")</f>
        <v>Apr</v>
      </c>
      <c r="I151" t="str">
        <f>TEXT(Table1[[#This Row],[Date]],"ddd")</f>
        <v>Sat</v>
      </c>
      <c r="J151" s="2">
        <f>Table1[[#This Row],[Credit]]-Table1[[#This Row],[Debit]]</f>
        <v>-5</v>
      </c>
    </row>
    <row r="152" spans="1:10" x14ac:dyDescent="0.3">
      <c r="A152" s="1">
        <v>44290</v>
      </c>
      <c r="B152" t="s">
        <v>14</v>
      </c>
      <c r="C152" s="2">
        <v>5</v>
      </c>
      <c r="D152" s="2"/>
      <c r="E152" t="s">
        <v>15</v>
      </c>
      <c r="F152" t="s">
        <v>16</v>
      </c>
      <c r="G152" t="s">
        <v>17</v>
      </c>
      <c r="H152" t="str">
        <f>TEXT(Table1[[#This Row],[Date]],"MMM")</f>
        <v>Apr</v>
      </c>
      <c r="I152" t="str">
        <f>TEXT(Table1[[#This Row],[Date]],"ddd")</f>
        <v>Sun</v>
      </c>
      <c r="J152" s="2">
        <f>Table1[[#This Row],[Credit]]-Table1[[#This Row],[Debit]]</f>
        <v>-5</v>
      </c>
    </row>
    <row r="153" spans="1:10" x14ac:dyDescent="0.3">
      <c r="A153" s="1">
        <v>44291</v>
      </c>
      <c r="B153" t="s">
        <v>14</v>
      </c>
      <c r="C153" s="2">
        <v>5</v>
      </c>
      <c r="D153" s="2"/>
      <c r="E153" t="s">
        <v>15</v>
      </c>
      <c r="F153" t="s">
        <v>16</v>
      </c>
      <c r="G153" t="s">
        <v>17</v>
      </c>
      <c r="H153" t="str">
        <f>TEXT(Table1[[#This Row],[Date]],"MMM")</f>
        <v>Apr</v>
      </c>
      <c r="I153" t="str">
        <f>TEXT(Table1[[#This Row],[Date]],"ddd")</f>
        <v>Mon</v>
      </c>
      <c r="J153" s="2">
        <f>Table1[[#This Row],[Credit]]-Table1[[#This Row],[Debit]]</f>
        <v>-5</v>
      </c>
    </row>
    <row r="154" spans="1:10" x14ac:dyDescent="0.3">
      <c r="A154" s="1">
        <v>44291</v>
      </c>
      <c r="B154" t="s">
        <v>24</v>
      </c>
      <c r="C154" s="2">
        <v>158.19999999999999</v>
      </c>
      <c r="D154" s="2"/>
      <c r="E154" t="s">
        <v>25</v>
      </c>
      <c r="F154" t="s">
        <v>20</v>
      </c>
      <c r="G154" t="s">
        <v>17</v>
      </c>
      <c r="H154" t="str">
        <f>TEXT(Table1[[#This Row],[Date]],"MMM")</f>
        <v>Apr</v>
      </c>
      <c r="I154" t="str">
        <f>TEXT(Table1[[#This Row],[Date]],"ddd")</f>
        <v>Mon</v>
      </c>
      <c r="J154" s="2">
        <f>Table1[[#This Row],[Credit]]-Table1[[#This Row],[Debit]]</f>
        <v>-158.19999999999999</v>
      </c>
    </row>
    <row r="155" spans="1:10" x14ac:dyDescent="0.3">
      <c r="A155" s="1">
        <v>44294</v>
      </c>
      <c r="B155" t="s">
        <v>26</v>
      </c>
      <c r="C155" s="2">
        <v>53.2</v>
      </c>
      <c r="D155" s="2"/>
      <c r="E155" t="s">
        <v>27</v>
      </c>
      <c r="F155" t="s">
        <v>20</v>
      </c>
      <c r="G155" t="s">
        <v>17</v>
      </c>
      <c r="H155" t="str">
        <f>TEXT(Table1[[#This Row],[Date]],"MMM")</f>
        <v>Apr</v>
      </c>
      <c r="I155" t="str">
        <f>TEXT(Table1[[#This Row],[Date]],"ddd")</f>
        <v>Thu</v>
      </c>
      <c r="J155" s="2">
        <f>Table1[[#This Row],[Credit]]-Table1[[#This Row],[Debit]]</f>
        <v>-53.2</v>
      </c>
    </row>
    <row r="156" spans="1:10" x14ac:dyDescent="0.3">
      <c r="A156" s="1">
        <v>44294</v>
      </c>
      <c r="B156" t="s">
        <v>14</v>
      </c>
      <c r="C156" s="2">
        <v>5</v>
      </c>
      <c r="D156" s="2"/>
      <c r="E156" t="s">
        <v>15</v>
      </c>
      <c r="F156" t="s">
        <v>16</v>
      </c>
      <c r="G156" t="s">
        <v>17</v>
      </c>
      <c r="H156" t="str">
        <f>TEXT(Table1[[#This Row],[Date]],"MMM")</f>
        <v>Apr</v>
      </c>
      <c r="I156" t="str">
        <f>TEXT(Table1[[#This Row],[Date]],"ddd")</f>
        <v>Thu</v>
      </c>
      <c r="J156" s="2">
        <f>Table1[[#This Row],[Credit]]-Table1[[#This Row],[Debit]]</f>
        <v>-5</v>
      </c>
    </row>
    <row r="157" spans="1:10" x14ac:dyDescent="0.3">
      <c r="A157" s="1">
        <v>44295</v>
      </c>
      <c r="B157" t="s">
        <v>14</v>
      </c>
      <c r="C157" s="2">
        <v>5</v>
      </c>
      <c r="D157" s="2"/>
      <c r="E157" t="s">
        <v>15</v>
      </c>
      <c r="F157" t="s">
        <v>16</v>
      </c>
      <c r="G157" t="s">
        <v>17</v>
      </c>
      <c r="H157" t="str">
        <f>TEXT(Table1[[#This Row],[Date]],"MMM")</f>
        <v>Apr</v>
      </c>
      <c r="I157" t="str">
        <f>TEXT(Table1[[#This Row],[Date]],"ddd")</f>
        <v>Fri</v>
      </c>
      <c r="J157" s="2">
        <f>Table1[[#This Row],[Credit]]-Table1[[#This Row],[Debit]]</f>
        <v>-5</v>
      </c>
    </row>
    <row r="158" spans="1:10" x14ac:dyDescent="0.3">
      <c r="A158" s="1">
        <v>44296</v>
      </c>
      <c r="B158" t="s">
        <v>28</v>
      </c>
      <c r="C158" s="2">
        <v>79.900000000000006</v>
      </c>
      <c r="D158" s="2"/>
      <c r="E158" t="s">
        <v>51</v>
      </c>
      <c r="F158" t="s">
        <v>23</v>
      </c>
      <c r="G158" t="s">
        <v>17</v>
      </c>
      <c r="H158" t="str">
        <f>TEXT(Table1[[#This Row],[Date]],"MMM")</f>
        <v>Apr</v>
      </c>
      <c r="I158" t="str">
        <f>TEXT(Table1[[#This Row],[Date]],"ddd")</f>
        <v>Sat</v>
      </c>
      <c r="J158" s="2">
        <f>Table1[[#This Row],[Credit]]-Table1[[#This Row],[Debit]]</f>
        <v>-79.900000000000006</v>
      </c>
    </row>
    <row r="159" spans="1:10" x14ac:dyDescent="0.3">
      <c r="A159" s="1">
        <v>44296</v>
      </c>
      <c r="B159" t="s">
        <v>14</v>
      </c>
      <c r="C159" s="2">
        <v>5</v>
      </c>
      <c r="D159" s="2"/>
      <c r="E159" t="s">
        <v>15</v>
      </c>
      <c r="F159" t="s">
        <v>16</v>
      </c>
      <c r="G159" t="s">
        <v>17</v>
      </c>
      <c r="H159" t="str">
        <f>TEXT(Table1[[#This Row],[Date]],"MMM")</f>
        <v>Apr</v>
      </c>
      <c r="I159" t="str">
        <f>TEXT(Table1[[#This Row],[Date]],"ddd")</f>
        <v>Sat</v>
      </c>
      <c r="J159" s="2">
        <f>Table1[[#This Row],[Credit]]-Table1[[#This Row],[Debit]]</f>
        <v>-5</v>
      </c>
    </row>
    <row r="160" spans="1:10" x14ac:dyDescent="0.3">
      <c r="A160" s="1">
        <v>44297</v>
      </c>
      <c r="B160" t="s">
        <v>14</v>
      </c>
      <c r="C160" s="2">
        <v>5</v>
      </c>
      <c r="D160" s="2"/>
      <c r="E160" t="s">
        <v>15</v>
      </c>
      <c r="F160" t="s">
        <v>16</v>
      </c>
      <c r="G160" t="s">
        <v>17</v>
      </c>
      <c r="H160" t="str">
        <f>TEXT(Table1[[#This Row],[Date]],"MMM")</f>
        <v>Apr</v>
      </c>
      <c r="I160" t="str">
        <f>TEXT(Table1[[#This Row],[Date]],"ddd")</f>
        <v>Sun</v>
      </c>
      <c r="J160" s="2">
        <f>Table1[[#This Row],[Credit]]-Table1[[#This Row],[Debit]]</f>
        <v>-5</v>
      </c>
    </row>
    <row r="161" spans="1:10" x14ac:dyDescent="0.3">
      <c r="A161" s="1">
        <v>44298</v>
      </c>
      <c r="B161" t="s">
        <v>24</v>
      </c>
      <c r="C161" s="2">
        <v>98</v>
      </c>
      <c r="D161" s="2"/>
      <c r="E161" t="s">
        <v>25</v>
      </c>
      <c r="F161" t="s">
        <v>20</v>
      </c>
      <c r="G161" t="s">
        <v>17</v>
      </c>
      <c r="H161" t="str">
        <f>TEXT(Table1[[#This Row],[Date]],"MMM")</f>
        <v>Apr</v>
      </c>
      <c r="I161" t="str">
        <f>TEXT(Table1[[#This Row],[Date]],"ddd")</f>
        <v>Mon</v>
      </c>
      <c r="J161" s="2">
        <f>Table1[[#This Row],[Credit]]-Table1[[#This Row],[Debit]]</f>
        <v>-98</v>
      </c>
    </row>
    <row r="162" spans="1:10" x14ac:dyDescent="0.3">
      <c r="A162" s="1">
        <v>44298</v>
      </c>
      <c r="B162" t="s">
        <v>14</v>
      </c>
      <c r="C162" s="2">
        <v>5</v>
      </c>
      <c r="D162" s="2"/>
      <c r="E162" t="s">
        <v>15</v>
      </c>
      <c r="F162" t="s">
        <v>16</v>
      </c>
      <c r="G162" t="s">
        <v>17</v>
      </c>
      <c r="H162" t="str">
        <f>TEXT(Table1[[#This Row],[Date]],"MMM")</f>
        <v>Apr</v>
      </c>
      <c r="I162" t="str">
        <f>TEXT(Table1[[#This Row],[Date]],"ddd")</f>
        <v>Mon</v>
      </c>
      <c r="J162" s="2">
        <f>Table1[[#This Row],[Credit]]-Table1[[#This Row],[Debit]]</f>
        <v>-5</v>
      </c>
    </row>
    <row r="163" spans="1:10" x14ac:dyDescent="0.3">
      <c r="A163" s="1">
        <v>44299</v>
      </c>
      <c r="B163" t="s">
        <v>14</v>
      </c>
      <c r="C163" s="2">
        <v>5</v>
      </c>
      <c r="D163" s="2"/>
      <c r="E163" t="s">
        <v>15</v>
      </c>
      <c r="F163" t="s">
        <v>16</v>
      </c>
      <c r="G163" t="s">
        <v>17</v>
      </c>
      <c r="H163" t="str">
        <f>TEXT(Table1[[#This Row],[Date]],"MMM")</f>
        <v>Apr</v>
      </c>
      <c r="I163" t="str">
        <f>TEXT(Table1[[#This Row],[Date]],"ddd")</f>
        <v>Tue</v>
      </c>
      <c r="J163" s="2">
        <f>Table1[[#This Row],[Credit]]-Table1[[#This Row],[Debit]]</f>
        <v>-5</v>
      </c>
    </row>
    <row r="164" spans="1:10" x14ac:dyDescent="0.3">
      <c r="A164" s="1">
        <v>44299</v>
      </c>
      <c r="B164" t="s">
        <v>29</v>
      </c>
      <c r="C164" s="2">
        <v>42.8</v>
      </c>
      <c r="D164" s="2"/>
      <c r="E164" t="s">
        <v>30</v>
      </c>
      <c r="F164" t="s">
        <v>31</v>
      </c>
      <c r="G164" t="s">
        <v>17</v>
      </c>
      <c r="H164" t="str">
        <f>TEXT(Table1[[#This Row],[Date]],"MMM")</f>
        <v>Apr</v>
      </c>
      <c r="I164" t="str">
        <f>TEXT(Table1[[#This Row],[Date]],"ddd")</f>
        <v>Tue</v>
      </c>
      <c r="J164" s="2">
        <f>Table1[[#This Row],[Credit]]-Table1[[#This Row],[Debit]]</f>
        <v>-42.8</v>
      </c>
    </row>
    <row r="165" spans="1:10" x14ac:dyDescent="0.3">
      <c r="A165" s="1">
        <v>44299</v>
      </c>
      <c r="B165" t="s">
        <v>32</v>
      </c>
      <c r="C165" s="2">
        <v>100.9</v>
      </c>
      <c r="D165" s="2"/>
      <c r="E165" t="s">
        <v>33</v>
      </c>
      <c r="F165" t="s">
        <v>31</v>
      </c>
      <c r="G165" t="s">
        <v>17</v>
      </c>
      <c r="H165" t="str">
        <f>TEXT(Table1[[#This Row],[Date]],"MMM")</f>
        <v>Apr</v>
      </c>
      <c r="I165" t="str">
        <f>TEXT(Table1[[#This Row],[Date]],"ddd")</f>
        <v>Tue</v>
      </c>
      <c r="J165" s="2">
        <f>Table1[[#This Row],[Credit]]-Table1[[#This Row],[Debit]]</f>
        <v>-100.9</v>
      </c>
    </row>
    <row r="166" spans="1:10" x14ac:dyDescent="0.3">
      <c r="A166" s="1">
        <v>44299</v>
      </c>
      <c r="B166" t="s">
        <v>34</v>
      </c>
      <c r="C166" s="2">
        <v>54.9</v>
      </c>
      <c r="D166" s="2"/>
      <c r="E166" t="s">
        <v>35</v>
      </c>
      <c r="F166" t="s">
        <v>16</v>
      </c>
      <c r="G166" t="s">
        <v>17</v>
      </c>
      <c r="H166" t="str">
        <f>TEXT(Table1[[#This Row],[Date]],"MMM")</f>
        <v>Apr</v>
      </c>
      <c r="I166" t="str">
        <f>TEXT(Table1[[#This Row],[Date]],"ddd")</f>
        <v>Tue</v>
      </c>
      <c r="J166" s="2">
        <f>Table1[[#This Row],[Credit]]-Table1[[#This Row],[Debit]]</f>
        <v>-54.9</v>
      </c>
    </row>
    <row r="167" spans="1:10" x14ac:dyDescent="0.3">
      <c r="A167" s="1">
        <v>44300</v>
      </c>
      <c r="B167" t="s">
        <v>36</v>
      </c>
      <c r="C167" s="2">
        <v>31</v>
      </c>
      <c r="D167" s="2"/>
      <c r="E167" t="s">
        <v>37</v>
      </c>
      <c r="F167" t="s">
        <v>23</v>
      </c>
      <c r="G167" t="s">
        <v>17</v>
      </c>
      <c r="H167" t="str">
        <f>TEXT(Table1[[#This Row],[Date]],"MMM")</f>
        <v>Apr</v>
      </c>
      <c r="I167" t="str">
        <f>TEXT(Table1[[#This Row],[Date]],"ddd")</f>
        <v>Wed</v>
      </c>
      <c r="J167" s="2">
        <f>Table1[[#This Row],[Credit]]-Table1[[#This Row],[Debit]]</f>
        <v>-31</v>
      </c>
    </row>
    <row r="168" spans="1:10" hidden="1" x14ac:dyDescent="0.3">
      <c r="A168" s="1">
        <v>44301</v>
      </c>
      <c r="B168" t="s">
        <v>38</v>
      </c>
      <c r="C168" s="2"/>
      <c r="D168" s="2">
        <v>2340</v>
      </c>
      <c r="E168" t="s">
        <v>39</v>
      </c>
      <c r="F168" t="s">
        <v>40</v>
      </c>
      <c r="G168" t="s">
        <v>13</v>
      </c>
      <c r="H168" t="str">
        <f>TEXT(Table1[[#This Row],[Date]],"MMM")</f>
        <v>Apr</v>
      </c>
      <c r="I168" t="str">
        <f>TEXT(Table1[[#This Row],[Date]],"ddd")</f>
        <v>Thu</v>
      </c>
      <c r="J168" s="2">
        <f>Table1[[#This Row],[Credit]]-Table1[[#This Row],[Debit]]</f>
        <v>2340</v>
      </c>
    </row>
    <row r="169" spans="1:10" x14ac:dyDescent="0.3">
      <c r="A169" s="1">
        <v>44301</v>
      </c>
      <c r="B169" t="s">
        <v>14</v>
      </c>
      <c r="C169" s="2">
        <v>5</v>
      </c>
      <c r="D169" s="2"/>
      <c r="E169" t="s">
        <v>15</v>
      </c>
      <c r="F169" t="s">
        <v>16</v>
      </c>
      <c r="G169" t="s">
        <v>17</v>
      </c>
      <c r="H169" t="str">
        <f>TEXT(Table1[[#This Row],[Date]],"MMM")</f>
        <v>Apr</v>
      </c>
      <c r="I169" t="str">
        <f>TEXT(Table1[[#This Row],[Date]],"ddd")</f>
        <v>Thu</v>
      </c>
      <c r="J169" s="2">
        <f>Table1[[#This Row],[Credit]]-Table1[[#This Row],[Debit]]</f>
        <v>-5</v>
      </c>
    </row>
    <row r="170" spans="1:10" x14ac:dyDescent="0.3">
      <c r="A170" s="1">
        <v>44302</v>
      </c>
      <c r="B170" t="s">
        <v>14</v>
      </c>
      <c r="C170" s="2">
        <v>5</v>
      </c>
      <c r="D170" s="2"/>
      <c r="E170" t="s">
        <v>15</v>
      </c>
      <c r="F170" t="s">
        <v>16</v>
      </c>
      <c r="G170" t="s">
        <v>17</v>
      </c>
      <c r="H170" t="str">
        <f>TEXT(Table1[[#This Row],[Date]],"MMM")</f>
        <v>Apr</v>
      </c>
      <c r="I170" t="str">
        <f>TEXT(Table1[[#This Row],[Date]],"ddd")</f>
        <v>Fri</v>
      </c>
      <c r="J170" s="2">
        <f>Table1[[#This Row],[Credit]]-Table1[[#This Row],[Debit]]</f>
        <v>-5</v>
      </c>
    </row>
    <row r="171" spans="1:10" x14ac:dyDescent="0.3">
      <c r="A171" s="1">
        <v>44302</v>
      </c>
      <c r="B171" t="s">
        <v>42</v>
      </c>
      <c r="C171" s="2">
        <v>40</v>
      </c>
      <c r="D171" s="2"/>
      <c r="E171" t="s">
        <v>42</v>
      </c>
      <c r="F171" t="s">
        <v>20</v>
      </c>
      <c r="G171" t="s">
        <v>17</v>
      </c>
      <c r="H171" t="str">
        <f>TEXT(Table1[[#This Row],[Date]],"MMM")</f>
        <v>Apr</v>
      </c>
      <c r="I171" t="str">
        <f>TEXT(Table1[[#This Row],[Date]],"ddd")</f>
        <v>Fri</v>
      </c>
      <c r="J171" s="2">
        <f>Table1[[#This Row],[Credit]]-Table1[[#This Row],[Debit]]</f>
        <v>-40</v>
      </c>
    </row>
    <row r="172" spans="1:10" x14ac:dyDescent="0.3">
      <c r="A172" s="1">
        <v>44303</v>
      </c>
      <c r="B172" t="s">
        <v>43</v>
      </c>
      <c r="C172" s="2">
        <v>47.9</v>
      </c>
      <c r="D172" s="2"/>
      <c r="E172" t="s">
        <v>44</v>
      </c>
      <c r="F172" t="s">
        <v>31</v>
      </c>
      <c r="G172" t="s">
        <v>17</v>
      </c>
      <c r="H172" t="str">
        <f>TEXT(Table1[[#This Row],[Date]],"MMM")</f>
        <v>Apr</v>
      </c>
      <c r="I172" t="str">
        <f>TEXT(Table1[[#This Row],[Date]],"ddd")</f>
        <v>Sat</v>
      </c>
      <c r="J172" s="2">
        <f>Table1[[#This Row],[Credit]]-Table1[[#This Row],[Debit]]</f>
        <v>-47.9</v>
      </c>
    </row>
    <row r="173" spans="1:10" x14ac:dyDescent="0.3">
      <c r="A173" s="1">
        <v>44303</v>
      </c>
      <c r="B173" t="s">
        <v>45</v>
      </c>
      <c r="C173" s="2">
        <v>35</v>
      </c>
      <c r="D173" s="2"/>
      <c r="E173" t="s">
        <v>30</v>
      </c>
      <c r="F173" t="s">
        <v>31</v>
      </c>
      <c r="G173" t="s">
        <v>17</v>
      </c>
      <c r="H173" t="str">
        <f>TEXT(Table1[[#This Row],[Date]],"MMM")</f>
        <v>Apr</v>
      </c>
      <c r="I173" t="str">
        <f>TEXT(Table1[[#This Row],[Date]],"ddd")</f>
        <v>Sat</v>
      </c>
      <c r="J173" s="2">
        <f>Table1[[#This Row],[Credit]]-Table1[[#This Row],[Debit]]</f>
        <v>-35</v>
      </c>
    </row>
    <row r="174" spans="1:10" x14ac:dyDescent="0.3">
      <c r="A174" s="1">
        <v>44303</v>
      </c>
      <c r="B174" t="s">
        <v>14</v>
      </c>
      <c r="C174" s="2">
        <v>5</v>
      </c>
      <c r="D174" s="2"/>
      <c r="E174" t="s">
        <v>15</v>
      </c>
      <c r="F174" t="s">
        <v>16</v>
      </c>
      <c r="G174" t="s">
        <v>17</v>
      </c>
      <c r="H174" t="str">
        <f>TEXT(Table1[[#This Row],[Date]],"MMM")</f>
        <v>Apr</v>
      </c>
      <c r="I174" t="str">
        <f>TEXT(Table1[[#This Row],[Date]],"ddd")</f>
        <v>Sat</v>
      </c>
      <c r="J174" s="2">
        <f>Table1[[#This Row],[Credit]]-Table1[[#This Row],[Debit]]</f>
        <v>-5</v>
      </c>
    </row>
    <row r="175" spans="1:10" x14ac:dyDescent="0.3">
      <c r="A175" s="1">
        <v>44304</v>
      </c>
      <c r="B175" t="s">
        <v>14</v>
      </c>
      <c r="C175" s="2">
        <v>5</v>
      </c>
      <c r="D175" s="2"/>
      <c r="E175" t="s">
        <v>15</v>
      </c>
      <c r="F175" t="s">
        <v>16</v>
      </c>
      <c r="G175" t="s">
        <v>17</v>
      </c>
      <c r="H175" t="str">
        <f>TEXT(Table1[[#This Row],[Date]],"MMM")</f>
        <v>Apr</v>
      </c>
      <c r="I175" t="str">
        <f>TEXT(Table1[[#This Row],[Date]],"ddd")</f>
        <v>Sun</v>
      </c>
      <c r="J175" s="2">
        <f>Table1[[#This Row],[Credit]]-Table1[[#This Row],[Debit]]</f>
        <v>-5</v>
      </c>
    </row>
    <row r="176" spans="1:10" x14ac:dyDescent="0.3">
      <c r="A176" s="1">
        <v>44305</v>
      </c>
      <c r="B176" t="s">
        <v>14</v>
      </c>
      <c r="C176" s="2">
        <v>5</v>
      </c>
      <c r="D176" s="2"/>
      <c r="E176" t="s">
        <v>15</v>
      </c>
      <c r="F176" t="s">
        <v>16</v>
      </c>
      <c r="G176" t="s">
        <v>17</v>
      </c>
      <c r="H176" t="str">
        <f>TEXT(Table1[[#This Row],[Date]],"MMM")</f>
        <v>Apr</v>
      </c>
      <c r="I176" t="str">
        <f>TEXT(Table1[[#This Row],[Date]],"ddd")</f>
        <v>Mon</v>
      </c>
      <c r="J176" s="2">
        <f>Table1[[#This Row],[Credit]]-Table1[[#This Row],[Debit]]</f>
        <v>-5</v>
      </c>
    </row>
    <row r="177" spans="1:10" x14ac:dyDescent="0.3">
      <c r="A177" s="1">
        <v>44305</v>
      </c>
      <c r="B177" t="s">
        <v>24</v>
      </c>
      <c r="C177" s="2">
        <v>173</v>
      </c>
      <c r="D177" s="2"/>
      <c r="E177" t="s">
        <v>25</v>
      </c>
      <c r="F177" t="s">
        <v>20</v>
      </c>
      <c r="G177" t="s">
        <v>17</v>
      </c>
      <c r="H177" t="str">
        <f>TEXT(Table1[[#This Row],[Date]],"MMM")</f>
        <v>Apr</v>
      </c>
      <c r="I177" t="str">
        <f>TEXT(Table1[[#This Row],[Date]],"ddd")</f>
        <v>Mon</v>
      </c>
      <c r="J177" s="2">
        <f>Table1[[#This Row],[Credit]]-Table1[[#This Row],[Debit]]</f>
        <v>-173</v>
      </c>
    </row>
    <row r="178" spans="1:10" x14ac:dyDescent="0.3">
      <c r="A178" s="1">
        <v>44306</v>
      </c>
      <c r="B178" t="s">
        <v>46</v>
      </c>
      <c r="C178" s="2">
        <v>40.1</v>
      </c>
      <c r="D178" s="2"/>
      <c r="E178" t="s">
        <v>35</v>
      </c>
      <c r="F178" t="s">
        <v>16</v>
      </c>
      <c r="G178" t="s">
        <v>17</v>
      </c>
      <c r="H178" t="str">
        <f>TEXT(Table1[[#This Row],[Date]],"MMM")</f>
        <v>Apr</v>
      </c>
      <c r="I178" t="str">
        <f>TEXT(Table1[[#This Row],[Date]],"ddd")</f>
        <v>Tue</v>
      </c>
      <c r="J178" s="2">
        <f>Table1[[#This Row],[Credit]]-Table1[[#This Row],[Debit]]</f>
        <v>-40.1</v>
      </c>
    </row>
    <row r="179" spans="1:10" x14ac:dyDescent="0.3">
      <c r="A179" s="1">
        <v>44307</v>
      </c>
      <c r="B179" t="s">
        <v>47</v>
      </c>
      <c r="C179" s="2">
        <v>15.1</v>
      </c>
      <c r="D179" s="2"/>
      <c r="E179" t="s">
        <v>35</v>
      </c>
      <c r="F179" t="s">
        <v>16</v>
      </c>
      <c r="G179" t="s">
        <v>17</v>
      </c>
      <c r="H179" t="str">
        <f>TEXT(Table1[[#This Row],[Date]],"MMM")</f>
        <v>Apr</v>
      </c>
      <c r="I179" t="str">
        <f>TEXT(Table1[[#This Row],[Date]],"ddd")</f>
        <v>Wed</v>
      </c>
      <c r="J179" s="2">
        <f>Table1[[#This Row],[Credit]]-Table1[[#This Row],[Debit]]</f>
        <v>-15.1</v>
      </c>
    </row>
    <row r="180" spans="1:10" x14ac:dyDescent="0.3">
      <c r="A180" s="1">
        <v>44308</v>
      </c>
      <c r="B180" t="s">
        <v>48</v>
      </c>
      <c r="C180" s="2">
        <v>55</v>
      </c>
      <c r="D180" s="2"/>
      <c r="E180" t="s">
        <v>49</v>
      </c>
      <c r="F180" t="s">
        <v>50</v>
      </c>
      <c r="G180" t="s">
        <v>17</v>
      </c>
      <c r="H180" t="str">
        <f>TEXT(Table1[[#This Row],[Date]],"MMM")</f>
        <v>Apr</v>
      </c>
      <c r="I180" t="str">
        <f>TEXT(Table1[[#This Row],[Date]],"ddd")</f>
        <v>Thu</v>
      </c>
      <c r="J180" s="2">
        <f>Table1[[#This Row],[Credit]]-Table1[[#This Row],[Debit]]</f>
        <v>-55</v>
      </c>
    </row>
    <row r="181" spans="1:10" x14ac:dyDescent="0.3">
      <c r="A181" s="1">
        <v>44308</v>
      </c>
      <c r="B181" t="s">
        <v>28</v>
      </c>
      <c r="C181" s="2">
        <v>66</v>
      </c>
      <c r="D181" s="2"/>
      <c r="E181" t="s">
        <v>51</v>
      </c>
      <c r="F181" t="s">
        <v>23</v>
      </c>
      <c r="G181" t="s">
        <v>17</v>
      </c>
      <c r="H181" t="str">
        <f>TEXT(Table1[[#This Row],[Date]],"MMM")</f>
        <v>Apr</v>
      </c>
      <c r="I181" t="str">
        <f>TEXT(Table1[[#This Row],[Date]],"ddd")</f>
        <v>Thu</v>
      </c>
      <c r="J181" s="2">
        <f>Table1[[#This Row],[Credit]]-Table1[[#This Row],[Debit]]</f>
        <v>-66</v>
      </c>
    </row>
    <row r="182" spans="1:10" x14ac:dyDescent="0.3">
      <c r="A182" s="1">
        <v>44308</v>
      </c>
      <c r="B182" t="s">
        <v>14</v>
      </c>
      <c r="C182" s="2">
        <v>5</v>
      </c>
      <c r="D182" s="2"/>
      <c r="E182" t="s">
        <v>15</v>
      </c>
      <c r="F182" t="s">
        <v>16</v>
      </c>
      <c r="G182" t="s">
        <v>17</v>
      </c>
      <c r="H182" t="str">
        <f>TEXT(Table1[[#This Row],[Date]],"MMM")</f>
        <v>Apr</v>
      </c>
      <c r="I182" t="str">
        <f>TEXT(Table1[[#This Row],[Date]],"ddd")</f>
        <v>Thu</v>
      </c>
      <c r="J182" s="2">
        <f>Table1[[#This Row],[Credit]]-Table1[[#This Row],[Debit]]</f>
        <v>-5</v>
      </c>
    </row>
    <row r="183" spans="1:10" x14ac:dyDescent="0.3">
      <c r="A183" s="1">
        <v>44309</v>
      </c>
      <c r="B183" t="s">
        <v>14</v>
      </c>
      <c r="C183" s="2">
        <v>5</v>
      </c>
      <c r="D183" s="2"/>
      <c r="E183" t="s">
        <v>15</v>
      </c>
      <c r="F183" t="s">
        <v>16</v>
      </c>
      <c r="G183" t="s">
        <v>17</v>
      </c>
      <c r="H183" t="str">
        <f>TEXT(Table1[[#This Row],[Date]],"MMM")</f>
        <v>Apr</v>
      </c>
      <c r="I183" t="str">
        <f>TEXT(Table1[[#This Row],[Date]],"ddd")</f>
        <v>Fri</v>
      </c>
      <c r="J183" s="2">
        <f>Table1[[#This Row],[Credit]]-Table1[[#This Row],[Debit]]</f>
        <v>-5</v>
      </c>
    </row>
    <row r="184" spans="1:10" x14ac:dyDescent="0.3">
      <c r="A184" s="1">
        <v>44310</v>
      </c>
      <c r="B184" t="s">
        <v>14</v>
      </c>
      <c r="C184" s="2">
        <v>5</v>
      </c>
      <c r="D184" s="2"/>
      <c r="E184" t="s">
        <v>15</v>
      </c>
      <c r="F184" t="s">
        <v>16</v>
      </c>
      <c r="G184" t="s">
        <v>17</v>
      </c>
      <c r="H184" t="str">
        <f>TEXT(Table1[[#This Row],[Date]],"MMM")</f>
        <v>Apr</v>
      </c>
      <c r="I184" t="str">
        <f>TEXT(Table1[[#This Row],[Date]],"ddd")</f>
        <v>Sat</v>
      </c>
      <c r="J184" s="2">
        <f>Table1[[#This Row],[Credit]]-Table1[[#This Row],[Debit]]</f>
        <v>-5</v>
      </c>
    </row>
    <row r="185" spans="1:10" x14ac:dyDescent="0.3">
      <c r="A185" s="1">
        <v>44311</v>
      </c>
      <c r="B185" t="s">
        <v>14</v>
      </c>
      <c r="C185" s="2">
        <v>5</v>
      </c>
      <c r="D185" s="2"/>
      <c r="E185" t="s">
        <v>15</v>
      </c>
      <c r="F185" t="s">
        <v>16</v>
      </c>
      <c r="G185" t="s">
        <v>17</v>
      </c>
      <c r="H185" t="str">
        <f>TEXT(Table1[[#This Row],[Date]],"MMM")</f>
        <v>Apr</v>
      </c>
      <c r="I185" t="str">
        <f>TEXT(Table1[[#This Row],[Date]],"ddd")</f>
        <v>Sun</v>
      </c>
      <c r="J185" s="2">
        <f>Table1[[#This Row],[Credit]]-Table1[[#This Row],[Debit]]</f>
        <v>-5</v>
      </c>
    </row>
    <row r="186" spans="1:10" x14ac:dyDescent="0.3">
      <c r="A186" s="1">
        <v>44312</v>
      </c>
      <c r="B186" t="s">
        <v>14</v>
      </c>
      <c r="C186" s="2">
        <v>5</v>
      </c>
      <c r="D186" s="2"/>
      <c r="E186" t="s">
        <v>15</v>
      </c>
      <c r="F186" t="s">
        <v>16</v>
      </c>
      <c r="G186" t="s">
        <v>17</v>
      </c>
      <c r="H186" t="str">
        <f>TEXT(Table1[[#This Row],[Date]],"MMM")</f>
        <v>Apr</v>
      </c>
      <c r="I186" t="str">
        <f>TEXT(Table1[[#This Row],[Date]],"ddd")</f>
        <v>Mon</v>
      </c>
      <c r="J186" s="2">
        <f>Table1[[#This Row],[Credit]]-Table1[[#This Row],[Debit]]</f>
        <v>-5</v>
      </c>
    </row>
    <row r="187" spans="1:10" x14ac:dyDescent="0.3">
      <c r="A187" s="1">
        <v>44312</v>
      </c>
      <c r="B187" t="s">
        <v>24</v>
      </c>
      <c r="C187" s="2">
        <v>164.9</v>
      </c>
      <c r="D187" s="2"/>
      <c r="E187" t="s">
        <v>25</v>
      </c>
      <c r="F187" t="s">
        <v>20</v>
      </c>
      <c r="G187" t="s">
        <v>17</v>
      </c>
      <c r="H187" t="str">
        <f>TEXT(Table1[[#This Row],[Date]],"MMM")</f>
        <v>Apr</v>
      </c>
      <c r="I187" t="str">
        <f>TEXT(Table1[[#This Row],[Date]],"ddd")</f>
        <v>Mon</v>
      </c>
      <c r="J187" s="2">
        <f>Table1[[#This Row],[Credit]]-Table1[[#This Row],[Debit]]</f>
        <v>-164.9</v>
      </c>
    </row>
    <row r="188" spans="1:10" x14ac:dyDescent="0.3">
      <c r="A188" s="1">
        <v>44313</v>
      </c>
      <c r="B188" t="s">
        <v>52</v>
      </c>
      <c r="C188" s="2">
        <v>127.9</v>
      </c>
      <c r="D188" s="2"/>
      <c r="E188" t="s">
        <v>33</v>
      </c>
      <c r="F188" t="s">
        <v>31</v>
      </c>
      <c r="G188" t="s">
        <v>17</v>
      </c>
      <c r="H188" t="str">
        <f>TEXT(Table1[[#This Row],[Date]],"MMM")</f>
        <v>Apr</v>
      </c>
      <c r="I188" t="str">
        <f>TEXT(Table1[[#This Row],[Date]],"ddd")</f>
        <v>Tue</v>
      </c>
      <c r="J188" s="2">
        <f>Table1[[#This Row],[Credit]]-Table1[[#This Row],[Debit]]</f>
        <v>-127.9</v>
      </c>
    </row>
    <row r="189" spans="1:10" x14ac:dyDescent="0.3">
      <c r="A189" s="1">
        <v>44313</v>
      </c>
      <c r="B189" t="s">
        <v>60</v>
      </c>
      <c r="C189" s="2">
        <v>300</v>
      </c>
      <c r="D189" s="2"/>
      <c r="E189" t="s">
        <v>30</v>
      </c>
      <c r="F189" t="s">
        <v>31</v>
      </c>
      <c r="G189" t="s">
        <v>17</v>
      </c>
      <c r="H189" t="str">
        <f>TEXT(Table1[[#This Row],[Date]],"MMM")</f>
        <v>Apr</v>
      </c>
      <c r="I189" t="str">
        <f>TEXT(Table1[[#This Row],[Date]],"ddd")</f>
        <v>Tue</v>
      </c>
      <c r="J189" s="2">
        <f>Table1[[#This Row],[Credit]]-Table1[[#This Row],[Debit]]</f>
        <v>-300</v>
      </c>
    </row>
    <row r="190" spans="1:10" x14ac:dyDescent="0.3">
      <c r="A190" s="1">
        <v>44314</v>
      </c>
      <c r="B190" t="s">
        <v>32</v>
      </c>
      <c r="C190" s="2">
        <v>148.1</v>
      </c>
      <c r="D190" s="2"/>
      <c r="E190" t="s">
        <v>33</v>
      </c>
      <c r="F190" t="s">
        <v>31</v>
      </c>
      <c r="G190" t="s">
        <v>17</v>
      </c>
      <c r="H190" t="str">
        <f>TEXT(Table1[[#This Row],[Date]],"MMM")</f>
        <v>Apr</v>
      </c>
      <c r="I190" t="str">
        <f>TEXT(Table1[[#This Row],[Date]],"ddd")</f>
        <v>Wed</v>
      </c>
      <c r="J190" s="2">
        <f>Table1[[#This Row],[Credit]]-Table1[[#This Row],[Debit]]</f>
        <v>-148.1</v>
      </c>
    </row>
    <row r="191" spans="1:10" x14ac:dyDescent="0.3">
      <c r="A191" s="1">
        <v>44314</v>
      </c>
      <c r="B191" t="s">
        <v>36</v>
      </c>
      <c r="C191" s="2">
        <v>26.1</v>
      </c>
      <c r="D191" s="2"/>
      <c r="E191" t="s">
        <v>37</v>
      </c>
      <c r="F191" t="s">
        <v>23</v>
      </c>
      <c r="G191" t="s">
        <v>17</v>
      </c>
      <c r="H191" t="str">
        <f>TEXT(Table1[[#This Row],[Date]],"MMM")</f>
        <v>Apr</v>
      </c>
      <c r="I191" t="str">
        <f>TEXT(Table1[[#This Row],[Date]],"ddd")</f>
        <v>Wed</v>
      </c>
      <c r="J191" s="2">
        <f>Table1[[#This Row],[Credit]]-Table1[[#This Row],[Debit]]</f>
        <v>-26.1</v>
      </c>
    </row>
    <row r="192" spans="1:10" x14ac:dyDescent="0.3">
      <c r="A192" s="1">
        <v>44315</v>
      </c>
      <c r="B192" t="s">
        <v>59</v>
      </c>
      <c r="C192" s="2">
        <v>15</v>
      </c>
      <c r="D192" s="2"/>
      <c r="E192" t="s">
        <v>35</v>
      </c>
      <c r="F192" t="s">
        <v>16</v>
      </c>
      <c r="G192" t="s">
        <v>17</v>
      </c>
      <c r="H192" t="str">
        <f>TEXT(Table1[[#This Row],[Date]],"MMM")</f>
        <v>Apr</v>
      </c>
      <c r="I192" t="str">
        <f>TEXT(Table1[[#This Row],[Date]],"ddd")</f>
        <v>Thu</v>
      </c>
      <c r="J192" s="2">
        <f>Table1[[#This Row],[Credit]]-Table1[[#This Row],[Debit]]</f>
        <v>-15</v>
      </c>
    </row>
    <row r="193" spans="1:10" x14ac:dyDescent="0.3">
      <c r="A193" s="1">
        <v>44315</v>
      </c>
      <c r="B193" t="s">
        <v>14</v>
      </c>
      <c r="C193" s="2">
        <v>5</v>
      </c>
      <c r="D193" s="2"/>
      <c r="E193" t="s">
        <v>15</v>
      </c>
      <c r="F193" t="s">
        <v>16</v>
      </c>
      <c r="G193" t="s">
        <v>17</v>
      </c>
      <c r="H193" t="str">
        <f>TEXT(Table1[[#This Row],[Date]],"MMM")</f>
        <v>Apr</v>
      </c>
      <c r="I193" t="str">
        <f>TEXT(Table1[[#This Row],[Date]],"ddd")</f>
        <v>Thu</v>
      </c>
      <c r="J193" s="2">
        <f>Table1[[#This Row],[Credit]]-Table1[[#This Row],[Debit]]</f>
        <v>-5</v>
      </c>
    </row>
    <row r="194" spans="1:10" x14ac:dyDescent="0.3">
      <c r="A194" s="1">
        <v>44316</v>
      </c>
      <c r="B194" t="s">
        <v>14</v>
      </c>
      <c r="C194" s="2">
        <v>5</v>
      </c>
      <c r="D194" s="2"/>
      <c r="E194" t="s">
        <v>15</v>
      </c>
      <c r="F194" t="s">
        <v>16</v>
      </c>
      <c r="G194" t="s">
        <v>17</v>
      </c>
      <c r="H194" t="str">
        <f>TEXT(Table1[[#This Row],[Date]],"MMM")</f>
        <v>Apr</v>
      </c>
      <c r="I194" t="str">
        <f>TEXT(Table1[[#This Row],[Date]],"ddd")</f>
        <v>Fri</v>
      </c>
      <c r="J194" s="2">
        <f>Table1[[#This Row],[Credit]]-Table1[[#This Row],[Debit]]</f>
        <v>-5</v>
      </c>
    </row>
    <row r="195" spans="1:10" x14ac:dyDescent="0.3">
      <c r="A195" s="1">
        <v>44318</v>
      </c>
      <c r="B195" t="s">
        <v>14</v>
      </c>
      <c r="C195" s="2">
        <v>5</v>
      </c>
      <c r="D195" s="2"/>
      <c r="E195" t="s">
        <v>15</v>
      </c>
      <c r="F195" t="s">
        <v>16</v>
      </c>
      <c r="G195" t="s">
        <v>17</v>
      </c>
      <c r="H195" t="str">
        <f>TEXT(Table1[[#This Row],[Date]],"MMM")</f>
        <v>May</v>
      </c>
      <c r="I195" t="str">
        <f>TEXT(Table1[[#This Row],[Date]],"ddd")</f>
        <v>Sun</v>
      </c>
      <c r="J195" s="2">
        <f>Table1[[#This Row],[Credit]]-Table1[[#This Row],[Debit]]</f>
        <v>-5</v>
      </c>
    </row>
    <row r="196" spans="1:10" hidden="1" x14ac:dyDescent="0.3">
      <c r="A196" s="1">
        <v>44319</v>
      </c>
      <c r="B196" t="s">
        <v>10</v>
      </c>
      <c r="C196" s="2"/>
      <c r="D196" s="2">
        <v>5000</v>
      </c>
      <c r="E196" t="s">
        <v>11</v>
      </c>
      <c r="F196" t="s">
        <v>12</v>
      </c>
      <c r="G196" t="s">
        <v>13</v>
      </c>
      <c r="H196" t="str">
        <f>TEXT(Table1[[#This Row],[Date]],"MMM")</f>
        <v>May</v>
      </c>
      <c r="I196" t="str">
        <f>TEXT(Table1[[#This Row],[Date]],"ddd")</f>
        <v>Mon</v>
      </c>
      <c r="J196" s="2">
        <f>Table1[[#This Row],[Credit]]-Table1[[#This Row],[Debit]]</f>
        <v>5000</v>
      </c>
    </row>
    <row r="197" spans="1:10" x14ac:dyDescent="0.3">
      <c r="A197" s="1">
        <v>44319</v>
      </c>
      <c r="B197" t="s">
        <v>18</v>
      </c>
      <c r="C197" s="2">
        <v>900</v>
      </c>
      <c r="D197" s="2"/>
      <c r="E197" t="s">
        <v>19</v>
      </c>
      <c r="F197" t="s">
        <v>20</v>
      </c>
      <c r="G197" t="s">
        <v>17</v>
      </c>
      <c r="H197" t="str">
        <f>TEXT(Table1[[#This Row],[Date]],"MMM")</f>
        <v>May</v>
      </c>
      <c r="I197" t="str">
        <f>TEXT(Table1[[#This Row],[Date]],"ddd")</f>
        <v>Mon</v>
      </c>
      <c r="J197" s="2">
        <f>Table1[[#This Row],[Credit]]-Table1[[#This Row],[Debit]]</f>
        <v>-900</v>
      </c>
    </row>
    <row r="198" spans="1:10" x14ac:dyDescent="0.3">
      <c r="A198" s="1">
        <v>44319</v>
      </c>
      <c r="B198" t="s">
        <v>21</v>
      </c>
      <c r="C198" s="2">
        <v>150</v>
      </c>
      <c r="D198" s="2"/>
      <c r="E198" t="s">
        <v>22</v>
      </c>
      <c r="F198" t="s">
        <v>23</v>
      </c>
      <c r="G198" t="s">
        <v>17</v>
      </c>
      <c r="H198" t="str">
        <f>TEXT(Table1[[#This Row],[Date]],"MMM")</f>
        <v>May</v>
      </c>
      <c r="I198" t="str">
        <f>TEXT(Table1[[#This Row],[Date]],"ddd")</f>
        <v>Mon</v>
      </c>
      <c r="J198" s="2">
        <f>Table1[[#This Row],[Credit]]-Table1[[#This Row],[Debit]]</f>
        <v>-150</v>
      </c>
    </row>
    <row r="199" spans="1:10" x14ac:dyDescent="0.3">
      <c r="A199" s="1">
        <v>44319</v>
      </c>
      <c r="B199" t="s">
        <v>14</v>
      </c>
      <c r="C199" s="2">
        <v>5</v>
      </c>
      <c r="D199" s="2"/>
      <c r="E199" t="s">
        <v>15</v>
      </c>
      <c r="F199" t="s">
        <v>16</v>
      </c>
      <c r="G199" t="s">
        <v>17</v>
      </c>
      <c r="H199" t="str">
        <f>TEXT(Table1[[#This Row],[Date]],"MMM")</f>
        <v>May</v>
      </c>
      <c r="I199" t="str">
        <f>TEXT(Table1[[#This Row],[Date]],"ddd")</f>
        <v>Mon</v>
      </c>
      <c r="J199" s="2">
        <f>Table1[[#This Row],[Credit]]-Table1[[#This Row],[Debit]]</f>
        <v>-5</v>
      </c>
    </row>
    <row r="200" spans="1:10" x14ac:dyDescent="0.3">
      <c r="A200" s="1">
        <v>44320</v>
      </c>
      <c r="B200" t="s">
        <v>14</v>
      </c>
      <c r="C200" s="2">
        <v>5</v>
      </c>
      <c r="D200" s="2"/>
      <c r="E200" t="s">
        <v>15</v>
      </c>
      <c r="F200" t="s">
        <v>16</v>
      </c>
      <c r="G200" t="s">
        <v>17</v>
      </c>
      <c r="H200" t="str">
        <f>TEXT(Table1[[#This Row],[Date]],"MMM")</f>
        <v>May</v>
      </c>
      <c r="I200" t="str">
        <f>TEXT(Table1[[#This Row],[Date]],"ddd")</f>
        <v>Tue</v>
      </c>
      <c r="J200" s="2">
        <f>Table1[[#This Row],[Credit]]-Table1[[#This Row],[Debit]]</f>
        <v>-5</v>
      </c>
    </row>
    <row r="201" spans="1:10" x14ac:dyDescent="0.3">
      <c r="A201" s="1">
        <v>44321</v>
      </c>
      <c r="B201" t="s">
        <v>14</v>
      </c>
      <c r="C201" s="2">
        <v>5</v>
      </c>
      <c r="D201" s="2"/>
      <c r="E201" t="s">
        <v>15</v>
      </c>
      <c r="F201" t="s">
        <v>16</v>
      </c>
      <c r="G201" t="s">
        <v>17</v>
      </c>
      <c r="H201" t="str">
        <f>TEXT(Table1[[#This Row],[Date]],"MMM")</f>
        <v>May</v>
      </c>
      <c r="I201" t="str">
        <f>TEXT(Table1[[#This Row],[Date]],"ddd")</f>
        <v>Wed</v>
      </c>
      <c r="J201" s="2">
        <f>Table1[[#This Row],[Credit]]-Table1[[#This Row],[Debit]]</f>
        <v>-5</v>
      </c>
    </row>
    <row r="202" spans="1:10" x14ac:dyDescent="0.3">
      <c r="A202" s="1">
        <v>44322</v>
      </c>
      <c r="B202" t="s">
        <v>14</v>
      </c>
      <c r="C202" s="2">
        <v>5</v>
      </c>
      <c r="D202" s="2"/>
      <c r="E202" t="s">
        <v>15</v>
      </c>
      <c r="F202" t="s">
        <v>16</v>
      </c>
      <c r="G202" t="s">
        <v>17</v>
      </c>
      <c r="H202" t="str">
        <f>TEXT(Table1[[#This Row],[Date]],"MMM")</f>
        <v>May</v>
      </c>
      <c r="I202" t="str">
        <f>TEXT(Table1[[#This Row],[Date]],"ddd")</f>
        <v>Thu</v>
      </c>
      <c r="J202" s="2">
        <f>Table1[[#This Row],[Credit]]-Table1[[#This Row],[Debit]]</f>
        <v>-5</v>
      </c>
    </row>
    <row r="203" spans="1:10" x14ac:dyDescent="0.3">
      <c r="A203" s="1">
        <v>44322</v>
      </c>
      <c r="B203" t="s">
        <v>24</v>
      </c>
      <c r="C203" s="2">
        <v>170</v>
      </c>
      <c r="D203" s="2"/>
      <c r="E203" t="s">
        <v>25</v>
      </c>
      <c r="F203" t="s">
        <v>20</v>
      </c>
      <c r="G203" t="s">
        <v>17</v>
      </c>
      <c r="H203" t="str">
        <f>TEXT(Table1[[#This Row],[Date]],"MMM")</f>
        <v>May</v>
      </c>
      <c r="I203" t="str">
        <f>TEXT(Table1[[#This Row],[Date]],"ddd")</f>
        <v>Thu</v>
      </c>
      <c r="J203" s="2">
        <f>Table1[[#This Row],[Credit]]-Table1[[#This Row],[Debit]]</f>
        <v>-170</v>
      </c>
    </row>
    <row r="204" spans="1:10" x14ac:dyDescent="0.3">
      <c r="A204" s="1">
        <v>44325</v>
      </c>
      <c r="B204" t="s">
        <v>26</v>
      </c>
      <c r="C204" s="2">
        <v>54.1</v>
      </c>
      <c r="D204" s="2"/>
      <c r="E204" t="s">
        <v>27</v>
      </c>
      <c r="F204" t="s">
        <v>20</v>
      </c>
      <c r="G204" t="s">
        <v>17</v>
      </c>
      <c r="H204" t="str">
        <f>TEXT(Table1[[#This Row],[Date]],"MMM")</f>
        <v>May</v>
      </c>
      <c r="I204" t="str">
        <f>TEXT(Table1[[#This Row],[Date]],"ddd")</f>
        <v>Sun</v>
      </c>
      <c r="J204" s="2">
        <f>Table1[[#This Row],[Credit]]-Table1[[#This Row],[Debit]]</f>
        <v>-54.1</v>
      </c>
    </row>
    <row r="205" spans="1:10" x14ac:dyDescent="0.3">
      <c r="A205" s="1">
        <v>44325</v>
      </c>
      <c r="B205" t="s">
        <v>14</v>
      </c>
      <c r="C205" s="2">
        <v>5</v>
      </c>
      <c r="D205" s="2"/>
      <c r="E205" t="s">
        <v>15</v>
      </c>
      <c r="F205" t="s">
        <v>16</v>
      </c>
      <c r="G205" t="s">
        <v>17</v>
      </c>
      <c r="H205" t="str">
        <f>TEXT(Table1[[#This Row],[Date]],"MMM")</f>
        <v>May</v>
      </c>
      <c r="I205" t="str">
        <f>TEXT(Table1[[#This Row],[Date]],"ddd")</f>
        <v>Sun</v>
      </c>
      <c r="J205" s="2">
        <f>Table1[[#This Row],[Credit]]-Table1[[#This Row],[Debit]]</f>
        <v>-5</v>
      </c>
    </row>
    <row r="206" spans="1:10" x14ac:dyDescent="0.3">
      <c r="A206" s="1">
        <v>44326</v>
      </c>
      <c r="B206" t="s">
        <v>14</v>
      </c>
      <c r="C206" s="2">
        <v>5</v>
      </c>
      <c r="D206" s="2"/>
      <c r="E206" t="s">
        <v>15</v>
      </c>
      <c r="F206" t="s">
        <v>16</v>
      </c>
      <c r="G206" t="s">
        <v>17</v>
      </c>
      <c r="H206" t="str">
        <f>TEXT(Table1[[#This Row],[Date]],"MMM")</f>
        <v>May</v>
      </c>
      <c r="I206" t="str">
        <f>TEXT(Table1[[#This Row],[Date]],"ddd")</f>
        <v>Mon</v>
      </c>
      <c r="J206" s="2">
        <f>Table1[[#This Row],[Credit]]-Table1[[#This Row],[Debit]]</f>
        <v>-5</v>
      </c>
    </row>
    <row r="207" spans="1:10" x14ac:dyDescent="0.3">
      <c r="A207" s="1">
        <v>44327</v>
      </c>
      <c r="B207" t="s">
        <v>28</v>
      </c>
      <c r="C207" s="2">
        <v>81</v>
      </c>
      <c r="D207" s="2"/>
      <c r="E207" t="s">
        <v>51</v>
      </c>
      <c r="F207" t="s">
        <v>23</v>
      </c>
      <c r="G207" t="s">
        <v>17</v>
      </c>
      <c r="H207" t="str">
        <f>TEXT(Table1[[#This Row],[Date]],"MMM")</f>
        <v>May</v>
      </c>
      <c r="I207" t="str">
        <f>TEXT(Table1[[#This Row],[Date]],"ddd")</f>
        <v>Tue</v>
      </c>
      <c r="J207" s="2">
        <f>Table1[[#This Row],[Credit]]-Table1[[#This Row],[Debit]]</f>
        <v>-81</v>
      </c>
    </row>
    <row r="208" spans="1:10" x14ac:dyDescent="0.3">
      <c r="A208" s="1">
        <v>44327</v>
      </c>
      <c r="B208" t="s">
        <v>14</v>
      </c>
      <c r="C208" s="2">
        <v>5</v>
      </c>
      <c r="D208" s="2"/>
      <c r="E208" t="s">
        <v>15</v>
      </c>
      <c r="F208" t="s">
        <v>16</v>
      </c>
      <c r="G208" t="s">
        <v>17</v>
      </c>
      <c r="H208" t="str">
        <f>TEXT(Table1[[#This Row],[Date]],"MMM")</f>
        <v>May</v>
      </c>
      <c r="I208" t="str">
        <f>TEXT(Table1[[#This Row],[Date]],"ddd")</f>
        <v>Tue</v>
      </c>
      <c r="J208" s="2">
        <f>Table1[[#This Row],[Credit]]-Table1[[#This Row],[Debit]]</f>
        <v>-5</v>
      </c>
    </row>
    <row r="209" spans="1:10" x14ac:dyDescent="0.3">
      <c r="A209" s="1">
        <v>44328</v>
      </c>
      <c r="B209" t="s">
        <v>14</v>
      </c>
      <c r="C209" s="2">
        <v>5</v>
      </c>
      <c r="D209" s="2"/>
      <c r="E209" t="s">
        <v>15</v>
      </c>
      <c r="F209" t="s">
        <v>16</v>
      </c>
      <c r="G209" t="s">
        <v>17</v>
      </c>
      <c r="H209" t="str">
        <f>TEXT(Table1[[#This Row],[Date]],"MMM")</f>
        <v>May</v>
      </c>
      <c r="I209" t="str">
        <f>TEXT(Table1[[#This Row],[Date]],"ddd")</f>
        <v>Wed</v>
      </c>
      <c r="J209" s="2">
        <f>Table1[[#This Row],[Credit]]-Table1[[#This Row],[Debit]]</f>
        <v>-5</v>
      </c>
    </row>
    <row r="210" spans="1:10" x14ac:dyDescent="0.3">
      <c r="A210" s="1">
        <v>44329</v>
      </c>
      <c r="B210" t="s">
        <v>24</v>
      </c>
      <c r="C210" s="2">
        <v>139.1</v>
      </c>
      <c r="D210" s="2"/>
      <c r="E210" t="s">
        <v>25</v>
      </c>
      <c r="F210" t="s">
        <v>20</v>
      </c>
      <c r="G210" t="s">
        <v>17</v>
      </c>
      <c r="H210" t="str">
        <f>TEXT(Table1[[#This Row],[Date]],"MMM")</f>
        <v>May</v>
      </c>
      <c r="I210" t="str">
        <f>TEXT(Table1[[#This Row],[Date]],"ddd")</f>
        <v>Thu</v>
      </c>
      <c r="J210" s="2">
        <f>Table1[[#This Row],[Credit]]-Table1[[#This Row],[Debit]]</f>
        <v>-139.1</v>
      </c>
    </row>
    <row r="211" spans="1:10" x14ac:dyDescent="0.3">
      <c r="A211" s="1">
        <v>44329</v>
      </c>
      <c r="B211" t="s">
        <v>14</v>
      </c>
      <c r="C211" s="2">
        <v>5</v>
      </c>
      <c r="D211" s="2"/>
      <c r="E211" t="s">
        <v>15</v>
      </c>
      <c r="F211" t="s">
        <v>16</v>
      </c>
      <c r="G211" t="s">
        <v>17</v>
      </c>
      <c r="H211" t="str">
        <f>TEXT(Table1[[#This Row],[Date]],"MMM")</f>
        <v>May</v>
      </c>
      <c r="I211" t="str">
        <f>TEXT(Table1[[#This Row],[Date]],"ddd")</f>
        <v>Thu</v>
      </c>
      <c r="J211" s="2">
        <f>Table1[[#This Row],[Credit]]-Table1[[#This Row],[Debit]]</f>
        <v>-5</v>
      </c>
    </row>
    <row r="212" spans="1:10" x14ac:dyDescent="0.3">
      <c r="A212" s="1">
        <v>44330</v>
      </c>
      <c r="B212" t="s">
        <v>14</v>
      </c>
      <c r="C212" s="2">
        <v>5</v>
      </c>
      <c r="D212" s="2"/>
      <c r="E212" t="s">
        <v>15</v>
      </c>
      <c r="F212" t="s">
        <v>16</v>
      </c>
      <c r="G212" t="s">
        <v>17</v>
      </c>
      <c r="H212" t="str">
        <f>TEXT(Table1[[#This Row],[Date]],"MMM")</f>
        <v>May</v>
      </c>
      <c r="I212" t="str">
        <f>TEXT(Table1[[#This Row],[Date]],"ddd")</f>
        <v>Fri</v>
      </c>
      <c r="J212" s="2">
        <f>Table1[[#This Row],[Credit]]-Table1[[#This Row],[Debit]]</f>
        <v>-5</v>
      </c>
    </row>
    <row r="213" spans="1:10" x14ac:dyDescent="0.3">
      <c r="A213" s="1">
        <v>44330</v>
      </c>
      <c r="B213" t="s">
        <v>29</v>
      </c>
      <c r="C213" s="2">
        <v>43.9</v>
      </c>
      <c r="D213" s="2"/>
      <c r="E213" t="s">
        <v>30</v>
      </c>
      <c r="F213" t="s">
        <v>31</v>
      </c>
      <c r="G213" t="s">
        <v>17</v>
      </c>
      <c r="H213" t="str">
        <f>TEXT(Table1[[#This Row],[Date]],"MMM")</f>
        <v>May</v>
      </c>
      <c r="I213" t="str">
        <f>TEXT(Table1[[#This Row],[Date]],"ddd")</f>
        <v>Fri</v>
      </c>
      <c r="J213" s="2">
        <f>Table1[[#This Row],[Credit]]-Table1[[#This Row],[Debit]]</f>
        <v>-43.9</v>
      </c>
    </row>
    <row r="214" spans="1:10" x14ac:dyDescent="0.3">
      <c r="A214" s="1">
        <v>44330</v>
      </c>
      <c r="B214" t="s">
        <v>32</v>
      </c>
      <c r="C214" s="2">
        <v>101.80000000000001</v>
      </c>
      <c r="D214" s="2"/>
      <c r="E214" t="s">
        <v>33</v>
      </c>
      <c r="F214" t="s">
        <v>31</v>
      </c>
      <c r="G214" t="s">
        <v>17</v>
      </c>
      <c r="H214" t="str">
        <f>TEXT(Table1[[#This Row],[Date]],"MMM")</f>
        <v>May</v>
      </c>
      <c r="I214" t="str">
        <f>TEXT(Table1[[#This Row],[Date]],"ddd")</f>
        <v>Fri</v>
      </c>
      <c r="J214" s="2">
        <f>Table1[[#This Row],[Credit]]-Table1[[#This Row],[Debit]]</f>
        <v>-101.80000000000001</v>
      </c>
    </row>
    <row r="215" spans="1:10" x14ac:dyDescent="0.3">
      <c r="A215" s="1">
        <v>44330</v>
      </c>
      <c r="B215" t="s">
        <v>34</v>
      </c>
      <c r="C215" s="2">
        <v>55.9</v>
      </c>
      <c r="D215" s="2"/>
      <c r="E215" t="s">
        <v>35</v>
      </c>
      <c r="F215" t="s">
        <v>16</v>
      </c>
      <c r="G215" t="s">
        <v>17</v>
      </c>
      <c r="H215" t="str">
        <f>TEXT(Table1[[#This Row],[Date]],"MMM")</f>
        <v>May</v>
      </c>
      <c r="I215" t="str">
        <f>TEXT(Table1[[#This Row],[Date]],"ddd")</f>
        <v>Fri</v>
      </c>
      <c r="J215" s="2">
        <f>Table1[[#This Row],[Credit]]-Table1[[#This Row],[Debit]]</f>
        <v>-55.9</v>
      </c>
    </row>
    <row r="216" spans="1:10" x14ac:dyDescent="0.3">
      <c r="A216" s="1">
        <v>44331</v>
      </c>
      <c r="B216" t="s">
        <v>36</v>
      </c>
      <c r="C216" s="2">
        <v>32</v>
      </c>
      <c r="D216" s="2"/>
      <c r="E216" t="s">
        <v>37</v>
      </c>
      <c r="F216" t="s">
        <v>23</v>
      </c>
      <c r="G216" t="s">
        <v>17</v>
      </c>
      <c r="H216" t="str">
        <f>TEXT(Table1[[#This Row],[Date]],"MMM")</f>
        <v>May</v>
      </c>
      <c r="I216" t="str">
        <f>TEXT(Table1[[#This Row],[Date]],"ddd")</f>
        <v>Sat</v>
      </c>
      <c r="J216" s="2">
        <f>Table1[[#This Row],[Credit]]-Table1[[#This Row],[Debit]]</f>
        <v>-32</v>
      </c>
    </row>
    <row r="217" spans="1:10" hidden="1" x14ac:dyDescent="0.3">
      <c r="A217" s="1">
        <v>44332</v>
      </c>
      <c r="B217" t="s">
        <v>38</v>
      </c>
      <c r="C217" s="2"/>
      <c r="D217" s="2">
        <v>1000</v>
      </c>
      <c r="E217" t="s">
        <v>39</v>
      </c>
      <c r="F217" t="s">
        <v>40</v>
      </c>
      <c r="G217" t="s">
        <v>13</v>
      </c>
      <c r="H217" t="str">
        <f>TEXT(Table1[[#This Row],[Date]],"MMM")</f>
        <v>May</v>
      </c>
      <c r="I217" t="str">
        <f>TEXT(Table1[[#This Row],[Date]],"ddd")</f>
        <v>Sun</v>
      </c>
      <c r="J217" s="2">
        <f>Table1[[#This Row],[Credit]]-Table1[[#This Row],[Debit]]</f>
        <v>1000</v>
      </c>
    </row>
    <row r="218" spans="1:10" x14ac:dyDescent="0.3">
      <c r="A218" s="1">
        <v>44332</v>
      </c>
      <c r="B218" t="s">
        <v>14</v>
      </c>
      <c r="C218" s="2">
        <v>5</v>
      </c>
      <c r="D218" s="2"/>
      <c r="E218" t="s">
        <v>15</v>
      </c>
      <c r="F218" t="s">
        <v>16</v>
      </c>
      <c r="G218" t="s">
        <v>17</v>
      </c>
      <c r="H218" t="str">
        <f>TEXT(Table1[[#This Row],[Date]],"MMM")</f>
        <v>May</v>
      </c>
      <c r="I218" t="str">
        <f>TEXT(Table1[[#This Row],[Date]],"ddd")</f>
        <v>Sun</v>
      </c>
      <c r="J218" s="2">
        <f>Table1[[#This Row],[Credit]]-Table1[[#This Row],[Debit]]</f>
        <v>-5</v>
      </c>
    </row>
    <row r="219" spans="1:10" x14ac:dyDescent="0.3">
      <c r="A219" s="1">
        <v>44333</v>
      </c>
      <c r="B219" t="s">
        <v>14</v>
      </c>
      <c r="C219" s="2">
        <v>5</v>
      </c>
      <c r="D219" s="2"/>
      <c r="E219" t="s">
        <v>15</v>
      </c>
      <c r="F219" t="s">
        <v>16</v>
      </c>
      <c r="G219" t="s">
        <v>17</v>
      </c>
      <c r="H219" t="str">
        <f>TEXT(Table1[[#This Row],[Date]],"MMM")</f>
        <v>May</v>
      </c>
      <c r="I219" t="str">
        <f>TEXT(Table1[[#This Row],[Date]],"ddd")</f>
        <v>Mon</v>
      </c>
      <c r="J219" s="2">
        <f>Table1[[#This Row],[Credit]]-Table1[[#This Row],[Debit]]</f>
        <v>-5</v>
      </c>
    </row>
    <row r="220" spans="1:10" x14ac:dyDescent="0.3">
      <c r="A220" s="1">
        <v>44333</v>
      </c>
      <c r="B220" t="s">
        <v>55</v>
      </c>
      <c r="C220" s="2">
        <v>75</v>
      </c>
      <c r="D220" s="2"/>
      <c r="E220" t="s">
        <v>56</v>
      </c>
      <c r="F220" t="s">
        <v>57</v>
      </c>
      <c r="G220" t="s">
        <v>17</v>
      </c>
      <c r="H220" t="str">
        <f>TEXT(Table1[[#This Row],[Date]],"MMM")</f>
        <v>May</v>
      </c>
      <c r="I220" t="str">
        <f>TEXT(Table1[[#This Row],[Date]],"ddd")</f>
        <v>Mon</v>
      </c>
      <c r="J220" s="2">
        <f>Table1[[#This Row],[Credit]]-Table1[[#This Row],[Debit]]</f>
        <v>-75</v>
      </c>
    </row>
    <row r="221" spans="1:10" x14ac:dyDescent="0.3">
      <c r="A221" s="1">
        <v>44333</v>
      </c>
      <c r="B221" t="s">
        <v>42</v>
      </c>
      <c r="C221" s="2">
        <v>40</v>
      </c>
      <c r="D221" s="2"/>
      <c r="E221" t="s">
        <v>42</v>
      </c>
      <c r="F221" t="s">
        <v>20</v>
      </c>
      <c r="G221" t="s">
        <v>17</v>
      </c>
      <c r="H221" t="str">
        <f>TEXT(Table1[[#This Row],[Date]],"MMM")</f>
        <v>May</v>
      </c>
      <c r="I221" t="str">
        <f>TEXT(Table1[[#This Row],[Date]],"ddd")</f>
        <v>Mon</v>
      </c>
      <c r="J221" s="2">
        <f>Table1[[#This Row],[Credit]]-Table1[[#This Row],[Debit]]</f>
        <v>-40</v>
      </c>
    </row>
    <row r="222" spans="1:10" x14ac:dyDescent="0.3">
      <c r="A222" s="1">
        <v>44334</v>
      </c>
      <c r="B222" t="s">
        <v>43</v>
      </c>
      <c r="C222" s="2">
        <v>49</v>
      </c>
      <c r="D222" s="2"/>
      <c r="E222" t="s">
        <v>44</v>
      </c>
      <c r="F222" t="s">
        <v>31</v>
      </c>
      <c r="G222" t="s">
        <v>17</v>
      </c>
      <c r="H222" t="str">
        <f>TEXT(Table1[[#This Row],[Date]],"MMM")</f>
        <v>May</v>
      </c>
      <c r="I222" t="str">
        <f>TEXT(Table1[[#This Row],[Date]],"ddd")</f>
        <v>Tue</v>
      </c>
      <c r="J222" s="2">
        <f>Table1[[#This Row],[Credit]]-Table1[[#This Row],[Debit]]</f>
        <v>-49</v>
      </c>
    </row>
    <row r="223" spans="1:10" x14ac:dyDescent="0.3">
      <c r="A223" s="1">
        <v>44334</v>
      </c>
      <c r="B223" t="s">
        <v>45</v>
      </c>
      <c r="C223" s="2">
        <v>35</v>
      </c>
      <c r="D223" s="2"/>
      <c r="E223" t="s">
        <v>30</v>
      </c>
      <c r="F223" t="s">
        <v>31</v>
      </c>
      <c r="G223" t="s">
        <v>17</v>
      </c>
      <c r="H223" t="str">
        <f>TEXT(Table1[[#This Row],[Date]],"MMM")</f>
        <v>May</v>
      </c>
      <c r="I223" t="str">
        <f>TEXT(Table1[[#This Row],[Date]],"ddd")</f>
        <v>Tue</v>
      </c>
      <c r="J223" s="2">
        <f>Table1[[#This Row],[Credit]]-Table1[[#This Row],[Debit]]</f>
        <v>-35</v>
      </c>
    </row>
    <row r="224" spans="1:10" x14ac:dyDescent="0.3">
      <c r="A224" s="1">
        <v>44334</v>
      </c>
      <c r="B224" t="s">
        <v>14</v>
      </c>
      <c r="C224" s="2">
        <v>5</v>
      </c>
      <c r="D224" s="2"/>
      <c r="E224" t="s">
        <v>15</v>
      </c>
      <c r="F224" t="s">
        <v>16</v>
      </c>
      <c r="G224" t="s">
        <v>17</v>
      </c>
      <c r="H224" t="str">
        <f>TEXT(Table1[[#This Row],[Date]],"MMM")</f>
        <v>May</v>
      </c>
      <c r="I224" t="str">
        <f>TEXT(Table1[[#This Row],[Date]],"ddd")</f>
        <v>Tue</v>
      </c>
      <c r="J224" s="2">
        <f>Table1[[#This Row],[Credit]]-Table1[[#This Row],[Debit]]</f>
        <v>-5</v>
      </c>
    </row>
    <row r="225" spans="1:10" x14ac:dyDescent="0.3">
      <c r="A225" s="1">
        <v>44335</v>
      </c>
      <c r="B225" t="s">
        <v>14</v>
      </c>
      <c r="C225" s="2">
        <v>5</v>
      </c>
      <c r="D225" s="2"/>
      <c r="E225" t="s">
        <v>15</v>
      </c>
      <c r="F225" t="s">
        <v>16</v>
      </c>
      <c r="G225" t="s">
        <v>17</v>
      </c>
      <c r="H225" t="str">
        <f>TEXT(Table1[[#This Row],[Date]],"MMM")</f>
        <v>May</v>
      </c>
      <c r="I225" t="str">
        <f>TEXT(Table1[[#This Row],[Date]],"ddd")</f>
        <v>Wed</v>
      </c>
      <c r="J225" s="2">
        <f>Table1[[#This Row],[Credit]]-Table1[[#This Row],[Debit]]</f>
        <v>-5</v>
      </c>
    </row>
    <row r="226" spans="1:10" x14ac:dyDescent="0.3">
      <c r="A226" s="1">
        <v>44336</v>
      </c>
      <c r="B226" t="s">
        <v>14</v>
      </c>
      <c r="C226" s="2">
        <v>5</v>
      </c>
      <c r="D226" s="2"/>
      <c r="E226" t="s">
        <v>15</v>
      </c>
      <c r="F226" t="s">
        <v>16</v>
      </c>
      <c r="G226" t="s">
        <v>17</v>
      </c>
      <c r="H226" t="str">
        <f>TEXT(Table1[[#This Row],[Date]],"MMM")</f>
        <v>May</v>
      </c>
      <c r="I226" t="str">
        <f>TEXT(Table1[[#This Row],[Date]],"ddd")</f>
        <v>Thu</v>
      </c>
      <c r="J226" s="2">
        <f>Table1[[#This Row],[Credit]]-Table1[[#This Row],[Debit]]</f>
        <v>-5</v>
      </c>
    </row>
    <row r="227" spans="1:10" x14ac:dyDescent="0.3">
      <c r="A227" s="1">
        <v>44336</v>
      </c>
      <c r="B227" t="s">
        <v>24</v>
      </c>
      <c r="C227" s="2">
        <v>174</v>
      </c>
      <c r="D227" s="2"/>
      <c r="E227" t="s">
        <v>25</v>
      </c>
      <c r="F227" t="s">
        <v>20</v>
      </c>
      <c r="G227" t="s">
        <v>17</v>
      </c>
      <c r="H227" t="str">
        <f>TEXT(Table1[[#This Row],[Date]],"MMM")</f>
        <v>May</v>
      </c>
      <c r="I227" t="str">
        <f>TEXT(Table1[[#This Row],[Date]],"ddd")</f>
        <v>Thu</v>
      </c>
      <c r="J227" s="2">
        <f>Table1[[#This Row],[Credit]]-Table1[[#This Row],[Debit]]</f>
        <v>-174</v>
      </c>
    </row>
    <row r="228" spans="1:10" x14ac:dyDescent="0.3">
      <c r="A228" s="1">
        <v>44337</v>
      </c>
      <c r="B228" t="s">
        <v>46</v>
      </c>
      <c r="C228" s="2">
        <v>41.1</v>
      </c>
      <c r="D228" s="2"/>
      <c r="E228" t="s">
        <v>35</v>
      </c>
      <c r="F228" t="s">
        <v>16</v>
      </c>
      <c r="G228" t="s">
        <v>17</v>
      </c>
      <c r="H228" t="str">
        <f>TEXT(Table1[[#This Row],[Date]],"MMM")</f>
        <v>May</v>
      </c>
      <c r="I228" t="str">
        <f>TEXT(Table1[[#This Row],[Date]],"ddd")</f>
        <v>Fri</v>
      </c>
      <c r="J228" s="2">
        <f>Table1[[#This Row],[Credit]]-Table1[[#This Row],[Debit]]</f>
        <v>-41.1</v>
      </c>
    </row>
    <row r="229" spans="1:10" x14ac:dyDescent="0.3">
      <c r="A229" s="1">
        <v>44338</v>
      </c>
      <c r="B229" t="s">
        <v>47</v>
      </c>
      <c r="C229" s="2">
        <v>16.2</v>
      </c>
      <c r="D229" s="2"/>
      <c r="E229" t="s">
        <v>35</v>
      </c>
      <c r="F229" t="s">
        <v>16</v>
      </c>
      <c r="G229" t="s">
        <v>17</v>
      </c>
      <c r="H229" t="str">
        <f>TEXT(Table1[[#This Row],[Date]],"MMM")</f>
        <v>May</v>
      </c>
      <c r="I229" t="str">
        <f>TEXT(Table1[[#This Row],[Date]],"ddd")</f>
        <v>Sat</v>
      </c>
      <c r="J229" s="2">
        <f>Table1[[#This Row],[Credit]]-Table1[[#This Row],[Debit]]</f>
        <v>-16.2</v>
      </c>
    </row>
    <row r="230" spans="1:10" x14ac:dyDescent="0.3">
      <c r="A230" s="1">
        <v>44339</v>
      </c>
      <c r="B230" t="s">
        <v>48</v>
      </c>
      <c r="C230" s="2">
        <v>55</v>
      </c>
      <c r="D230" s="2"/>
      <c r="E230" t="s">
        <v>49</v>
      </c>
      <c r="F230" t="s">
        <v>50</v>
      </c>
      <c r="G230" t="s">
        <v>17</v>
      </c>
      <c r="H230" t="str">
        <f>TEXT(Table1[[#This Row],[Date]],"MMM")</f>
        <v>May</v>
      </c>
      <c r="I230" t="str">
        <f>TEXT(Table1[[#This Row],[Date]],"ddd")</f>
        <v>Sun</v>
      </c>
      <c r="J230" s="2">
        <f>Table1[[#This Row],[Credit]]-Table1[[#This Row],[Debit]]</f>
        <v>-55</v>
      </c>
    </row>
    <row r="231" spans="1:10" x14ac:dyDescent="0.3">
      <c r="A231" s="1">
        <v>44339</v>
      </c>
      <c r="B231" t="s">
        <v>28</v>
      </c>
      <c r="C231" s="2">
        <v>67</v>
      </c>
      <c r="D231" s="2"/>
      <c r="E231" t="s">
        <v>51</v>
      </c>
      <c r="F231" t="s">
        <v>23</v>
      </c>
      <c r="G231" t="s">
        <v>17</v>
      </c>
      <c r="H231" t="str">
        <f>TEXT(Table1[[#This Row],[Date]],"MMM")</f>
        <v>May</v>
      </c>
      <c r="I231" t="str">
        <f>TEXT(Table1[[#This Row],[Date]],"ddd")</f>
        <v>Sun</v>
      </c>
      <c r="J231" s="2">
        <f>Table1[[#This Row],[Credit]]-Table1[[#This Row],[Debit]]</f>
        <v>-67</v>
      </c>
    </row>
    <row r="232" spans="1:10" x14ac:dyDescent="0.3">
      <c r="A232" s="1">
        <v>44339</v>
      </c>
      <c r="B232" t="s">
        <v>14</v>
      </c>
      <c r="C232" s="2">
        <v>5</v>
      </c>
      <c r="D232" s="2"/>
      <c r="E232" t="s">
        <v>15</v>
      </c>
      <c r="F232" t="s">
        <v>16</v>
      </c>
      <c r="G232" t="s">
        <v>17</v>
      </c>
      <c r="H232" t="str">
        <f>TEXT(Table1[[#This Row],[Date]],"MMM")</f>
        <v>May</v>
      </c>
      <c r="I232" t="str">
        <f>TEXT(Table1[[#This Row],[Date]],"ddd")</f>
        <v>Sun</v>
      </c>
      <c r="J232" s="2">
        <f>Table1[[#This Row],[Credit]]-Table1[[#This Row],[Debit]]</f>
        <v>-5</v>
      </c>
    </row>
    <row r="233" spans="1:10" x14ac:dyDescent="0.3">
      <c r="A233" s="1">
        <v>44340</v>
      </c>
      <c r="B233" t="s">
        <v>14</v>
      </c>
      <c r="C233" s="2">
        <v>5</v>
      </c>
      <c r="D233" s="2"/>
      <c r="E233" t="s">
        <v>15</v>
      </c>
      <c r="F233" t="s">
        <v>16</v>
      </c>
      <c r="G233" t="s">
        <v>17</v>
      </c>
      <c r="H233" t="str">
        <f>TEXT(Table1[[#This Row],[Date]],"MMM")</f>
        <v>May</v>
      </c>
      <c r="I233" t="str">
        <f>TEXT(Table1[[#This Row],[Date]],"ddd")</f>
        <v>Mon</v>
      </c>
      <c r="J233" s="2">
        <f>Table1[[#This Row],[Credit]]-Table1[[#This Row],[Debit]]</f>
        <v>-5</v>
      </c>
    </row>
    <row r="234" spans="1:10" x14ac:dyDescent="0.3">
      <c r="A234" s="1">
        <v>44341</v>
      </c>
      <c r="B234" t="s">
        <v>14</v>
      </c>
      <c r="C234" s="2">
        <v>5</v>
      </c>
      <c r="D234" s="2"/>
      <c r="E234" t="s">
        <v>15</v>
      </c>
      <c r="F234" t="s">
        <v>16</v>
      </c>
      <c r="G234" t="s">
        <v>17</v>
      </c>
      <c r="H234" t="str">
        <f>TEXT(Table1[[#This Row],[Date]],"MMM")</f>
        <v>May</v>
      </c>
      <c r="I234" t="str">
        <f>TEXT(Table1[[#This Row],[Date]],"ddd")</f>
        <v>Tue</v>
      </c>
      <c r="J234" s="2">
        <f>Table1[[#This Row],[Credit]]-Table1[[#This Row],[Debit]]</f>
        <v>-5</v>
      </c>
    </row>
    <row r="235" spans="1:10" x14ac:dyDescent="0.3">
      <c r="A235" s="1">
        <v>44342</v>
      </c>
      <c r="B235" t="s">
        <v>14</v>
      </c>
      <c r="C235" s="2">
        <v>5</v>
      </c>
      <c r="D235" s="2"/>
      <c r="E235" t="s">
        <v>15</v>
      </c>
      <c r="F235" t="s">
        <v>16</v>
      </c>
      <c r="G235" t="s">
        <v>17</v>
      </c>
      <c r="H235" t="str">
        <f>TEXT(Table1[[#This Row],[Date]],"MMM")</f>
        <v>May</v>
      </c>
      <c r="I235" t="str">
        <f>TEXT(Table1[[#This Row],[Date]],"ddd")</f>
        <v>Wed</v>
      </c>
      <c r="J235" s="2">
        <f>Table1[[#This Row],[Credit]]-Table1[[#This Row],[Debit]]</f>
        <v>-5</v>
      </c>
    </row>
    <row r="236" spans="1:10" x14ac:dyDescent="0.3">
      <c r="A236" s="1">
        <v>44343</v>
      </c>
      <c r="B236" t="s">
        <v>14</v>
      </c>
      <c r="C236" s="2">
        <v>5</v>
      </c>
      <c r="D236" s="2"/>
      <c r="E236" t="s">
        <v>15</v>
      </c>
      <c r="F236" t="s">
        <v>16</v>
      </c>
      <c r="G236" t="s">
        <v>17</v>
      </c>
      <c r="H236" t="str">
        <f>TEXT(Table1[[#This Row],[Date]],"MMM")</f>
        <v>May</v>
      </c>
      <c r="I236" t="str">
        <f>TEXT(Table1[[#This Row],[Date]],"ddd")</f>
        <v>Thu</v>
      </c>
      <c r="J236" s="2">
        <f>Table1[[#This Row],[Credit]]-Table1[[#This Row],[Debit]]</f>
        <v>-5</v>
      </c>
    </row>
    <row r="237" spans="1:10" x14ac:dyDescent="0.3">
      <c r="A237" s="1">
        <v>44343</v>
      </c>
      <c r="B237" t="s">
        <v>24</v>
      </c>
      <c r="C237" s="2">
        <v>165.8</v>
      </c>
      <c r="D237" s="2"/>
      <c r="E237" t="s">
        <v>25</v>
      </c>
      <c r="F237" t="s">
        <v>20</v>
      </c>
      <c r="G237" t="s">
        <v>17</v>
      </c>
      <c r="H237" t="str">
        <f>TEXT(Table1[[#This Row],[Date]],"MMM")</f>
        <v>May</v>
      </c>
      <c r="I237" t="str">
        <f>TEXT(Table1[[#This Row],[Date]],"ddd")</f>
        <v>Thu</v>
      </c>
      <c r="J237" s="2">
        <f>Table1[[#This Row],[Credit]]-Table1[[#This Row],[Debit]]</f>
        <v>-165.8</v>
      </c>
    </row>
    <row r="238" spans="1:10" x14ac:dyDescent="0.3">
      <c r="A238" s="1">
        <v>44344</v>
      </c>
      <c r="B238" t="s">
        <v>52</v>
      </c>
      <c r="C238" s="2">
        <v>128.80000000000001</v>
      </c>
      <c r="D238" s="2"/>
      <c r="E238" t="s">
        <v>33</v>
      </c>
      <c r="F238" t="s">
        <v>31</v>
      </c>
      <c r="G238" t="s">
        <v>17</v>
      </c>
      <c r="H238" t="str">
        <f>TEXT(Table1[[#This Row],[Date]],"MMM")</f>
        <v>May</v>
      </c>
      <c r="I238" t="str">
        <f>TEXT(Table1[[#This Row],[Date]],"ddd")</f>
        <v>Fri</v>
      </c>
      <c r="J238" s="2">
        <f>Table1[[#This Row],[Credit]]-Table1[[#This Row],[Debit]]</f>
        <v>-128.80000000000001</v>
      </c>
    </row>
    <row r="239" spans="1:10" x14ac:dyDescent="0.3">
      <c r="A239" s="1">
        <v>44344</v>
      </c>
      <c r="B239" t="s">
        <v>61</v>
      </c>
      <c r="C239" s="2">
        <v>235</v>
      </c>
      <c r="D239" s="2"/>
      <c r="E239" t="s">
        <v>62</v>
      </c>
      <c r="F239" t="s">
        <v>31</v>
      </c>
      <c r="G239" t="s">
        <v>17</v>
      </c>
      <c r="H239" t="str">
        <f>TEXT(Table1[[#This Row],[Date]],"MMM")</f>
        <v>May</v>
      </c>
      <c r="I239" t="str">
        <f>TEXT(Table1[[#This Row],[Date]],"ddd")</f>
        <v>Fri</v>
      </c>
      <c r="J239" s="2">
        <f>Table1[[#This Row],[Credit]]-Table1[[#This Row],[Debit]]</f>
        <v>-235</v>
      </c>
    </row>
    <row r="240" spans="1:10" x14ac:dyDescent="0.3">
      <c r="A240" s="1">
        <v>44345</v>
      </c>
      <c r="B240" t="s">
        <v>32</v>
      </c>
      <c r="C240" s="2">
        <v>149.19999999999999</v>
      </c>
      <c r="D240" s="2"/>
      <c r="E240" t="s">
        <v>33</v>
      </c>
      <c r="F240" t="s">
        <v>31</v>
      </c>
      <c r="G240" t="s">
        <v>17</v>
      </c>
      <c r="H240" t="str">
        <f>TEXT(Table1[[#This Row],[Date]],"MMM")</f>
        <v>May</v>
      </c>
      <c r="I240" t="str">
        <f>TEXT(Table1[[#This Row],[Date]],"ddd")</f>
        <v>Sat</v>
      </c>
      <c r="J240" s="2">
        <f>Table1[[#This Row],[Credit]]-Table1[[#This Row],[Debit]]</f>
        <v>-149.19999999999999</v>
      </c>
    </row>
    <row r="241" spans="1:10" x14ac:dyDescent="0.3">
      <c r="A241" s="1">
        <v>44345</v>
      </c>
      <c r="B241" t="s">
        <v>36</v>
      </c>
      <c r="C241" s="2">
        <v>27.200000000000003</v>
      </c>
      <c r="D241" s="2"/>
      <c r="E241" t="s">
        <v>37</v>
      </c>
      <c r="F241" t="s">
        <v>23</v>
      </c>
      <c r="G241" t="s">
        <v>17</v>
      </c>
      <c r="H241" t="str">
        <f>TEXT(Table1[[#This Row],[Date]],"MMM")</f>
        <v>May</v>
      </c>
      <c r="I241" t="str">
        <f>TEXT(Table1[[#This Row],[Date]],"ddd")</f>
        <v>Sat</v>
      </c>
      <c r="J241" s="2">
        <f>Table1[[#This Row],[Credit]]-Table1[[#This Row],[Debit]]</f>
        <v>-27.200000000000003</v>
      </c>
    </row>
    <row r="242" spans="1:10" x14ac:dyDescent="0.3">
      <c r="A242" s="1">
        <v>44347</v>
      </c>
      <c r="B242" t="s">
        <v>59</v>
      </c>
      <c r="C242" s="2">
        <v>15</v>
      </c>
      <c r="D242" s="2"/>
      <c r="E242" t="s">
        <v>35</v>
      </c>
      <c r="F242" t="s">
        <v>16</v>
      </c>
      <c r="G242" t="s">
        <v>17</v>
      </c>
      <c r="H242" t="str">
        <f>TEXT(Table1[[#This Row],[Date]],"MMM")</f>
        <v>May</v>
      </c>
      <c r="I242" t="str">
        <f>TEXT(Table1[[#This Row],[Date]],"ddd")</f>
        <v>Mon</v>
      </c>
      <c r="J242" s="2">
        <f>Table1[[#This Row],[Credit]]-Table1[[#This Row],[Debit]]</f>
        <v>-15</v>
      </c>
    </row>
    <row r="243" spans="1:10" x14ac:dyDescent="0.3">
      <c r="A243" s="1">
        <v>44346</v>
      </c>
      <c r="B243" t="s">
        <v>14</v>
      </c>
      <c r="C243" s="2">
        <v>5</v>
      </c>
      <c r="D243" s="2"/>
      <c r="E243" t="s">
        <v>15</v>
      </c>
      <c r="F243" t="s">
        <v>16</v>
      </c>
      <c r="G243" t="s">
        <v>17</v>
      </c>
      <c r="H243" t="str">
        <f>TEXT(Table1[[#This Row],[Date]],"MMM")</f>
        <v>May</v>
      </c>
      <c r="I243" t="str">
        <f>TEXT(Table1[[#This Row],[Date]],"ddd")</f>
        <v>Sun</v>
      </c>
      <c r="J243" s="2">
        <f>Table1[[#This Row],[Credit]]-Table1[[#This Row],[Debit]]</f>
        <v>-5</v>
      </c>
    </row>
    <row r="244" spans="1:10" x14ac:dyDescent="0.3">
      <c r="A244" s="1">
        <v>44347</v>
      </c>
      <c r="B244" t="s">
        <v>14</v>
      </c>
      <c r="C244" s="2">
        <v>5</v>
      </c>
      <c r="D244" s="2"/>
      <c r="E244" t="s">
        <v>15</v>
      </c>
      <c r="F244" t="s">
        <v>16</v>
      </c>
      <c r="G244" t="s">
        <v>17</v>
      </c>
      <c r="H244" t="str">
        <f>TEXT(Table1[[#This Row],[Date]],"MMM")</f>
        <v>May</v>
      </c>
      <c r="I244" t="str">
        <f>TEXT(Table1[[#This Row],[Date]],"ddd")</f>
        <v>Mon</v>
      </c>
      <c r="J244" s="2">
        <f>Table1[[#This Row],[Credit]]-Table1[[#This Row],[Debit]]</f>
        <v>-5</v>
      </c>
    </row>
    <row r="245" spans="1:10" hidden="1" x14ac:dyDescent="0.3">
      <c r="A245" s="1">
        <v>44348</v>
      </c>
      <c r="B245" t="s">
        <v>10</v>
      </c>
      <c r="C245" s="2"/>
      <c r="D245" s="2">
        <v>5000</v>
      </c>
      <c r="E245" t="s">
        <v>11</v>
      </c>
      <c r="F245" t="s">
        <v>12</v>
      </c>
      <c r="G245" t="s">
        <v>13</v>
      </c>
      <c r="H245" t="str">
        <f>TEXT(Table1[[#This Row],[Date]],"MMM")</f>
        <v>Jun</v>
      </c>
      <c r="I245" t="str">
        <f>TEXT(Table1[[#This Row],[Date]],"ddd")</f>
        <v>Tue</v>
      </c>
      <c r="J245" s="2">
        <f>Table1[[#This Row],[Credit]]-Table1[[#This Row],[Debit]]</f>
        <v>5000</v>
      </c>
    </row>
    <row r="246" spans="1:10" x14ac:dyDescent="0.3">
      <c r="A246" s="1">
        <v>44350</v>
      </c>
      <c r="B246" t="s">
        <v>14</v>
      </c>
      <c r="C246" s="2">
        <v>5</v>
      </c>
      <c r="D246" s="2"/>
      <c r="E246" t="s">
        <v>15</v>
      </c>
      <c r="F246" t="s">
        <v>16</v>
      </c>
      <c r="G246" t="s">
        <v>17</v>
      </c>
      <c r="H246" t="str">
        <f>TEXT(Table1[[#This Row],[Date]],"MMM")</f>
        <v>Jun</v>
      </c>
      <c r="I246" t="str">
        <f>TEXT(Table1[[#This Row],[Date]],"ddd")</f>
        <v>Thu</v>
      </c>
      <c r="J246" s="2">
        <f>Table1[[#This Row],[Credit]]-Table1[[#This Row],[Debit]]</f>
        <v>-5</v>
      </c>
    </row>
    <row r="247" spans="1:10" x14ac:dyDescent="0.3">
      <c r="A247" s="1">
        <v>44350</v>
      </c>
      <c r="B247" t="s">
        <v>18</v>
      </c>
      <c r="C247" s="2">
        <v>900</v>
      </c>
      <c r="D247" s="2"/>
      <c r="E247" t="s">
        <v>19</v>
      </c>
      <c r="F247" t="s">
        <v>20</v>
      </c>
      <c r="G247" t="s">
        <v>17</v>
      </c>
      <c r="H247" t="str">
        <f>TEXT(Table1[[#This Row],[Date]],"MMM")</f>
        <v>Jun</v>
      </c>
      <c r="I247" t="str">
        <f>TEXT(Table1[[#This Row],[Date]],"ddd")</f>
        <v>Thu</v>
      </c>
      <c r="J247" s="2">
        <f>Table1[[#This Row],[Credit]]-Table1[[#This Row],[Debit]]</f>
        <v>-900</v>
      </c>
    </row>
    <row r="248" spans="1:10" x14ac:dyDescent="0.3">
      <c r="A248" s="1">
        <v>44350</v>
      </c>
      <c r="B248" t="s">
        <v>21</v>
      </c>
      <c r="C248" s="2">
        <v>150</v>
      </c>
      <c r="D248" s="2"/>
      <c r="E248" t="s">
        <v>22</v>
      </c>
      <c r="F248" t="s">
        <v>23</v>
      </c>
      <c r="G248" t="s">
        <v>17</v>
      </c>
      <c r="H248" t="str">
        <f>TEXT(Table1[[#This Row],[Date]],"MMM")</f>
        <v>Jun</v>
      </c>
      <c r="I248" t="str">
        <f>TEXT(Table1[[#This Row],[Date]],"ddd")</f>
        <v>Thu</v>
      </c>
      <c r="J248" s="2">
        <f>Table1[[#This Row],[Credit]]-Table1[[#This Row],[Debit]]</f>
        <v>-150</v>
      </c>
    </row>
    <row r="249" spans="1:10" x14ac:dyDescent="0.3">
      <c r="A249" s="1">
        <v>44350</v>
      </c>
      <c r="B249" t="s">
        <v>14</v>
      </c>
      <c r="C249" s="2">
        <v>5</v>
      </c>
      <c r="D249" s="2"/>
      <c r="E249" t="s">
        <v>15</v>
      </c>
      <c r="F249" t="s">
        <v>16</v>
      </c>
      <c r="G249" t="s">
        <v>17</v>
      </c>
      <c r="H249" t="str">
        <f>TEXT(Table1[[#This Row],[Date]],"MMM")</f>
        <v>Jun</v>
      </c>
      <c r="I249" t="str">
        <f>TEXT(Table1[[#This Row],[Date]],"ddd")</f>
        <v>Thu</v>
      </c>
      <c r="J249" s="2">
        <f>Table1[[#This Row],[Credit]]-Table1[[#This Row],[Debit]]</f>
        <v>-5</v>
      </c>
    </row>
    <row r="250" spans="1:10" x14ac:dyDescent="0.3">
      <c r="A250" s="1">
        <v>44351</v>
      </c>
      <c r="B250" t="s">
        <v>14</v>
      </c>
      <c r="C250" s="2">
        <v>5</v>
      </c>
      <c r="D250" s="2"/>
      <c r="E250" t="s">
        <v>15</v>
      </c>
      <c r="F250" t="s">
        <v>16</v>
      </c>
      <c r="G250" t="s">
        <v>17</v>
      </c>
      <c r="H250" t="str">
        <f>TEXT(Table1[[#This Row],[Date]],"MMM")</f>
        <v>Jun</v>
      </c>
      <c r="I250" t="str">
        <f>TEXT(Table1[[#This Row],[Date]],"ddd")</f>
        <v>Fri</v>
      </c>
      <c r="J250" s="2">
        <f>Table1[[#This Row],[Credit]]-Table1[[#This Row],[Debit]]</f>
        <v>-5</v>
      </c>
    </row>
    <row r="251" spans="1:10" x14ac:dyDescent="0.3">
      <c r="A251" s="1">
        <v>44352</v>
      </c>
      <c r="B251" t="s">
        <v>14</v>
      </c>
      <c r="C251" s="2">
        <v>5</v>
      </c>
      <c r="D251" s="2"/>
      <c r="E251" t="s">
        <v>15</v>
      </c>
      <c r="F251" t="s">
        <v>16</v>
      </c>
      <c r="G251" t="s">
        <v>17</v>
      </c>
      <c r="H251" t="str">
        <f>TEXT(Table1[[#This Row],[Date]],"MMM")</f>
        <v>Jun</v>
      </c>
      <c r="I251" t="str">
        <f>TEXT(Table1[[#This Row],[Date]],"ddd")</f>
        <v>Sat</v>
      </c>
      <c r="J251" s="2">
        <f>Table1[[#This Row],[Credit]]-Table1[[#This Row],[Debit]]</f>
        <v>-5</v>
      </c>
    </row>
    <row r="252" spans="1:10" x14ac:dyDescent="0.3">
      <c r="A252" s="1">
        <v>44353</v>
      </c>
      <c r="B252" t="s">
        <v>14</v>
      </c>
      <c r="C252" s="2">
        <v>5</v>
      </c>
      <c r="D252" s="2"/>
      <c r="E252" t="s">
        <v>15</v>
      </c>
      <c r="F252" t="s">
        <v>16</v>
      </c>
      <c r="G252" t="s">
        <v>17</v>
      </c>
      <c r="H252" t="str">
        <f>TEXT(Table1[[#This Row],[Date]],"MMM")</f>
        <v>Jun</v>
      </c>
      <c r="I252" t="str">
        <f>TEXT(Table1[[#This Row],[Date]],"ddd")</f>
        <v>Sun</v>
      </c>
      <c r="J252" s="2">
        <f>Table1[[#This Row],[Credit]]-Table1[[#This Row],[Debit]]</f>
        <v>-5</v>
      </c>
    </row>
    <row r="253" spans="1:10" x14ac:dyDescent="0.3">
      <c r="A253" s="1">
        <v>44353</v>
      </c>
      <c r="B253" t="s">
        <v>24</v>
      </c>
      <c r="C253" s="2">
        <v>119</v>
      </c>
      <c r="D253" s="2"/>
      <c r="E253" t="s">
        <v>25</v>
      </c>
      <c r="F253" t="s">
        <v>20</v>
      </c>
      <c r="G253" t="s">
        <v>17</v>
      </c>
      <c r="H253" t="str">
        <f>TEXT(Table1[[#This Row],[Date]],"MMM")</f>
        <v>Jun</v>
      </c>
      <c r="I253" t="str">
        <f>TEXT(Table1[[#This Row],[Date]],"ddd")</f>
        <v>Sun</v>
      </c>
      <c r="J253" s="2">
        <f>Table1[[#This Row],[Credit]]-Table1[[#This Row],[Debit]]</f>
        <v>-119</v>
      </c>
    </row>
    <row r="254" spans="1:10" x14ac:dyDescent="0.3">
      <c r="A254" s="1">
        <v>44356</v>
      </c>
      <c r="B254" t="s">
        <v>26</v>
      </c>
      <c r="C254" s="2">
        <v>55</v>
      </c>
      <c r="D254" s="2"/>
      <c r="E254" t="s">
        <v>27</v>
      </c>
      <c r="F254" t="s">
        <v>20</v>
      </c>
      <c r="G254" t="s">
        <v>17</v>
      </c>
      <c r="H254" t="str">
        <f>TEXT(Table1[[#This Row],[Date]],"MMM")</f>
        <v>Jun</v>
      </c>
      <c r="I254" t="str">
        <f>TEXT(Table1[[#This Row],[Date]],"ddd")</f>
        <v>Wed</v>
      </c>
      <c r="J254" s="2">
        <f>Table1[[#This Row],[Credit]]-Table1[[#This Row],[Debit]]</f>
        <v>-55</v>
      </c>
    </row>
    <row r="255" spans="1:10" x14ac:dyDescent="0.3">
      <c r="A255" s="1">
        <v>44356</v>
      </c>
      <c r="B255" t="s">
        <v>14</v>
      </c>
      <c r="C255" s="2">
        <v>5</v>
      </c>
      <c r="D255" s="2"/>
      <c r="E255" t="s">
        <v>15</v>
      </c>
      <c r="F255" t="s">
        <v>16</v>
      </c>
      <c r="G255" t="s">
        <v>17</v>
      </c>
      <c r="H255" t="str">
        <f>TEXT(Table1[[#This Row],[Date]],"MMM")</f>
        <v>Jun</v>
      </c>
      <c r="I255" t="str">
        <f>TEXT(Table1[[#This Row],[Date]],"ddd")</f>
        <v>Wed</v>
      </c>
      <c r="J255" s="2">
        <f>Table1[[#This Row],[Credit]]-Table1[[#This Row],[Debit]]</f>
        <v>-5</v>
      </c>
    </row>
    <row r="256" spans="1:10" x14ac:dyDescent="0.3">
      <c r="A256" s="1">
        <v>44357</v>
      </c>
      <c r="B256" t="s">
        <v>14</v>
      </c>
      <c r="C256" s="2">
        <v>5</v>
      </c>
      <c r="D256" s="2"/>
      <c r="E256" t="s">
        <v>15</v>
      </c>
      <c r="F256" t="s">
        <v>16</v>
      </c>
      <c r="G256" t="s">
        <v>17</v>
      </c>
      <c r="H256" t="str">
        <f>TEXT(Table1[[#This Row],[Date]],"MMM")</f>
        <v>Jun</v>
      </c>
      <c r="I256" t="str">
        <f>TEXT(Table1[[#This Row],[Date]],"ddd")</f>
        <v>Thu</v>
      </c>
      <c r="J256" s="2">
        <f>Table1[[#This Row],[Credit]]-Table1[[#This Row],[Debit]]</f>
        <v>-5</v>
      </c>
    </row>
    <row r="257" spans="1:10" x14ac:dyDescent="0.3">
      <c r="A257" s="1">
        <v>44358</v>
      </c>
      <c r="B257" t="s">
        <v>28</v>
      </c>
      <c r="C257" s="2">
        <v>82.1</v>
      </c>
      <c r="D257" s="2"/>
      <c r="E257" t="s">
        <v>51</v>
      </c>
      <c r="F257" t="s">
        <v>23</v>
      </c>
      <c r="G257" t="s">
        <v>17</v>
      </c>
      <c r="H257" t="str">
        <f>TEXT(Table1[[#This Row],[Date]],"MMM")</f>
        <v>Jun</v>
      </c>
      <c r="I257" t="str">
        <f>TEXT(Table1[[#This Row],[Date]],"ddd")</f>
        <v>Fri</v>
      </c>
      <c r="J257" s="2">
        <f>Table1[[#This Row],[Credit]]-Table1[[#This Row],[Debit]]</f>
        <v>-82.1</v>
      </c>
    </row>
    <row r="258" spans="1:10" x14ac:dyDescent="0.3">
      <c r="A258" s="1">
        <v>44358</v>
      </c>
      <c r="B258" t="s">
        <v>14</v>
      </c>
      <c r="C258" s="2">
        <v>5</v>
      </c>
      <c r="D258" s="2"/>
      <c r="E258" t="s">
        <v>15</v>
      </c>
      <c r="F258" t="s">
        <v>16</v>
      </c>
      <c r="G258" t="s">
        <v>17</v>
      </c>
      <c r="H258" t="str">
        <f>TEXT(Table1[[#This Row],[Date]],"MMM")</f>
        <v>Jun</v>
      </c>
      <c r="I258" t="str">
        <f>TEXT(Table1[[#This Row],[Date]],"ddd")</f>
        <v>Fri</v>
      </c>
      <c r="J258" s="2">
        <f>Table1[[#This Row],[Credit]]-Table1[[#This Row],[Debit]]</f>
        <v>-5</v>
      </c>
    </row>
    <row r="259" spans="1:10" x14ac:dyDescent="0.3">
      <c r="A259" s="1">
        <v>44359</v>
      </c>
      <c r="B259" t="s">
        <v>14</v>
      </c>
      <c r="C259" s="2">
        <v>5</v>
      </c>
      <c r="D259" s="2"/>
      <c r="E259" t="s">
        <v>15</v>
      </c>
      <c r="F259" t="s">
        <v>16</v>
      </c>
      <c r="G259" t="s">
        <v>17</v>
      </c>
      <c r="H259" t="str">
        <f>TEXT(Table1[[#This Row],[Date]],"MMM")</f>
        <v>Jun</v>
      </c>
      <c r="I259" t="str">
        <f>TEXT(Table1[[#This Row],[Date]],"ddd")</f>
        <v>Sat</v>
      </c>
      <c r="J259" s="2">
        <f>Table1[[#This Row],[Credit]]-Table1[[#This Row],[Debit]]</f>
        <v>-5</v>
      </c>
    </row>
    <row r="260" spans="1:10" x14ac:dyDescent="0.3">
      <c r="A260" s="1">
        <v>44360</v>
      </c>
      <c r="B260" t="s">
        <v>24</v>
      </c>
      <c r="C260" s="2">
        <v>140.19999999999999</v>
      </c>
      <c r="D260" s="2"/>
      <c r="E260" t="s">
        <v>25</v>
      </c>
      <c r="F260" t="s">
        <v>20</v>
      </c>
      <c r="G260" t="s">
        <v>17</v>
      </c>
      <c r="H260" t="str">
        <f>TEXT(Table1[[#This Row],[Date]],"MMM")</f>
        <v>Jun</v>
      </c>
      <c r="I260" t="str">
        <f>TEXT(Table1[[#This Row],[Date]],"ddd")</f>
        <v>Sun</v>
      </c>
      <c r="J260" s="2">
        <f>Table1[[#This Row],[Credit]]-Table1[[#This Row],[Debit]]</f>
        <v>-140.19999999999999</v>
      </c>
    </row>
    <row r="261" spans="1:10" x14ac:dyDescent="0.3">
      <c r="A261" s="1">
        <v>44360</v>
      </c>
      <c r="B261" t="s">
        <v>14</v>
      </c>
      <c r="C261" s="2">
        <v>5</v>
      </c>
      <c r="D261" s="2"/>
      <c r="E261" t="s">
        <v>15</v>
      </c>
      <c r="F261" t="s">
        <v>16</v>
      </c>
      <c r="G261" t="s">
        <v>17</v>
      </c>
      <c r="H261" t="str">
        <f>TEXT(Table1[[#This Row],[Date]],"MMM")</f>
        <v>Jun</v>
      </c>
      <c r="I261" t="str">
        <f>TEXT(Table1[[#This Row],[Date]],"ddd")</f>
        <v>Sun</v>
      </c>
      <c r="J261" s="2">
        <f>Table1[[#This Row],[Credit]]-Table1[[#This Row],[Debit]]</f>
        <v>-5</v>
      </c>
    </row>
    <row r="262" spans="1:10" x14ac:dyDescent="0.3">
      <c r="A262" s="1">
        <v>44361</v>
      </c>
      <c r="B262" t="s">
        <v>14</v>
      </c>
      <c r="C262" s="2">
        <v>5</v>
      </c>
      <c r="D262" s="2"/>
      <c r="E262" t="s">
        <v>15</v>
      </c>
      <c r="F262" t="s">
        <v>16</v>
      </c>
      <c r="G262" t="s">
        <v>17</v>
      </c>
      <c r="H262" t="str">
        <f>TEXT(Table1[[#This Row],[Date]],"MMM")</f>
        <v>Jun</v>
      </c>
      <c r="I262" t="str">
        <f>TEXT(Table1[[#This Row],[Date]],"ddd")</f>
        <v>Mon</v>
      </c>
      <c r="J262" s="2">
        <f>Table1[[#This Row],[Credit]]-Table1[[#This Row],[Debit]]</f>
        <v>-5</v>
      </c>
    </row>
    <row r="263" spans="1:10" x14ac:dyDescent="0.3">
      <c r="A263" s="1">
        <v>44361</v>
      </c>
      <c r="B263" t="s">
        <v>29</v>
      </c>
      <c r="C263" s="2">
        <v>44.9</v>
      </c>
      <c r="D263" s="2"/>
      <c r="E263" t="s">
        <v>30</v>
      </c>
      <c r="F263" t="s">
        <v>31</v>
      </c>
      <c r="G263" t="s">
        <v>17</v>
      </c>
      <c r="H263" t="str">
        <f>TEXT(Table1[[#This Row],[Date]],"MMM")</f>
        <v>Jun</v>
      </c>
      <c r="I263" t="str">
        <f>TEXT(Table1[[#This Row],[Date]],"ddd")</f>
        <v>Mon</v>
      </c>
      <c r="J263" s="2">
        <f>Table1[[#This Row],[Credit]]-Table1[[#This Row],[Debit]]</f>
        <v>-44.9</v>
      </c>
    </row>
    <row r="264" spans="1:10" x14ac:dyDescent="0.3">
      <c r="A264" s="1">
        <v>44361</v>
      </c>
      <c r="B264" t="s">
        <v>32</v>
      </c>
      <c r="C264" s="2">
        <v>102.9</v>
      </c>
      <c r="D264" s="2"/>
      <c r="E264" t="s">
        <v>33</v>
      </c>
      <c r="F264" t="s">
        <v>31</v>
      </c>
      <c r="G264" t="s">
        <v>17</v>
      </c>
      <c r="H264" t="str">
        <f>TEXT(Table1[[#This Row],[Date]],"MMM")</f>
        <v>Jun</v>
      </c>
      <c r="I264" t="str">
        <f>TEXT(Table1[[#This Row],[Date]],"ddd")</f>
        <v>Mon</v>
      </c>
      <c r="J264" s="2">
        <f>Table1[[#This Row],[Credit]]-Table1[[#This Row],[Debit]]</f>
        <v>-102.9</v>
      </c>
    </row>
    <row r="265" spans="1:10" x14ac:dyDescent="0.3">
      <c r="A265" s="1">
        <v>44361</v>
      </c>
      <c r="B265" t="s">
        <v>34</v>
      </c>
      <c r="C265" s="2">
        <v>56.9</v>
      </c>
      <c r="D265" s="2"/>
      <c r="E265" t="s">
        <v>35</v>
      </c>
      <c r="F265" t="s">
        <v>16</v>
      </c>
      <c r="G265" t="s">
        <v>17</v>
      </c>
      <c r="H265" t="str">
        <f>TEXT(Table1[[#This Row],[Date]],"MMM")</f>
        <v>Jun</v>
      </c>
      <c r="I265" t="str">
        <f>TEXT(Table1[[#This Row],[Date]],"ddd")</f>
        <v>Mon</v>
      </c>
      <c r="J265" s="2">
        <f>Table1[[#This Row],[Credit]]-Table1[[#This Row],[Debit]]</f>
        <v>-56.9</v>
      </c>
    </row>
    <row r="266" spans="1:10" x14ac:dyDescent="0.3">
      <c r="A266" s="1">
        <v>44362</v>
      </c>
      <c r="B266" t="s">
        <v>36</v>
      </c>
      <c r="C266" s="2">
        <v>33.1</v>
      </c>
      <c r="D266" s="2"/>
      <c r="E266" t="s">
        <v>37</v>
      </c>
      <c r="F266" t="s">
        <v>23</v>
      </c>
      <c r="G266" t="s">
        <v>17</v>
      </c>
      <c r="H266" t="str">
        <f>TEXT(Table1[[#This Row],[Date]],"MMM")</f>
        <v>Jun</v>
      </c>
      <c r="I266" t="str">
        <f>TEXT(Table1[[#This Row],[Date]],"ddd")</f>
        <v>Tue</v>
      </c>
      <c r="J266" s="2">
        <f>Table1[[#This Row],[Credit]]-Table1[[#This Row],[Debit]]</f>
        <v>-33.1</v>
      </c>
    </row>
    <row r="267" spans="1:10" hidden="1" x14ac:dyDescent="0.3">
      <c r="A267" s="1">
        <v>44363</v>
      </c>
      <c r="B267" t="s">
        <v>38</v>
      </c>
      <c r="C267" s="2"/>
      <c r="D267" s="2">
        <v>100</v>
      </c>
      <c r="E267" t="s">
        <v>39</v>
      </c>
      <c r="F267" t="s">
        <v>40</v>
      </c>
      <c r="G267" t="s">
        <v>13</v>
      </c>
      <c r="H267" t="str">
        <f>TEXT(Table1[[#This Row],[Date]],"MMM")</f>
        <v>Jun</v>
      </c>
      <c r="I267" t="str">
        <f>TEXT(Table1[[#This Row],[Date]],"ddd")</f>
        <v>Wed</v>
      </c>
      <c r="J267" s="2">
        <f>Table1[[#This Row],[Credit]]-Table1[[#This Row],[Debit]]</f>
        <v>100</v>
      </c>
    </row>
    <row r="268" spans="1:10" x14ac:dyDescent="0.3">
      <c r="A268" s="1">
        <v>44363</v>
      </c>
      <c r="B268" t="s">
        <v>14</v>
      </c>
      <c r="C268" s="2">
        <v>5</v>
      </c>
      <c r="D268" s="2"/>
      <c r="E268" t="s">
        <v>15</v>
      </c>
      <c r="F268" t="s">
        <v>16</v>
      </c>
      <c r="G268" t="s">
        <v>17</v>
      </c>
      <c r="H268" t="str">
        <f>TEXT(Table1[[#This Row],[Date]],"MMM")</f>
        <v>Jun</v>
      </c>
      <c r="I268" t="str">
        <f>TEXT(Table1[[#This Row],[Date]],"ddd")</f>
        <v>Wed</v>
      </c>
      <c r="J268" s="2">
        <f>Table1[[#This Row],[Credit]]-Table1[[#This Row],[Debit]]</f>
        <v>-5</v>
      </c>
    </row>
    <row r="269" spans="1:10" x14ac:dyDescent="0.3">
      <c r="A269" s="1">
        <v>44364</v>
      </c>
      <c r="B269" t="s">
        <v>14</v>
      </c>
      <c r="C269" s="2">
        <v>5</v>
      </c>
      <c r="D269" s="2"/>
      <c r="E269" t="s">
        <v>15</v>
      </c>
      <c r="F269" t="s">
        <v>16</v>
      </c>
      <c r="G269" t="s">
        <v>17</v>
      </c>
      <c r="H269" t="str">
        <f>TEXT(Table1[[#This Row],[Date]],"MMM")</f>
        <v>Jun</v>
      </c>
      <c r="I269" t="str">
        <f>TEXT(Table1[[#This Row],[Date]],"ddd")</f>
        <v>Thu</v>
      </c>
      <c r="J269" s="2">
        <f>Table1[[#This Row],[Credit]]-Table1[[#This Row],[Debit]]</f>
        <v>-5</v>
      </c>
    </row>
    <row r="270" spans="1:10" x14ac:dyDescent="0.3">
      <c r="A270" s="1">
        <v>44364</v>
      </c>
      <c r="B270" t="s">
        <v>42</v>
      </c>
      <c r="C270" s="2">
        <v>40</v>
      </c>
      <c r="D270" s="2"/>
      <c r="E270" t="s">
        <v>42</v>
      </c>
      <c r="F270" t="s">
        <v>20</v>
      </c>
      <c r="G270" t="s">
        <v>17</v>
      </c>
      <c r="H270" t="str">
        <f>TEXT(Table1[[#This Row],[Date]],"MMM")</f>
        <v>Jun</v>
      </c>
      <c r="I270" t="str">
        <f>TEXT(Table1[[#This Row],[Date]],"ddd")</f>
        <v>Thu</v>
      </c>
      <c r="J270" s="2">
        <f>Table1[[#This Row],[Credit]]-Table1[[#This Row],[Debit]]</f>
        <v>-40</v>
      </c>
    </row>
    <row r="271" spans="1:10" x14ac:dyDescent="0.3">
      <c r="A271" s="1">
        <v>44365</v>
      </c>
      <c r="B271" t="s">
        <v>43</v>
      </c>
      <c r="C271" s="2">
        <v>50.1</v>
      </c>
      <c r="D271" s="2"/>
      <c r="E271" t="s">
        <v>44</v>
      </c>
      <c r="F271" t="s">
        <v>31</v>
      </c>
      <c r="G271" t="s">
        <v>17</v>
      </c>
      <c r="H271" t="str">
        <f>TEXT(Table1[[#This Row],[Date]],"MMM")</f>
        <v>Jun</v>
      </c>
      <c r="I271" t="str">
        <f>TEXT(Table1[[#This Row],[Date]],"ddd")</f>
        <v>Fri</v>
      </c>
      <c r="J271" s="2">
        <f>Table1[[#This Row],[Credit]]-Table1[[#This Row],[Debit]]</f>
        <v>-50.1</v>
      </c>
    </row>
    <row r="272" spans="1:10" x14ac:dyDescent="0.3">
      <c r="A272" s="1">
        <v>44365</v>
      </c>
      <c r="B272" t="s">
        <v>45</v>
      </c>
      <c r="C272" s="2">
        <v>35</v>
      </c>
      <c r="D272" s="2"/>
      <c r="E272" t="s">
        <v>30</v>
      </c>
      <c r="F272" t="s">
        <v>31</v>
      </c>
      <c r="G272" t="s">
        <v>17</v>
      </c>
      <c r="H272" t="str">
        <f>TEXT(Table1[[#This Row],[Date]],"MMM")</f>
        <v>Jun</v>
      </c>
      <c r="I272" t="str">
        <f>TEXT(Table1[[#This Row],[Date]],"ddd")</f>
        <v>Fri</v>
      </c>
      <c r="J272" s="2">
        <f>Table1[[#This Row],[Credit]]-Table1[[#This Row],[Debit]]</f>
        <v>-35</v>
      </c>
    </row>
    <row r="273" spans="1:10" x14ac:dyDescent="0.3">
      <c r="A273" s="1">
        <v>44365</v>
      </c>
      <c r="B273" t="s">
        <v>14</v>
      </c>
      <c r="C273" s="2">
        <v>5</v>
      </c>
      <c r="D273" s="2"/>
      <c r="E273" t="s">
        <v>15</v>
      </c>
      <c r="F273" t="s">
        <v>16</v>
      </c>
      <c r="G273" t="s">
        <v>17</v>
      </c>
      <c r="H273" t="str">
        <f>TEXT(Table1[[#This Row],[Date]],"MMM")</f>
        <v>Jun</v>
      </c>
      <c r="I273" t="str">
        <f>TEXT(Table1[[#This Row],[Date]],"ddd")</f>
        <v>Fri</v>
      </c>
      <c r="J273" s="2">
        <f>Table1[[#This Row],[Credit]]-Table1[[#This Row],[Debit]]</f>
        <v>-5</v>
      </c>
    </row>
    <row r="274" spans="1:10" x14ac:dyDescent="0.3">
      <c r="A274" s="1">
        <v>44366</v>
      </c>
      <c r="B274" t="s">
        <v>14</v>
      </c>
      <c r="C274" s="2">
        <v>5</v>
      </c>
      <c r="D274" s="2"/>
      <c r="E274" t="s">
        <v>15</v>
      </c>
      <c r="F274" t="s">
        <v>16</v>
      </c>
      <c r="G274" t="s">
        <v>17</v>
      </c>
      <c r="H274" t="str">
        <f>TEXT(Table1[[#This Row],[Date]],"MMM")</f>
        <v>Jun</v>
      </c>
      <c r="I274" t="str">
        <f>TEXT(Table1[[#This Row],[Date]],"ddd")</f>
        <v>Sat</v>
      </c>
      <c r="J274" s="2">
        <f>Table1[[#This Row],[Credit]]-Table1[[#This Row],[Debit]]</f>
        <v>-5</v>
      </c>
    </row>
    <row r="275" spans="1:10" x14ac:dyDescent="0.3">
      <c r="A275" s="1">
        <v>44367</v>
      </c>
      <c r="B275" t="s">
        <v>14</v>
      </c>
      <c r="C275" s="2">
        <v>5</v>
      </c>
      <c r="D275" s="2"/>
      <c r="E275" t="s">
        <v>15</v>
      </c>
      <c r="F275" t="s">
        <v>16</v>
      </c>
      <c r="G275" t="s">
        <v>17</v>
      </c>
      <c r="H275" t="str">
        <f>TEXT(Table1[[#This Row],[Date]],"MMM")</f>
        <v>Jun</v>
      </c>
      <c r="I275" t="str">
        <f>TEXT(Table1[[#This Row],[Date]],"ddd")</f>
        <v>Sun</v>
      </c>
      <c r="J275" s="2">
        <f>Table1[[#This Row],[Credit]]-Table1[[#This Row],[Debit]]</f>
        <v>-5</v>
      </c>
    </row>
    <row r="276" spans="1:10" x14ac:dyDescent="0.3">
      <c r="A276" s="1">
        <v>44367</v>
      </c>
      <c r="B276" t="s">
        <v>24</v>
      </c>
      <c r="C276" s="2">
        <v>234</v>
      </c>
      <c r="D276" s="2"/>
      <c r="E276" t="s">
        <v>25</v>
      </c>
      <c r="F276" t="s">
        <v>20</v>
      </c>
      <c r="G276" t="s">
        <v>17</v>
      </c>
      <c r="H276" t="str">
        <f>TEXT(Table1[[#This Row],[Date]],"MMM")</f>
        <v>Jun</v>
      </c>
      <c r="I276" t="str">
        <f>TEXT(Table1[[#This Row],[Date]],"ddd")</f>
        <v>Sun</v>
      </c>
      <c r="J276" s="2">
        <f>Table1[[#This Row],[Credit]]-Table1[[#This Row],[Debit]]</f>
        <v>-234</v>
      </c>
    </row>
    <row r="277" spans="1:10" x14ac:dyDescent="0.3">
      <c r="A277" s="1">
        <v>44368</v>
      </c>
      <c r="B277" t="s">
        <v>46</v>
      </c>
      <c r="C277" s="2">
        <v>42.1</v>
      </c>
      <c r="D277" s="2"/>
      <c r="E277" t="s">
        <v>35</v>
      </c>
      <c r="F277" t="s">
        <v>16</v>
      </c>
      <c r="G277" t="s">
        <v>17</v>
      </c>
      <c r="H277" t="str">
        <f>TEXT(Table1[[#This Row],[Date]],"MMM")</f>
        <v>Jun</v>
      </c>
      <c r="I277" t="str">
        <f>TEXT(Table1[[#This Row],[Date]],"ddd")</f>
        <v>Mon</v>
      </c>
      <c r="J277" s="2">
        <f>Table1[[#This Row],[Credit]]-Table1[[#This Row],[Debit]]</f>
        <v>-42.1</v>
      </c>
    </row>
    <row r="278" spans="1:10" x14ac:dyDescent="0.3">
      <c r="A278" s="1">
        <v>44369</v>
      </c>
      <c r="B278" t="s">
        <v>47</v>
      </c>
      <c r="C278" s="2">
        <v>17.099999999999998</v>
      </c>
      <c r="D278" s="2"/>
      <c r="E278" t="s">
        <v>35</v>
      </c>
      <c r="F278" t="s">
        <v>16</v>
      </c>
      <c r="G278" t="s">
        <v>17</v>
      </c>
      <c r="H278" t="str">
        <f>TEXT(Table1[[#This Row],[Date]],"MMM")</f>
        <v>Jun</v>
      </c>
      <c r="I278" t="str">
        <f>TEXT(Table1[[#This Row],[Date]],"ddd")</f>
        <v>Tue</v>
      </c>
      <c r="J278" s="2">
        <f>Table1[[#This Row],[Credit]]-Table1[[#This Row],[Debit]]</f>
        <v>-17.099999999999998</v>
      </c>
    </row>
    <row r="279" spans="1:10" x14ac:dyDescent="0.3">
      <c r="A279" s="1">
        <v>44370</v>
      </c>
      <c r="B279" t="s">
        <v>48</v>
      </c>
      <c r="C279" s="2">
        <v>55</v>
      </c>
      <c r="D279" s="2"/>
      <c r="E279" t="s">
        <v>49</v>
      </c>
      <c r="F279" t="s">
        <v>50</v>
      </c>
      <c r="G279" t="s">
        <v>17</v>
      </c>
      <c r="H279" t="str">
        <f>TEXT(Table1[[#This Row],[Date]],"MMM")</f>
        <v>Jun</v>
      </c>
      <c r="I279" t="str">
        <f>TEXT(Table1[[#This Row],[Date]],"ddd")</f>
        <v>Wed</v>
      </c>
      <c r="J279" s="2">
        <f>Table1[[#This Row],[Credit]]-Table1[[#This Row],[Debit]]</f>
        <v>-55</v>
      </c>
    </row>
    <row r="280" spans="1:10" x14ac:dyDescent="0.3">
      <c r="A280" s="1">
        <v>44370</v>
      </c>
      <c r="B280" t="s">
        <v>28</v>
      </c>
      <c r="C280" s="2">
        <v>67.900000000000006</v>
      </c>
      <c r="D280" s="2"/>
      <c r="E280" t="s">
        <v>51</v>
      </c>
      <c r="F280" t="s">
        <v>23</v>
      </c>
      <c r="G280" t="s">
        <v>17</v>
      </c>
      <c r="H280" t="str">
        <f>TEXT(Table1[[#This Row],[Date]],"MMM")</f>
        <v>Jun</v>
      </c>
      <c r="I280" t="str">
        <f>TEXT(Table1[[#This Row],[Date]],"ddd")</f>
        <v>Wed</v>
      </c>
      <c r="J280" s="2">
        <f>Table1[[#This Row],[Credit]]-Table1[[#This Row],[Debit]]</f>
        <v>-67.900000000000006</v>
      </c>
    </row>
    <row r="281" spans="1:10" x14ac:dyDescent="0.3">
      <c r="A281" s="1">
        <v>44370</v>
      </c>
      <c r="B281" t="s">
        <v>14</v>
      </c>
      <c r="C281" s="2">
        <v>5</v>
      </c>
      <c r="D281" s="2"/>
      <c r="E281" t="s">
        <v>15</v>
      </c>
      <c r="F281" t="s">
        <v>16</v>
      </c>
      <c r="G281" t="s">
        <v>17</v>
      </c>
      <c r="H281" t="str">
        <f>TEXT(Table1[[#This Row],[Date]],"MMM")</f>
        <v>Jun</v>
      </c>
      <c r="I281" t="str">
        <f>TEXT(Table1[[#This Row],[Date]],"ddd")</f>
        <v>Wed</v>
      </c>
      <c r="J281" s="2">
        <f>Table1[[#This Row],[Credit]]-Table1[[#This Row],[Debit]]</f>
        <v>-5</v>
      </c>
    </row>
    <row r="282" spans="1:10" x14ac:dyDescent="0.3">
      <c r="A282" s="1">
        <v>44371</v>
      </c>
      <c r="B282" t="s">
        <v>14</v>
      </c>
      <c r="C282" s="2">
        <v>5</v>
      </c>
      <c r="D282" s="2"/>
      <c r="E282" t="s">
        <v>15</v>
      </c>
      <c r="F282" t="s">
        <v>16</v>
      </c>
      <c r="G282" t="s">
        <v>17</v>
      </c>
      <c r="H282" t="str">
        <f>TEXT(Table1[[#This Row],[Date]],"MMM")</f>
        <v>Jun</v>
      </c>
      <c r="I282" t="str">
        <f>TEXT(Table1[[#This Row],[Date]],"ddd")</f>
        <v>Thu</v>
      </c>
      <c r="J282" s="2">
        <f>Table1[[#This Row],[Credit]]-Table1[[#This Row],[Debit]]</f>
        <v>-5</v>
      </c>
    </row>
    <row r="283" spans="1:10" x14ac:dyDescent="0.3">
      <c r="A283" s="1">
        <v>44372</v>
      </c>
      <c r="B283" t="s">
        <v>14</v>
      </c>
      <c r="C283" s="2">
        <v>5</v>
      </c>
      <c r="D283" s="2"/>
      <c r="E283" t="s">
        <v>15</v>
      </c>
      <c r="F283" t="s">
        <v>16</v>
      </c>
      <c r="G283" t="s">
        <v>17</v>
      </c>
      <c r="H283" t="str">
        <f>TEXT(Table1[[#This Row],[Date]],"MMM")</f>
        <v>Jun</v>
      </c>
      <c r="I283" t="str">
        <f>TEXT(Table1[[#This Row],[Date]],"ddd")</f>
        <v>Fri</v>
      </c>
      <c r="J283" s="2">
        <f>Table1[[#This Row],[Credit]]-Table1[[#This Row],[Debit]]</f>
        <v>-5</v>
      </c>
    </row>
    <row r="284" spans="1:10" x14ac:dyDescent="0.3">
      <c r="A284" s="1">
        <v>44373</v>
      </c>
      <c r="B284" t="s">
        <v>14</v>
      </c>
      <c r="C284" s="2">
        <v>5</v>
      </c>
      <c r="D284" s="2"/>
      <c r="E284" t="s">
        <v>15</v>
      </c>
      <c r="F284" t="s">
        <v>16</v>
      </c>
      <c r="G284" t="s">
        <v>17</v>
      </c>
      <c r="H284" t="str">
        <f>TEXT(Table1[[#This Row],[Date]],"MMM")</f>
        <v>Jun</v>
      </c>
      <c r="I284" t="str">
        <f>TEXT(Table1[[#This Row],[Date]],"ddd")</f>
        <v>Sat</v>
      </c>
      <c r="J284" s="2">
        <f>Table1[[#This Row],[Credit]]-Table1[[#This Row],[Debit]]</f>
        <v>-5</v>
      </c>
    </row>
    <row r="285" spans="1:10" x14ac:dyDescent="0.3">
      <c r="A285" s="1">
        <v>44374</v>
      </c>
      <c r="B285" t="s">
        <v>14</v>
      </c>
      <c r="C285" s="2">
        <v>5</v>
      </c>
      <c r="D285" s="2"/>
      <c r="E285" t="s">
        <v>15</v>
      </c>
      <c r="F285" t="s">
        <v>16</v>
      </c>
      <c r="G285" t="s">
        <v>17</v>
      </c>
      <c r="H285" t="str">
        <f>TEXT(Table1[[#This Row],[Date]],"MMM")</f>
        <v>Jun</v>
      </c>
      <c r="I285" t="str">
        <f>TEXT(Table1[[#This Row],[Date]],"ddd")</f>
        <v>Sun</v>
      </c>
      <c r="J285" s="2">
        <f>Table1[[#This Row],[Credit]]-Table1[[#This Row],[Debit]]</f>
        <v>-5</v>
      </c>
    </row>
    <row r="286" spans="1:10" x14ac:dyDescent="0.3">
      <c r="A286" s="1">
        <v>44374</v>
      </c>
      <c r="B286" t="s">
        <v>24</v>
      </c>
      <c r="C286" s="2">
        <v>166.9</v>
      </c>
      <c r="D286" s="2"/>
      <c r="E286" t="s">
        <v>25</v>
      </c>
      <c r="F286" t="s">
        <v>20</v>
      </c>
      <c r="G286" t="s">
        <v>17</v>
      </c>
      <c r="H286" t="str">
        <f>TEXT(Table1[[#This Row],[Date]],"MMM")</f>
        <v>Jun</v>
      </c>
      <c r="I286" t="str">
        <f>TEXT(Table1[[#This Row],[Date]],"ddd")</f>
        <v>Sun</v>
      </c>
      <c r="J286" s="2">
        <f>Table1[[#This Row],[Credit]]-Table1[[#This Row],[Debit]]</f>
        <v>-166.9</v>
      </c>
    </row>
    <row r="287" spans="1:10" x14ac:dyDescent="0.3">
      <c r="A287" s="1">
        <v>44375</v>
      </c>
      <c r="B287" t="s">
        <v>52</v>
      </c>
      <c r="C287" s="2">
        <v>129.9</v>
      </c>
      <c r="D287" s="2"/>
      <c r="E287" t="s">
        <v>33</v>
      </c>
      <c r="F287" t="s">
        <v>31</v>
      </c>
      <c r="G287" t="s">
        <v>17</v>
      </c>
      <c r="H287" t="str">
        <f>TEXT(Table1[[#This Row],[Date]],"MMM")</f>
        <v>Jun</v>
      </c>
      <c r="I287" t="str">
        <f>TEXT(Table1[[#This Row],[Date]],"ddd")</f>
        <v>Mon</v>
      </c>
      <c r="J287" s="2">
        <f>Table1[[#This Row],[Credit]]-Table1[[#This Row],[Debit]]</f>
        <v>-129.9</v>
      </c>
    </row>
    <row r="288" spans="1:10" x14ac:dyDescent="0.3">
      <c r="A288" s="1">
        <v>44375</v>
      </c>
      <c r="B288" t="s">
        <v>53</v>
      </c>
      <c r="C288" s="2">
        <v>180.29999999999998</v>
      </c>
      <c r="D288" s="2"/>
      <c r="E288" t="s">
        <v>30</v>
      </c>
      <c r="F288" t="s">
        <v>31</v>
      </c>
      <c r="G288" t="s">
        <v>17</v>
      </c>
      <c r="H288" t="str">
        <f>TEXT(Table1[[#This Row],[Date]],"MMM")</f>
        <v>Jun</v>
      </c>
      <c r="I288" t="str">
        <f>TEXT(Table1[[#This Row],[Date]],"ddd")</f>
        <v>Mon</v>
      </c>
      <c r="J288" s="2">
        <f>Table1[[#This Row],[Credit]]-Table1[[#This Row],[Debit]]</f>
        <v>-180.29999999999998</v>
      </c>
    </row>
    <row r="289" spans="1:10" x14ac:dyDescent="0.3">
      <c r="A289" s="1">
        <v>44376</v>
      </c>
      <c r="B289" t="s">
        <v>32</v>
      </c>
      <c r="C289" s="2">
        <v>150.1</v>
      </c>
      <c r="D289" s="2"/>
      <c r="E289" t="s">
        <v>33</v>
      </c>
      <c r="F289" t="s">
        <v>31</v>
      </c>
      <c r="G289" t="s">
        <v>17</v>
      </c>
      <c r="H289" t="str">
        <f>TEXT(Table1[[#This Row],[Date]],"MMM")</f>
        <v>Jun</v>
      </c>
      <c r="I289" t="str">
        <f>TEXT(Table1[[#This Row],[Date]],"ddd")</f>
        <v>Tue</v>
      </c>
      <c r="J289" s="2">
        <f>Table1[[#This Row],[Credit]]-Table1[[#This Row],[Debit]]</f>
        <v>-150.1</v>
      </c>
    </row>
    <row r="290" spans="1:10" x14ac:dyDescent="0.3">
      <c r="A290" s="1">
        <v>44376</v>
      </c>
      <c r="B290" t="s">
        <v>36</v>
      </c>
      <c r="C290" s="2">
        <v>28.200000000000003</v>
      </c>
      <c r="D290" s="2"/>
      <c r="E290" t="s">
        <v>37</v>
      </c>
      <c r="F290" t="s">
        <v>23</v>
      </c>
      <c r="G290" t="s">
        <v>17</v>
      </c>
      <c r="H290" t="str">
        <f>TEXT(Table1[[#This Row],[Date]],"MMM")</f>
        <v>Jun</v>
      </c>
      <c r="I290" t="str">
        <f>TEXT(Table1[[#This Row],[Date]],"ddd")</f>
        <v>Tue</v>
      </c>
      <c r="J290" s="2">
        <f>Table1[[#This Row],[Credit]]-Table1[[#This Row],[Debit]]</f>
        <v>-28.200000000000003</v>
      </c>
    </row>
    <row r="291" spans="1:10" x14ac:dyDescent="0.3">
      <c r="A291" s="1">
        <v>44376</v>
      </c>
      <c r="B291" t="s">
        <v>59</v>
      </c>
      <c r="C291" s="2">
        <v>15</v>
      </c>
      <c r="D291" s="2"/>
      <c r="E291" t="s">
        <v>35</v>
      </c>
      <c r="F291" t="s">
        <v>16</v>
      </c>
      <c r="G291" t="s">
        <v>17</v>
      </c>
      <c r="H291" t="str">
        <f>TEXT(Table1[[#This Row],[Date]],"MMM")</f>
        <v>Jun</v>
      </c>
      <c r="I291" t="str">
        <f>TEXT(Table1[[#This Row],[Date]],"ddd")</f>
        <v>Tue</v>
      </c>
      <c r="J291" s="2">
        <f>Table1[[#This Row],[Credit]]-Table1[[#This Row],[Debit]]</f>
        <v>-15</v>
      </c>
    </row>
    <row r="292" spans="1:10" x14ac:dyDescent="0.3">
      <c r="A292" s="1">
        <v>44377</v>
      </c>
      <c r="B292" t="s">
        <v>14</v>
      </c>
      <c r="C292" s="2">
        <v>5</v>
      </c>
      <c r="D292" s="2"/>
      <c r="E292" t="s">
        <v>15</v>
      </c>
      <c r="F292" t="s">
        <v>16</v>
      </c>
      <c r="G292" t="s">
        <v>17</v>
      </c>
      <c r="H292" t="str">
        <f>TEXT(Table1[[#This Row],[Date]],"MMM")</f>
        <v>Jun</v>
      </c>
      <c r="I292" t="str">
        <f>TEXT(Table1[[#This Row],[Date]],"ddd")</f>
        <v>Wed</v>
      </c>
      <c r="J292" s="2">
        <f>Table1[[#This Row],[Credit]]-Table1[[#This Row],[Debit]]</f>
        <v>-5</v>
      </c>
    </row>
    <row r="293" spans="1:10" x14ac:dyDescent="0.3">
      <c r="A293" s="1">
        <v>44378</v>
      </c>
      <c r="B293" t="s">
        <v>14</v>
      </c>
      <c r="C293" s="2">
        <v>5</v>
      </c>
      <c r="D293" s="2"/>
      <c r="E293" t="s">
        <v>15</v>
      </c>
      <c r="F293" t="s">
        <v>16</v>
      </c>
      <c r="G293" t="s">
        <v>17</v>
      </c>
      <c r="H293" t="str">
        <f>TEXT(Table1[[#This Row],[Date]],"MMM")</f>
        <v>Jul</v>
      </c>
      <c r="I293" t="str">
        <f>TEXT(Table1[[#This Row],[Date]],"ddd")</f>
        <v>Thu</v>
      </c>
      <c r="J293" s="2">
        <f>Table1[[#This Row],[Credit]]-Table1[[#This Row],[Debit]]</f>
        <v>-5</v>
      </c>
    </row>
    <row r="294" spans="1:10" hidden="1" x14ac:dyDescent="0.3">
      <c r="A294" s="1">
        <v>44379</v>
      </c>
      <c r="B294" t="s">
        <v>10</v>
      </c>
      <c r="C294" s="2"/>
      <c r="D294" s="2">
        <v>5000</v>
      </c>
      <c r="E294" t="s">
        <v>11</v>
      </c>
      <c r="F294" t="s">
        <v>12</v>
      </c>
      <c r="G294" t="s">
        <v>13</v>
      </c>
      <c r="H294" t="str">
        <f>TEXT(Table1[[#This Row],[Date]],"MMM")</f>
        <v>Jul</v>
      </c>
      <c r="I294" t="str">
        <f>TEXT(Table1[[#This Row],[Date]],"ddd")</f>
        <v>Fri</v>
      </c>
      <c r="J294" s="2">
        <f>Table1[[#This Row],[Credit]]-Table1[[#This Row],[Debit]]</f>
        <v>5000</v>
      </c>
    </row>
    <row r="295" spans="1:10" x14ac:dyDescent="0.3">
      <c r="A295" s="1">
        <v>44380</v>
      </c>
      <c r="B295" t="s">
        <v>14</v>
      </c>
      <c r="C295" s="2">
        <v>5</v>
      </c>
      <c r="D295" s="2"/>
      <c r="E295" t="s">
        <v>15</v>
      </c>
      <c r="F295" t="s">
        <v>16</v>
      </c>
      <c r="G295" t="s">
        <v>17</v>
      </c>
      <c r="H295" t="str">
        <f>TEXT(Table1[[#This Row],[Date]],"MMM")</f>
        <v>Jul</v>
      </c>
      <c r="I295" t="str">
        <f>TEXT(Table1[[#This Row],[Date]],"ddd")</f>
        <v>Sat</v>
      </c>
      <c r="J295" s="2">
        <f>Table1[[#This Row],[Credit]]-Table1[[#This Row],[Debit]]</f>
        <v>-5</v>
      </c>
    </row>
    <row r="296" spans="1:10" x14ac:dyDescent="0.3">
      <c r="A296" s="1">
        <v>44382</v>
      </c>
      <c r="B296" t="s">
        <v>18</v>
      </c>
      <c r="C296" s="2">
        <v>900</v>
      </c>
      <c r="D296" s="2"/>
      <c r="E296" t="s">
        <v>19</v>
      </c>
      <c r="F296" t="s">
        <v>20</v>
      </c>
      <c r="G296" t="s">
        <v>17</v>
      </c>
      <c r="H296" t="str">
        <f>TEXT(Table1[[#This Row],[Date]],"MMM")</f>
        <v>Jul</v>
      </c>
      <c r="I296" t="str">
        <f>TEXT(Table1[[#This Row],[Date]],"ddd")</f>
        <v>Mon</v>
      </c>
      <c r="J296" s="2">
        <f>Table1[[#This Row],[Credit]]-Table1[[#This Row],[Debit]]</f>
        <v>-900</v>
      </c>
    </row>
    <row r="297" spans="1:10" x14ac:dyDescent="0.3">
      <c r="A297" s="1">
        <v>44382</v>
      </c>
      <c r="B297" t="s">
        <v>21</v>
      </c>
      <c r="C297" s="2">
        <v>150</v>
      </c>
      <c r="D297" s="2"/>
      <c r="E297" t="s">
        <v>22</v>
      </c>
      <c r="F297" t="s">
        <v>23</v>
      </c>
      <c r="G297" t="s">
        <v>17</v>
      </c>
      <c r="H297" t="str">
        <f>TEXT(Table1[[#This Row],[Date]],"MMM")</f>
        <v>Jul</v>
      </c>
      <c r="I297" t="str">
        <f>TEXT(Table1[[#This Row],[Date]],"ddd")</f>
        <v>Mon</v>
      </c>
      <c r="J297" s="2">
        <f>Table1[[#This Row],[Credit]]-Table1[[#This Row],[Debit]]</f>
        <v>-150</v>
      </c>
    </row>
    <row r="298" spans="1:10" x14ac:dyDescent="0.3">
      <c r="A298" s="1">
        <v>44382</v>
      </c>
      <c r="B298" t="s">
        <v>63</v>
      </c>
      <c r="C298" s="2">
        <v>15</v>
      </c>
      <c r="D298" s="2"/>
      <c r="E298" t="s">
        <v>35</v>
      </c>
      <c r="F298" t="s">
        <v>16</v>
      </c>
      <c r="G298" t="s">
        <v>17</v>
      </c>
      <c r="H298" t="str">
        <f>TEXT(Table1[[#This Row],[Date]],"MMM")</f>
        <v>Jul</v>
      </c>
      <c r="I298" t="str">
        <f>TEXT(Table1[[#This Row],[Date]],"ddd")</f>
        <v>Mon</v>
      </c>
      <c r="J298" s="2">
        <f>Table1[[#This Row],[Credit]]-Table1[[#This Row],[Debit]]</f>
        <v>-15</v>
      </c>
    </row>
    <row r="299" spans="1:10" x14ac:dyDescent="0.3">
      <c r="A299" s="1">
        <v>44382</v>
      </c>
      <c r="B299" t="s">
        <v>14</v>
      </c>
      <c r="C299" s="2">
        <v>5</v>
      </c>
      <c r="D299" s="2"/>
      <c r="E299" t="s">
        <v>15</v>
      </c>
      <c r="F299" t="s">
        <v>16</v>
      </c>
      <c r="G299" t="s">
        <v>17</v>
      </c>
      <c r="H299" t="str">
        <f>TEXT(Table1[[#This Row],[Date]],"MMM")</f>
        <v>Jul</v>
      </c>
      <c r="I299" t="str">
        <f>TEXT(Table1[[#This Row],[Date]],"ddd")</f>
        <v>Mon</v>
      </c>
      <c r="J299" s="2">
        <f>Table1[[#This Row],[Credit]]-Table1[[#This Row],[Debit]]</f>
        <v>-5</v>
      </c>
    </row>
    <row r="300" spans="1:10" x14ac:dyDescent="0.3">
      <c r="A300" s="1">
        <v>44383</v>
      </c>
      <c r="B300" t="s">
        <v>14</v>
      </c>
      <c r="C300" s="2">
        <v>5</v>
      </c>
      <c r="D300" s="2"/>
      <c r="E300" t="s">
        <v>15</v>
      </c>
      <c r="F300" t="s">
        <v>16</v>
      </c>
      <c r="G300" t="s">
        <v>17</v>
      </c>
      <c r="H300" t="str">
        <f>TEXT(Table1[[#This Row],[Date]],"MMM")</f>
        <v>Jul</v>
      </c>
      <c r="I300" t="str">
        <f>TEXT(Table1[[#This Row],[Date]],"ddd")</f>
        <v>Tue</v>
      </c>
      <c r="J300" s="2">
        <f>Table1[[#This Row],[Credit]]-Table1[[#This Row],[Debit]]</f>
        <v>-5</v>
      </c>
    </row>
    <row r="301" spans="1:10" x14ac:dyDescent="0.3">
      <c r="A301" s="1">
        <v>44384</v>
      </c>
      <c r="B301" t="s">
        <v>14</v>
      </c>
      <c r="C301" s="2">
        <v>5</v>
      </c>
      <c r="D301" s="2"/>
      <c r="E301" t="s">
        <v>15</v>
      </c>
      <c r="F301" t="s">
        <v>16</v>
      </c>
      <c r="G301" t="s">
        <v>17</v>
      </c>
      <c r="H301" t="str">
        <f>TEXT(Table1[[#This Row],[Date]],"MMM")</f>
        <v>Jul</v>
      </c>
      <c r="I301" t="str">
        <f>TEXT(Table1[[#This Row],[Date]],"ddd")</f>
        <v>Wed</v>
      </c>
      <c r="J301" s="2">
        <f>Table1[[#This Row],[Credit]]-Table1[[#This Row],[Debit]]</f>
        <v>-5</v>
      </c>
    </row>
    <row r="302" spans="1:10" x14ac:dyDescent="0.3">
      <c r="A302" s="1">
        <v>44384</v>
      </c>
      <c r="B302" t="s">
        <v>24</v>
      </c>
      <c r="C302" s="2">
        <v>180</v>
      </c>
      <c r="D302" s="2"/>
      <c r="E302" t="s">
        <v>25</v>
      </c>
      <c r="F302" t="s">
        <v>20</v>
      </c>
      <c r="G302" t="s">
        <v>17</v>
      </c>
      <c r="H302" t="str">
        <f>TEXT(Table1[[#This Row],[Date]],"MMM")</f>
        <v>Jul</v>
      </c>
      <c r="I302" t="str">
        <f>TEXT(Table1[[#This Row],[Date]],"ddd")</f>
        <v>Wed</v>
      </c>
      <c r="J302" s="2">
        <f>Table1[[#This Row],[Credit]]-Table1[[#This Row],[Debit]]</f>
        <v>-180</v>
      </c>
    </row>
    <row r="303" spans="1:10" x14ac:dyDescent="0.3">
      <c r="A303" s="1">
        <v>44387</v>
      </c>
      <c r="B303" t="s">
        <v>26</v>
      </c>
      <c r="C303" s="2">
        <v>56.1</v>
      </c>
      <c r="D303" s="2"/>
      <c r="E303" t="s">
        <v>27</v>
      </c>
      <c r="F303" t="s">
        <v>20</v>
      </c>
      <c r="G303" t="s">
        <v>17</v>
      </c>
      <c r="H303" t="str">
        <f>TEXT(Table1[[#This Row],[Date]],"MMM")</f>
        <v>Jul</v>
      </c>
      <c r="I303" t="str">
        <f>TEXT(Table1[[#This Row],[Date]],"ddd")</f>
        <v>Sat</v>
      </c>
      <c r="J303" s="2">
        <f>Table1[[#This Row],[Credit]]-Table1[[#This Row],[Debit]]</f>
        <v>-56.1</v>
      </c>
    </row>
    <row r="304" spans="1:10" x14ac:dyDescent="0.3">
      <c r="A304" s="1">
        <v>44387</v>
      </c>
      <c r="B304" t="s">
        <v>14</v>
      </c>
      <c r="C304" s="2">
        <v>5</v>
      </c>
      <c r="D304" s="2"/>
      <c r="E304" t="s">
        <v>15</v>
      </c>
      <c r="F304" t="s">
        <v>16</v>
      </c>
      <c r="G304" t="s">
        <v>17</v>
      </c>
      <c r="H304" t="str">
        <f>TEXT(Table1[[#This Row],[Date]],"MMM")</f>
        <v>Jul</v>
      </c>
      <c r="I304" t="str">
        <f>TEXT(Table1[[#This Row],[Date]],"ddd")</f>
        <v>Sat</v>
      </c>
      <c r="J304" s="2">
        <f>Table1[[#This Row],[Credit]]-Table1[[#This Row],[Debit]]</f>
        <v>-5</v>
      </c>
    </row>
    <row r="305" spans="1:10" x14ac:dyDescent="0.3">
      <c r="A305" s="1">
        <v>44388</v>
      </c>
      <c r="B305" t="s">
        <v>14</v>
      </c>
      <c r="C305" s="2">
        <v>5</v>
      </c>
      <c r="D305" s="2"/>
      <c r="E305" t="s">
        <v>15</v>
      </c>
      <c r="F305" t="s">
        <v>16</v>
      </c>
      <c r="G305" t="s">
        <v>17</v>
      </c>
      <c r="H305" t="str">
        <f>TEXT(Table1[[#This Row],[Date]],"MMM")</f>
        <v>Jul</v>
      </c>
      <c r="I305" t="str">
        <f>TEXT(Table1[[#This Row],[Date]],"ddd")</f>
        <v>Sun</v>
      </c>
      <c r="J305" s="2">
        <f>Table1[[#This Row],[Credit]]-Table1[[#This Row],[Debit]]</f>
        <v>-5</v>
      </c>
    </row>
    <row r="306" spans="1:10" x14ac:dyDescent="0.3">
      <c r="A306" s="1">
        <v>44389</v>
      </c>
      <c r="B306" t="s">
        <v>28</v>
      </c>
      <c r="C306" s="2">
        <v>83.1</v>
      </c>
      <c r="D306" s="2"/>
      <c r="E306" t="s">
        <v>51</v>
      </c>
      <c r="F306" t="s">
        <v>23</v>
      </c>
      <c r="G306" t="s">
        <v>17</v>
      </c>
      <c r="H306" t="str">
        <f>TEXT(Table1[[#This Row],[Date]],"MMM")</f>
        <v>Jul</v>
      </c>
      <c r="I306" t="str">
        <f>TEXT(Table1[[#This Row],[Date]],"ddd")</f>
        <v>Mon</v>
      </c>
      <c r="J306" s="2">
        <f>Table1[[#This Row],[Credit]]-Table1[[#This Row],[Debit]]</f>
        <v>-83.1</v>
      </c>
    </row>
    <row r="307" spans="1:10" x14ac:dyDescent="0.3">
      <c r="A307" s="1">
        <v>44389</v>
      </c>
      <c r="B307" t="s">
        <v>14</v>
      </c>
      <c r="C307" s="2">
        <v>5</v>
      </c>
      <c r="D307" s="2"/>
      <c r="E307" t="s">
        <v>15</v>
      </c>
      <c r="F307" t="s">
        <v>16</v>
      </c>
      <c r="G307" t="s">
        <v>17</v>
      </c>
      <c r="H307" t="str">
        <f>TEXT(Table1[[#This Row],[Date]],"MMM")</f>
        <v>Jul</v>
      </c>
      <c r="I307" t="str">
        <f>TEXT(Table1[[#This Row],[Date]],"ddd")</f>
        <v>Mon</v>
      </c>
      <c r="J307" s="2">
        <f>Table1[[#This Row],[Credit]]-Table1[[#This Row],[Debit]]</f>
        <v>-5</v>
      </c>
    </row>
    <row r="308" spans="1:10" x14ac:dyDescent="0.3">
      <c r="A308" s="1">
        <v>44390</v>
      </c>
      <c r="B308" t="s">
        <v>14</v>
      </c>
      <c r="C308" s="2">
        <v>5</v>
      </c>
      <c r="D308" s="2"/>
      <c r="E308" t="s">
        <v>15</v>
      </c>
      <c r="F308" t="s">
        <v>16</v>
      </c>
      <c r="G308" t="s">
        <v>17</v>
      </c>
      <c r="H308" t="str">
        <f>TEXT(Table1[[#This Row],[Date]],"MMM")</f>
        <v>Jul</v>
      </c>
      <c r="I308" t="str">
        <f>TEXT(Table1[[#This Row],[Date]],"ddd")</f>
        <v>Tue</v>
      </c>
      <c r="J308" s="2">
        <f>Table1[[#This Row],[Credit]]-Table1[[#This Row],[Debit]]</f>
        <v>-5</v>
      </c>
    </row>
    <row r="309" spans="1:10" x14ac:dyDescent="0.3">
      <c r="A309" s="1">
        <v>44391</v>
      </c>
      <c r="B309" t="s">
        <v>24</v>
      </c>
      <c r="C309" s="2">
        <v>141.1</v>
      </c>
      <c r="D309" s="2"/>
      <c r="E309" t="s">
        <v>25</v>
      </c>
      <c r="F309" t="s">
        <v>20</v>
      </c>
      <c r="G309" t="s">
        <v>17</v>
      </c>
      <c r="H309" t="str">
        <f>TEXT(Table1[[#This Row],[Date]],"MMM")</f>
        <v>Jul</v>
      </c>
      <c r="I309" t="str">
        <f>TEXT(Table1[[#This Row],[Date]],"ddd")</f>
        <v>Wed</v>
      </c>
      <c r="J309" s="2">
        <f>Table1[[#This Row],[Credit]]-Table1[[#This Row],[Debit]]</f>
        <v>-141.1</v>
      </c>
    </row>
    <row r="310" spans="1:10" x14ac:dyDescent="0.3">
      <c r="A310" s="1">
        <v>44391</v>
      </c>
      <c r="B310" t="s">
        <v>14</v>
      </c>
      <c r="C310" s="2">
        <v>5</v>
      </c>
      <c r="D310" s="2"/>
      <c r="E310" t="s">
        <v>15</v>
      </c>
      <c r="F310" t="s">
        <v>16</v>
      </c>
      <c r="G310" t="s">
        <v>17</v>
      </c>
      <c r="H310" t="str">
        <f>TEXT(Table1[[#This Row],[Date]],"MMM")</f>
        <v>Jul</v>
      </c>
      <c r="I310" t="str">
        <f>TEXT(Table1[[#This Row],[Date]],"ddd")</f>
        <v>Wed</v>
      </c>
      <c r="J310" s="2">
        <f>Table1[[#This Row],[Credit]]-Table1[[#This Row],[Debit]]</f>
        <v>-5</v>
      </c>
    </row>
    <row r="311" spans="1:10" x14ac:dyDescent="0.3">
      <c r="A311" s="1">
        <v>44392</v>
      </c>
      <c r="B311" t="s">
        <v>14</v>
      </c>
      <c r="C311" s="2">
        <v>5</v>
      </c>
      <c r="D311" s="2"/>
      <c r="E311" t="s">
        <v>15</v>
      </c>
      <c r="F311" t="s">
        <v>16</v>
      </c>
      <c r="G311" t="s">
        <v>17</v>
      </c>
      <c r="H311" t="str">
        <f>TEXT(Table1[[#This Row],[Date]],"MMM")</f>
        <v>Jul</v>
      </c>
      <c r="I311" t="str">
        <f>TEXT(Table1[[#This Row],[Date]],"ddd")</f>
        <v>Thu</v>
      </c>
      <c r="J311" s="2">
        <f>Table1[[#This Row],[Credit]]-Table1[[#This Row],[Debit]]</f>
        <v>-5</v>
      </c>
    </row>
    <row r="312" spans="1:10" x14ac:dyDescent="0.3">
      <c r="A312" s="1">
        <v>44392</v>
      </c>
      <c r="B312" t="s">
        <v>29</v>
      </c>
      <c r="C312" s="2">
        <v>45.8</v>
      </c>
      <c r="D312" s="2"/>
      <c r="E312" t="s">
        <v>30</v>
      </c>
      <c r="F312" t="s">
        <v>31</v>
      </c>
      <c r="G312" t="s">
        <v>17</v>
      </c>
      <c r="H312" t="str">
        <f>TEXT(Table1[[#This Row],[Date]],"MMM")</f>
        <v>Jul</v>
      </c>
      <c r="I312" t="str">
        <f>TEXT(Table1[[#This Row],[Date]],"ddd")</f>
        <v>Thu</v>
      </c>
      <c r="J312" s="2">
        <f>Table1[[#This Row],[Credit]]-Table1[[#This Row],[Debit]]</f>
        <v>-45.8</v>
      </c>
    </row>
    <row r="313" spans="1:10" x14ac:dyDescent="0.3">
      <c r="A313" s="1">
        <v>44392</v>
      </c>
      <c r="B313" t="s">
        <v>32</v>
      </c>
      <c r="C313" s="2">
        <v>103.80000000000001</v>
      </c>
      <c r="D313" s="2"/>
      <c r="E313" t="s">
        <v>33</v>
      </c>
      <c r="F313" t="s">
        <v>31</v>
      </c>
      <c r="G313" t="s">
        <v>17</v>
      </c>
      <c r="H313" t="str">
        <f>TEXT(Table1[[#This Row],[Date]],"MMM")</f>
        <v>Jul</v>
      </c>
      <c r="I313" t="str">
        <f>TEXT(Table1[[#This Row],[Date]],"ddd")</f>
        <v>Thu</v>
      </c>
      <c r="J313" s="2">
        <f>Table1[[#This Row],[Credit]]-Table1[[#This Row],[Debit]]</f>
        <v>-103.80000000000001</v>
      </c>
    </row>
    <row r="314" spans="1:10" x14ac:dyDescent="0.3">
      <c r="A314" s="1">
        <v>44392</v>
      </c>
      <c r="B314" t="s">
        <v>34</v>
      </c>
      <c r="C314" s="2">
        <v>58</v>
      </c>
      <c r="D314" s="2"/>
      <c r="E314" t="s">
        <v>35</v>
      </c>
      <c r="F314" t="s">
        <v>16</v>
      </c>
      <c r="G314" t="s">
        <v>17</v>
      </c>
      <c r="H314" t="str">
        <f>TEXT(Table1[[#This Row],[Date]],"MMM")</f>
        <v>Jul</v>
      </c>
      <c r="I314" t="str">
        <f>TEXT(Table1[[#This Row],[Date]],"ddd")</f>
        <v>Thu</v>
      </c>
      <c r="J314" s="2">
        <f>Table1[[#This Row],[Credit]]-Table1[[#This Row],[Debit]]</f>
        <v>-58</v>
      </c>
    </row>
    <row r="315" spans="1:10" x14ac:dyDescent="0.3">
      <c r="A315" s="1">
        <v>44393</v>
      </c>
      <c r="B315" t="s">
        <v>36</v>
      </c>
      <c r="C315" s="2">
        <v>34.200000000000003</v>
      </c>
      <c r="D315" s="2"/>
      <c r="E315" t="s">
        <v>37</v>
      </c>
      <c r="F315" t="s">
        <v>23</v>
      </c>
      <c r="G315" t="s">
        <v>17</v>
      </c>
      <c r="H315" t="str">
        <f>TEXT(Table1[[#This Row],[Date]],"MMM")</f>
        <v>Jul</v>
      </c>
      <c r="I315" t="str">
        <f>TEXT(Table1[[#This Row],[Date]],"ddd")</f>
        <v>Fri</v>
      </c>
      <c r="J315" s="2">
        <f>Table1[[#This Row],[Credit]]-Table1[[#This Row],[Debit]]</f>
        <v>-34.200000000000003</v>
      </c>
    </row>
    <row r="316" spans="1:10" hidden="1" x14ac:dyDescent="0.3">
      <c r="A316" s="1">
        <v>44394</v>
      </c>
      <c r="B316" t="s">
        <v>38</v>
      </c>
      <c r="C316" s="2"/>
      <c r="D316" s="2">
        <v>200</v>
      </c>
      <c r="E316" t="s">
        <v>39</v>
      </c>
      <c r="F316" t="s">
        <v>40</v>
      </c>
      <c r="G316" t="s">
        <v>13</v>
      </c>
      <c r="H316" t="str">
        <f>TEXT(Table1[[#This Row],[Date]],"MMM")</f>
        <v>Jul</v>
      </c>
      <c r="I316" t="str">
        <f>TEXT(Table1[[#This Row],[Date]],"ddd")</f>
        <v>Sat</v>
      </c>
      <c r="J316" s="2">
        <f>Table1[[#This Row],[Credit]]-Table1[[#This Row],[Debit]]</f>
        <v>200</v>
      </c>
    </row>
    <row r="317" spans="1:10" x14ac:dyDescent="0.3">
      <c r="A317" s="1">
        <v>44394</v>
      </c>
      <c r="B317" t="s">
        <v>14</v>
      </c>
      <c r="C317" s="2">
        <v>5</v>
      </c>
      <c r="D317" s="2"/>
      <c r="E317" t="s">
        <v>15</v>
      </c>
      <c r="F317" t="s">
        <v>16</v>
      </c>
      <c r="G317" t="s">
        <v>17</v>
      </c>
      <c r="H317" t="str">
        <f>TEXT(Table1[[#This Row],[Date]],"MMM")</f>
        <v>Jul</v>
      </c>
      <c r="I317" t="str">
        <f>TEXT(Table1[[#This Row],[Date]],"ddd")</f>
        <v>Sat</v>
      </c>
      <c r="J317" s="2">
        <f>Table1[[#This Row],[Credit]]-Table1[[#This Row],[Debit]]</f>
        <v>-5</v>
      </c>
    </row>
    <row r="318" spans="1:10" x14ac:dyDescent="0.3">
      <c r="A318" s="1">
        <v>44395</v>
      </c>
      <c r="B318" t="s">
        <v>14</v>
      </c>
      <c r="C318" s="2">
        <v>5</v>
      </c>
      <c r="D318" s="2"/>
      <c r="E318" t="s">
        <v>15</v>
      </c>
      <c r="F318" t="s">
        <v>16</v>
      </c>
      <c r="G318" t="s">
        <v>17</v>
      </c>
      <c r="H318" t="str">
        <f>TEXT(Table1[[#This Row],[Date]],"MMM")</f>
        <v>Jul</v>
      </c>
      <c r="I318" t="str">
        <f>TEXT(Table1[[#This Row],[Date]],"ddd")</f>
        <v>Sun</v>
      </c>
      <c r="J318" s="2">
        <f>Table1[[#This Row],[Credit]]-Table1[[#This Row],[Debit]]</f>
        <v>-5</v>
      </c>
    </row>
    <row r="319" spans="1:10" x14ac:dyDescent="0.3">
      <c r="A319" s="1">
        <v>44395</v>
      </c>
      <c r="B319" t="s">
        <v>42</v>
      </c>
      <c r="C319" s="2">
        <v>40</v>
      </c>
      <c r="D319" s="2"/>
      <c r="E319" t="s">
        <v>42</v>
      </c>
      <c r="F319" t="s">
        <v>20</v>
      </c>
      <c r="G319" t="s">
        <v>17</v>
      </c>
      <c r="H319" t="str">
        <f>TEXT(Table1[[#This Row],[Date]],"MMM")</f>
        <v>Jul</v>
      </c>
      <c r="I319" t="str">
        <f>TEXT(Table1[[#This Row],[Date]],"ddd")</f>
        <v>Sun</v>
      </c>
      <c r="J319" s="2">
        <f>Table1[[#This Row],[Credit]]-Table1[[#This Row],[Debit]]</f>
        <v>-40</v>
      </c>
    </row>
    <row r="320" spans="1:10" x14ac:dyDescent="0.3">
      <c r="A320" s="1">
        <v>44396</v>
      </c>
      <c r="B320" t="s">
        <v>43</v>
      </c>
      <c r="C320" s="2">
        <v>51.1</v>
      </c>
      <c r="D320" s="2"/>
      <c r="E320" t="s">
        <v>44</v>
      </c>
      <c r="F320" t="s">
        <v>31</v>
      </c>
      <c r="G320" t="s">
        <v>17</v>
      </c>
      <c r="H320" t="str">
        <f>TEXT(Table1[[#This Row],[Date]],"MMM")</f>
        <v>Jul</v>
      </c>
      <c r="I320" t="str">
        <f>TEXT(Table1[[#This Row],[Date]],"ddd")</f>
        <v>Mon</v>
      </c>
      <c r="J320" s="2">
        <f>Table1[[#This Row],[Credit]]-Table1[[#This Row],[Debit]]</f>
        <v>-51.1</v>
      </c>
    </row>
    <row r="321" spans="1:10" x14ac:dyDescent="0.3">
      <c r="A321" s="1">
        <v>44396</v>
      </c>
      <c r="B321" t="s">
        <v>45</v>
      </c>
      <c r="C321" s="2">
        <v>35</v>
      </c>
      <c r="D321" s="2"/>
      <c r="E321" t="s">
        <v>30</v>
      </c>
      <c r="F321" t="s">
        <v>31</v>
      </c>
      <c r="G321" t="s">
        <v>17</v>
      </c>
      <c r="H321" t="str">
        <f>TEXT(Table1[[#This Row],[Date]],"MMM")</f>
        <v>Jul</v>
      </c>
      <c r="I321" t="str">
        <f>TEXT(Table1[[#This Row],[Date]],"ddd")</f>
        <v>Mon</v>
      </c>
      <c r="J321" s="2">
        <f>Table1[[#This Row],[Credit]]-Table1[[#This Row],[Debit]]</f>
        <v>-35</v>
      </c>
    </row>
    <row r="322" spans="1:10" x14ac:dyDescent="0.3">
      <c r="A322" s="1">
        <v>44396</v>
      </c>
      <c r="B322" t="s">
        <v>14</v>
      </c>
      <c r="C322" s="2">
        <v>5</v>
      </c>
      <c r="D322" s="2"/>
      <c r="E322" t="s">
        <v>15</v>
      </c>
      <c r="F322" t="s">
        <v>16</v>
      </c>
      <c r="G322" t="s">
        <v>17</v>
      </c>
      <c r="H322" t="str">
        <f>TEXT(Table1[[#This Row],[Date]],"MMM")</f>
        <v>Jul</v>
      </c>
      <c r="I322" t="str">
        <f>TEXT(Table1[[#This Row],[Date]],"ddd")</f>
        <v>Mon</v>
      </c>
      <c r="J322" s="2">
        <f>Table1[[#This Row],[Credit]]-Table1[[#This Row],[Debit]]</f>
        <v>-5</v>
      </c>
    </row>
    <row r="323" spans="1:10" x14ac:dyDescent="0.3">
      <c r="A323" s="1">
        <v>44397</v>
      </c>
      <c r="B323" t="s">
        <v>14</v>
      </c>
      <c r="C323" s="2">
        <v>5</v>
      </c>
      <c r="D323" s="2"/>
      <c r="E323" t="s">
        <v>15</v>
      </c>
      <c r="F323" t="s">
        <v>16</v>
      </c>
      <c r="G323" t="s">
        <v>17</v>
      </c>
      <c r="H323" t="str">
        <f>TEXT(Table1[[#This Row],[Date]],"MMM")</f>
        <v>Jul</v>
      </c>
      <c r="I323" t="str">
        <f>TEXT(Table1[[#This Row],[Date]],"ddd")</f>
        <v>Tue</v>
      </c>
      <c r="J323" s="2">
        <f>Table1[[#This Row],[Credit]]-Table1[[#This Row],[Debit]]</f>
        <v>-5</v>
      </c>
    </row>
    <row r="324" spans="1:10" x14ac:dyDescent="0.3">
      <c r="A324" s="1">
        <v>44398</v>
      </c>
      <c r="B324" t="s">
        <v>14</v>
      </c>
      <c r="C324" s="2">
        <v>5</v>
      </c>
      <c r="D324" s="2"/>
      <c r="E324" t="s">
        <v>15</v>
      </c>
      <c r="F324" t="s">
        <v>16</v>
      </c>
      <c r="G324" t="s">
        <v>17</v>
      </c>
      <c r="H324" t="str">
        <f>TEXT(Table1[[#This Row],[Date]],"MMM")</f>
        <v>Jul</v>
      </c>
      <c r="I324" t="str">
        <f>TEXT(Table1[[#This Row],[Date]],"ddd")</f>
        <v>Wed</v>
      </c>
      <c r="J324" s="2">
        <f>Table1[[#This Row],[Credit]]-Table1[[#This Row],[Debit]]</f>
        <v>-5</v>
      </c>
    </row>
    <row r="325" spans="1:10" x14ac:dyDescent="0.3">
      <c r="A325" s="1">
        <v>44398</v>
      </c>
      <c r="B325" t="s">
        <v>24</v>
      </c>
      <c r="C325" s="2">
        <v>176</v>
      </c>
      <c r="D325" s="2"/>
      <c r="E325" t="s">
        <v>25</v>
      </c>
      <c r="F325" t="s">
        <v>20</v>
      </c>
      <c r="G325" t="s">
        <v>17</v>
      </c>
      <c r="H325" t="str">
        <f>TEXT(Table1[[#This Row],[Date]],"MMM")</f>
        <v>Jul</v>
      </c>
      <c r="I325" t="str">
        <f>TEXT(Table1[[#This Row],[Date]],"ddd")</f>
        <v>Wed</v>
      </c>
      <c r="J325" s="2">
        <f>Table1[[#This Row],[Credit]]-Table1[[#This Row],[Debit]]</f>
        <v>-176</v>
      </c>
    </row>
    <row r="326" spans="1:10" x14ac:dyDescent="0.3">
      <c r="A326" s="1">
        <v>44399</v>
      </c>
      <c r="B326" t="s">
        <v>46</v>
      </c>
      <c r="C326" s="2">
        <v>43.1</v>
      </c>
      <c r="D326" s="2"/>
      <c r="E326" t="s">
        <v>35</v>
      </c>
      <c r="F326" t="s">
        <v>16</v>
      </c>
      <c r="G326" t="s">
        <v>17</v>
      </c>
      <c r="H326" t="str">
        <f>TEXT(Table1[[#This Row],[Date]],"MMM")</f>
        <v>Jul</v>
      </c>
      <c r="I326" t="str">
        <f>TEXT(Table1[[#This Row],[Date]],"ddd")</f>
        <v>Thu</v>
      </c>
      <c r="J326" s="2">
        <f>Table1[[#This Row],[Credit]]-Table1[[#This Row],[Debit]]</f>
        <v>-43.1</v>
      </c>
    </row>
    <row r="327" spans="1:10" x14ac:dyDescent="0.3">
      <c r="A327" s="1">
        <v>44400</v>
      </c>
      <c r="B327" t="s">
        <v>47</v>
      </c>
      <c r="C327" s="2">
        <v>18.2</v>
      </c>
      <c r="D327" s="2"/>
      <c r="E327" t="s">
        <v>35</v>
      </c>
      <c r="F327" t="s">
        <v>16</v>
      </c>
      <c r="G327" t="s">
        <v>17</v>
      </c>
      <c r="H327" t="str">
        <f>TEXT(Table1[[#This Row],[Date]],"MMM")</f>
        <v>Jul</v>
      </c>
      <c r="I327" t="str">
        <f>TEXT(Table1[[#This Row],[Date]],"ddd")</f>
        <v>Fri</v>
      </c>
      <c r="J327" s="2">
        <f>Table1[[#This Row],[Credit]]-Table1[[#This Row],[Debit]]</f>
        <v>-18.2</v>
      </c>
    </row>
    <row r="328" spans="1:10" x14ac:dyDescent="0.3">
      <c r="A328" s="1">
        <v>44401</v>
      </c>
      <c r="B328" t="s">
        <v>48</v>
      </c>
      <c r="C328" s="2">
        <v>55</v>
      </c>
      <c r="D328" s="2"/>
      <c r="E328" t="s">
        <v>49</v>
      </c>
      <c r="F328" t="s">
        <v>50</v>
      </c>
      <c r="G328" t="s">
        <v>17</v>
      </c>
      <c r="H328" t="str">
        <f>TEXT(Table1[[#This Row],[Date]],"MMM")</f>
        <v>Jul</v>
      </c>
      <c r="I328" t="str">
        <f>TEXT(Table1[[#This Row],[Date]],"ddd")</f>
        <v>Sat</v>
      </c>
      <c r="J328" s="2">
        <f>Table1[[#This Row],[Credit]]-Table1[[#This Row],[Debit]]</f>
        <v>-55</v>
      </c>
    </row>
    <row r="329" spans="1:10" x14ac:dyDescent="0.3">
      <c r="A329" s="1">
        <v>44401</v>
      </c>
      <c r="B329" t="s">
        <v>28</v>
      </c>
      <c r="C329" s="2">
        <v>68.800000000000011</v>
      </c>
      <c r="D329" s="2"/>
      <c r="E329" t="s">
        <v>51</v>
      </c>
      <c r="F329" t="s">
        <v>23</v>
      </c>
      <c r="G329" t="s">
        <v>17</v>
      </c>
      <c r="H329" t="str">
        <f>TEXT(Table1[[#This Row],[Date]],"MMM")</f>
        <v>Jul</v>
      </c>
      <c r="I329" t="str">
        <f>TEXT(Table1[[#This Row],[Date]],"ddd")</f>
        <v>Sat</v>
      </c>
      <c r="J329" s="2">
        <f>Table1[[#This Row],[Credit]]-Table1[[#This Row],[Debit]]</f>
        <v>-68.800000000000011</v>
      </c>
    </row>
    <row r="330" spans="1:10" x14ac:dyDescent="0.3">
      <c r="A330" s="1">
        <v>44401</v>
      </c>
      <c r="B330" t="s">
        <v>14</v>
      </c>
      <c r="C330" s="2">
        <v>5</v>
      </c>
      <c r="D330" s="2"/>
      <c r="E330" t="s">
        <v>15</v>
      </c>
      <c r="F330" t="s">
        <v>16</v>
      </c>
      <c r="G330" t="s">
        <v>17</v>
      </c>
      <c r="H330" t="str">
        <f>TEXT(Table1[[#This Row],[Date]],"MMM")</f>
        <v>Jul</v>
      </c>
      <c r="I330" t="str">
        <f>TEXT(Table1[[#This Row],[Date]],"ddd")</f>
        <v>Sat</v>
      </c>
      <c r="J330" s="2">
        <f>Table1[[#This Row],[Credit]]-Table1[[#This Row],[Debit]]</f>
        <v>-5</v>
      </c>
    </row>
    <row r="331" spans="1:10" x14ac:dyDescent="0.3">
      <c r="A331" s="1">
        <v>44402</v>
      </c>
      <c r="B331" t="s">
        <v>14</v>
      </c>
      <c r="C331" s="2">
        <v>5</v>
      </c>
      <c r="D331" s="2"/>
      <c r="E331" t="s">
        <v>15</v>
      </c>
      <c r="F331" t="s">
        <v>16</v>
      </c>
      <c r="G331" t="s">
        <v>17</v>
      </c>
      <c r="H331" t="str">
        <f>TEXT(Table1[[#This Row],[Date]],"MMM")</f>
        <v>Jul</v>
      </c>
      <c r="I331" t="str">
        <f>TEXT(Table1[[#This Row],[Date]],"ddd")</f>
        <v>Sun</v>
      </c>
      <c r="J331" s="2">
        <f>Table1[[#This Row],[Credit]]-Table1[[#This Row],[Debit]]</f>
        <v>-5</v>
      </c>
    </row>
    <row r="332" spans="1:10" x14ac:dyDescent="0.3">
      <c r="A332" s="1">
        <v>44403</v>
      </c>
      <c r="B332" t="s">
        <v>14</v>
      </c>
      <c r="C332" s="2">
        <v>5</v>
      </c>
      <c r="D332" s="2"/>
      <c r="E332" t="s">
        <v>15</v>
      </c>
      <c r="F332" t="s">
        <v>16</v>
      </c>
      <c r="G332" t="s">
        <v>17</v>
      </c>
      <c r="H332" t="str">
        <f>TEXT(Table1[[#This Row],[Date]],"MMM")</f>
        <v>Jul</v>
      </c>
      <c r="I332" t="str">
        <f>TEXT(Table1[[#This Row],[Date]],"ddd")</f>
        <v>Mon</v>
      </c>
      <c r="J332" s="2">
        <f>Table1[[#This Row],[Credit]]-Table1[[#This Row],[Debit]]</f>
        <v>-5</v>
      </c>
    </row>
    <row r="333" spans="1:10" x14ac:dyDescent="0.3">
      <c r="A333" s="1">
        <v>44404</v>
      </c>
      <c r="B333" t="s">
        <v>14</v>
      </c>
      <c r="C333" s="2">
        <v>5</v>
      </c>
      <c r="D333" s="2"/>
      <c r="E333" t="s">
        <v>15</v>
      </c>
      <c r="F333" t="s">
        <v>16</v>
      </c>
      <c r="G333" t="s">
        <v>17</v>
      </c>
      <c r="H333" t="str">
        <f>TEXT(Table1[[#This Row],[Date]],"MMM")</f>
        <v>Jul</v>
      </c>
      <c r="I333" t="str">
        <f>TEXT(Table1[[#This Row],[Date]],"ddd")</f>
        <v>Tue</v>
      </c>
      <c r="J333" s="2">
        <f>Table1[[#This Row],[Credit]]-Table1[[#This Row],[Debit]]</f>
        <v>-5</v>
      </c>
    </row>
    <row r="334" spans="1:10" x14ac:dyDescent="0.3">
      <c r="A334" s="1">
        <v>44405</v>
      </c>
      <c r="B334" t="s">
        <v>14</v>
      </c>
      <c r="C334" s="2">
        <v>5</v>
      </c>
      <c r="D334" s="2"/>
      <c r="E334" t="s">
        <v>15</v>
      </c>
      <c r="F334" t="s">
        <v>16</v>
      </c>
      <c r="G334" t="s">
        <v>17</v>
      </c>
      <c r="H334" t="str">
        <f>TEXT(Table1[[#This Row],[Date]],"MMM")</f>
        <v>Jul</v>
      </c>
      <c r="I334" t="str">
        <f>TEXT(Table1[[#This Row],[Date]],"ddd")</f>
        <v>Wed</v>
      </c>
      <c r="J334" s="2">
        <f>Table1[[#This Row],[Credit]]-Table1[[#This Row],[Debit]]</f>
        <v>-5</v>
      </c>
    </row>
    <row r="335" spans="1:10" x14ac:dyDescent="0.3">
      <c r="A335" s="1">
        <v>44405</v>
      </c>
      <c r="B335" t="s">
        <v>24</v>
      </c>
      <c r="C335" s="2">
        <v>193</v>
      </c>
      <c r="D335" s="2"/>
      <c r="E335" t="s">
        <v>25</v>
      </c>
      <c r="F335" t="s">
        <v>20</v>
      </c>
      <c r="G335" t="s">
        <v>17</v>
      </c>
      <c r="H335" t="str">
        <f>TEXT(Table1[[#This Row],[Date]],"MMM")</f>
        <v>Jul</v>
      </c>
      <c r="I335" t="str">
        <f>TEXT(Table1[[#This Row],[Date]],"ddd")</f>
        <v>Wed</v>
      </c>
      <c r="J335" s="2">
        <f>Table1[[#This Row],[Credit]]-Table1[[#This Row],[Debit]]</f>
        <v>-193</v>
      </c>
    </row>
    <row r="336" spans="1:10" x14ac:dyDescent="0.3">
      <c r="A336" s="1">
        <v>44406</v>
      </c>
      <c r="B336" t="s">
        <v>52</v>
      </c>
      <c r="C336" s="2">
        <v>130.80000000000001</v>
      </c>
      <c r="D336" s="2"/>
      <c r="E336" t="s">
        <v>33</v>
      </c>
      <c r="F336" t="s">
        <v>31</v>
      </c>
      <c r="G336" t="s">
        <v>17</v>
      </c>
      <c r="H336" t="str">
        <f>TEXT(Table1[[#This Row],[Date]],"MMM")</f>
        <v>Jul</v>
      </c>
      <c r="I336" t="str">
        <f>TEXT(Table1[[#This Row],[Date]],"ddd")</f>
        <v>Thu</v>
      </c>
      <c r="J336" s="2">
        <f>Table1[[#This Row],[Credit]]-Table1[[#This Row],[Debit]]</f>
        <v>-130.80000000000001</v>
      </c>
    </row>
    <row r="337" spans="1:10" x14ac:dyDescent="0.3">
      <c r="A337" s="1">
        <v>44406</v>
      </c>
      <c r="B337" t="s">
        <v>61</v>
      </c>
      <c r="C337" s="2">
        <v>181.39999999999998</v>
      </c>
      <c r="D337" s="2"/>
      <c r="E337" t="s">
        <v>62</v>
      </c>
      <c r="F337" t="s">
        <v>31</v>
      </c>
      <c r="G337" t="s">
        <v>17</v>
      </c>
      <c r="H337" t="str">
        <f>TEXT(Table1[[#This Row],[Date]],"MMM")</f>
        <v>Jul</v>
      </c>
      <c r="I337" t="str">
        <f>TEXT(Table1[[#This Row],[Date]],"ddd")</f>
        <v>Thu</v>
      </c>
      <c r="J337" s="2">
        <f>Table1[[#This Row],[Credit]]-Table1[[#This Row],[Debit]]</f>
        <v>-181.39999999999998</v>
      </c>
    </row>
    <row r="338" spans="1:10" x14ac:dyDescent="0.3">
      <c r="A338" s="1">
        <v>44407</v>
      </c>
      <c r="B338" t="s">
        <v>32</v>
      </c>
      <c r="C338" s="2">
        <v>151.19999999999999</v>
      </c>
      <c r="D338" s="2"/>
      <c r="E338" t="s">
        <v>33</v>
      </c>
      <c r="F338" t="s">
        <v>31</v>
      </c>
      <c r="G338" t="s">
        <v>17</v>
      </c>
      <c r="H338" t="str">
        <f>TEXT(Table1[[#This Row],[Date]],"MMM")</f>
        <v>Jul</v>
      </c>
      <c r="I338" t="str">
        <f>TEXT(Table1[[#This Row],[Date]],"ddd")</f>
        <v>Fri</v>
      </c>
      <c r="J338" s="2">
        <f>Table1[[#This Row],[Credit]]-Table1[[#This Row],[Debit]]</f>
        <v>-151.19999999999999</v>
      </c>
    </row>
    <row r="339" spans="1:10" x14ac:dyDescent="0.3">
      <c r="A339" s="1">
        <v>44407</v>
      </c>
      <c r="B339" t="s">
        <v>36</v>
      </c>
      <c r="C339" s="2">
        <v>29.300000000000004</v>
      </c>
      <c r="D339" s="2"/>
      <c r="E339" t="s">
        <v>37</v>
      </c>
      <c r="F339" t="s">
        <v>23</v>
      </c>
      <c r="G339" t="s">
        <v>17</v>
      </c>
      <c r="H339" t="str">
        <f>TEXT(Table1[[#This Row],[Date]],"MMM")</f>
        <v>Jul</v>
      </c>
      <c r="I339" t="str">
        <f>TEXT(Table1[[#This Row],[Date]],"ddd")</f>
        <v>Fri</v>
      </c>
      <c r="J339" s="2">
        <f>Table1[[#This Row],[Credit]]-Table1[[#This Row],[Debit]]</f>
        <v>-29.300000000000004</v>
      </c>
    </row>
    <row r="340" spans="1:10" x14ac:dyDescent="0.3">
      <c r="A340" s="1">
        <v>44407</v>
      </c>
      <c r="B340" t="s">
        <v>59</v>
      </c>
      <c r="C340" s="2">
        <v>15</v>
      </c>
      <c r="D340" s="2"/>
      <c r="E340" t="s">
        <v>35</v>
      </c>
      <c r="F340" t="s">
        <v>16</v>
      </c>
      <c r="G340" t="s">
        <v>17</v>
      </c>
      <c r="H340" t="str">
        <f>TEXT(Table1[[#This Row],[Date]],"MMM")</f>
        <v>Jul</v>
      </c>
      <c r="I340" t="str">
        <f>TEXT(Table1[[#This Row],[Date]],"ddd")</f>
        <v>Fri</v>
      </c>
      <c r="J340" s="2">
        <f>Table1[[#This Row],[Credit]]-Table1[[#This Row],[Debit]]</f>
        <v>-15</v>
      </c>
    </row>
    <row r="341" spans="1:10" x14ac:dyDescent="0.3">
      <c r="A341" s="1">
        <v>44408</v>
      </c>
      <c r="B341" t="s">
        <v>14</v>
      </c>
      <c r="C341" s="2">
        <v>5</v>
      </c>
      <c r="D341" s="2"/>
      <c r="E341" t="s">
        <v>15</v>
      </c>
      <c r="F341" t="s">
        <v>16</v>
      </c>
      <c r="G341" t="s">
        <v>17</v>
      </c>
      <c r="H341" t="str">
        <f>TEXT(Table1[[#This Row],[Date]],"MMM")</f>
        <v>Jul</v>
      </c>
      <c r="I341" t="str">
        <f>TEXT(Table1[[#This Row],[Date]],"ddd")</f>
        <v>Sat</v>
      </c>
      <c r="J341" s="2">
        <f>Table1[[#This Row],[Credit]]-Table1[[#This Row],[Debit]]</f>
        <v>-5</v>
      </c>
    </row>
    <row r="342" spans="1:10" x14ac:dyDescent="0.3">
      <c r="A342" s="1">
        <v>44410</v>
      </c>
      <c r="B342" t="s">
        <v>14</v>
      </c>
      <c r="C342" s="2">
        <v>5</v>
      </c>
      <c r="D342" s="2"/>
      <c r="E342" t="s">
        <v>15</v>
      </c>
      <c r="F342" t="s">
        <v>16</v>
      </c>
      <c r="G342" t="s">
        <v>17</v>
      </c>
      <c r="H342" t="str">
        <f>TEXT(Table1[[#This Row],[Date]],"MMM")</f>
        <v>Aug</v>
      </c>
      <c r="I342" t="str">
        <f>TEXT(Table1[[#This Row],[Date]],"ddd")</f>
        <v>Mon</v>
      </c>
      <c r="J342" s="2">
        <f>Table1[[#This Row],[Credit]]-Table1[[#This Row],[Debit]]</f>
        <v>-5</v>
      </c>
    </row>
    <row r="343" spans="1:10" hidden="1" x14ac:dyDescent="0.3">
      <c r="A343" s="1">
        <v>44410</v>
      </c>
      <c r="B343" t="s">
        <v>10</v>
      </c>
      <c r="C343" s="2"/>
      <c r="D343" s="2">
        <v>5000</v>
      </c>
      <c r="E343" t="s">
        <v>11</v>
      </c>
      <c r="F343" t="s">
        <v>12</v>
      </c>
      <c r="G343" t="s">
        <v>13</v>
      </c>
      <c r="H343" t="str">
        <f>TEXT(Table1[[#This Row],[Date]],"MMM")</f>
        <v>Aug</v>
      </c>
      <c r="I343" t="str">
        <f>TEXT(Table1[[#This Row],[Date]],"ddd")</f>
        <v>Mon</v>
      </c>
      <c r="J343" s="2">
        <f>Table1[[#This Row],[Credit]]-Table1[[#This Row],[Debit]]</f>
        <v>5000</v>
      </c>
    </row>
    <row r="344" spans="1:10" x14ac:dyDescent="0.3">
      <c r="A344" s="1">
        <v>44411</v>
      </c>
      <c r="B344" t="s">
        <v>14</v>
      </c>
      <c r="C344" s="2">
        <v>5</v>
      </c>
      <c r="D344" s="2"/>
      <c r="E344" t="s">
        <v>15</v>
      </c>
      <c r="F344" t="s">
        <v>16</v>
      </c>
      <c r="G344" t="s">
        <v>17</v>
      </c>
      <c r="H344" t="str">
        <f>TEXT(Table1[[#This Row],[Date]],"MMM")</f>
        <v>Aug</v>
      </c>
      <c r="I344" t="str">
        <f>TEXT(Table1[[#This Row],[Date]],"ddd")</f>
        <v>Tue</v>
      </c>
      <c r="J344" s="2">
        <f>Table1[[#This Row],[Credit]]-Table1[[#This Row],[Debit]]</f>
        <v>-5</v>
      </c>
    </row>
    <row r="345" spans="1:10" x14ac:dyDescent="0.3">
      <c r="A345" s="1">
        <v>44413</v>
      </c>
      <c r="B345" t="s">
        <v>18</v>
      </c>
      <c r="C345" s="2">
        <v>900</v>
      </c>
      <c r="D345" s="2"/>
      <c r="E345" t="s">
        <v>19</v>
      </c>
      <c r="F345" t="s">
        <v>20</v>
      </c>
      <c r="G345" t="s">
        <v>17</v>
      </c>
      <c r="H345" t="str">
        <f>TEXT(Table1[[#This Row],[Date]],"MMM")</f>
        <v>Aug</v>
      </c>
      <c r="I345" t="str">
        <f>TEXT(Table1[[#This Row],[Date]],"ddd")</f>
        <v>Thu</v>
      </c>
      <c r="J345" s="2">
        <f>Table1[[#This Row],[Credit]]-Table1[[#This Row],[Debit]]</f>
        <v>-900</v>
      </c>
    </row>
    <row r="346" spans="1:10" x14ac:dyDescent="0.3">
      <c r="A346" s="1">
        <v>44413</v>
      </c>
      <c r="B346" t="s">
        <v>21</v>
      </c>
      <c r="C346" s="2">
        <v>150</v>
      </c>
      <c r="D346" s="2"/>
      <c r="E346" t="s">
        <v>22</v>
      </c>
      <c r="F346" t="s">
        <v>23</v>
      </c>
      <c r="G346" t="s">
        <v>17</v>
      </c>
      <c r="H346" t="str">
        <f>TEXT(Table1[[#This Row],[Date]],"MMM")</f>
        <v>Aug</v>
      </c>
      <c r="I346" t="str">
        <f>TEXT(Table1[[#This Row],[Date]],"ddd")</f>
        <v>Thu</v>
      </c>
      <c r="J346" s="2">
        <f>Table1[[#This Row],[Credit]]-Table1[[#This Row],[Debit]]</f>
        <v>-150</v>
      </c>
    </row>
    <row r="347" spans="1:10" x14ac:dyDescent="0.3">
      <c r="A347" s="1">
        <v>44413</v>
      </c>
      <c r="B347" t="s">
        <v>14</v>
      </c>
      <c r="C347" s="2">
        <v>5</v>
      </c>
      <c r="D347" s="2"/>
      <c r="E347" t="s">
        <v>15</v>
      </c>
      <c r="F347" t="s">
        <v>16</v>
      </c>
      <c r="G347" t="s">
        <v>17</v>
      </c>
      <c r="H347" t="str">
        <f>TEXT(Table1[[#This Row],[Date]],"MMM")</f>
        <v>Aug</v>
      </c>
      <c r="I347" t="str">
        <f>TEXT(Table1[[#This Row],[Date]],"ddd")</f>
        <v>Thu</v>
      </c>
      <c r="J347" s="2">
        <f>Table1[[#This Row],[Credit]]-Table1[[#This Row],[Debit]]</f>
        <v>-5</v>
      </c>
    </row>
    <row r="348" spans="1:10" x14ac:dyDescent="0.3">
      <c r="A348" s="1">
        <v>44413</v>
      </c>
      <c r="B348" t="s">
        <v>14</v>
      </c>
      <c r="C348" s="2">
        <v>5</v>
      </c>
      <c r="D348" s="2"/>
      <c r="E348" t="s">
        <v>15</v>
      </c>
      <c r="F348" t="s">
        <v>16</v>
      </c>
      <c r="G348" t="s">
        <v>17</v>
      </c>
      <c r="H348" t="str">
        <f>TEXT(Table1[[#This Row],[Date]],"MMM")</f>
        <v>Aug</v>
      </c>
      <c r="I348" t="str">
        <f>TEXT(Table1[[#This Row],[Date]],"ddd")</f>
        <v>Thu</v>
      </c>
      <c r="J348" s="2">
        <f>Table1[[#This Row],[Credit]]-Table1[[#This Row],[Debit]]</f>
        <v>-5</v>
      </c>
    </row>
    <row r="349" spans="1:10" x14ac:dyDescent="0.3">
      <c r="A349" s="1">
        <v>44414</v>
      </c>
      <c r="B349" t="s">
        <v>14</v>
      </c>
      <c r="C349" s="2">
        <v>5</v>
      </c>
      <c r="D349" s="2"/>
      <c r="E349" t="s">
        <v>15</v>
      </c>
      <c r="F349" t="s">
        <v>16</v>
      </c>
      <c r="G349" t="s">
        <v>17</v>
      </c>
      <c r="H349" t="str">
        <f>TEXT(Table1[[#This Row],[Date]],"MMM")</f>
        <v>Aug</v>
      </c>
      <c r="I349" t="str">
        <f>TEXT(Table1[[#This Row],[Date]],"ddd")</f>
        <v>Fri</v>
      </c>
      <c r="J349" s="2">
        <f>Table1[[#This Row],[Credit]]-Table1[[#This Row],[Debit]]</f>
        <v>-5</v>
      </c>
    </row>
    <row r="350" spans="1:10" x14ac:dyDescent="0.3">
      <c r="A350" s="1">
        <v>44415</v>
      </c>
      <c r="B350" t="s">
        <v>14</v>
      </c>
      <c r="C350" s="2">
        <v>5</v>
      </c>
      <c r="D350" s="2"/>
      <c r="E350" t="s">
        <v>15</v>
      </c>
      <c r="F350" t="s">
        <v>16</v>
      </c>
      <c r="G350" t="s">
        <v>17</v>
      </c>
      <c r="H350" t="str">
        <f>TEXT(Table1[[#This Row],[Date]],"MMM")</f>
        <v>Aug</v>
      </c>
      <c r="I350" t="str">
        <f>TEXT(Table1[[#This Row],[Date]],"ddd")</f>
        <v>Sat</v>
      </c>
      <c r="J350" s="2">
        <f>Table1[[#This Row],[Credit]]-Table1[[#This Row],[Debit]]</f>
        <v>-5</v>
      </c>
    </row>
    <row r="351" spans="1:10" x14ac:dyDescent="0.3">
      <c r="A351" s="1">
        <v>44415</v>
      </c>
      <c r="B351" t="s">
        <v>24</v>
      </c>
      <c r="C351" s="2">
        <v>137</v>
      </c>
      <c r="D351" s="2"/>
      <c r="E351" t="s">
        <v>25</v>
      </c>
      <c r="F351" t="s">
        <v>20</v>
      </c>
      <c r="G351" t="s">
        <v>17</v>
      </c>
      <c r="H351" t="str">
        <f>TEXT(Table1[[#This Row],[Date]],"MMM")</f>
        <v>Aug</v>
      </c>
      <c r="I351" t="str">
        <f>TEXT(Table1[[#This Row],[Date]],"ddd")</f>
        <v>Sat</v>
      </c>
      <c r="J351" s="2">
        <f>Table1[[#This Row],[Credit]]-Table1[[#This Row],[Debit]]</f>
        <v>-137</v>
      </c>
    </row>
    <row r="352" spans="1:10" x14ac:dyDescent="0.3">
      <c r="A352" s="1">
        <v>44418</v>
      </c>
      <c r="B352" t="s">
        <v>26</v>
      </c>
      <c r="C352" s="2">
        <v>57</v>
      </c>
      <c r="D352" s="2"/>
      <c r="E352" t="s">
        <v>27</v>
      </c>
      <c r="F352" t="s">
        <v>20</v>
      </c>
      <c r="G352" t="s">
        <v>17</v>
      </c>
      <c r="H352" t="str">
        <f>TEXT(Table1[[#This Row],[Date]],"MMM")</f>
        <v>Aug</v>
      </c>
      <c r="I352" t="str">
        <f>TEXT(Table1[[#This Row],[Date]],"ddd")</f>
        <v>Tue</v>
      </c>
      <c r="J352" s="2">
        <f>Table1[[#This Row],[Credit]]-Table1[[#This Row],[Debit]]</f>
        <v>-57</v>
      </c>
    </row>
    <row r="353" spans="1:10" x14ac:dyDescent="0.3">
      <c r="A353" s="1">
        <v>44418</v>
      </c>
      <c r="B353" t="s">
        <v>14</v>
      </c>
      <c r="C353" s="2">
        <v>5</v>
      </c>
      <c r="D353" s="2"/>
      <c r="E353" t="s">
        <v>15</v>
      </c>
      <c r="F353" t="s">
        <v>16</v>
      </c>
      <c r="G353" t="s">
        <v>17</v>
      </c>
      <c r="H353" t="str">
        <f>TEXT(Table1[[#This Row],[Date]],"MMM")</f>
        <v>Aug</v>
      </c>
      <c r="I353" t="str">
        <f>TEXT(Table1[[#This Row],[Date]],"ddd")</f>
        <v>Tue</v>
      </c>
      <c r="J353" s="2">
        <f>Table1[[#This Row],[Credit]]-Table1[[#This Row],[Debit]]</f>
        <v>-5</v>
      </c>
    </row>
    <row r="354" spans="1:10" x14ac:dyDescent="0.3">
      <c r="A354" s="1">
        <v>44419</v>
      </c>
      <c r="B354" t="s">
        <v>14</v>
      </c>
      <c r="C354" s="2">
        <v>5</v>
      </c>
      <c r="D354" s="2"/>
      <c r="E354" t="s">
        <v>15</v>
      </c>
      <c r="F354" t="s">
        <v>16</v>
      </c>
      <c r="G354" t="s">
        <v>17</v>
      </c>
      <c r="H354" t="str">
        <f>TEXT(Table1[[#This Row],[Date]],"MMM")</f>
        <v>Aug</v>
      </c>
      <c r="I354" t="str">
        <f>TEXT(Table1[[#This Row],[Date]],"ddd")</f>
        <v>Wed</v>
      </c>
      <c r="J354" s="2">
        <f>Table1[[#This Row],[Credit]]-Table1[[#This Row],[Debit]]</f>
        <v>-5</v>
      </c>
    </row>
    <row r="355" spans="1:10" x14ac:dyDescent="0.3">
      <c r="A355" s="1">
        <v>44420</v>
      </c>
      <c r="B355" t="s">
        <v>28</v>
      </c>
      <c r="C355" s="2">
        <v>84.199999999999989</v>
      </c>
      <c r="D355" s="2"/>
      <c r="E355" t="s">
        <v>51</v>
      </c>
      <c r="F355" t="s">
        <v>23</v>
      </c>
      <c r="G355" t="s">
        <v>17</v>
      </c>
      <c r="H355" t="str">
        <f>TEXT(Table1[[#This Row],[Date]],"MMM")</f>
        <v>Aug</v>
      </c>
      <c r="I355" t="str">
        <f>TEXT(Table1[[#This Row],[Date]],"ddd")</f>
        <v>Thu</v>
      </c>
      <c r="J355" s="2">
        <f>Table1[[#This Row],[Credit]]-Table1[[#This Row],[Debit]]</f>
        <v>-84.199999999999989</v>
      </c>
    </row>
    <row r="356" spans="1:10" x14ac:dyDescent="0.3">
      <c r="A356" s="1">
        <v>44420</v>
      </c>
      <c r="B356" t="s">
        <v>14</v>
      </c>
      <c r="C356" s="2">
        <v>5</v>
      </c>
      <c r="D356" s="2"/>
      <c r="E356" t="s">
        <v>15</v>
      </c>
      <c r="F356" t="s">
        <v>16</v>
      </c>
      <c r="G356" t="s">
        <v>17</v>
      </c>
      <c r="H356" t="str">
        <f>TEXT(Table1[[#This Row],[Date]],"MMM")</f>
        <v>Aug</v>
      </c>
      <c r="I356" t="str">
        <f>TEXT(Table1[[#This Row],[Date]],"ddd")</f>
        <v>Thu</v>
      </c>
      <c r="J356" s="2">
        <f>Table1[[#This Row],[Credit]]-Table1[[#This Row],[Debit]]</f>
        <v>-5</v>
      </c>
    </row>
    <row r="357" spans="1:10" x14ac:dyDescent="0.3">
      <c r="A357" s="1">
        <v>44421</v>
      </c>
      <c r="B357" t="s">
        <v>14</v>
      </c>
      <c r="C357" s="2">
        <v>5</v>
      </c>
      <c r="D357" s="2"/>
      <c r="E357" t="s">
        <v>15</v>
      </c>
      <c r="F357" t="s">
        <v>16</v>
      </c>
      <c r="G357" t="s">
        <v>17</v>
      </c>
      <c r="H357" t="str">
        <f>TEXT(Table1[[#This Row],[Date]],"MMM")</f>
        <v>Aug</v>
      </c>
      <c r="I357" t="str">
        <f>TEXT(Table1[[#This Row],[Date]],"ddd")</f>
        <v>Fri</v>
      </c>
      <c r="J357" s="2">
        <f>Table1[[#This Row],[Credit]]-Table1[[#This Row],[Debit]]</f>
        <v>-5</v>
      </c>
    </row>
    <row r="358" spans="1:10" x14ac:dyDescent="0.3">
      <c r="A358" s="1">
        <v>44422</v>
      </c>
      <c r="B358" t="s">
        <v>24</v>
      </c>
      <c r="C358" s="2">
        <v>142.1</v>
      </c>
      <c r="D358" s="2"/>
      <c r="E358" t="s">
        <v>25</v>
      </c>
      <c r="F358" t="s">
        <v>20</v>
      </c>
      <c r="G358" t="s">
        <v>17</v>
      </c>
      <c r="H358" t="str">
        <f>TEXT(Table1[[#This Row],[Date]],"MMM")</f>
        <v>Aug</v>
      </c>
      <c r="I358" t="str">
        <f>TEXT(Table1[[#This Row],[Date]],"ddd")</f>
        <v>Sat</v>
      </c>
      <c r="J358" s="2">
        <f>Table1[[#This Row],[Credit]]-Table1[[#This Row],[Debit]]</f>
        <v>-142.1</v>
      </c>
    </row>
    <row r="359" spans="1:10" x14ac:dyDescent="0.3">
      <c r="A359" s="1">
        <v>44422</v>
      </c>
      <c r="B359" t="s">
        <v>14</v>
      </c>
      <c r="C359" s="2">
        <v>5</v>
      </c>
      <c r="D359" s="2"/>
      <c r="E359" t="s">
        <v>15</v>
      </c>
      <c r="F359" t="s">
        <v>16</v>
      </c>
      <c r="G359" t="s">
        <v>17</v>
      </c>
      <c r="H359" t="str">
        <f>TEXT(Table1[[#This Row],[Date]],"MMM")</f>
        <v>Aug</v>
      </c>
      <c r="I359" t="str">
        <f>TEXT(Table1[[#This Row],[Date]],"ddd")</f>
        <v>Sat</v>
      </c>
      <c r="J359" s="2">
        <f>Table1[[#This Row],[Credit]]-Table1[[#This Row],[Debit]]</f>
        <v>-5</v>
      </c>
    </row>
    <row r="360" spans="1:10" x14ac:dyDescent="0.3">
      <c r="A360" s="1">
        <v>44423</v>
      </c>
      <c r="B360" t="s">
        <v>14</v>
      </c>
      <c r="C360" s="2">
        <v>5</v>
      </c>
      <c r="D360" s="2"/>
      <c r="E360" t="s">
        <v>15</v>
      </c>
      <c r="F360" t="s">
        <v>16</v>
      </c>
      <c r="G360" t="s">
        <v>17</v>
      </c>
      <c r="H360" t="str">
        <f>TEXT(Table1[[#This Row],[Date]],"MMM")</f>
        <v>Aug</v>
      </c>
      <c r="I360" t="str">
        <f>TEXT(Table1[[#This Row],[Date]],"ddd")</f>
        <v>Sun</v>
      </c>
      <c r="J360" s="2">
        <f>Table1[[#This Row],[Credit]]-Table1[[#This Row],[Debit]]</f>
        <v>-5</v>
      </c>
    </row>
    <row r="361" spans="1:10" x14ac:dyDescent="0.3">
      <c r="A361" s="1">
        <v>44423</v>
      </c>
      <c r="B361" t="s">
        <v>29</v>
      </c>
      <c r="C361" s="2">
        <v>46.8</v>
      </c>
      <c r="D361" s="2"/>
      <c r="E361" t="s">
        <v>30</v>
      </c>
      <c r="F361" t="s">
        <v>31</v>
      </c>
      <c r="G361" t="s">
        <v>17</v>
      </c>
      <c r="H361" t="str">
        <f>TEXT(Table1[[#This Row],[Date]],"MMM")</f>
        <v>Aug</v>
      </c>
      <c r="I361" t="str">
        <f>TEXT(Table1[[#This Row],[Date]],"ddd")</f>
        <v>Sun</v>
      </c>
      <c r="J361" s="2">
        <f>Table1[[#This Row],[Credit]]-Table1[[#This Row],[Debit]]</f>
        <v>-46.8</v>
      </c>
    </row>
    <row r="362" spans="1:10" x14ac:dyDescent="0.3">
      <c r="A362" s="1">
        <v>44423</v>
      </c>
      <c r="B362" t="s">
        <v>32</v>
      </c>
      <c r="C362" s="2">
        <v>104.70000000000002</v>
      </c>
      <c r="D362" s="2"/>
      <c r="E362" t="s">
        <v>33</v>
      </c>
      <c r="F362" t="s">
        <v>31</v>
      </c>
      <c r="G362" t="s">
        <v>17</v>
      </c>
      <c r="H362" t="str">
        <f>TEXT(Table1[[#This Row],[Date]],"MMM")</f>
        <v>Aug</v>
      </c>
      <c r="I362" t="str">
        <f>TEXT(Table1[[#This Row],[Date]],"ddd")</f>
        <v>Sun</v>
      </c>
      <c r="J362" s="2">
        <f>Table1[[#This Row],[Credit]]-Table1[[#This Row],[Debit]]</f>
        <v>-104.70000000000002</v>
      </c>
    </row>
    <row r="363" spans="1:10" x14ac:dyDescent="0.3">
      <c r="A363" s="1">
        <v>44423</v>
      </c>
      <c r="B363" t="s">
        <v>34</v>
      </c>
      <c r="C363" s="2">
        <v>59.1</v>
      </c>
      <c r="D363" s="2"/>
      <c r="E363" t="s">
        <v>35</v>
      </c>
      <c r="F363" t="s">
        <v>16</v>
      </c>
      <c r="G363" t="s">
        <v>17</v>
      </c>
      <c r="H363" t="str">
        <f>TEXT(Table1[[#This Row],[Date]],"MMM")</f>
        <v>Aug</v>
      </c>
      <c r="I363" t="str">
        <f>TEXT(Table1[[#This Row],[Date]],"ddd")</f>
        <v>Sun</v>
      </c>
      <c r="J363" s="2">
        <f>Table1[[#This Row],[Credit]]-Table1[[#This Row],[Debit]]</f>
        <v>-59.1</v>
      </c>
    </row>
    <row r="364" spans="1:10" x14ac:dyDescent="0.3">
      <c r="A364" s="1">
        <v>44424</v>
      </c>
      <c r="B364" t="s">
        <v>36</v>
      </c>
      <c r="C364" s="2">
        <v>35.1</v>
      </c>
      <c r="D364" s="2"/>
      <c r="E364" t="s">
        <v>37</v>
      </c>
      <c r="F364" t="s">
        <v>23</v>
      </c>
      <c r="G364" t="s">
        <v>17</v>
      </c>
      <c r="H364" t="str">
        <f>TEXT(Table1[[#This Row],[Date]],"MMM")</f>
        <v>Aug</v>
      </c>
      <c r="I364" t="str">
        <f>TEXT(Table1[[#This Row],[Date]],"ddd")</f>
        <v>Mon</v>
      </c>
      <c r="J364" s="2">
        <f>Table1[[#This Row],[Credit]]-Table1[[#This Row],[Debit]]</f>
        <v>-35.1</v>
      </c>
    </row>
    <row r="365" spans="1:10" hidden="1" x14ac:dyDescent="0.3">
      <c r="A365" s="1">
        <v>44425</v>
      </c>
      <c r="B365" t="s">
        <v>38</v>
      </c>
      <c r="C365" s="2"/>
      <c r="D365" s="2">
        <v>800</v>
      </c>
      <c r="E365" t="s">
        <v>39</v>
      </c>
      <c r="F365" t="s">
        <v>40</v>
      </c>
      <c r="G365" t="s">
        <v>13</v>
      </c>
      <c r="H365" t="str">
        <f>TEXT(Table1[[#This Row],[Date]],"MMM")</f>
        <v>Aug</v>
      </c>
      <c r="I365" t="str">
        <f>TEXT(Table1[[#This Row],[Date]],"ddd")</f>
        <v>Tue</v>
      </c>
      <c r="J365" s="2">
        <f>Table1[[#This Row],[Credit]]-Table1[[#This Row],[Debit]]</f>
        <v>800</v>
      </c>
    </row>
    <row r="366" spans="1:10" x14ac:dyDescent="0.3">
      <c r="A366" s="1">
        <v>44425</v>
      </c>
      <c r="B366" t="s">
        <v>14</v>
      </c>
      <c r="C366" s="2">
        <v>5</v>
      </c>
      <c r="D366" s="2"/>
      <c r="E366" t="s">
        <v>15</v>
      </c>
      <c r="F366" t="s">
        <v>16</v>
      </c>
      <c r="G366" t="s">
        <v>17</v>
      </c>
      <c r="H366" t="str">
        <f>TEXT(Table1[[#This Row],[Date]],"MMM")</f>
        <v>Aug</v>
      </c>
      <c r="I366" t="str">
        <f>TEXT(Table1[[#This Row],[Date]],"ddd")</f>
        <v>Tue</v>
      </c>
      <c r="J366" s="2">
        <f>Table1[[#This Row],[Credit]]-Table1[[#This Row],[Debit]]</f>
        <v>-5</v>
      </c>
    </row>
    <row r="367" spans="1:10" x14ac:dyDescent="0.3">
      <c r="A367" s="1">
        <v>44426</v>
      </c>
      <c r="B367" t="s">
        <v>14</v>
      </c>
      <c r="C367" s="2">
        <v>5</v>
      </c>
      <c r="D367" s="2"/>
      <c r="E367" t="s">
        <v>15</v>
      </c>
      <c r="F367" t="s">
        <v>16</v>
      </c>
      <c r="G367" t="s">
        <v>17</v>
      </c>
      <c r="H367" t="str">
        <f>TEXT(Table1[[#This Row],[Date]],"MMM")</f>
        <v>Aug</v>
      </c>
      <c r="I367" t="str">
        <f>TEXT(Table1[[#This Row],[Date]],"ddd")</f>
        <v>Wed</v>
      </c>
      <c r="J367" s="2">
        <f>Table1[[#This Row],[Credit]]-Table1[[#This Row],[Debit]]</f>
        <v>-5</v>
      </c>
    </row>
    <row r="368" spans="1:10" x14ac:dyDescent="0.3">
      <c r="A368" s="1">
        <v>44426</v>
      </c>
      <c r="B368" t="s">
        <v>42</v>
      </c>
      <c r="C368" s="2">
        <v>40</v>
      </c>
      <c r="D368" s="2"/>
      <c r="E368" t="s">
        <v>42</v>
      </c>
      <c r="F368" t="s">
        <v>20</v>
      </c>
      <c r="G368" t="s">
        <v>17</v>
      </c>
      <c r="H368" t="str">
        <f>TEXT(Table1[[#This Row],[Date]],"MMM")</f>
        <v>Aug</v>
      </c>
      <c r="I368" t="str">
        <f>TEXT(Table1[[#This Row],[Date]],"ddd")</f>
        <v>Wed</v>
      </c>
      <c r="J368" s="2">
        <f>Table1[[#This Row],[Credit]]-Table1[[#This Row],[Debit]]</f>
        <v>-40</v>
      </c>
    </row>
    <row r="369" spans="1:10" x14ac:dyDescent="0.3">
      <c r="A369" s="1">
        <v>44427</v>
      </c>
      <c r="B369" t="s">
        <v>43</v>
      </c>
      <c r="C369" s="2">
        <v>52.1</v>
      </c>
      <c r="D369" s="2"/>
      <c r="E369" t="s">
        <v>44</v>
      </c>
      <c r="F369" t="s">
        <v>31</v>
      </c>
      <c r="G369" t="s">
        <v>17</v>
      </c>
      <c r="H369" t="str">
        <f>TEXT(Table1[[#This Row],[Date]],"MMM")</f>
        <v>Aug</v>
      </c>
      <c r="I369" t="str">
        <f>TEXT(Table1[[#This Row],[Date]],"ddd")</f>
        <v>Thu</v>
      </c>
      <c r="J369" s="2">
        <f>Table1[[#This Row],[Credit]]-Table1[[#This Row],[Debit]]</f>
        <v>-52.1</v>
      </c>
    </row>
    <row r="370" spans="1:10" x14ac:dyDescent="0.3">
      <c r="A370" s="1">
        <v>44427</v>
      </c>
      <c r="B370" t="s">
        <v>45</v>
      </c>
      <c r="C370" s="2">
        <v>35</v>
      </c>
      <c r="D370" s="2"/>
      <c r="E370" t="s">
        <v>30</v>
      </c>
      <c r="F370" t="s">
        <v>31</v>
      </c>
      <c r="G370" t="s">
        <v>17</v>
      </c>
      <c r="H370" t="str">
        <f>TEXT(Table1[[#This Row],[Date]],"MMM")</f>
        <v>Aug</v>
      </c>
      <c r="I370" t="str">
        <f>TEXT(Table1[[#This Row],[Date]],"ddd")</f>
        <v>Thu</v>
      </c>
      <c r="J370" s="2">
        <f>Table1[[#This Row],[Credit]]-Table1[[#This Row],[Debit]]</f>
        <v>-35</v>
      </c>
    </row>
    <row r="371" spans="1:10" x14ac:dyDescent="0.3">
      <c r="A371" s="1">
        <v>44427</v>
      </c>
      <c r="B371" t="s">
        <v>14</v>
      </c>
      <c r="C371" s="2">
        <v>5</v>
      </c>
      <c r="D371" s="2"/>
      <c r="E371" t="s">
        <v>15</v>
      </c>
      <c r="F371" t="s">
        <v>16</v>
      </c>
      <c r="G371" t="s">
        <v>17</v>
      </c>
      <c r="H371" t="str">
        <f>TEXT(Table1[[#This Row],[Date]],"MMM")</f>
        <v>Aug</v>
      </c>
      <c r="I371" t="str">
        <f>TEXT(Table1[[#This Row],[Date]],"ddd")</f>
        <v>Thu</v>
      </c>
      <c r="J371" s="2">
        <f>Table1[[#This Row],[Credit]]-Table1[[#This Row],[Debit]]</f>
        <v>-5</v>
      </c>
    </row>
    <row r="372" spans="1:10" x14ac:dyDescent="0.3">
      <c r="A372" s="1">
        <v>44428</v>
      </c>
      <c r="B372" t="s">
        <v>14</v>
      </c>
      <c r="C372" s="2">
        <v>5</v>
      </c>
      <c r="D372" s="2"/>
      <c r="E372" t="s">
        <v>15</v>
      </c>
      <c r="F372" t="s">
        <v>16</v>
      </c>
      <c r="G372" t="s">
        <v>17</v>
      </c>
      <c r="H372" t="str">
        <f>TEXT(Table1[[#This Row],[Date]],"MMM")</f>
        <v>Aug</v>
      </c>
      <c r="I372" t="str">
        <f>TEXT(Table1[[#This Row],[Date]],"ddd")</f>
        <v>Fri</v>
      </c>
      <c r="J372" s="2">
        <f>Table1[[#This Row],[Credit]]-Table1[[#This Row],[Debit]]</f>
        <v>-5</v>
      </c>
    </row>
    <row r="373" spans="1:10" x14ac:dyDescent="0.3">
      <c r="A373" s="1">
        <v>44429</v>
      </c>
      <c r="B373" t="s">
        <v>14</v>
      </c>
      <c r="C373" s="2">
        <v>5</v>
      </c>
      <c r="D373" s="2"/>
      <c r="E373" t="s">
        <v>15</v>
      </c>
      <c r="F373" t="s">
        <v>16</v>
      </c>
      <c r="G373" t="s">
        <v>17</v>
      </c>
      <c r="H373" t="str">
        <f>TEXT(Table1[[#This Row],[Date]],"MMM")</f>
        <v>Aug</v>
      </c>
      <c r="I373" t="str">
        <f>TEXT(Table1[[#This Row],[Date]],"ddd")</f>
        <v>Sat</v>
      </c>
      <c r="J373" s="2">
        <f>Table1[[#This Row],[Credit]]-Table1[[#This Row],[Debit]]</f>
        <v>-5</v>
      </c>
    </row>
    <row r="374" spans="1:10" x14ac:dyDescent="0.3">
      <c r="A374" s="1">
        <v>44429</v>
      </c>
      <c r="B374" t="s">
        <v>24</v>
      </c>
      <c r="C374" s="2">
        <v>177</v>
      </c>
      <c r="D374" s="2"/>
      <c r="E374" t="s">
        <v>25</v>
      </c>
      <c r="F374" t="s">
        <v>20</v>
      </c>
      <c r="G374" t="s">
        <v>17</v>
      </c>
      <c r="H374" t="str">
        <f>TEXT(Table1[[#This Row],[Date]],"MMM")</f>
        <v>Aug</v>
      </c>
      <c r="I374" t="str">
        <f>TEXT(Table1[[#This Row],[Date]],"ddd")</f>
        <v>Sat</v>
      </c>
      <c r="J374" s="2">
        <f>Table1[[#This Row],[Credit]]-Table1[[#This Row],[Debit]]</f>
        <v>-177</v>
      </c>
    </row>
    <row r="375" spans="1:10" x14ac:dyDescent="0.3">
      <c r="A375" s="1">
        <v>44430</v>
      </c>
      <c r="B375" t="s">
        <v>46</v>
      </c>
      <c r="C375" s="2">
        <v>44.2</v>
      </c>
      <c r="D375" s="2"/>
      <c r="E375" t="s">
        <v>35</v>
      </c>
      <c r="F375" t="s">
        <v>16</v>
      </c>
      <c r="G375" t="s">
        <v>17</v>
      </c>
      <c r="H375" t="str">
        <f>TEXT(Table1[[#This Row],[Date]],"MMM")</f>
        <v>Aug</v>
      </c>
      <c r="I375" t="str">
        <f>TEXT(Table1[[#This Row],[Date]],"ddd")</f>
        <v>Sun</v>
      </c>
      <c r="J375" s="2">
        <f>Table1[[#This Row],[Credit]]-Table1[[#This Row],[Debit]]</f>
        <v>-44.2</v>
      </c>
    </row>
    <row r="376" spans="1:10" x14ac:dyDescent="0.3">
      <c r="A376" s="1">
        <v>44431</v>
      </c>
      <c r="B376" t="s">
        <v>47</v>
      </c>
      <c r="C376" s="2">
        <v>19.2</v>
      </c>
      <c r="D376" s="2"/>
      <c r="E376" t="s">
        <v>35</v>
      </c>
      <c r="F376" t="s">
        <v>16</v>
      </c>
      <c r="G376" t="s">
        <v>17</v>
      </c>
      <c r="H376" t="str">
        <f>TEXT(Table1[[#This Row],[Date]],"MMM")</f>
        <v>Aug</v>
      </c>
      <c r="I376" t="str">
        <f>TEXT(Table1[[#This Row],[Date]],"ddd")</f>
        <v>Mon</v>
      </c>
      <c r="J376" s="2">
        <f>Table1[[#This Row],[Credit]]-Table1[[#This Row],[Debit]]</f>
        <v>-19.2</v>
      </c>
    </row>
    <row r="377" spans="1:10" x14ac:dyDescent="0.3">
      <c r="A377" s="1">
        <v>44432</v>
      </c>
      <c r="B377" t="s">
        <v>48</v>
      </c>
      <c r="C377" s="2">
        <v>55</v>
      </c>
      <c r="D377" s="2"/>
      <c r="E377" t="s">
        <v>49</v>
      </c>
      <c r="F377" t="s">
        <v>50</v>
      </c>
      <c r="G377" t="s">
        <v>17</v>
      </c>
      <c r="H377" t="str">
        <f>TEXT(Table1[[#This Row],[Date]],"MMM")</f>
        <v>Aug</v>
      </c>
      <c r="I377" t="str">
        <f>TEXT(Table1[[#This Row],[Date]],"ddd")</f>
        <v>Tue</v>
      </c>
      <c r="J377" s="2">
        <f>Table1[[#This Row],[Credit]]-Table1[[#This Row],[Debit]]</f>
        <v>-55</v>
      </c>
    </row>
    <row r="378" spans="1:10" x14ac:dyDescent="0.3">
      <c r="A378" s="1">
        <v>44432</v>
      </c>
      <c r="B378" t="s">
        <v>28</v>
      </c>
      <c r="C378" s="2">
        <v>69.700000000000017</v>
      </c>
      <c r="D378" s="2"/>
      <c r="E378" t="s">
        <v>51</v>
      </c>
      <c r="F378" t="s">
        <v>23</v>
      </c>
      <c r="G378" t="s">
        <v>17</v>
      </c>
      <c r="H378" t="str">
        <f>TEXT(Table1[[#This Row],[Date]],"MMM")</f>
        <v>Aug</v>
      </c>
      <c r="I378" t="str">
        <f>TEXT(Table1[[#This Row],[Date]],"ddd")</f>
        <v>Tue</v>
      </c>
      <c r="J378" s="2">
        <f>Table1[[#This Row],[Credit]]-Table1[[#This Row],[Debit]]</f>
        <v>-69.700000000000017</v>
      </c>
    </row>
    <row r="379" spans="1:10" x14ac:dyDescent="0.3">
      <c r="A379" s="1">
        <v>44432</v>
      </c>
      <c r="B379" t="s">
        <v>14</v>
      </c>
      <c r="C379" s="2">
        <v>5</v>
      </c>
      <c r="D379" s="2"/>
      <c r="E379" t="s">
        <v>15</v>
      </c>
      <c r="F379" t="s">
        <v>16</v>
      </c>
      <c r="G379" t="s">
        <v>17</v>
      </c>
      <c r="H379" t="str">
        <f>TEXT(Table1[[#This Row],[Date]],"MMM")</f>
        <v>Aug</v>
      </c>
      <c r="I379" t="str">
        <f>TEXT(Table1[[#This Row],[Date]],"ddd")</f>
        <v>Tue</v>
      </c>
      <c r="J379" s="2">
        <f>Table1[[#This Row],[Credit]]-Table1[[#This Row],[Debit]]</f>
        <v>-5</v>
      </c>
    </row>
    <row r="380" spans="1:10" x14ac:dyDescent="0.3">
      <c r="A380" s="1">
        <v>44433</v>
      </c>
      <c r="B380" t="s">
        <v>14</v>
      </c>
      <c r="C380" s="2">
        <v>5</v>
      </c>
      <c r="D380" s="2"/>
      <c r="E380" t="s">
        <v>15</v>
      </c>
      <c r="F380" t="s">
        <v>16</v>
      </c>
      <c r="G380" t="s">
        <v>17</v>
      </c>
      <c r="H380" t="str">
        <f>TEXT(Table1[[#This Row],[Date]],"MMM")</f>
        <v>Aug</v>
      </c>
      <c r="I380" t="str">
        <f>TEXT(Table1[[#This Row],[Date]],"ddd")</f>
        <v>Wed</v>
      </c>
      <c r="J380" s="2">
        <f>Table1[[#This Row],[Credit]]-Table1[[#This Row],[Debit]]</f>
        <v>-5</v>
      </c>
    </row>
    <row r="381" spans="1:10" x14ac:dyDescent="0.3">
      <c r="A381" s="1">
        <v>44434</v>
      </c>
      <c r="B381" t="s">
        <v>14</v>
      </c>
      <c r="C381" s="2">
        <v>5</v>
      </c>
      <c r="D381" s="2"/>
      <c r="E381" t="s">
        <v>15</v>
      </c>
      <c r="F381" t="s">
        <v>16</v>
      </c>
      <c r="G381" t="s">
        <v>17</v>
      </c>
      <c r="H381" t="str">
        <f>TEXT(Table1[[#This Row],[Date]],"MMM")</f>
        <v>Aug</v>
      </c>
      <c r="I381" t="str">
        <f>TEXT(Table1[[#This Row],[Date]],"ddd")</f>
        <v>Thu</v>
      </c>
      <c r="J381" s="2">
        <f>Table1[[#This Row],[Credit]]-Table1[[#This Row],[Debit]]</f>
        <v>-5</v>
      </c>
    </row>
    <row r="382" spans="1:10" x14ac:dyDescent="0.3">
      <c r="A382" s="1">
        <v>44435</v>
      </c>
      <c r="B382" t="s">
        <v>14</v>
      </c>
      <c r="C382" s="2">
        <v>5</v>
      </c>
      <c r="D382" s="2"/>
      <c r="E382" t="s">
        <v>15</v>
      </c>
      <c r="F382" t="s">
        <v>16</v>
      </c>
      <c r="G382" t="s">
        <v>17</v>
      </c>
      <c r="H382" t="str">
        <f>TEXT(Table1[[#This Row],[Date]],"MMM")</f>
        <v>Aug</v>
      </c>
      <c r="I382" t="str">
        <f>TEXT(Table1[[#This Row],[Date]],"ddd")</f>
        <v>Fri</v>
      </c>
      <c r="J382" s="2">
        <f>Table1[[#This Row],[Credit]]-Table1[[#This Row],[Debit]]</f>
        <v>-5</v>
      </c>
    </row>
    <row r="383" spans="1:10" x14ac:dyDescent="0.3">
      <c r="A383" s="1">
        <v>44436</v>
      </c>
      <c r="B383" t="s">
        <v>14</v>
      </c>
      <c r="C383" s="2">
        <v>5</v>
      </c>
      <c r="D383" s="2"/>
      <c r="E383" t="s">
        <v>15</v>
      </c>
      <c r="F383" t="s">
        <v>16</v>
      </c>
      <c r="G383" t="s">
        <v>17</v>
      </c>
      <c r="H383" t="str">
        <f>TEXT(Table1[[#This Row],[Date]],"MMM")</f>
        <v>Aug</v>
      </c>
      <c r="I383" t="str">
        <f>TEXT(Table1[[#This Row],[Date]],"ddd")</f>
        <v>Sat</v>
      </c>
      <c r="J383" s="2">
        <f>Table1[[#This Row],[Credit]]-Table1[[#This Row],[Debit]]</f>
        <v>-5</v>
      </c>
    </row>
    <row r="384" spans="1:10" x14ac:dyDescent="0.3">
      <c r="A384" s="1">
        <v>44436</v>
      </c>
      <c r="B384" t="s">
        <v>24</v>
      </c>
      <c r="C384" s="2">
        <v>117</v>
      </c>
      <c r="D384" s="2"/>
      <c r="E384" t="s">
        <v>25</v>
      </c>
      <c r="F384" t="s">
        <v>20</v>
      </c>
      <c r="G384" t="s">
        <v>17</v>
      </c>
      <c r="H384" t="str">
        <f>TEXT(Table1[[#This Row],[Date]],"MMM")</f>
        <v>Aug</v>
      </c>
      <c r="I384" t="str">
        <f>TEXT(Table1[[#This Row],[Date]],"ddd")</f>
        <v>Sat</v>
      </c>
      <c r="J384" s="2">
        <f>Table1[[#This Row],[Credit]]-Table1[[#This Row],[Debit]]</f>
        <v>-117</v>
      </c>
    </row>
    <row r="385" spans="1:10" x14ac:dyDescent="0.3">
      <c r="A385" s="1">
        <v>44437</v>
      </c>
      <c r="B385" t="s">
        <v>52</v>
      </c>
      <c r="C385" s="2">
        <v>131.9</v>
      </c>
      <c r="D385" s="2"/>
      <c r="E385" t="s">
        <v>33</v>
      </c>
      <c r="F385" t="s">
        <v>31</v>
      </c>
      <c r="G385" t="s">
        <v>17</v>
      </c>
      <c r="H385" t="str">
        <f>TEXT(Table1[[#This Row],[Date]],"MMM")</f>
        <v>Aug</v>
      </c>
      <c r="I385" t="str">
        <f>TEXT(Table1[[#This Row],[Date]],"ddd")</f>
        <v>Sun</v>
      </c>
      <c r="J385" s="2">
        <f>Table1[[#This Row],[Credit]]-Table1[[#This Row],[Debit]]</f>
        <v>-131.9</v>
      </c>
    </row>
    <row r="386" spans="1:10" x14ac:dyDescent="0.3">
      <c r="A386" s="1">
        <v>44437</v>
      </c>
      <c r="B386" t="s">
        <v>53</v>
      </c>
      <c r="C386" s="2">
        <v>182.39999999999998</v>
      </c>
      <c r="D386" s="2"/>
      <c r="E386" t="s">
        <v>30</v>
      </c>
      <c r="F386" t="s">
        <v>31</v>
      </c>
      <c r="G386" t="s">
        <v>17</v>
      </c>
      <c r="H386" t="str">
        <f>TEXT(Table1[[#This Row],[Date]],"MMM")</f>
        <v>Aug</v>
      </c>
      <c r="I386" t="str">
        <f>TEXT(Table1[[#This Row],[Date]],"ddd")</f>
        <v>Sun</v>
      </c>
      <c r="J386" s="2">
        <f>Table1[[#This Row],[Credit]]-Table1[[#This Row],[Debit]]</f>
        <v>-182.39999999999998</v>
      </c>
    </row>
    <row r="387" spans="1:10" x14ac:dyDescent="0.3">
      <c r="A387" s="1">
        <v>44438</v>
      </c>
      <c r="B387" t="s">
        <v>32</v>
      </c>
      <c r="C387" s="2">
        <v>152.29999999999998</v>
      </c>
      <c r="D387" s="2"/>
      <c r="E387" t="s">
        <v>33</v>
      </c>
      <c r="F387" t="s">
        <v>31</v>
      </c>
      <c r="G387" t="s">
        <v>17</v>
      </c>
      <c r="H387" t="str">
        <f>TEXT(Table1[[#This Row],[Date]],"MMM")</f>
        <v>Aug</v>
      </c>
      <c r="I387" t="str">
        <f>TEXT(Table1[[#This Row],[Date]],"ddd")</f>
        <v>Mon</v>
      </c>
      <c r="J387" s="2">
        <f>Table1[[#This Row],[Credit]]-Table1[[#This Row],[Debit]]</f>
        <v>-152.29999999999998</v>
      </c>
    </row>
    <row r="388" spans="1:10" x14ac:dyDescent="0.3">
      <c r="A388" s="1">
        <v>44438</v>
      </c>
      <c r="B388" t="s">
        <v>36</v>
      </c>
      <c r="C388" s="2">
        <v>30.300000000000004</v>
      </c>
      <c r="D388" s="2"/>
      <c r="E388" t="s">
        <v>37</v>
      </c>
      <c r="F388" t="s">
        <v>23</v>
      </c>
      <c r="G388" t="s">
        <v>17</v>
      </c>
      <c r="H388" t="str">
        <f>TEXT(Table1[[#This Row],[Date]],"MMM")</f>
        <v>Aug</v>
      </c>
      <c r="I388" t="str">
        <f>TEXT(Table1[[#This Row],[Date]],"ddd")</f>
        <v>Mon</v>
      </c>
      <c r="J388" s="2">
        <f>Table1[[#This Row],[Credit]]-Table1[[#This Row],[Debit]]</f>
        <v>-30.300000000000004</v>
      </c>
    </row>
    <row r="389" spans="1:10" x14ac:dyDescent="0.3">
      <c r="A389" s="1">
        <v>44438</v>
      </c>
      <c r="B389" t="s">
        <v>59</v>
      </c>
      <c r="C389" s="2">
        <v>15</v>
      </c>
      <c r="D389" s="2"/>
      <c r="E389" t="s">
        <v>35</v>
      </c>
      <c r="F389" t="s">
        <v>16</v>
      </c>
      <c r="G389" t="s">
        <v>17</v>
      </c>
      <c r="H389" t="str">
        <f>TEXT(Table1[[#This Row],[Date]],"MMM")</f>
        <v>Aug</v>
      </c>
      <c r="I389" t="str">
        <f>TEXT(Table1[[#This Row],[Date]],"ddd")</f>
        <v>Mon</v>
      </c>
      <c r="J389" s="2">
        <f>Table1[[#This Row],[Credit]]-Table1[[#This Row],[Debit]]</f>
        <v>-15</v>
      </c>
    </row>
    <row r="390" spans="1:10" x14ac:dyDescent="0.3">
      <c r="A390" s="1">
        <v>44439</v>
      </c>
      <c r="B390" t="s">
        <v>14</v>
      </c>
      <c r="C390" s="2">
        <v>5</v>
      </c>
      <c r="D390" s="2"/>
      <c r="E390" t="s">
        <v>15</v>
      </c>
      <c r="F390" t="s">
        <v>16</v>
      </c>
      <c r="G390" t="s">
        <v>17</v>
      </c>
      <c r="H390" t="str">
        <f>TEXT(Table1[[#This Row],[Date]],"MMM")</f>
        <v>Aug</v>
      </c>
      <c r="I390" t="str">
        <f>TEXT(Table1[[#This Row],[Date]],"ddd")</f>
        <v>Tue</v>
      </c>
      <c r="J390" s="2">
        <f>Table1[[#This Row],[Credit]]-Table1[[#This Row],[Debit]]</f>
        <v>-5</v>
      </c>
    </row>
    <row r="391" spans="1:10" x14ac:dyDescent="0.3">
      <c r="A391" s="1">
        <v>44441</v>
      </c>
      <c r="B391" t="s">
        <v>14</v>
      </c>
      <c r="C391" s="2">
        <v>5</v>
      </c>
      <c r="D391" s="2"/>
      <c r="E391" t="s">
        <v>15</v>
      </c>
      <c r="F391" t="s">
        <v>16</v>
      </c>
      <c r="G391" t="s">
        <v>17</v>
      </c>
      <c r="H391" t="str">
        <f>TEXT(Table1[[#This Row],[Date]],"MMM")</f>
        <v>Sep</v>
      </c>
      <c r="I391" t="str">
        <f>TEXT(Table1[[#This Row],[Date]],"ddd")</f>
        <v>Thu</v>
      </c>
      <c r="J391" s="2">
        <f>Table1[[#This Row],[Credit]]-Table1[[#This Row],[Debit]]</f>
        <v>-5</v>
      </c>
    </row>
    <row r="392" spans="1:10" hidden="1" x14ac:dyDescent="0.3">
      <c r="A392" s="1">
        <v>44441</v>
      </c>
      <c r="B392" t="s">
        <v>10</v>
      </c>
      <c r="C392" s="2"/>
      <c r="D392" s="2">
        <v>5000</v>
      </c>
      <c r="E392" t="s">
        <v>11</v>
      </c>
      <c r="F392" t="s">
        <v>12</v>
      </c>
      <c r="G392" t="s">
        <v>13</v>
      </c>
      <c r="H392" t="str">
        <f>TEXT(Table1[[#This Row],[Date]],"MMM")</f>
        <v>Sep</v>
      </c>
      <c r="I392" t="str">
        <f>TEXT(Table1[[#This Row],[Date]],"ddd")</f>
        <v>Thu</v>
      </c>
      <c r="J392" s="2">
        <f>Table1[[#This Row],[Credit]]-Table1[[#This Row],[Debit]]</f>
        <v>5000</v>
      </c>
    </row>
    <row r="393" spans="1:10" x14ac:dyDescent="0.3">
      <c r="A393" s="1">
        <v>44442</v>
      </c>
      <c r="B393" t="s">
        <v>14</v>
      </c>
      <c r="C393" s="2">
        <v>5</v>
      </c>
      <c r="D393" s="2"/>
      <c r="E393" t="s">
        <v>15</v>
      </c>
      <c r="F393" t="s">
        <v>16</v>
      </c>
      <c r="G393" t="s">
        <v>17</v>
      </c>
      <c r="H393" t="str">
        <f>TEXT(Table1[[#This Row],[Date]],"MMM")</f>
        <v>Sep</v>
      </c>
      <c r="I393" t="str">
        <f>TEXT(Table1[[#This Row],[Date]],"ddd")</f>
        <v>Fri</v>
      </c>
      <c r="J393" s="2">
        <f>Table1[[#This Row],[Credit]]-Table1[[#This Row],[Debit]]</f>
        <v>-5</v>
      </c>
    </row>
    <row r="394" spans="1:10" x14ac:dyDescent="0.3">
      <c r="A394" s="1">
        <v>44444</v>
      </c>
      <c r="B394" t="s">
        <v>18</v>
      </c>
      <c r="C394" s="2">
        <v>900</v>
      </c>
      <c r="D394" s="2"/>
      <c r="E394" t="s">
        <v>19</v>
      </c>
      <c r="F394" t="s">
        <v>20</v>
      </c>
      <c r="G394" t="s">
        <v>17</v>
      </c>
      <c r="H394" t="str">
        <f>TEXT(Table1[[#This Row],[Date]],"MMM")</f>
        <v>Sep</v>
      </c>
      <c r="I394" t="str">
        <f>TEXT(Table1[[#This Row],[Date]],"ddd")</f>
        <v>Sun</v>
      </c>
      <c r="J394" s="2">
        <f>Table1[[#This Row],[Credit]]-Table1[[#This Row],[Debit]]</f>
        <v>-900</v>
      </c>
    </row>
    <row r="395" spans="1:10" x14ac:dyDescent="0.3">
      <c r="A395" s="1">
        <v>44444</v>
      </c>
      <c r="B395" t="s">
        <v>21</v>
      </c>
      <c r="C395" s="2">
        <v>150</v>
      </c>
      <c r="D395" s="2"/>
      <c r="E395" t="s">
        <v>22</v>
      </c>
      <c r="F395" t="s">
        <v>23</v>
      </c>
      <c r="G395" t="s">
        <v>17</v>
      </c>
      <c r="H395" t="str">
        <f>TEXT(Table1[[#This Row],[Date]],"MMM")</f>
        <v>Sep</v>
      </c>
      <c r="I395" t="str">
        <f>TEXT(Table1[[#This Row],[Date]],"ddd")</f>
        <v>Sun</v>
      </c>
      <c r="J395" s="2">
        <f>Table1[[#This Row],[Credit]]-Table1[[#This Row],[Debit]]</f>
        <v>-150</v>
      </c>
    </row>
    <row r="396" spans="1:10" x14ac:dyDescent="0.3">
      <c r="A396" s="1">
        <v>44444</v>
      </c>
      <c r="B396" t="s">
        <v>14</v>
      </c>
      <c r="C396" s="2">
        <v>5</v>
      </c>
      <c r="D396" s="2"/>
      <c r="E396" t="s">
        <v>15</v>
      </c>
      <c r="F396" t="s">
        <v>16</v>
      </c>
      <c r="G396" t="s">
        <v>17</v>
      </c>
      <c r="H396" t="str">
        <f>TEXT(Table1[[#This Row],[Date]],"MMM")</f>
        <v>Sep</v>
      </c>
      <c r="I396" t="str">
        <f>TEXT(Table1[[#This Row],[Date]],"ddd")</f>
        <v>Sun</v>
      </c>
      <c r="J396" s="2">
        <f>Table1[[#This Row],[Credit]]-Table1[[#This Row],[Debit]]</f>
        <v>-5</v>
      </c>
    </row>
    <row r="397" spans="1:10" x14ac:dyDescent="0.3">
      <c r="A397" s="1">
        <v>44444</v>
      </c>
      <c r="B397" t="s">
        <v>14</v>
      </c>
      <c r="C397" s="2">
        <v>5</v>
      </c>
      <c r="D397" s="2"/>
      <c r="E397" t="s">
        <v>15</v>
      </c>
      <c r="F397" t="s">
        <v>16</v>
      </c>
      <c r="G397" t="s">
        <v>17</v>
      </c>
      <c r="H397" t="str">
        <f>TEXT(Table1[[#This Row],[Date]],"MMM")</f>
        <v>Sep</v>
      </c>
      <c r="I397" t="str">
        <f>TEXT(Table1[[#This Row],[Date]],"ddd")</f>
        <v>Sun</v>
      </c>
      <c r="J397" s="2">
        <f>Table1[[#This Row],[Credit]]-Table1[[#This Row],[Debit]]</f>
        <v>-5</v>
      </c>
    </row>
    <row r="398" spans="1:10" x14ac:dyDescent="0.3">
      <c r="A398" s="1">
        <v>44445</v>
      </c>
      <c r="B398" t="s">
        <v>14</v>
      </c>
      <c r="C398" s="2">
        <v>5</v>
      </c>
      <c r="D398" s="2"/>
      <c r="E398" t="s">
        <v>15</v>
      </c>
      <c r="F398" t="s">
        <v>16</v>
      </c>
      <c r="G398" t="s">
        <v>17</v>
      </c>
      <c r="H398" t="str">
        <f>TEXT(Table1[[#This Row],[Date]],"MMM")</f>
        <v>Sep</v>
      </c>
      <c r="I398" t="str">
        <f>TEXT(Table1[[#This Row],[Date]],"ddd")</f>
        <v>Mon</v>
      </c>
      <c r="J398" s="2">
        <f>Table1[[#This Row],[Credit]]-Table1[[#This Row],[Debit]]</f>
        <v>-5</v>
      </c>
    </row>
    <row r="399" spans="1:10" x14ac:dyDescent="0.3">
      <c r="A399" s="1">
        <v>44446</v>
      </c>
      <c r="B399" t="s">
        <v>14</v>
      </c>
      <c r="C399" s="2">
        <v>5</v>
      </c>
      <c r="D399" s="2"/>
      <c r="E399" t="s">
        <v>15</v>
      </c>
      <c r="F399" t="s">
        <v>16</v>
      </c>
      <c r="G399" t="s">
        <v>17</v>
      </c>
      <c r="H399" t="str">
        <f>TEXT(Table1[[#This Row],[Date]],"MMM")</f>
        <v>Sep</v>
      </c>
      <c r="I399" t="str">
        <f>TEXT(Table1[[#This Row],[Date]],"ddd")</f>
        <v>Tue</v>
      </c>
      <c r="J399" s="2">
        <f>Table1[[#This Row],[Credit]]-Table1[[#This Row],[Debit]]</f>
        <v>-5</v>
      </c>
    </row>
    <row r="400" spans="1:10" x14ac:dyDescent="0.3">
      <c r="A400" s="1">
        <v>44446</v>
      </c>
      <c r="B400" t="s">
        <v>24</v>
      </c>
      <c r="C400" s="2">
        <v>163.39999999999998</v>
      </c>
      <c r="D400" s="2"/>
      <c r="E400" t="s">
        <v>25</v>
      </c>
      <c r="F400" t="s">
        <v>20</v>
      </c>
      <c r="G400" t="s">
        <v>17</v>
      </c>
      <c r="H400" t="str">
        <f>TEXT(Table1[[#This Row],[Date]],"MMM")</f>
        <v>Sep</v>
      </c>
      <c r="I400" t="str">
        <f>TEXT(Table1[[#This Row],[Date]],"ddd")</f>
        <v>Tue</v>
      </c>
      <c r="J400" s="2">
        <f>Table1[[#This Row],[Credit]]-Table1[[#This Row],[Debit]]</f>
        <v>-163.39999999999998</v>
      </c>
    </row>
    <row r="401" spans="1:10" x14ac:dyDescent="0.3">
      <c r="A401" s="1">
        <v>44449</v>
      </c>
      <c r="B401" t="s">
        <v>26</v>
      </c>
      <c r="C401" s="2">
        <v>58.1</v>
      </c>
      <c r="D401" s="2"/>
      <c r="E401" t="s">
        <v>27</v>
      </c>
      <c r="F401" t="s">
        <v>20</v>
      </c>
      <c r="G401" t="s">
        <v>17</v>
      </c>
      <c r="H401" t="str">
        <f>TEXT(Table1[[#This Row],[Date]],"MMM")</f>
        <v>Sep</v>
      </c>
      <c r="I401" t="str">
        <f>TEXT(Table1[[#This Row],[Date]],"ddd")</f>
        <v>Fri</v>
      </c>
      <c r="J401" s="2">
        <f>Table1[[#This Row],[Credit]]-Table1[[#This Row],[Debit]]</f>
        <v>-58.1</v>
      </c>
    </row>
    <row r="402" spans="1:10" x14ac:dyDescent="0.3">
      <c r="A402" s="1">
        <v>44449</v>
      </c>
      <c r="B402" t="s">
        <v>14</v>
      </c>
      <c r="C402" s="2">
        <v>5</v>
      </c>
      <c r="D402" s="2"/>
      <c r="E402" t="s">
        <v>15</v>
      </c>
      <c r="F402" t="s">
        <v>16</v>
      </c>
      <c r="G402" t="s">
        <v>17</v>
      </c>
      <c r="H402" t="str">
        <f>TEXT(Table1[[#This Row],[Date]],"MMM")</f>
        <v>Sep</v>
      </c>
      <c r="I402" t="str">
        <f>TEXT(Table1[[#This Row],[Date]],"ddd")</f>
        <v>Fri</v>
      </c>
      <c r="J402" s="2">
        <f>Table1[[#This Row],[Credit]]-Table1[[#This Row],[Debit]]</f>
        <v>-5</v>
      </c>
    </row>
    <row r="403" spans="1:10" x14ac:dyDescent="0.3">
      <c r="A403" s="1">
        <v>44450</v>
      </c>
      <c r="B403" t="s">
        <v>14</v>
      </c>
      <c r="C403" s="2">
        <v>5</v>
      </c>
      <c r="D403" s="2"/>
      <c r="E403" t="s">
        <v>15</v>
      </c>
      <c r="F403" t="s">
        <v>16</v>
      </c>
      <c r="G403" t="s">
        <v>17</v>
      </c>
      <c r="H403" t="str">
        <f>TEXT(Table1[[#This Row],[Date]],"MMM")</f>
        <v>Sep</v>
      </c>
      <c r="I403" t="str">
        <f>TEXT(Table1[[#This Row],[Date]],"ddd")</f>
        <v>Sat</v>
      </c>
      <c r="J403" s="2">
        <f>Table1[[#This Row],[Credit]]-Table1[[#This Row],[Debit]]</f>
        <v>-5</v>
      </c>
    </row>
    <row r="404" spans="1:10" x14ac:dyDescent="0.3">
      <c r="A404" s="1">
        <v>44451</v>
      </c>
      <c r="B404" t="s">
        <v>28</v>
      </c>
      <c r="C404" s="2">
        <v>85.299999999999983</v>
      </c>
      <c r="D404" s="2"/>
      <c r="E404" t="s">
        <v>51</v>
      </c>
      <c r="F404" t="s">
        <v>23</v>
      </c>
      <c r="G404" t="s">
        <v>17</v>
      </c>
      <c r="H404" t="str">
        <f>TEXT(Table1[[#This Row],[Date]],"MMM")</f>
        <v>Sep</v>
      </c>
      <c r="I404" t="str">
        <f>TEXT(Table1[[#This Row],[Date]],"ddd")</f>
        <v>Sun</v>
      </c>
      <c r="J404" s="2">
        <f>Table1[[#This Row],[Credit]]-Table1[[#This Row],[Debit]]</f>
        <v>-85.299999999999983</v>
      </c>
    </row>
    <row r="405" spans="1:10" x14ac:dyDescent="0.3">
      <c r="A405" s="1">
        <v>44451</v>
      </c>
      <c r="B405" t="s">
        <v>14</v>
      </c>
      <c r="C405" s="2">
        <v>5</v>
      </c>
      <c r="D405" s="2"/>
      <c r="E405" t="s">
        <v>15</v>
      </c>
      <c r="F405" t="s">
        <v>16</v>
      </c>
      <c r="G405" t="s">
        <v>17</v>
      </c>
      <c r="H405" t="str">
        <f>TEXT(Table1[[#This Row],[Date]],"MMM")</f>
        <v>Sep</v>
      </c>
      <c r="I405" t="str">
        <f>TEXT(Table1[[#This Row],[Date]],"ddd")</f>
        <v>Sun</v>
      </c>
      <c r="J405" s="2">
        <f>Table1[[#This Row],[Credit]]-Table1[[#This Row],[Debit]]</f>
        <v>-5</v>
      </c>
    </row>
    <row r="406" spans="1:10" x14ac:dyDescent="0.3">
      <c r="A406" s="1">
        <v>44452</v>
      </c>
      <c r="B406" t="s">
        <v>14</v>
      </c>
      <c r="C406" s="2">
        <v>5</v>
      </c>
      <c r="D406" s="2"/>
      <c r="E406" t="s">
        <v>15</v>
      </c>
      <c r="F406" t="s">
        <v>16</v>
      </c>
      <c r="G406" t="s">
        <v>17</v>
      </c>
      <c r="H406" t="str">
        <f>TEXT(Table1[[#This Row],[Date]],"MMM")</f>
        <v>Sep</v>
      </c>
      <c r="I406" t="str">
        <f>TEXT(Table1[[#This Row],[Date]],"ddd")</f>
        <v>Mon</v>
      </c>
      <c r="J406" s="2">
        <f>Table1[[#This Row],[Credit]]-Table1[[#This Row],[Debit]]</f>
        <v>-5</v>
      </c>
    </row>
    <row r="407" spans="1:10" x14ac:dyDescent="0.3">
      <c r="A407" s="1">
        <v>44453</v>
      </c>
      <c r="B407" t="s">
        <v>24</v>
      </c>
      <c r="C407" s="2">
        <v>143</v>
      </c>
      <c r="D407" s="2"/>
      <c r="E407" t="s">
        <v>25</v>
      </c>
      <c r="F407" t="s">
        <v>20</v>
      </c>
      <c r="G407" t="s">
        <v>17</v>
      </c>
      <c r="H407" t="str">
        <f>TEXT(Table1[[#This Row],[Date]],"MMM")</f>
        <v>Sep</v>
      </c>
      <c r="I407" t="str">
        <f>TEXT(Table1[[#This Row],[Date]],"ddd")</f>
        <v>Tue</v>
      </c>
      <c r="J407" s="2">
        <f>Table1[[#This Row],[Credit]]-Table1[[#This Row],[Debit]]</f>
        <v>-143</v>
      </c>
    </row>
    <row r="408" spans="1:10" x14ac:dyDescent="0.3">
      <c r="A408" s="1">
        <v>44453</v>
      </c>
      <c r="B408" t="s">
        <v>14</v>
      </c>
      <c r="C408" s="2">
        <v>5</v>
      </c>
      <c r="D408" s="2"/>
      <c r="E408" t="s">
        <v>15</v>
      </c>
      <c r="F408" t="s">
        <v>16</v>
      </c>
      <c r="G408" t="s">
        <v>17</v>
      </c>
      <c r="H408" t="str">
        <f>TEXT(Table1[[#This Row],[Date]],"MMM")</f>
        <v>Sep</v>
      </c>
      <c r="I408" t="str">
        <f>TEXT(Table1[[#This Row],[Date]],"ddd")</f>
        <v>Tue</v>
      </c>
      <c r="J408" s="2">
        <f>Table1[[#This Row],[Credit]]-Table1[[#This Row],[Debit]]</f>
        <v>-5</v>
      </c>
    </row>
    <row r="409" spans="1:10" x14ac:dyDescent="0.3">
      <c r="A409" s="1">
        <v>44454</v>
      </c>
      <c r="B409" t="s">
        <v>14</v>
      </c>
      <c r="C409" s="2">
        <v>5</v>
      </c>
      <c r="D409" s="2"/>
      <c r="E409" t="s">
        <v>15</v>
      </c>
      <c r="F409" t="s">
        <v>16</v>
      </c>
      <c r="G409" t="s">
        <v>17</v>
      </c>
      <c r="H409" t="str">
        <f>TEXT(Table1[[#This Row],[Date]],"MMM")</f>
        <v>Sep</v>
      </c>
      <c r="I409" t="str">
        <f>TEXT(Table1[[#This Row],[Date]],"ddd")</f>
        <v>Wed</v>
      </c>
      <c r="J409" s="2">
        <f>Table1[[#This Row],[Credit]]-Table1[[#This Row],[Debit]]</f>
        <v>-5</v>
      </c>
    </row>
    <row r="410" spans="1:10" x14ac:dyDescent="0.3">
      <c r="A410" s="1">
        <v>44454</v>
      </c>
      <c r="B410" t="s">
        <v>29</v>
      </c>
      <c r="C410" s="2">
        <v>47.8</v>
      </c>
      <c r="D410" s="2"/>
      <c r="E410" t="s">
        <v>30</v>
      </c>
      <c r="F410" t="s">
        <v>31</v>
      </c>
      <c r="G410" t="s">
        <v>17</v>
      </c>
      <c r="H410" t="str">
        <f>TEXT(Table1[[#This Row],[Date]],"MMM")</f>
        <v>Sep</v>
      </c>
      <c r="I410" t="str">
        <f>TEXT(Table1[[#This Row],[Date]],"ddd")</f>
        <v>Wed</v>
      </c>
      <c r="J410" s="2">
        <f>Table1[[#This Row],[Credit]]-Table1[[#This Row],[Debit]]</f>
        <v>-47.8</v>
      </c>
    </row>
    <row r="411" spans="1:10" x14ac:dyDescent="0.3">
      <c r="A411" s="1">
        <v>44454</v>
      </c>
      <c r="B411" t="s">
        <v>32</v>
      </c>
      <c r="C411" s="2">
        <v>105.80000000000001</v>
      </c>
      <c r="D411" s="2"/>
      <c r="E411" t="s">
        <v>33</v>
      </c>
      <c r="F411" t="s">
        <v>31</v>
      </c>
      <c r="G411" t="s">
        <v>17</v>
      </c>
      <c r="H411" t="str">
        <f>TEXT(Table1[[#This Row],[Date]],"MMM")</f>
        <v>Sep</v>
      </c>
      <c r="I411" t="str">
        <f>TEXT(Table1[[#This Row],[Date]],"ddd")</f>
        <v>Wed</v>
      </c>
      <c r="J411" s="2">
        <f>Table1[[#This Row],[Credit]]-Table1[[#This Row],[Debit]]</f>
        <v>-105.80000000000001</v>
      </c>
    </row>
    <row r="412" spans="1:10" x14ac:dyDescent="0.3">
      <c r="A412" s="1">
        <v>44454</v>
      </c>
      <c r="B412" t="s">
        <v>34</v>
      </c>
      <c r="C412" s="2">
        <v>60.1</v>
      </c>
      <c r="D412" s="2"/>
      <c r="E412" t="s">
        <v>35</v>
      </c>
      <c r="F412" t="s">
        <v>16</v>
      </c>
      <c r="G412" t="s">
        <v>17</v>
      </c>
      <c r="H412" t="str">
        <f>TEXT(Table1[[#This Row],[Date]],"MMM")</f>
        <v>Sep</v>
      </c>
      <c r="I412" t="str">
        <f>TEXT(Table1[[#This Row],[Date]],"ddd")</f>
        <v>Wed</v>
      </c>
      <c r="J412" s="2">
        <f>Table1[[#This Row],[Credit]]-Table1[[#This Row],[Debit]]</f>
        <v>-60.1</v>
      </c>
    </row>
    <row r="413" spans="1:10" x14ac:dyDescent="0.3">
      <c r="A413" s="1">
        <v>44455</v>
      </c>
      <c r="B413" t="s">
        <v>36</v>
      </c>
      <c r="C413" s="2">
        <v>36.200000000000003</v>
      </c>
      <c r="D413" s="2"/>
      <c r="E413" t="s">
        <v>37</v>
      </c>
      <c r="F413" t="s">
        <v>23</v>
      </c>
      <c r="G413" t="s">
        <v>17</v>
      </c>
      <c r="H413" t="str">
        <f>TEXT(Table1[[#This Row],[Date]],"MMM")</f>
        <v>Sep</v>
      </c>
      <c r="I413" t="str">
        <f>TEXT(Table1[[#This Row],[Date]],"ddd")</f>
        <v>Thu</v>
      </c>
      <c r="J413" s="2">
        <f>Table1[[#This Row],[Credit]]-Table1[[#This Row],[Debit]]</f>
        <v>-36.200000000000003</v>
      </c>
    </row>
    <row r="414" spans="1:10" hidden="1" x14ac:dyDescent="0.3">
      <c r="A414" s="1">
        <v>44456</v>
      </c>
      <c r="B414" t="s">
        <v>38</v>
      </c>
      <c r="C414" s="2"/>
      <c r="D414" s="2">
        <v>100</v>
      </c>
      <c r="E414" t="s">
        <v>39</v>
      </c>
      <c r="F414" t="s">
        <v>40</v>
      </c>
      <c r="G414" t="s">
        <v>13</v>
      </c>
      <c r="H414" t="str">
        <f>TEXT(Table1[[#This Row],[Date]],"MMM")</f>
        <v>Sep</v>
      </c>
      <c r="I414" t="str">
        <f>TEXT(Table1[[#This Row],[Date]],"ddd")</f>
        <v>Fri</v>
      </c>
      <c r="J414" s="2">
        <f>Table1[[#This Row],[Credit]]-Table1[[#This Row],[Debit]]</f>
        <v>100</v>
      </c>
    </row>
    <row r="415" spans="1:10" x14ac:dyDescent="0.3">
      <c r="A415" s="1">
        <v>44456</v>
      </c>
      <c r="B415" t="s">
        <v>14</v>
      </c>
      <c r="C415" s="2">
        <v>5</v>
      </c>
      <c r="D415" s="2"/>
      <c r="E415" t="s">
        <v>15</v>
      </c>
      <c r="F415" t="s">
        <v>16</v>
      </c>
      <c r="G415" t="s">
        <v>17</v>
      </c>
      <c r="H415" t="str">
        <f>TEXT(Table1[[#This Row],[Date]],"MMM")</f>
        <v>Sep</v>
      </c>
      <c r="I415" t="str">
        <f>TEXT(Table1[[#This Row],[Date]],"ddd")</f>
        <v>Fri</v>
      </c>
      <c r="J415" s="2">
        <f>Table1[[#This Row],[Credit]]-Table1[[#This Row],[Debit]]</f>
        <v>-5</v>
      </c>
    </row>
    <row r="416" spans="1:10" x14ac:dyDescent="0.3">
      <c r="A416" s="1">
        <v>44457</v>
      </c>
      <c r="B416" t="s">
        <v>14</v>
      </c>
      <c r="C416" s="2">
        <v>5</v>
      </c>
      <c r="D416" s="2"/>
      <c r="E416" t="s">
        <v>15</v>
      </c>
      <c r="F416" t="s">
        <v>16</v>
      </c>
      <c r="G416" t="s">
        <v>17</v>
      </c>
      <c r="H416" t="str">
        <f>TEXT(Table1[[#This Row],[Date]],"MMM")</f>
        <v>Sep</v>
      </c>
      <c r="I416" t="str">
        <f>TEXT(Table1[[#This Row],[Date]],"ddd")</f>
        <v>Sat</v>
      </c>
      <c r="J416" s="2">
        <f>Table1[[#This Row],[Credit]]-Table1[[#This Row],[Debit]]</f>
        <v>-5</v>
      </c>
    </row>
    <row r="417" spans="1:10" x14ac:dyDescent="0.3">
      <c r="A417" s="1">
        <v>44457</v>
      </c>
      <c r="B417" t="s">
        <v>42</v>
      </c>
      <c r="C417" s="2">
        <v>40</v>
      </c>
      <c r="D417" s="2"/>
      <c r="E417" t="s">
        <v>42</v>
      </c>
      <c r="F417" t="s">
        <v>20</v>
      </c>
      <c r="G417" t="s">
        <v>17</v>
      </c>
      <c r="H417" t="str">
        <f>TEXT(Table1[[#This Row],[Date]],"MMM")</f>
        <v>Sep</v>
      </c>
      <c r="I417" t="str">
        <f>TEXT(Table1[[#This Row],[Date]],"ddd")</f>
        <v>Sat</v>
      </c>
      <c r="J417" s="2">
        <f>Table1[[#This Row],[Credit]]-Table1[[#This Row],[Debit]]</f>
        <v>-40</v>
      </c>
    </row>
    <row r="418" spans="1:10" x14ac:dyDescent="0.3">
      <c r="A418" s="1">
        <v>44458</v>
      </c>
      <c r="B418" t="s">
        <v>43</v>
      </c>
      <c r="C418" s="2">
        <v>53</v>
      </c>
      <c r="D418" s="2"/>
      <c r="E418" t="s">
        <v>44</v>
      </c>
      <c r="F418" t="s">
        <v>31</v>
      </c>
      <c r="G418" t="s">
        <v>17</v>
      </c>
      <c r="H418" t="str">
        <f>TEXT(Table1[[#This Row],[Date]],"MMM")</f>
        <v>Sep</v>
      </c>
      <c r="I418" t="str">
        <f>TEXT(Table1[[#This Row],[Date]],"ddd")</f>
        <v>Sun</v>
      </c>
      <c r="J418" s="2">
        <f>Table1[[#This Row],[Credit]]-Table1[[#This Row],[Debit]]</f>
        <v>-53</v>
      </c>
    </row>
    <row r="419" spans="1:10" x14ac:dyDescent="0.3">
      <c r="A419" s="1">
        <v>44458</v>
      </c>
      <c r="B419" t="s">
        <v>45</v>
      </c>
      <c r="C419" s="2">
        <v>35</v>
      </c>
      <c r="D419" s="2"/>
      <c r="E419" t="s">
        <v>30</v>
      </c>
      <c r="F419" t="s">
        <v>31</v>
      </c>
      <c r="G419" t="s">
        <v>17</v>
      </c>
      <c r="H419" t="str">
        <f>TEXT(Table1[[#This Row],[Date]],"MMM")</f>
        <v>Sep</v>
      </c>
      <c r="I419" t="str">
        <f>TEXT(Table1[[#This Row],[Date]],"ddd")</f>
        <v>Sun</v>
      </c>
      <c r="J419" s="2">
        <f>Table1[[#This Row],[Credit]]-Table1[[#This Row],[Debit]]</f>
        <v>-35</v>
      </c>
    </row>
    <row r="420" spans="1:10" x14ac:dyDescent="0.3">
      <c r="A420" s="1">
        <v>44458</v>
      </c>
      <c r="B420" t="s">
        <v>14</v>
      </c>
      <c r="C420" s="2">
        <v>5</v>
      </c>
      <c r="D420" s="2"/>
      <c r="E420" t="s">
        <v>15</v>
      </c>
      <c r="F420" t="s">
        <v>16</v>
      </c>
      <c r="G420" t="s">
        <v>17</v>
      </c>
      <c r="H420" t="str">
        <f>TEXT(Table1[[#This Row],[Date]],"MMM")</f>
        <v>Sep</v>
      </c>
      <c r="I420" t="str">
        <f>TEXT(Table1[[#This Row],[Date]],"ddd")</f>
        <v>Sun</v>
      </c>
      <c r="J420" s="2">
        <f>Table1[[#This Row],[Credit]]-Table1[[#This Row],[Debit]]</f>
        <v>-5</v>
      </c>
    </row>
    <row r="421" spans="1:10" x14ac:dyDescent="0.3">
      <c r="A421" s="1">
        <v>44459</v>
      </c>
      <c r="B421" t="s">
        <v>14</v>
      </c>
      <c r="C421" s="2">
        <v>5</v>
      </c>
      <c r="D421" s="2"/>
      <c r="E421" t="s">
        <v>15</v>
      </c>
      <c r="F421" t="s">
        <v>16</v>
      </c>
      <c r="G421" t="s">
        <v>17</v>
      </c>
      <c r="H421" t="str">
        <f>TEXT(Table1[[#This Row],[Date]],"MMM")</f>
        <v>Sep</v>
      </c>
      <c r="I421" t="str">
        <f>TEXT(Table1[[#This Row],[Date]],"ddd")</f>
        <v>Mon</v>
      </c>
      <c r="J421" s="2">
        <f>Table1[[#This Row],[Credit]]-Table1[[#This Row],[Debit]]</f>
        <v>-5</v>
      </c>
    </row>
    <row r="422" spans="1:10" x14ac:dyDescent="0.3">
      <c r="A422" s="1">
        <v>44460</v>
      </c>
      <c r="B422" t="s">
        <v>14</v>
      </c>
      <c r="C422" s="2">
        <v>5</v>
      </c>
      <c r="D422" s="2"/>
      <c r="E422" t="s">
        <v>15</v>
      </c>
      <c r="F422" t="s">
        <v>16</v>
      </c>
      <c r="G422" t="s">
        <v>17</v>
      </c>
      <c r="H422" t="str">
        <f>TEXT(Table1[[#This Row],[Date]],"MMM")</f>
        <v>Sep</v>
      </c>
      <c r="I422" t="str">
        <f>TEXT(Table1[[#This Row],[Date]],"ddd")</f>
        <v>Tue</v>
      </c>
      <c r="J422" s="2">
        <f>Table1[[#This Row],[Credit]]-Table1[[#This Row],[Debit]]</f>
        <v>-5</v>
      </c>
    </row>
    <row r="423" spans="1:10" x14ac:dyDescent="0.3">
      <c r="A423" s="1">
        <v>44460</v>
      </c>
      <c r="B423" t="s">
        <v>24</v>
      </c>
      <c r="C423" s="2">
        <v>177.9</v>
      </c>
      <c r="D423" s="2"/>
      <c r="E423" t="s">
        <v>25</v>
      </c>
      <c r="F423" t="s">
        <v>20</v>
      </c>
      <c r="G423" t="s">
        <v>17</v>
      </c>
      <c r="H423" t="str">
        <f>TEXT(Table1[[#This Row],[Date]],"MMM")</f>
        <v>Sep</v>
      </c>
      <c r="I423" t="str">
        <f>TEXT(Table1[[#This Row],[Date]],"ddd")</f>
        <v>Tue</v>
      </c>
      <c r="J423" s="2">
        <f>Table1[[#This Row],[Credit]]-Table1[[#This Row],[Debit]]</f>
        <v>-177.9</v>
      </c>
    </row>
    <row r="424" spans="1:10" x14ac:dyDescent="0.3">
      <c r="A424" s="1">
        <v>44461</v>
      </c>
      <c r="B424" t="s">
        <v>46</v>
      </c>
      <c r="C424" s="2">
        <v>45.300000000000004</v>
      </c>
      <c r="D424" s="2"/>
      <c r="E424" t="s">
        <v>35</v>
      </c>
      <c r="F424" t="s">
        <v>16</v>
      </c>
      <c r="G424" t="s">
        <v>17</v>
      </c>
      <c r="H424" t="str">
        <f>TEXT(Table1[[#This Row],[Date]],"MMM")</f>
        <v>Sep</v>
      </c>
      <c r="I424" t="str">
        <f>TEXT(Table1[[#This Row],[Date]],"ddd")</f>
        <v>Wed</v>
      </c>
      <c r="J424" s="2">
        <f>Table1[[#This Row],[Credit]]-Table1[[#This Row],[Debit]]</f>
        <v>-45.300000000000004</v>
      </c>
    </row>
    <row r="425" spans="1:10" x14ac:dyDescent="0.3">
      <c r="A425" s="1">
        <v>44462</v>
      </c>
      <c r="B425" t="s">
        <v>47</v>
      </c>
      <c r="C425" s="2">
        <v>20.099999999999998</v>
      </c>
      <c r="D425" s="2"/>
      <c r="E425" t="s">
        <v>35</v>
      </c>
      <c r="F425" t="s">
        <v>16</v>
      </c>
      <c r="G425" t="s">
        <v>17</v>
      </c>
      <c r="H425" t="str">
        <f>TEXT(Table1[[#This Row],[Date]],"MMM")</f>
        <v>Sep</v>
      </c>
      <c r="I425" t="str">
        <f>TEXT(Table1[[#This Row],[Date]],"ddd")</f>
        <v>Thu</v>
      </c>
      <c r="J425" s="2">
        <f>Table1[[#This Row],[Credit]]-Table1[[#This Row],[Debit]]</f>
        <v>-20.099999999999998</v>
      </c>
    </row>
    <row r="426" spans="1:10" x14ac:dyDescent="0.3">
      <c r="A426" s="1">
        <v>44463</v>
      </c>
      <c r="B426" t="s">
        <v>48</v>
      </c>
      <c r="C426" s="2">
        <v>55</v>
      </c>
      <c r="D426" s="2"/>
      <c r="E426" t="s">
        <v>49</v>
      </c>
      <c r="F426" t="s">
        <v>50</v>
      </c>
      <c r="G426" t="s">
        <v>17</v>
      </c>
      <c r="H426" t="str">
        <f>TEXT(Table1[[#This Row],[Date]],"MMM")</f>
        <v>Sep</v>
      </c>
      <c r="I426" t="str">
        <f>TEXT(Table1[[#This Row],[Date]],"ddd")</f>
        <v>Fri</v>
      </c>
      <c r="J426" s="2">
        <f>Table1[[#This Row],[Credit]]-Table1[[#This Row],[Debit]]</f>
        <v>-55</v>
      </c>
    </row>
    <row r="427" spans="1:10" x14ac:dyDescent="0.3">
      <c r="A427" s="1">
        <v>44463</v>
      </c>
      <c r="B427" t="s">
        <v>28</v>
      </c>
      <c r="C427" s="2">
        <v>70.600000000000023</v>
      </c>
      <c r="D427" s="2"/>
      <c r="E427" t="s">
        <v>51</v>
      </c>
      <c r="F427" t="s">
        <v>23</v>
      </c>
      <c r="G427" t="s">
        <v>17</v>
      </c>
      <c r="H427" t="str">
        <f>TEXT(Table1[[#This Row],[Date]],"MMM")</f>
        <v>Sep</v>
      </c>
      <c r="I427" t="str">
        <f>TEXT(Table1[[#This Row],[Date]],"ddd")</f>
        <v>Fri</v>
      </c>
      <c r="J427" s="2">
        <f>Table1[[#This Row],[Credit]]-Table1[[#This Row],[Debit]]</f>
        <v>-70.600000000000023</v>
      </c>
    </row>
    <row r="428" spans="1:10" x14ac:dyDescent="0.3">
      <c r="A428" s="1">
        <v>44463</v>
      </c>
      <c r="B428" t="s">
        <v>14</v>
      </c>
      <c r="C428" s="2">
        <v>5</v>
      </c>
      <c r="D428" s="2"/>
      <c r="E428" t="s">
        <v>15</v>
      </c>
      <c r="F428" t="s">
        <v>16</v>
      </c>
      <c r="G428" t="s">
        <v>17</v>
      </c>
      <c r="H428" t="str">
        <f>TEXT(Table1[[#This Row],[Date]],"MMM")</f>
        <v>Sep</v>
      </c>
      <c r="I428" t="str">
        <f>TEXT(Table1[[#This Row],[Date]],"ddd")</f>
        <v>Fri</v>
      </c>
      <c r="J428" s="2">
        <f>Table1[[#This Row],[Credit]]-Table1[[#This Row],[Debit]]</f>
        <v>-5</v>
      </c>
    </row>
    <row r="429" spans="1:10" x14ac:dyDescent="0.3">
      <c r="A429" s="1">
        <v>44464</v>
      </c>
      <c r="B429" t="s">
        <v>14</v>
      </c>
      <c r="C429" s="2">
        <v>5</v>
      </c>
      <c r="D429" s="2"/>
      <c r="E429" t="s">
        <v>15</v>
      </c>
      <c r="F429" t="s">
        <v>16</v>
      </c>
      <c r="G429" t="s">
        <v>17</v>
      </c>
      <c r="H429" t="str">
        <f>TEXT(Table1[[#This Row],[Date]],"MMM")</f>
        <v>Sep</v>
      </c>
      <c r="I429" t="str">
        <f>TEXT(Table1[[#This Row],[Date]],"ddd")</f>
        <v>Sat</v>
      </c>
      <c r="J429" s="2">
        <f>Table1[[#This Row],[Credit]]-Table1[[#This Row],[Debit]]</f>
        <v>-5</v>
      </c>
    </row>
    <row r="430" spans="1:10" x14ac:dyDescent="0.3">
      <c r="A430" s="1">
        <v>44465</v>
      </c>
      <c r="B430" t="s">
        <v>14</v>
      </c>
      <c r="C430" s="2">
        <v>5</v>
      </c>
      <c r="D430" s="2"/>
      <c r="E430" t="s">
        <v>15</v>
      </c>
      <c r="F430" t="s">
        <v>16</v>
      </c>
      <c r="G430" t="s">
        <v>17</v>
      </c>
      <c r="H430" t="str">
        <f>TEXT(Table1[[#This Row],[Date]],"MMM")</f>
        <v>Sep</v>
      </c>
      <c r="I430" t="str">
        <f>TEXT(Table1[[#This Row],[Date]],"ddd")</f>
        <v>Sun</v>
      </c>
      <c r="J430" s="2">
        <f>Table1[[#This Row],[Credit]]-Table1[[#This Row],[Debit]]</f>
        <v>-5</v>
      </c>
    </row>
    <row r="431" spans="1:10" x14ac:dyDescent="0.3">
      <c r="A431" s="1">
        <v>44466</v>
      </c>
      <c r="B431" t="s">
        <v>14</v>
      </c>
      <c r="C431" s="2">
        <v>5</v>
      </c>
      <c r="D431" s="2"/>
      <c r="E431" t="s">
        <v>15</v>
      </c>
      <c r="F431" t="s">
        <v>16</v>
      </c>
      <c r="G431" t="s">
        <v>17</v>
      </c>
      <c r="H431" t="str">
        <f>TEXT(Table1[[#This Row],[Date]],"MMM")</f>
        <v>Sep</v>
      </c>
      <c r="I431" t="str">
        <f>TEXT(Table1[[#This Row],[Date]],"ddd")</f>
        <v>Mon</v>
      </c>
      <c r="J431" s="2">
        <f>Table1[[#This Row],[Credit]]-Table1[[#This Row],[Debit]]</f>
        <v>-5</v>
      </c>
    </row>
    <row r="432" spans="1:10" x14ac:dyDescent="0.3">
      <c r="A432" s="1">
        <v>44467</v>
      </c>
      <c r="B432" t="s">
        <v>14</v>
      </c>
      <c r="C432" s="2">
        <v>5</v>
      </c>
      <c r="D432" s="2"/>
      <c r="E432" t="s">
        <v>15</v>
      </c>
      <c r="F432" t="s">
        <v>16</v>
      </c>
      <c r="G432" t="s">
        <v>17</v>
      </c>
      <c r="H432" t="str">
        <f>TEXT(Table1[[#This Row],[Date]],"MMM")</f>
        <v>Sep</v>
      </c>
      <c r="I432" t="str">
        <f>TEXT(Table1[[#This Row],[Date]],"ddd")</f>
        <v>Tue</v>
      </c>
      <c r="J432" s="2">
        <f>Table1[[#This Row],[Credit]]-Table1[[#This Row],[Debit]]</f>
        <v>-5</v>
      </c>
    </row>
    <row r="433" spans="1:10" x14ac:dyDescent="0.3">
      <c r="A433" s="1">
        <v>44467</v>
      </c>
      <c r="B433" t="s">
        <v>24</v>
      </c>
      <c r="C433" s="2">
        <v>223</v>
      </c>
      <c r="D433" s="2"/>
      <c r="E433" t="s">
        <v>25</v>
      </c>
      <c r="F433" t="s">
        <v>20</v>
      </c>
      <c r="G433" t="s">
        <v>17</v>
      </c>
      <c r="H433" t="str">
        <f>TEXT(Table1[[#This Row],[Date]],"MMM")</f>
        <v>Sep</v>
      </c>
      <c r="I433" t="str">
        <f>TEXT(Table1[[#This Row],[Date]],"ddd")</f>
        <v>Tue</v>
      </c>
      <c r="J433" s="2">
        <f>Table1[[#This Row],[Credit]]-Table1[[#This Row],[Debit]]</f>
        <v>-223</v>
      </c>
    </row>
    <row r="434" spans="1:10" x14ac:dyDescent="0.3">
      <c r="A434" s="1">
        <v>44468</v>
      </c>
      <c r="B434" t="s">
        <v>52</v>
      </c>
      <c r="C434" s="2">
        <v>132.9</v>
      </c>
      <c r="D434" s="2"/>
      <c r="E434" t="s">
        <v>33</v>
      </c>
      <c r="F434" t="s">
        <v>31</v>
      </c>
      <c r="G434" t="s">
        <v>17</v>
      </c>
      <c r="H434" t="str">
        <f>TEXT(Table1[[#This Row],[Date]],"MMM")</f>
        <v>Sep</v>
      </c>
      <c r="I434" t="str">
        <f>TEXT(Table1[[#This Row],[Date]],"ddd")</f>
        <v>Wed</v>
      </c>
      <c r="J434" s="2">
        <f>Table1[[#This Row],[Credit]]-Table1[[#This Row],[Debit]]</f>
        <v>-132.9</v>
      </c>
    </row>
    <row r="435" spans="1:10" x14ac:dyDescent="0.3">
      <c r="A435" s="1">
        <v>44468</v>
      </c>
      <c r="B435" t="s">
        <v>54</v>
      </c>
      <c r="C435" s="2">
        <v>175</v>
      </c>
      <c r="D435" s="2"/>
      <c r="E435" t="s">
        <v>33</v>
      </c>
      <c r="F435" t="s">
        <v>31</v>
      </c>
      <c r="G435" t="s">
        <v>17</v>
      </c>
      <c r="H435" t="str">
        <f>TEXT(Table1[[#This Row],[Date]],"MMM")</f>
        <v>Sep</v>
      </c>
      <c r="I435" t="str">
        <f>TEXT(Table1[[#This Row],[Date]],"ddd")</f>
        <v>Wed</v>
      </c>
      <c r="J435" s="2">
        <f>Table1[[#This Row],[Credit]]-Table1[[#This Row],[Debit]]</f>
        <v>-175</v>
      </c>
    </row>
    <row r="436" spans="1:10" x14ac:dyDescent="0.3">
      <c r="A436" s="1">
        <v>44469</v>
      </c>
      <c r="B436" t="s">
        <v>32</v>
      </c>
      <c r="C436" s="2">
        <v>153.39999999999998</v>
      </c>
      <c r="D436" s="2"/>
      <c r="E436" t="s">
        <v>33</v>
      </c>
      <c r="F436" t="s">
        <v>31</v>
      </c>
      <c r="G436" t="s">
        <v>17</v>
      </c>
      <c r="H436" t="str">
        <f>TEXT(Table1[[#This Row],[Date]],"MMM")</f>
        <v>Sep</v>
      </c>
      <c r="I436" t="str">
        <f>TEXT(Table1[[#This Row],[Date]],"ddd")</f>
        <v>Thu</v>
      </c>
      <c r="J436" s="2">
        <f>Table1[[#This Row],[Credit]]-Table1[[#This Row],[Debit]]</f>
        <v>-153.39999999999998</v>
      </c>
    </row>
    <row r="437" spans="1:10" x14ac:dyDescent="0.3">
      <c r="A437" s="1">
        <v>44469</v>
      </c>
      <c r="B437" t="s">
        <v>36</v>
      </c>
      <c r="C437" s="2">
        <v>31.200000000000003</v>
      </c>
      <c r="D437" s="2"/>
      <c r="E437" t="s">
        <v>37</v>
      </c>
      <c r="F437" t="s">
        <v>23</v>
      </c>
      <c r="G437" t="s">
        <v>17</v>
      </c>
      <c r="H437" t="str">
        <f>TEXT(Table1[[#This Row],[Date]],"MMM")</f>
        <v>Sep</v>
      </c>
      <c r="I437" t="str">
        <f>TEXT(Table1[[#This Row],[Date]],"ddd")</f>
        <v>Thu</v>
      </c>
      <c r="J437" s="2">
        <f>Table1[[#This Row],[Credit]]-Table1[[#This Row],[Debit]]</f>
        <v>-31.200000000000003</v>
      </c>
    </row>
    <row r="438" spans="1:10" x14ac:dyDescent="0.3">
      <c r="A438" s="1">
        <v>44469</v>
      </c>
      <c r="B438" t="s">
        <v>59</v>
      </c>
      <c r="C438" s="2">
        <v>15</v>
      </c>
      <c r="D438" s="2"/>
      <c r="E438" t="s">
        <v>35</v>
      </c>
      <c r="F438" t="s">
        <v>16</v>
      </c>
      <c r="G438" t="s">
        <v>17</v>
      </c>
      <c r="H438" t="str">
        <f>TEXT(Table1[[#This Row],[Date]],"MMM")</f>
        <v>Sep</v>
      </c>
      <c r="I438" t="str">
        <f>TEXT(Table1[[#This Row],[Date]],"ddd")</f>
        <v>Thu</v>
      </c>
      <c r="J438" s="2">
        <f>Table1[[#This Row],[Credit]]-Table1[[#This Row],[Debit]]</f>
        <v>-15</v>
      </c>
    </row>
    <row r="439" spans="1:10" x14ac:dyDescent="0.3">
      <c r="A439" s="1">
        <v>44470</v>
      </c>
      <c r="B439" t="s">
        <v>14</v>
      </c>
      <c r="C439" s="2">
        <v>5</v>
      </c>
      <c r="D439" s="2"/>
      <c r="E439" t="s">
        <v>15</v>
      </c>
      <c r="F439" t="s">
        <v>16</v>
      </c>
      <c r="G439" t="s">
        <v>17</v>
      </c>
      <c r="H439" t="str">
        <f>TEXT(Table1[[#This Row],[Date]],"MMM")</f>
        <v>Oct</v>
      </c>
      <c r="I439" t="str">
        <f>TEXT(Table1[[#This Row],[Date]],"ddd")</f>
        <v>Fri</v>
      </c>
      <c r="J439" s="2">
        <f>Table1[[#This Row],[Credit]]-Table1[[#This Row],[Debit]]</f>
        <v>-5</v>
      </c>
    </row>
    <row r="440" spans="1:10" x14ac:dyDescent="0.3">
      <c r="A440" s="1">
        <v>44472</v>
      </c>
      <c r="B440" t="s">
        <v>14</v>
      </c>
      <c r="C440" s="2">
        <v>5</v>
      </c>
      <c r="D440" s="2"/>
      <c r="E440" t="s">
        <v>15</v>
      </c>
      <c r="F440" t="s">
        <v>16</v>
      </c>
      <c r="G440" t="s">
        <v>17</v>
      </c>
      <c r="H440" t="str">
        <f>TEXT(Table1[[#This Row],[Date]],"MMM")</f>
        <v>Oct</v>
      </c>
      <c r="I440" t="str">
        <f>TEXT(Table1[[#This Row],[Date]],"ddd")</f>
        <v>Sun</v>
      </c>
      <c r="J440" s="2">
        <f>Table1[[#This Row],[Credit]]-Table1[[#This Row],[Debit]]</f>
        <v>-5</v>
      </c>
    </row>
    <row r="441" spans="1:10" hidden="1" x14ac:dyDescent="0.3">
      <c r="A441" s="1">
        <v>44472</v>
      </c>
      <c r="B441" t="s">
        <v>10</v>
      </c>
      <c r="C441" s="2"/>
      <c r="D441" s="2">
        <v>5000</v>
      </c>
      <c r="E441" t="s">
        <v>11</v>
      </c>
      <c r="F441" t="s">
        <v>12</v>
      </c>
      <c r="G441" t="s">
        <v>13</v>
      </c>
      <c r="H441" t="str">
        <f>TEXT(Table1[[#This Row],[Date]],"MMM")</f>
        <v>Oct</v>
      </c>
      <c r="I441" t="str">
        <f>TEXT(Table1[[#This Row],[Date]],"ddd")</f>
        <v>Sun</v>
      </c>
      <c r="J441" s="2">
        <f>Table1[[#This Row],[Credit]]-Table1[[#This Row],[Debit]]</f>
        <v>5000</v>
      </c>
    </row>
    <row r="442" spans="1:10" x14ac:dyDescent="0.3">
      <c r="A442" s="1">
        <v>44473</v>
      </c>
      <c r="B442" t="s">
        <v>14</v>
      </c>
      <c r="C442" s="2">
        <v>5</v>
      </c>
      <c r="D442" s="2"/>
      <c r="E442" t="s">
        <v>15</v>
      </c>
      <c r="F442" t="s">
        <v>16</v>
      </c>
      <c r="G442" t="s">
        <v>17</v>
      </c>
      <c r="H442" t="str">
        <f>TEXT(Table1[[#This Row],[Date]],"MMM")</f>
        <v>Oct</v>
      </c>
      <c r="I442" t="str">
        <f>TEXT(Table1[[#This Row],[Date]],"ddd")</f>
        <v>Mon</v>
      </c>
      <c r="J442" s="2">
        <f>Table1[[#This Row],[Credit]]-Table1[[#This Row],[Debit]]</f>
        <v>-5</v>
      </c>
    </row>
    <row r="443" spans="1:10" x14ac:dyDescent="0.3">
      <c r="A443" s="1">
        <v>44475</v>
      </c>
      <c r="B443" t="s">
        <v>18</v>
      </c>
      <c r="C443" s="2">
        <v>900</v>
      </c>
      <c r="D443" s="2"/>
      <c r="E443" t="s">
        <v>19</v>
      </c>
      <c r="F443" t="s">
        <v>20</v>
      </c>
      <c r="G443" t="s">
        <v>17</v>
      </c>
      <c r="H443" t="str">
        <f>TEXT(Table1[[#This Row],[Date]],"MMM")</f>
        <v>Oct</v>
      </c>
      <c r="I443" t="str">
        <f>TEXT(Table1[[#This Row],[Date]],"ddd")</f>
        <v>Wed</v>
      </c>
      <c r="J443" s="2">
        <f>Table1[[#This Row],[Credit]]-Table1[[#This Row],[Debit]]</f>
        <v>-900</v>
      </c>
    </row>
    <row r="444" spans="1:10" x14ac:dyDescent="0.3">
      <c r="A444" s="1">
        <v>44475</v>
      </c>
      <c r="B444" t="s">
        <v>21</v>
      </c>
      <c r="C444" s="2">
        <v>150</v>
      </c>
      <c r="D444" s="2"/>
      <c r="E444" t="s">
        <v>22</v>
      </c>
      <c r="F444" t="s">
        <v>23</v>
      </c>
      <c r="G444" t="s">
        <v>17</v>
      </c>
      <c r="H444" t="str">
        <f>TEXT(Table1[[#This Row],[Date]],"MMM")</f>
        <v>Oct</v>
      </c>
      <c r="I444" t="str">
        <f>TEXT(Table1[[#This Row],[Date]],"ddd")</f>
        <v>Wed</v>
      </c>
      <c r="J444" s="2">
        <f>Table1[[#This Row],[Credit]]-Table1[[#This Row],[Debit]]</f>
        <v>-150</v>
      </c>
    </row>
    <row r="445" spans="1:10" x14ac:dyDescent="0.3">
      <c r="A445" s="1">
        <v>44475</v>
      </c>
      <c r="B445" t="s">
        <v>14</v>
      </c>
      <c r="C445" s="2">
        <v>5</v>
      </c>
      <c r="D445" s="2"/>
      <c r="E445" t="s">
        <v>15</v>
      </c>
      <c r="F445" t="s">
        <v>16</v>
      </c>
      <c r="G445" t="s">
        <v>17</v>
      </c>
      <c r="H445" t="str">
        <f>TEXT(Table1[[#This Row],[Date]],"MMM")</f>
        <v>Oct</v>
      </c>
      <c r="I445" t="str">
        <f>TEXT(Table1[[#This Row],[Date]],"ddd")</f>
        <v>Wed</v>
      </c>
      <c r="J445" s="2">
        <f>Table1[[#This Row],[Credit]]-Table1[[#This Row],[Debit]]</f>
        <v>-5</v>
      </c>
    </row>
    <row r="446" spans="1:10" x14ac:dyDescent="0.3">
      <c r="A446" s="1">
        <v>44475</v>
      </c>
      <c r="B446" t="s">
        <v>14</v>
      </c>
      <c r="C446" s="2">
        <v>5</v>
      </c>
      <c r="D446" s="2"/>
      <c r="E446" t="s">
        <v>15</v>
      </c>
      <c r="F446" t="s">
        <v>16</v>
      </c>
      <c r="G446" t="s">
        <v>17</v>
      </c>
      <c r="H446" t="str">
        <f>TEXT(Table1[[#This Row],[Date]],"MMM")</f>
        <v>Oct</v>
      </c>
      <c r="I446" t="str">
        <f>TEXT(Table1[[#This Row],[Date]],"ddd")</f>
        <v>Wed</v>
      </c>
      <c r="J446" s="2">
        <f>Table1[[#This Row],[Credit]]-Table1[[#This Row],[Debit]]</f>
        <v>-5</v>
      </c>
    </row>
    <row r="447" spans="1:10" x14ac:dyDescent="0.3">
      <c r="A447" s="1">
        <v>44476</v>
      </c>
      <c r="B447" t="s">
        <v>14</v>
      </c>
      <c r="C447" s="2">
        <v>5</v>
      </c>
      <c r="D447" s="2"/>
      <c r="E447" t="s">
        <v>15</v>
      </c>
      <c r="F447" t="s">
        <v>16</v>
      </c>
      <c r="G447" t="s">
        <v>17</v>
      </c>
      <c r="H447" t="str">
        <f>TEXT(Table1[[#This Row],[Date]],"MMM")</f>
        <v>Oct</v>
      </c>
      <c r="I447" t="str">
        <f>TEXT(Table1[[#This Row],[Date]],"ddd")</f>
        <v>Thu</v>
      </c>
      <c r="J447" s="2">
        <f>Table1[[#This Row],[Credit]]-Table1[[#This Row],[Debit]]</f>
        <v>-5</v>
      </c>
    </row>
    <row r="448" spans="1:10" x14ac:dyDescent="0.3">
      <c r="A448" s="1">
        <v>44477</v>
      </c>
      <c r="B448" t="s">
        <v>14</v>
      </c>
      <c r="C448" s="2">
        <v>5</v>
      </c>
      <c r="D448" s="2"/>
      <c r="E448" t="s">
        <v>15</v>
      </c>
      <c r="F448" t="s">
        <v>16</v>
      </c>
      <c r="G448" t="s">
        <v>17</v>
      </c>
      <c r="H448" t="str">
        <f>TEXT(Table1[[#This Row],[Date]],"MMM")</f>
        <v>Oct</v>
      </c>
      <c r="I448" t="str">
        <f>TEXT(Table1[[#This Row],[Date]],"ddd")</f>
        <v>Fri</v>
      </c>
      <c r="J448" s="2">
        <f>Table1[[#This Row],[Credit]]-Table1[[#This Row],[Debit]]</f>
        <v>-5</v>
      </c>
    </row>
    <row r="449" spans="1:10" x14ac:dyDescent="0.3">
      <c r="A449" s="1">
        <v>44477</v>
      </c>
      <c r="B449" t="s">
        <v>24</v>
      </c>
      <c r="C449" s="2">
        <v>105</v>
      </c>
      <c r="D449" s="2"/>
      <c r="E449" t="s">
        <v>25</v>
      </c>
      <c r="F449" t="s">
        <v>20</v>
      </c>
      <c r="G449" t="s">
        <v>17</v>
      </c>
      <c r="H449" t="str">
        <f>TEXT(Table1[[#This Row],[Date]],"MMM")</f>
        <v>Oct</v>
      </c>
      <c r="I449" t="str">
        <f>TEXT(Table1[[#This Row],[Date]],"ddd")</f>
        <v>Fri</v>
      </c>
      <c r="J449" s="2">
        <f>Table1[[#This Row],[Credit]]-Table1[[#This Row],[Debit]]</f>
        <v>-105</v>
      </c>
    </row>
    <row r="450" spans="1:10" x14ac:dyDescent="0.3">
      <c r="A450" s="1">
        <v>44480</v>
      </c>
      <c r="B450" t="s">
        <v>26</v>
      </c>
      <c r="C450" s="2">
        <v>59</v>
      </c>
      <c r="D450" s="2"/>
      <c r="E450" t="s">
        <v>27</v>
      </c>
      <c r="F450" t="s">
        <v>20</v>
      </c>
      <c r="G450" t="s">
        <v>17</v>
      </c>
      <c r="H450" t="str">
        <f>TEXT(Table1[[#This Row],[Date]],"MMM")</f>
        <v>Oct</v>
      </c>
      <c r="I450" t="str">
        <f>TEXT(Table1[[#This Row],[Date]],"ddd")</f>
        <v>Mon</v>
      </c>
      <c r="J450" s="2">
        <f>Table1[[#This Row],[Credit]]-Table1[[#This Row],[Debit]]</f>
        <v>-59</v>
      </c>
    </row>
    <row r="451" spans="1:10" x14ac:dyDescent="0.3">
      <c r="A451" s="1">
        <v>44480</v>
      </c>
      <c r="B451" t="s">
        <v>14</v>
      </c>
      <c r="C451" s="2">
        <v>5</v>
      </c>
      <c r="D451" s="2"/>
      <c r="E451" t="s">
        <v>15</v>
      </c>
      <c r="F451" t="s">
        <v>16</v>
      </c>
      <c r="G451" t="s">
        <v>17</v>
      </c>
      <c r="H451" t="str">
        <f>TEXT(Table1[[#This Row],[Date]],"MMM")</f>
        <v>Oct</v>
      </c>
      <c r="I451" t="str">
        <f>TEXT(Table1[[#This Row],[Date]],"ddd")</f>
        <v>Mon</v>
      </c>
      <c r="J451" s="2">
        <f>Table1[[#This Row],[Credit]]-Table1[[#This Row],[Debit]]</f>
        <v>-5</v>
      </c>
    </row>
    <row r="452" spans="1:10" x14ac:dyDescent="0.3">
      <c r="A452" s="1">
        <v>44481</v>
      </c>
      <c r="B452" t="s">
        <v>14</v>
      </c>
      <c r="C452" s="2">
        <v>5</v>
      </c>
      <c r="D452" s="2"/>
      <c r="E452" t="s">
        <v>15</v>
      </c>
      <c r="F452" t="s">
        <v>16</v>
      </c>
      <c r="G452" t="s">
        <v>17</v>
      </c>
      <c r="H452" t="str">
        <f>TEXT(Table1[[#This Row],[Date]],"MMM")</f>
        <v>Oct</v>
      </c>
      <c r="I452" t="str">
        <f>TEXT(Table1[[#This Row],[Date]],"ddd")</f>
        <v>Tue</v>
      </c>
      <c r="J452" s="2">
        <f>Table1[[#This Row],[Credit]]-Table1[[#This Row],[Debit]]</f>
        <v>-5</v>
      </c>
    </row>
    <row r="453" spans="1:10" x14ac:dyDescent="0.3">
      <c r="A453" s="1">
        <v>44482</v>
      </c>
      <c r="B453" t="s">
        <v>28</v>
      </c>
      <c r="C453" s="2">
        <v>86.399999999999977</v>
      </c>
      <c r="D453" s="2"/>
      <c r="E453" t="s">
        <v>51</v>
      </c>
      <c r="F453" t="s">
        <v>23</v>
      </c>
      <c r="G453" t="s">
        <v>17</v>
      </c>
      <c r="H453" t="str">
        <f>TEXT(Table1[[#This Row],[Date]],"MMM")</f>
        <v>Oct</v>
      </c>
      <c r="I453" t="str">
        <f>TEXT(Table1[[#This Row],[Date]],"ddd")</f>
        <v>Wed</v>
      </c>
      <c r="J453" s="2">
        <f>Table1[[#This Row],[Credit]]-Table1[[#This Row],[Debit]]</f>
        <v>-86.399999999999977</v>
      </c>
    </row>
    <row r="454" spans="1:10" x14ac:dyDescent="0.3">
      <c r="A454" s="1">
        <v>44482</v>
      </c>
      <c r="B454" t="s">
        <v>14</v>
      </c>
      <c r="C454" s="2">
        <v>5</v>
      </c>
      <c r="D454" s="2"/>
      <c r="E454" t="s">
        <v>15</v>
      </c>
      <c r="F454" t="s">
        <v>16</v>
      </c>
      <c r="G454" t="s">
        <v>17</v>
      </c>
      <c r="H454" t="str">
        <f>TEXT(Table1[[#This Row],[Date]],"MMM")</f>
        <v>Oct</v>
      </c>
      <c r="I454" t="str">
        <f>TEXT(Table1[[#This Row],[Date]],"ddd")</f>
        <v>Wed</v>
      </c>
      <c r="J454" s="2">
        <f>Table1[[#This Row],[Credit]]-Table1[[#This Row],[Debit]]</f>
        <v>-5</v>
      </c>
    </row>
    <row r="455" spans="1:10" x14ac:dyDescent="0.3">
      <c r="A455" s="1">
        <v>44483</v>
      </c>
      <c r="B455" t="s">
        <v>14</v>
      </c>
      <c r="C455" s="2">
        <v>5</v>
      </c>
      <c r="D455" s="2"/>
      <c r="E455" t="s">
        <v>15</v>
      </c>
      <c r="F455" t="s">
        <v>16</v>
      </c>
      <c r="G455" t="s">
        <v>17</v>
      </c>
      <c r="H455" t="str">
        <f>TEXT(Table1[[#This Row],[Date]],"MMM")</f>
        <v>Oct</v>
      </c>
      <c r="I455" t="str">
        <f>TEXT(Table1[[#This Row],[Date]],"ddd")</f>
        <v>Thu</v>
      </c>
      <c r="J455" s="2">
        <f>Table1[[#This Row],[Credit]]-Table1[[#This Row],[Debit]]</f>
        <v>-5</v>
      </c>
    </row>
    <row r="456" spans="1:10" x14ac:dyDescent="0.3">
      <c r="A456" s="1">
        <v>44484</v>
      </c>
      <c r="B456" t="s">
        <v>24</v>
      </c>
      <c r="C456" s="2">
        <v>143.9</v>
      </c>
      <c r="D456" s="2"/>
      <c r="E456" t="s">
        <v>25</v>
      </c>
      <c r="F456" t="s">
        <v>20</v>
      </c>
      <c r="G456" t="s">
        <v>17</v>
      </c>
      <c r="H456" t="str">
        <f>TEXT(Table1[[#This Row],[Date]],"MMM")</f>
        <v>Oct</v>
      </c>
      <c r="I456" t="str">
        <f>TEXT(Table1[[#This Row],[Date]],"ddd")</f>
        <v>Fri</v>
      </c>
      <c r="J456" s="2">
        <f>Table1[[#This Row],[Credit]]-Table1[[#This Row],[Debit]]</f>
        <v>-143.9</v>
      </c>
    </row>
    <row r="457" spans="1:10" x14ac:dyDescent="0.3">
      <c r="A457" s="1">
        <v>44484</v>
      </c>
      <c r="B457" t="s">
        <v>14</v>
      </c>
      <c r="C457" s="2">
        <v>5</v>
      </c>
      <c r="D457" s="2"/>
      <c r="E457" t="s">
        <v>15</v>
      </c>
      <c r="F457" t="s">
        <v>16</v>
      </c>
      <c r="G457" t="s">
        <v>17</v>
      </c>
      <c r="H457" t="str">
        <f>TEXT(Table1[[#This Row],[Date]],"MMM")</f>
        <v>Oct</v>
      </c>
      <c r="I457" t="str">
        <f>TEXT(Table1[[#This Row],[Date]],"ddd")</f>
        <v>Fri</v>
      </c>
      <c r="J457" s="2">
        <f>Table1[[#This Row],[Credit]]-Table1[[#This Row],[Debit]]</f>
        <v>-5</v>
      </c>
    </row>
    <row r="458" spans="1:10" x14ac:dyDescent="0.3">
      <c r="A458" s="1">
        <v>44485</v>
      </c>
      <c r="B458" t="s">
        <v>14</v>
      </c>
      <c r="C458" s="2">
        <v>5</v>
      </c>
      <c r="D458" s="2"/>
      <c r="E458" t="s">
        <v>15</v>
      </c>
      <c r="F458" t="s">
        <v>16</v>
      </c>
      <c r="G458" t="s">
        <v>17</v>
      </c>
      <c r="H458" t="str">
        <f>TEXT(Table1[[#This Row],[Date]],"MMM")</f>
        <v>Oct</v>
      </c>
      <c r="I458" t="str">
        <f>TEXT(Table1[[#This Row],[Date]],"ddd")</f>
        <v>Sat</v>
      </c>
      <c r="J458" s="2">
        <f>Table1[[#This Row],[Credit]]-Table1[[#This Row],[Debit]]</f>
        <v>-5</v>
      </c>
    </row>
    <row r="459" spans="1:10" x14ac:dyDescent="0.3">
      <c r="A459" s="1">
        <v>44485</v>
      </c>
      <c r="B459" t="s">
        <v>29</v>
      </c>
      <c r="C459" s="2">
        <v>48.8</v>
      </c>
      <c r="D459" s="2"/>
      <c r="E459" t="s">
        <v>30</v>
      </c>
      <c r="F459" t="s">
        <v>31</v>
      </c>
      <c r="G459" t="s">
        <v>17</v>
      </c>
      <c r="H459" t="str">
        <f>TEXT(Table1[[#This Row],[Date]],"MMM")</f>
        <v>Oct</v>
      </c>
      <c r="I459" t="str">
        <f>TEXT(Table1[[#This Row],[Date]],"ddd")</f>
        <v>Sat</v>
      </c>
      <c r="J459" s="2">
        <f>Table1[[#This Row],[Credit]]-Table1[[#This Row],[Debit]]</f>
        <v>-48.8</v>
      </c>
    </row>
    <row r="460" spans="1:10" x14ac:dyDescent="0.3">
      <c r="A460" s="1">
        <v>44485</v>
      </c>
      <c r="B460" t="s">
        <v>32</v>
      </c>
      <c r="C460" s="2">
        <v>106.70000000000002</v>
      </c>
      <c r="D460" s="2"/>
      <c r="E460" t="s">
        <v>33</v>
      </c>
      <c r="F460" t="s">
        <v>31</v>
      </c>
      <c r="G460" t="s">
        <v>17</v>
      </c>
      <c r="H460" t="str">
        <f>TEXT(Table1[[#This Row],[Date]],"MMM")</f>
        <v>Oct</v>
      </c>
      <c r="I460" t="str">
        <f>TEXT(Table1[[#This Row],[Date]],"ddd")</f>
        <v>Sat</v>
      </c>
      <c r="J460" s="2">
        <f>Table1[[#This Row],[Credit]]-Table1[[#This Row],[Debit]]</f>
        <v>-106.70000000000002</v>
      </c>
    </row>
    <row r="461" spans="1:10" x14ac:dyDescent="0.3">
      <c r="A461" s="1">
        <v>44485</v>
      </c>
      <c r="B461" t="s">
        <v>34</v>
      </c>
      <c r="C461" s="2">
        <v>61.1</v>
      </c>
      <c r="D461" s="2"/>
      <c r="E461" t="s">
        <v>35</v>
      </c>
      <c r="F461" t="s">
        <v>16</v>
      </c>
      <c r="G461" t="s">
        <v>17</v>
      </c>
      <c r="H461" t="str">
        <f>TEXT(Table1[[#This Row],[Date]],"MMM")</f>
        <v>Oct</v>
      </c>
      <c r="I461" t="str">
        <f>TEXT(Table1[[#This Row],[Date]],"ddd")</f>
        <v>Sat</v>
      </c>
      <c r="J461" s="2">
        <f>Table1[[#This Row],[Credit]]-Table1[[#This Row],[Debit]]</f>
        <v>-61.1</v>
      </c>
    </row>
    <row r="462" spans="1:10" x14ac:dyDescent="0.3">
      <c r="A462" s="1">
        <v>44486</v>
      </c>
      <c r="B462" t="s">
        <v>36</v>
      </c>
      <c r="C462" s="2">
        <v>37.200000000000003</v>
      </c>
      <c r="D462" s="2"/>
      <c r="E462" t="s">
        <v>37</v>
      </c>
      <c r="F462" t="s">
        <v>23</v>
      </c>
      <c r="G462" t="s">
        <v>17</v>
      </c>
      <c r="H462" t="str">
        <f>TEXT(Table1[[#This Row],[Date]],"MMM")</f>
        <v>Oct</v>
      </c>
      <c r="I462" t="str">
        <f>TEXT(Table1[[#This Row],[Date]],"ddd")</f>
        <v>Sun</v>
      </c>
      <c r="J462" s="2">
        <f>Table1[[#This Row],[Credit]]-Table1[[#This Row],[Debit]]</f>
        <v>-37.200000000000003</v>
      </c>
    </row>
    <row r="463" spans="1:10" hidden="1" x14ac:dyDescent="0.3">
      <c r="A463" s="1">
        <v>44487</v>
      </c>
      <c r="B463" t="s">
        <v>38</v>
      </c>
      <c r="C463" s="2"/>
      <c r="D463" s="2">
        <v>100</v>
      </c>
      <c r="E463" t="s">
        <v>39</v>
      </c>
      <c r="F463" t="s">
        <v>40</v>
      </c>
      <c r="G463" t="s">
        <v>13</v>
      </c>
      <c r="H463" t="str">
        <f>TEXT(Table1[[#This Row],[Date]],"MMM")</f>
        <v>Oct</v>
      </c>
      <c r="I463" t="str">
        <f>TEXT(Table1[[#This Row],[Date]],"ddd")</f>
        <v>Mon</v>
      </c>
      <c r="J463" s="2">
        <f>Table1[[#This Row],[Credit]]-Table1[[#This Row],[Debit]]</f>
        <v>100</v>
      </c>
    </row>
    <row r="464" spans="1:10" x14ac:dyDescent="0.3">
      <c r="A464" s="1">
        <v>44487</v>
      </c>
      <c r="B464" t="s">
        <v>14</v>
      </c>
      <c r="C464" s="2">
        <v>5</v>
      </c>
      <c r="D464" s="2"/>
      <c r="E464" t="s">
        <v>15</v>
      </c>
      <c r="F464" t="s">
        <v>16</v>
      </c>
      <c r="G464" t="s">
        <v>17</v>
      </c>
      <c r="H464" t="str">
        <f>TEXT(Table1[[#This Row],[Date]],"MMM")</f>
        <v>Oct</v>
      </c>
      <c r="I464" t="str">
        <f>TEXT(Table1[[#This Row],[Date]],"ddd")</f>
        <v>Mon</v>
      </c>
      <c r="J464" s="2">
        <f>Table1[[#This Row],[Credit]]-Table1[[#This Row],[Debit]]</f>
        <v>-5</v>
      </c>
    </row>
    <row r="465" spans="1:10" x14ac:dyDescent="0.3">
      <c r="A465" s="1">
        <v>44488</v>
      </c>
      <c r="B465" t="s">
        <v>14</v>
      </c>
      <c r="C465" s="2">
        <v>5</v>
      </c>
      <c r="D465" s="2"/>
      <c r="E465" t="s">
        <v>15</v>
      </c>
      <c r="F465" t="s">
        <v>16</v>
      </c>
      <c r="G465" t="s">
        <v>17</v>
      </c>
      <c r="H465" t="str">
        <f>TEXT(Table1[[#This Row],[Date]],"MMM")</f>
        <v>Oct</v>
      </c>
      <c r="I465" t="str">
        <f>TEXT(Table1[[#This Row],[Date]],"ddd")</f>
        <v>Tue</v>
      </c>
      <c r="J465" s="2">
        <f>Table1[[#This Row],[Credit]]-Table1[[#This Row],[Debit]]</f>
        <v>-5</v>
      </c>
    </row>
    <row r="466" spans="1:10" x14ac:dyDescent="0.3">
      <c r="A466" s="1">
        <v>44488</v>
      </c>
      <c r="B466" t="s">
        <v>55</v>
      </c>
      <c r="C466" s="2">
        <v>75</v>
      </c>
      <c r="D466" s="2"/>
      <c r="E466" t="s">
        <v>56</v>
      </c>
      <c r="F466" t="s">
        <v>57</v>
      </c>
      <c r="G466" t="s">
        <v>17</v>
      </c>
      <c r="H466" t="str">
        <f>TEXT(Table1[[#This Row],[Date]],"MMM")</f>
        <v>Oct</v>
      </c>
      <c r="I466" t="str">
        <f>TEXT(Table1[[#This Row],[Date]],"ddd")</f>
        <v>Tue</v>
      </c>
      <c r="J466" s="2">
        <f>Table1[[#This Row],[Credit]]-Table1[[#This Row],[Debit]]</f>
        <v>-75</v>
      </c>
    </row>
    <row r="467" spans="1:10" x14ac:dyDescent="0.3">
      <c r="A467" s="1">
        <v>44488</v>
      </c>
      <c r="B467" t="s">
        <v>42</v>
      </c>
      <c r="C467" s="2">
        <v>40</v>
      </c>
      <c r="D467" s="2"/>
      <c r="E467" t="s">
        <v>42</v>
      </c>
      <c r="F467" t="s">
        <v>20</v>
      </c>
      <c r="G467" t="s">
        <v>17</v>
      </c>
      <c r="H467" t="str">
        <f>TEXT(Table1[[#This Row],[Date]],"MMM")</f>
        <v>Oct</v>
      </c>
      <c r="I467" t="str">
        <f>TEXT(Table1[[#This Row],[Date]],"ddd")</f>
        <v>Tue</v>
      </c>
      <c r="J467" s="2">
        <f>Table1[[#This Row],[Credit]]-Table1[[#This Row],[Debit]]</f>
        <v>-40</v>
      </c>
    </row>
    <row r="468" spans="1:10" x14ac:dyDescent="0.3">
      <c r="A468" s="1">
        <v>44489</v>
      </c>
      <c r="B468" t="s">
        <v>43</v>
      </c>
      <c r="C468" s="2">
        <v>54.1</v>
      </c>
      <c r="D468" s="2"/>
      <c r="E468" t="s">
        <v>44</v>
      </c>
      <c r="F468" t="s">
        <v>31</v>
      </c>
      <c r="G468" t="s">
        <v>17</v>
      </c>
      <c r="H468" t="str">
        <f>TEXT(Table1[[#This Row],[Date]],"MMM")</f>
        <v>Oct</v>
      </c>
      <c r="I468" t="str">
        <f>TEXT(Table1[[#This Row],[Date]],"ddd")</f>
        <v>Wed</v>
      </c>
      <c r="J468" s="2">
        <f>Table1[[#This Row],[Credit]]-Table1[[#This Row],[Debit]]</f>
        <v>-54.1</v>
      </c>
    </row>
    <row r="469" spans="1:10" x14ac:dyDescent="0.3">
      <c r="A469" s="1">
        <v>44489</v>
      </c>
      <c r="B469" t="s">
        <v>45</v>
      </c>
      <c r="C469" s="2">
        <v>35</v>
      </c>
      <c r="D469" s="2"/>
      <c r="E469" t="s">
        <v>30</v>
      </c>
      <c r="F469" t="s">
        <v>31</v>
      </c>
      <c r="G469" t="s">
        <v>17</v>
      </c>
      <c r="H469" t="str">
        <f>TEXT(Table1[[#This Row],[Date]],"MMM")</f>
        <v>Oct</v>
      </c>
      <c r="I469" t="str">
        <f>TEXT(Table1[[#This Row],[Date]],"ddd")</f>
        <v>Wed</v>
      </c>
      <c r="J469" s="2">
        <f>Table1[[#This Row],[Credit]]-Table1[[#This Row],[Debit]]</f>
        <v>-35</v>
      </c>
    </row>
    <row r="470" spans="1:10" x14ac:dyDescent="0.3">
      <c r="A470" s="1">
        <v>44489</v>
      </c>
      <c r="B470" t="s">
        <v>14</v>
      </c>
      <c r="C470" s="2">
        <v>5</v>
      </c>
      <c r="D470" s="2"/>
      <c r="E470" t="s">
        <v>15</v>
      </c>
      <c r="F470" t="s">
        <v>16</v>
      </c>
      <c r="G470" t="s">
        <v>17</v>
      </c>
      <c r="H470" t="str">
        <f>TEXT(Table1[[#This Row],[Date]],"MMM")</f>
        <v>Oct</v>
      </c>
      <c r="I470" t="str">
        <f>TEXT(Table1[[#This Row],[Date]],"ddd")</f>
        <v>Wed</v>
      </c>
      <c r="J470" s="2">
        <f>Table1[[#This Row],[Credit]]-Table1[[#This Row],[Debit]]</f>
        <v>-5</v>
      </c>
    </row>
    <row r="471" spans="1:10" x14ac:dyDescent="0.3">
      <c r="A471" s="1">
        <v>44490</v>
      </c>
      <c r="B471" t="s">
        <v>14</v>
      </c>
      <c r="C471" s="2">
        <v>5</v>
      </c>
      <c r="D471" s="2"/>
      <c r="E471" t="s">
        <v>15</v>
      </c>
      <c r="F471" t="s">
        <v>16</v>
      </c>
      <c r="G471" t="s">
        <v>17</v>
      </c>
      <c r="H471" t="str">
        <f>TEXT(Table1[[#This Row],[Date]],"MMM")</f>
        <v>Oct</v>
      </c>
      <c r="I471" t="str">
        <f>TEXT(Table1[[#This Row],[Date]],"ddd")</f>
        <v>Thu</v>
      </c>
      <c r="J471" s="2">
        <f>Table1[[#This Row],[Credit]]-Table1[[#This Row],[Debit]]</f>
        <v>-5</v>
      </c>
    </row>
    <row r="472" spans="1:10" x14ac:dyDescent="0.3">
      <c r="A472" s="1">
        <v>44491</v>
      </c>
      <c r="B472" t="s">
        <v>14</v>
      </c>
      <c r="C472" s="2">
        <v>5</v>
      </c>
      <c r="D472" s="2"/>
      <c r="E472" t="s">
        <v>15</v>
      </c>
      <c r="F472" t="s">
        <v>16</v>
      </c>
      <c r="G472" t="s">
        <v>17</v>
      </c>
      <c r="H472" t="str">
        <f>TEXT(Table1[[#This Row],[Date]],"MMM")</f>
        <v>Oct</v>
      </c>
      <c r="I472" t="str">
        <f>TEXT(Table1[[#This Row],[Date]],"ddd")</f>
        <v>Fri</v>
      </c>
      <c r="J472" s="2">
        <f>Table1[[#This Row],[Credit]]-Table1[[#This Row],[Debit]]</f>
        <v>-5</v>
      </c>
    </row>
    <row r="473" spans="1:10" x14ac:dyDescent="0.3">
      <c r="A473" s="1">
        <v>44491</v>
      </c>
      <c r="B473" t="s">
        <v>24</v>
      </c>
      <c r="C473" s="2">
        <v>178.9</v>
      </c>
      <c r="D473" s="2"/>
      <c r="E473" t="s">
        <v>25</v>
      </c>
      <c r="F473" t="s">
        <v>20</v>
      </c>
      <c r="G473" t="s">
        <v>17</v>
      </c>
      <c r="H473" t="str">
        <f>TEXT(Table1[[#This Row],[Date]],"MMM")</f>
        <v>Oct</v>
      </c>
      <c r="I473" t="str">
        <f>TEXT(Table1[[#This Row],[Date]],"ddd")</f>
        <v>Fri</v>
      </c>
      <c r="J473" s="2">
        <f>Table1[[#This Row],[Credit]]-Table1[[#This Row],[Debit]]</f>
        <v>-178.9</v>
      </c>
    </row>
    <row r="474" spans="1:10" x14ac:dyDescent="0.3">
      <c r="A474" s="1">
        <v>44492</v>
      </c>
      <c r="B474" t="s">
        <v>46</v>
      </c>
      <c r="C474" s="2">
        <v>46.2</v>
      </c>
      <c r="D474" s="2"/>
      <c r="E474" t="s">
        <v>35</v>
      </c>
      <c r="F474" t="s">
        <v>16</v>
      </c>
      <c r="G474" t="s">
        <v>17</v>
      </c>
      <c r="H474" t="str">
        <f>TEXT(Table1[[#This Row],[Date]],"MMM")</f>
        <v>Oct</v>
      </c>
      <c r="I474" t="str">
        <f>TEXT(Table1[[#This Row],[Date]],"ddd")</f>
        <v>Sat</v>
      </c>
      <c r="J474" s="2">
        <f>Table1[[#This Row],[Credit]]-Table1[[#This Row],[Debit]]</f>
        <v>-46.2</v>
      </c>
    </row>
    <row r="475" spans="1:10" x14ac:dyDescent="0.3">
      <c r="A475" s="1">
        <v>44493</v>
      </c>
      <c r="B475" t="s">
        <v>47</v>
      </c>
      <c r="C475" s="2">
        <v>21.099999999999998</v>
      </c>
      <c r="D475" s="2"/>
      <c r="E475" t="s">
        <v>35</v>
      </c>
      <c r="F475" t="s">
        <v>16</v>
      </c>
      <c r="G475" t="s">
        <v>17</v>
      </c>
      <c r="H475" t="str">
        <f>TEXT(Table1[[#This Row],[Date]],"MMM")</f>
        <v>Oct</v>
      </c>
      <c r="I475" t="str">
        <f>TEXT(Table1[[#This Row],[Date]],"ddd")</f>
        <v>Sun</v>
      </c>
      <c r="J475" s="2">
        <f>Table1[[#This Row],[Credit]]-Table1[[#This Row],[Debit]]</f>
        <v>-21.099999999999998</v>
      </c>
    </row>
    <row r="476" spans="1:10" x14ac:dyDescent="0.3">
      <c r="A476" s="1">
        <v>44494</v>
      </c>
      <c r="B476" t="s">
        <v>48</v>
      </c>
      <c r="C476" s="2">
        <v>55</v>
      </c>
      <c r="D476" s="2"/>
      <c r="E476" t="s">
        <v>49</v>
      </c>
      <c r="F476" t="s">
        <v>50</v>
      </c>
      <c r="G476" t="s">
        <v>17</v>
      </c>
      <c r="H476" t="str">
        <f>TEXT(Table1[[#This Row],[Date]],"MMM")</f>
        <v>Oct</v>
      </c>
      <c r="I476" t="str">
        <f>TEXT(Table1[[#This Row],[Date]],"ddd")</f>
        <v>Mon</v>
      </c>
      <c r="J476" s="2">
        <f>Table1[[#This Row],[Credit]]-Table1[[#This Row],[Debit]]</f>
        <v>-55</v>
      </c>
    </row>
    <row r="477" spans="1:10" x14ac:dyDescent="0.3">
      <c r="A477" s="1">
        <v>44494</v>
      </c>
      <c r="B477" t="s">
        <v>28</v>
      </c>
      <c r="C477" s="2">
        <v>71.500000000000028</v>
      </c>
      <c r="D477" s="2"/>
      <c r="E477" t="s">
        <v>51</v>
      </c>
      <c r="F477" t="s">
        <v>23</v>
      </c>
      <c r="G477" t="s">
        <v>17</v>
      </c>
      <c r="H477" t="str">
        <f>TEXT(Table1[[#This Row],[Date]],"MMM")</f>
        <v>Oct</v>
      </c>
      <c r="I477" t="str">
        <f>TEXT(Table1[[#This Row],[Date]],"ddd")</f>
        <v>Mon</v>
      </c>
      <c r="J477" s="2">
        <f>Table1[[#This Row],[Credit]]-Table1[[#This Row],[Debit]]</f>
        <v>-71.500000000000028</v>
      </c>
    </row>
    <row r="478" spans="1:10" x14ac:dyDescent="0.3">
      <c r="A478" s="1">
        <v>44494</v>
      </c>
      <c r="B478" t="s">
        <v>14</v>
      </c>
      <c r="C478" s="2">
        <v>5</v>
      </c>
      <c r="D478" s="2"/>
      <c r="E478" t="s">
        <v>15</v>
      </c>
      <c r="F478" t="s">
        <v>16</v>
      </c>
      <c r="G478" t="s">
        <v>17</v>
      </c>
      <c r="H478" t="str">
        <f>TEXT(Table1[[#This Row],[Date]],"MMM")</f>
        <v>Oct</v>
      </c>
      <c r="I478" t="str">
        <f>TEXT(Table1[[#This Row],[Date]],"ddd")</f>
        <v>Mon</v>
      </c>
      <c r="J478" s="2">
        <f>Table1[[#This Row],[Credit]]-Table1[[#This Row],[Debit]]</f>
        <v>-5</v>
      </c>
    </row>
    <row r="479" spans="1:10" x14ac:dyDescent="0.3">
      <c r="A479" s="1">
        <v>44495</v>
      </c>
      <c r="B479" t="s">
        <v>14</v>
      </c>
      <c r="C479" s="2">
        <v>5</v>
      </c>
      <c r="D479" s="2"/>
      <c r="E479" t="s">
        <v>15</v>
      </c>
      <c r="F479" t="s">
        <v>16</v>
      </c>
      <c r="G479" t="s">
        <v>17</v>
      </c>
      <c r="H479" t="str">
        <f>TEXT(Table1[[#This Row],[Date]],"MMM")</f>
        <v>Oct</v>
      </c>
      <c r="I479" t="str">
        <f>TEXT(Table1[[#This Row],[Date]],"ddd")</f>
        <v>Tue</v>
      </c>
      <c r="J479" s="2">
        <f>Table1[[#This Row],[Credit]]-Table1[[#This Row],[Debit]]</f>
        <v>-5</v>
      </c>
    </row>
    <row r="480" spans="1:10" x14ac:dyDescent="0.3">
      <c r="A480" s="1">
        <v>44496</v>
      </c>
      <c r="B480" t="s">
        <v>14</v>
      </c>
      <c r="C480" s="2">
        <v>5</v>
      </c>
      <c r="D480" s="2"/>
      <c r="E480" t="s">
        <v>15</v>
      </c>
      <c r="F480" t="s">
        <v>16</v>
      </c>
      <c r="G480" t="s">
        <v>17</v>
      </c>
      <c r="H480" t="str">
        <f>TEXT(Table1[[#This Row],[Date]],"MMM")</f>
        <v>Oct</v>
      </c>
      <c r="I480" t="str">
        <f>TEXT(Table1[[#This Row],[Date]],"ddd")</f>
        <v>Wed</v>
      </c>
      <c r="J480" s="2">
        <f>Table1[[#This Row],[Credit]]-Table1[[#This Row],[Debit]]</f>
        <v>-5</v>
      </c>
    </row>
    <row r="481" spans="1:10" x14ac:dyDescent="0.3">
      <c r="A481" s="1">
        <v>44497</v>
      </c>
      <c r="B481" t="s">
        <v>14</v>
      </c>
      <c r="C481" s="2">
        <v>5</v>
      </c>
      <c r="D481" s="2"/>
      <c r="E481" t="s">
        <v>15</v>
      </c>
      <c r="F481" t="s">
        <v>16</v>
      </c>
      <c r="G481" t="s">
        <v>17</v>
      </c>
      <c r="H481" t="str">
        <f>TEXT(Table1[[#This Row],[Date]],"MMM")</f>
        <v>Oct</v>
      </c>
      <c r="I481" t="str">
        <f>TEXT(Table1[[#This Row],[Date]],"ddd")</f>
        <v>Thu</v>
      </c>
      <c r="J481" s="2">
        <f>Table1[[#This Row],[Credit]]-Table1[[#This Row],[Debit]]</f>
        <v>-5</v>
      </c>
    </row>
    <row r="482" spans="1:10" x14ac:dyDescent="0.3">
      <c r="A482" s="1">
        <v>44498</v>
      </c>
      <c r="B482" t="s">
        <v>14</v>
      </c>
      <c r="C482" s="2">
        <v>5</v>
      </c>
      <c r="D482" s="2"/>
      <c r="E482" t="s">
        <v>15</v>
      </c>
      <c r="F482" t="s">
        <v>16</v>
      </c>
      <c r="G482" t="s">
        <v>17</v>
      </c>
      <c r="H482" t="str">
        <f>TEXT(Table1[[#This Row],[Date]],"MMM")</f>
        <v>Oct</v>
      </c>
      <c r="I482" t="str">
        <f>TEXT(Table1[[#This Row],[Date]],"ddd")</f>
        <v>Fri</v>
      </c>
      <c r="J482" s="2">
        <f>Table1[[#This Row],[Credit]]-Table1[[#This Row],[Debit]]</f>
        <v>-5</v>
      </c>
    </row>
    <row r="483" spans="1:10" x14ac:dyDescent="0.3">
      <c r="A483" s="1">
        <v>44498</v>
      </c>
      <c r="B483" t="s">
        <v>24</v>
      </c>
      <c r="C483" s="2">
        <v>189</v>
      </c>
      <c r="D483" s="2"/>
      <c r="E483" t="s">
        <v>25</v>
      </c>
      <c r="F483" t="s">
        <v>20</v>
      </c>
      <c r="G483" t="s">
        <v>17</v>
      </c>
      <c r="H483" t="str">
        <f>TEXT(Table1[[#This Row],[Date]],"MMM")</f>
        <v>Oct</v>
      </c>
      <c r="I483" t="str">
        <f>TEXT(Table1[[#This Row],[Date]],"ddd")</f>
        <v>Fri</v>
      </c>
      <c r="J483" s="2">
        <f>Table1[[#This Row],[Credit]]-Table1[[#This Row],[Debit]]</f>
        <v>-189</v>
      </c>
    </row>
    <row r="484" spans="1:10" x14ac:dyDescent="0.3">
      <c r="A484" s="1">
        <v>44499</v>
      </c>
      <c r="B484" t="s">
        <v>52</v>
      </c>
      <c r="C484" s="2">
        <v>133.80000000000001</v>
      </c>
      <c r="D484" s="2"/>
      <c r="E484" t="s">
        <v>33</v>
      </c>
      <c r="F484" t="s">
        <v>31</v>
      </c>
      <c r="G484" t="s">
        <v>17</v>
      </c>
      <c r="H484" t="str">
        <f>TEXT(Table1[[#This Row],[Date]],"MMM")</f>
        <v>Oct</v>
      </c>
      <c r="I484" t="str">
        <f>TEXT(Table1[[#This Row],[Date]],"ddd")</f>
        <v>Sat</v>
      </c>
      <c r="J484" s="2">
        <f>Table1[[#This Row],[Credit]]-Table1[[#This Row],[Debit]]</f>
        <v>-133.80000000000001</v>
      </c>
    </row>
    <row r="485" spans="1:10" x14ac:dyDescent="0.3">
      <c r="A485" s="1">
        <v>44499</v>
      </c>
      <c r="B485" t="s">
        <v>53</v>
      </c>
      <c r="C485" s="2">
        <v>184.39999999999998</v>
      </c>
      <c r="D485" s="2"/>
      <c r="E485" t="s">
        <v>30</v>
      </c>
      <c r="F485" t="s">
        <v>31</v>
      </c>
      <c r="G485" t="s">
        <v>17</v>
      </c>
      <c r="H485" t="str">
        <f>TEXT(Table1[[#This Row],[Date]],"MMM")</f>
        <v>Oct</v>
      </c>
      <c r="I485" t="str">
        <f>TEXT(Table1[[#This Row],[Date]],"ddd")</f>
        <v>Sat</v>
      </c>
      <c r="J485" s="2">
        <f>Table1[[#This Row],[Credit]]-Table1[[#This Row],[Debit]]</f>
        <v>-184.39999999999998</v>
      </c>
    </row>
    <row r="486" spans="1:10" x14ac:dyDescent="0.3">
      <c r="A486" s="1">
        <v>44500</v>
      </c>
      <c r="B486" t="s">
        <v>32</v>
      </c>
      <c r="C486" s="2">
        <v>154.49999999999997</v>
      </c>
      <c r="D486" s="2"/>
      <c r="E486" t="s">
        <v>33</v>
      </c>
      <c r="F486" t="s">
        <v>31</v>
      </c>
      <c r="G486" t="s">
        <v>17</v>
      </c>
      <c r="H486" t="str">
        <f>TEXT(Table1[[#This Row],[Date]],"MMM")</f>
        <v>Oct</v>
      </c>
      <c r="I486" t="str">
        <f>TEXT(Table1[[#This Row],[Date]],"ddd")</f>
        <v>Sun</v>
      </c>
      <c r="J486" s="2">
        <f>Table1[[#This Row],[Credit]]-Table1[[#This Row],[Debit]]</f>
        <v>-154.49999999999997</v>
      </c>
    </row>
    <row r="487" spans="1:10" x14ac:dyDescent="0.3">
      <c r="A487" s="1">
        <v>44500</v>
      </c>
      <c r="B487" t="s">
        <v>36</v>
      </c>
      <c r="C487" s="2">
        <v>32.1</v>
      </c>
      <c r="D487" s="2"/>
      <c r="E487" t="s">
        <v>37</v>
      </c>
      <c r="F487" t="s">
        <v>23</v>
      </c>
      <c r="G487" t="s">
        <v>17</v>
      </c>
      <c r="H487" t="str">
        <f>TEXT(Table1[[#This Row],[Date]],"MMM")</f>
        <v>Oct</v>
      </c>
      <c r="I487" t="str">
        <f>TEXT(Table1[[#This Row],[Date]],"ddd")</f>
        <v>Sun</v>
      </c>
      <c r="J487" s="2">
        <f>Table1[[#This Row],[Credit]]-Table1[[#This Row],[Debit]]</f>
        <v>-32.1</v>
      </c>
    </row>
    <row r="488" spans="1:10" x14ac:dyDescent="0.3">
      <c r="A488" s="1">
        <v>44500</v>
      </c>
      <c r="B488" t="s">
        <v>59</v>
      </c>
      <c r="C488" s="2">
        <v>15</v>
      </c>
      <c r="D488" s="2"/>
      <c r="E488" t="s">
        <v>35</v>
      </c>
      <c r="F488" t="s">
        <v>16</v>
      </c>
      <c r="G488" t="s">
        <v>17</v>
      </c>
      <c r="H488" t="str">
        <f>TEXT(Table1[[#This Row],[Date]],"MMM")</f>
        <v>Oct</v>
      </c>
      <c r="I488" t="str">
        <f>TEXT(Table1[[#This Row],[Date]],"ddd")</f>
        <v>Sun</v>
      </c>
      <c r="J488" s="2">
        <f>Table1[[#This Row],[Credit]]-Table1[[#This Row],[Debit]]</f>
        <v>-15</v>
      </c>
    </row>
    <row r="489" spans="1:10" x14ac:dyDescent="0.3">
      <c r="A489" s="1"/>
      <c r="C489" s="2"/>
      <c r="D489" s="2"/>
      <c r="H489" s="3"/>
      <c r="I489" s="3"/>
      <c r="J489" s="2"/>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EA2A6-469B-4381-966C-E832E37F00D1}">
  <dimension ref="A1:L489"/>
  <sheetViews>
    <sheetView workbookViewId="0">
      <selection activeCell="J4" sqref="J4:J489"/>
    </sheetView>
  </sheetViews>
  <sheetFormatPr defaultRowHeight="14.4" x14ac:dyDescent="0.3"/>
  <cols>
    <col min="1" max="1" width="14" bestFit="1" customWidth="1"/>
    <col min="2" max="2" width="19.77734375" bestFit="1" customWidth="1"/>
    <col min="3" max="3" width="14.5546875" bestFit="1" customWidth="1"/>
    <col min="4" max="4" width="15.109375" bestFit="1" customWidth="1"/>
    <col min="5" max="5" width="21.5546875" bestFit="1" customWidth="1"/>
    <col min="6" max="6" width="17.77734375" bestFit="1" customWidth="1"/>
    <col min="7" max="7" width="22.44140625" bestFit="1" customWidth="1"/>
    <col min="8" max="8" width="23.5546875" bestFit="1" customWidth="1"/>
    <col min="9" max="9" width="18.6640625" bestFit="1" customWidth="1"/>
    <col min="10" max="10" width="20.6640625" bestFit="1" customWidth="1"/>
    <col min="11" max="11" width="21.77734375" bestFit="1" customWidth="1"/>
    <col min="12" max="12" width="27" bestFit="1" customWidth="1"/>
  </cols>
  <sheetData>
    <row r="1" spans="1:12" x14ac:dyDescent="0.3">
      <c r="A1" t="s">
        <v>119</v>
      </c>
    </row>
    <row r="3" spans="1:12" x14ac:dyDescent="0.3">
      <c r="A3" t="s">
        <v>107</v>
      </c>
      <c r="B3" t="s">
        <v>108</v>
      </c>
      <c r="C3" t="s">
        <v>109</v>
      </c>
      <c r="D3" t="s">
        <v>110</v>
      </c>
      <c r="E3" t="s">
        <v>111</v>
      </c>
      <c r="F3" t="s">
        <v>112</v>
      </c>
      <c r="G3" t="s">
        <v>113</v>
      </c>
      <c r="H3" t="s">
        <v>114</v>
      </c>
      <c r="I3" t="s">
        <v>115</v>
      </c>
      <c r="J3" t="s">
        <v>116</v>
      </c>
      <c r="K3" t="s">
        <v>117</v>
      </c>
      <c r="L3" t="s">
        <v>118</v>
      </c>
    </row>
    <row r="4" spans="1:12" x14ac:dyDescent="0.3">
      <c r="A4" s="1">
        <v>44200</v>
      </c>
      <c r="B4" t="s">
        <v>10</v>
      </c>
      <c r="D4">
        <v>5000</v>
      </c>
      <c r="E4" t="s">
        <v>11</v>
      </c>
      <c r="F4" t="s">
        <v>12</v>
      </c>
      <c r="G4" t="s">
        <v>13</v>
      </c>
      <c r="H4" t="s">
        <v>104</v>
      </c>
      <c r="I4" t="s">
        <v>90</v>
      </c>
      <c r="J4">
        <v>5000</v>
      </c>
      <c r="K4" t="s">
        <v>104</v>
      </c>
      <c r="L4">
        <v>1</v>
      </c>
    </row>
    <row r="5" spans="1:12" x14ac:dyDescent="0.3">
      <c r="A5" s="1">
        <v>44200</v>
      </c>
      <c r="B5" t="s">
        <v>14</v>
      </c>
      <c r="C5">
        <v>5</v>
      </c>
      <c r="E5" t="s">
        <v>15</v>
      </c>
      <c r="F5" t="s">
        <v>16</v>
      </c>
      <c r="G5" t="s">
        <v>17</v>
      </c>
      <c r="H5" t="s">
        <v>104</v>
      </c>
      <c r="I5" t="s">
        <v>90</v>
      </c>
      <c r="J5">
        <v>-5</v>
      </c>
      <c r="K5" t="s">
        <v>104</v>
      </c>
      <c r="L5">
        <v>1</v>
      </c>
    </row>
    <row r="6" spans="1:12" x14ac:dyDescent="0.3">
      <c r="A6" s="1">
        <v>44201</v>
      </c>
      <c r="B6" t="s">
        <v>18</v>
      </c>
      <c r="C6">
        <v>900</v>
      </c>
      <c r="E6" t="s">
        <v>19</v>
      </c>
      <c r="F6" t="s">
        <v>20</v>
      </c>
      <c r="G6" t="s">
        <v>17</v>
      </c>
      <c r="H6" t="s">
        <v>104</v>
      </c>
      <c r="I6" t="s">
        <v>94</v>
      </c>
      <c r="J6">
        <v>-900</v>
      </c>
      <c r="K6" t="s">
        <v>104</v>
      </c>
      <c r="L6">
        <v>1</v>
      </c>
    </row>
    <row r="7" spans="1:12" x14ac:dyDescent="0.3">
      <c r="A7" s="1">
        <v>44201</v>
      </c>
      <c r="B7" t="s">
        <v>21</v>
      </c>
      <c r="C7">
        <v>150</v>
      </c>
      <c r="E7" t="s">
        <v>22</v>
      </c>
      <c r="F7" t="s">
        <v>23</v>
      </c>
      <c r="G7" t="s">
        <v>17</v>
      </c>
      <c r="H7" t="s">
        <v>104</v>
      </c>
      <c r="I7" t="s">
        <v>94</v>
      </c>
      <c r="J7">
        <v>-150</v>
      </c>
      <c r="K7" t="s">
        <v>104</v>
      </c>
      <c r="L7">
        <v>1</v>
      </c>
    </row>
    <row r="8" spans="1:12" x14ac:dyDescent="0.3">
      <c r="A8" s="1">
        <v>44201</v>
      </c>
      <c r="B8" t="s">
        <v>14</v>
      </c>
      <c r="C8">
        <v>5</v>
      </c>
      <c r="E8" t="s">
        <v>15</v>
      </c>
      <c r="F8" t="s">
        <v>16</v>
      </c>
      <c r="G8" t="s">
        <v>17</v>
      </c>
      <c r="H8" t="s">
        <v>104</v>
      </c>
      <c r="I8" t="s">
        <v>94</v>
      </c>
      <c r="J8">
        <v>-5</v>
      </c>
      <c r="K8" t="s">
        <v>104</v>
      </c>
      <c r="L8">
        <v>1</v>
      </c>
    </row>
    <row r="9" spans="1:12" x14ac:dyDescent="0.3">
      <c r="A9" s="1">
        <v>44202</v>
      </c>
      <c r="B9" t="s">
        <v>14</v>
      </c>
      <c r="C9">
        <v>5</v>
      </c>
      <c r="E9" t="s">
        <v>15</v>
      </c>
      <c r="F9" t="s">
        <v>16</v>
      </c>
      <c r="G9" t="s">
        <v>17</v>
      </c>
      <c r="H9" t="s">
        <v>104</v>
      </c>
      <c r="I9" t="s">
        <v>95</v>
      </c>
      <c r="J9">
        <v>-5</v>
      </c>
      <c r="K9" t="s">
        <v>104</v>
      </c>
      <c r="L9">
        <v>1</v>
      </c>
    </row>
    <row r="10" spans="1:12" x14ac:dyDescent="0.3">
      <c r="A10" s="1">
        <v>44203</v>
      </c>
      <c r="B10" t="s">
        <v>14</v>
      </c>
      <c r="C10">
        <v>5</v>
      </c>
      <c r="E10" t="s">
        <v>15</v>
      </c>
      <c r="F10" t="s">
        <v>16</v>
      </c>
      <c r="G10" t="s">
        <v>17</v>
      </c>
      <c r="H10" t="s">
        <v>104</v>
      </c>
      <c r="I10" t="s">
        <v>93</v>
      </c>
      <c r="J10">
        <v>-5</v>
      </c>
      <c r="K10" t="s">
        <v>104</v>
      </c>
      <c r="L10">
        <v>1</v>
      </c>
    </row>
    <row r="11" spans="1:12" x14ac:dyDescent="0.3">
      <c r="A11" s="1">
        <v>44204</v>
      </c>
      <c r="B11" t="s">
        <v>14</v>
      </c>
      <c r="C11">
        <v>5</v>
      </c>
      <c r="E11" t="s">
        <v>15</v>
      </c>
      <c r="F11" t="s">
        <v>16</v>
      </c>
      <c r="G11" t="s">
        <v>17</v>
      </c>
      <c r="H11" t="s">
        <v>104</v>
      </c>
      <c r="I11" t="s">
        <v>89</v>
      </c>
      <c r="J11">
        <v>-5</v>
      </c>
      <c r="K11" t="s">
        <v>104</v>
      </c>
      <c r="L11">
        <v>1</v>
      </c>
    </row>
    <row r="12" spans="1:12" x14ac:dyDescent="0.3">
      <c r="A12" s="1">
        <v>44204</v>
      </c>
      <c r="B12" t="s">
        <v>24</v>
      </c>
      <c r="C12">
        <v>155</v>
      </c>
      <c r="E12" t="s">
        <v>25</v>
      </c>
      <c r="F12" t="s">
        <v>20</v>
      </c>
      <c r="G12" t="s">
        <v>17</v>
      </c>
      <c r="H12" t="s">
        <v>104</v>
      </c>
      <c r="I12" t="s">
        <v>89</v>
      </c>
      <c r="J12">
        <v>-155</v>
      </c>
      <c r="K12" t="s">
        <v>104</v>
      </c>
      <c r="L12">
        <v>1</v>
      </c>
    </row>
    <row r="13" spans="1:12" x14ac:dyDescent="0.3">
      <c r="A13" s="1">
        <v>44207</v>
      </c>
      <c r="B13" t="s">
        <v>26</v>
      </c>
      <c r="C13">
        <v>50</v>
      </c>
      <c r="E13" t="s">
        <v>27</v>
      </c>
      <c r="F13" t="s">
        <v>20</v>
      </c>
      <c r="G13" t="s">
        <v>17</v>
      </c>
      <c r="H13" t="s">
        <v>104</v>
      </c>
      <c r="I13" t="s">
        <v>90</v>
      </c>
      <c r="J13">
        <v>-50</v>
      </c>
      <c r="K13" t="s">
        <v>104</v>
      </c>
      <c r="L13">
        <v>1</v>
      </c>
    </row>
    <row r="14" spans="1:12" x14ac:dyDescent="0.3">
      <c r="A14" s="1">
        <v>44207</v>
      </c>
      <c r="B14" t="s">
        <v>14</v>
      </c>
      <c r="C14">
        <v>5</v>
      </c>
      <c r="E14" t="s">
        <v>15</v>
      </c>
      <c r="F14" t="s">
        <v>16</v>
      </c>
      <c r="G14" t="s">
        <v>17</v>
      </c>
      <c r="H14" t="s">
        <v>104</v>
      </c>
      <c r="I14" t="s">
        <v>90</v>
      </c>
      <c r="J14">
        <v>-5</v>
      </c>
      <c r="K14" t="s">
        <v>104</v>
      </c>
      <c r="L14">
        <v>1</v>
      </c>
    </row>
    <row r="15" spans="1:12" x14ac:dyDescent="0.3">
      <c r="A15" s="1">
        <v>44208</v>
      </c>
      <c r="B15" t="s">
        <v>14</v>
      </c>
      <c r="C15">
        <v>5</v>
      </c>
      <c r="E15" t="s">
        <v>15</v>
      </c>
      <c r="F15" t="s">
        <v>16</v>
      </c>
      <c r="G15" t="s">
        <v>17</v>
      </c>
      <c r="H15" t="s">
        <v>104</v>
      </c>
      <c r="I15" t="s">
        <v>94</v>
      </c>
      <c r="J15">
        <v>-5</v>
      </c>
      <c r="K15" t="s">
        <v>104</v>
      </c>
      <c r="L15">
        <v>1</v>
      </c>
    </row>
    <row r="16" spans="1:12" x14ac:dyDescent="0.3">
      <c r="A16" s="1">
        <v>44209</v>
      </c>
      <c r="B16" t="s">
        <v>28</v>
      </c>
      <c r="C16">
        <v>77</v>
      </c>
      <c r="E16" t="s">
        <v>15</v>
      </c>
      <c r="F16" t="s">
        <v>16</v>
      </c>
      <c r="G16" t="s">
        <v>17</v>
      </c>
      <c r="H16" t="s">
        <v>104</v>
      </c>
      <c r="I16" t="s">
        <v>95</v>
      </c>
      <c r="J16">
        <v>-77</v>
      </c>
      <c r="K16" t="s">
        <v>104</v>
      </c>
      <c r="L16">
        <v>1</v>
      </c>
    </row>
    <row r="17" spans="1:12" x14ac:dyDescent="0.3">
      <c r="A17" s="1">
        <v>44209</v>
      </c>
      <c r="B17" t="s">
        <v>14</v>
      </c>
      <c r="C17">
        <v>5</v>
      </c>
      <c r="E17" t="s">
        <v>15</v>
      </c>
      <c r="F17" t="s">
        <v>16</v>
      </c>
      <c r="G17" t="s">
        <v>17</v>
      </c>
      <c r="H17" t="s">
        <v>104</v>
      </c>
      <c r="I17" t="s">
        <v>95</v>
      </c>
      <c r="J17">
        <v>-5</v>
      </c>
      <c r="K17" t="s">
        <v>104</v>
      </c>
      <c r="L17">
        <v>1</v>
      </c>
    </row>
    <row r="18" spans="1:12" x14ac:dyDescent="0.3">
      <c r="A18" s="1">
        <v>44210</v>
      </c>
      <c r="B18" t="s">
        <v>14</v>
      </c>
      <c r="C18">
        <v>5</v>
      </c>
      <c r="E18" t="s">
        <v>15</v>
      </c>
      <c r="F18" t="s">
        <v>16</v>
      </c>
      <c r="G18" t="s">
        <v>17</v>
      </c>
      <c r="H18" t="s">
        <v>104</v>
      </c>
      <c r="I18" t="s">
        <v>93</v>
      </c>
      <c r="J18">
        <v>-5</v>
      </c>
      <c r="K18" t="s">
        <v>104</v>
      </c>
      <c r="L18">
        <v>1</v>
      </c>
    </row>
    <row r="19" spans="1:12" x14ac:dyDescent="0.3">
      <c r="A19" s="1">
        <v>44211</v>
      </c>
      <c r="B19" t="s">
        <v>24</v>
      </c>
      <c r="C19">
        <v>135</v>
      </c>
      <c r="E19" t="s">
        <v>25</v>
      </c>
      <c r="F19" t="s">
        <v>20</v>
      </c>
      <c r="G19" t="s">
        <v>17</v>
      </c>
      <c r="H19" t="s">
        <v>104</v>
      </c>
      <c r="I19" t="s">
        <v>89</v>
      </c>
      <c r="J19">
        <v>-135</v>
      </c>
      <c r="K19" t="s">
        <v>104</v>
      </c>
      <c r="L19">
        <v>1</v>
      </c>
    </row>
    <row r="20" spans="1:12" x14ac:dyDescent="0.3">
      <c r="A20" s="1">
        <v>44211</v>
      </c>
      <c r="B20" t="s">
        <v>14</v>
      </c>
      <c r="C20">
        <v>5</v>
      </c>
      <c r="E20" t="s">
        <v>15</v>
      </c>
      <c r="F20" t="s">
        <v>16</v>
      </c>
      <c r="G20" t="s">
        <v>17</v>
      </c>
      <c r="H20" t="s">
        <v>104</v>
      </c>
      <c r="I20" t="s">
        <v>89</v>
      </c>
      <c r="J20">
        <v>-5</v>
      </c>
      <c r="K20" t="s">
        <v>104</v>
      </c>
      <c r="L20">
        <v>1</v>
      </c>
    </row>
    <row r="21" spans="1:12" x14ac:dyDescent="0.3">
      <c r="A21" s="1">
        <v>44212</v>
      </c>
      <c r="B21" t="s">
        <v>14</v>
      </c>
      <c r="C21">
        <v>5</v>
      </c>
      <c r="E21" t="s">
        <v>15</v>
      </c>
      <c r="F21" t="s">
        <v>16</v>
      </c>
      <c r="G21" t="s">
        <v>17</v>
      </c>
      <c r="H21" t="s">
        <v>104</v>
      </c>
      <c r="I21" t="s">
        <v>91</v>
      </c>
      <c r="J21">
        <v>-5</v>
      </c>
      <c r="K21" t="s">
        <v>104</v>
      </c>
      <c r="L21">
        <v>1</v>
      </c>
    </row>
    <row r="22" spans="1:12" x14ac:dyDescent="0.3">
      <c r="A22" s="1">
        <v>44212</v>
      </c>
      <c r="B22" t="s">
        <v>29</v>
      </c>
      <c r="C22">
        <v>40</v>
      </c>
      <c r="E22" t="s">
        <v>30</v>
      </c>
      <c r="F22" t="s">
        <v>31</v>
      </c>
      <c r="G22" t="s">
        <v>17</v>
      </c>
      <c r="H22" t="s">
        <v>104</v>
      </c>
      <c r="I22" t="s">
        <v>91</v>
      </c>
      <c r="J22">
        <v>-40</v>
      </c>
      <c r="K22" t="s">
        <v>104</v>
      </c>
      <c r="L22">
        <v>1</v>
      </c>
    </row>
    <row r="23" spans="1:12" x14ac:dyDescent="0.3">
      <c r="A23" s="1">
        <v>44212</v>
      </c>
      <c r="B23" t="s">
        <v>32</v>
      </c>
      <c r="C23">
        <v>98</v>
      </c>
      <c r="E23" t="s">
        <v>33</v>
      </c>
      <c r="F23" t="s">
        <v>31</v>
      </c>
      <c r="G23" t="s">
        <v>17</v>
      </c>
      <c r="H23" t="s">
        <v>104</v>
      </c>
      <c r="I23" t="s">
        <v>91</v>
      </c>
      <c r="J23">
        <v>-98</v>
      </c>
      <c r="K23" t="s">
        <v>104</v>
      </c>
      <c r="L23">
        <v>1</v>
      </c>
    </row>
    <row r="24" spans="1:12" x14ac:dyDescent="0.3">
      <c r="A24" s="1">
        <v>44212</v>
      </c>
      <c r="B24" t="s">
        <v>34</v>
      </c>
      <c r="C24">
        <v>52</v>
      </c>
      <c r="E24" t="s">
        <v>35</v>
      </c>
      <c r="F24" t="s">
        <v>16</v>
      </c>
      <c r="G24" t="s">
        <v>17</v>
      </c>
      <c r="H24" t="s">
        <v>104</v>
      </c>
      <c r="I24" t="s">
        <v>91</v>
      </c>
      <c r="J24">
        <v>-52</v>
      </c>
      <c r="K24" t="s">
        <v>104</v>
      </c>
      <c r="L24">
        <v>1</v>
      </c>
    </row>
    <row r="25" spans="1:12" x14ac:dyDescent="0.3">
      <c r="A25" s="1">
        <v>44213</v>
      </c>
      <c r="B25" t="s">
        <v>36</v>
      </c>
      <c r="C25">
        <v>28</v>
      </c>
      <c r="E25" t="s">
        <v>37</v>
      </c>
      <c r="F25" t="s">
        <v>23</v>
      </c>
      <c r="G25" t="s">
        <v>17</v>
      </c>
      <c r="H25" t="s">
        <v>104</v>
      </c>
      <c r="I25" t="s">
        <v>92</v>
      </c>
      <c r="J25">
        <v>-28</v>
      </c>
      <c r="K25" t="s">
        <v>104</v>
      </c>
      <c r="L25">
        <v>1</v>
      </c>
    </row>
    <row r="26" spans="1:12" x14ac:dyDescent="0.3">
      <c r="A26" s="1">
        <v>44214</v>
      </c>
      <c r="B26" t="s">
        <v>38</v>
      </c>
      <c r="D26">
        <v>4500</v>
      </c>
      <c r="E26" t="s">
        <v>39</v>
      </c>
      <c r="F26" t="s">
        <v>40</v>
      </c>
      <c r="G26" t="s">
        <v>13</v>
      </c>
      <c r="H26" t="s">
        <v>104</v>
      </c>
      <c r="I26" t="s">
        <v>90</v>
      </c>
      <c r="J26">
        <v>4500</v>
      </c>
      <c r="K26" t="s">
        <v>104</v>
      </c>
      <c r="L26">
        <v>1</v>
      </c>
    </row>
    <row r="27" spans="1:12" x14ac:dyDescent="0.3">
      <c r="A27" s="1">
        <v>44214</v>
      </c>
      <c r="B27" t="s">
        <v>14</v>
      </c>
      <c r="C27">
        <v>5</v>
      </c>
      <c r="E27" t="s">
        <v>15</v>
      </c>
      <c r="F27" t="s">
        <v>16</v>
      </c>
      <c r="G27" t="s">
        <v>17</v>
      </c>
      <c r="H27" t="s">
        <v>104</v>
      </c>
      <c r="I27" t="s">
        <v>90</v>
      </c>
      <c r="J27">
        <v>-5</v>
      </c>
      <c r="K27" t="s">
        <v>104</v>
      </c>
      <c r="L27">
        <v>1</v>
      </c>
    </row>
    <row r="28" spans="1:12" x14ac:dyDescent="0.3">
      <c r="A28" s="1">
        <v>44215</v>
      </c>
      <c r="B28" t="s">
        <v>14</v>
      </c>
      <c r="C28">
        <v>5</v>
      </c>
      <c r="E28" t="s">
        <v>15</v>
      </c>
      <c r="F28" t="s">
        <v>16</v>
      </c>
      <c r="G28" t="s">
        <v>17</v>
      </c>
      <c r="H28" t="s">
        <v>104</v>
      </c>
      <c r="I28" t="s">
        <v>94</v>
      </c>
      <c r="J28">
        <v>-5</v>
      </c>
      <c r="K28" t="s">
        <v>104</v>
      </c>
      <c r="L28">
        <v>1</v>
      </c>
    </row>
    <row r="29" spans="1:12" x14ac:dyDescent="0.3">
      <c r="A29" s="1">
        <v>44215</v>
      </c>
      <c r="B29" t="s">
        <v>38</v>
      </c>
      <c r="D29">
        <v>4500</v>
      </c>
      <c r="E29" t="s">
        <v>41</v>
      </c>
      <c r="F29" t="s">
        <v>40</v>
      </c>
      <c r="G29" t="s">
        <v>13</v>
      </c>
      <c r="H29" t="s">
        <v>104</v>
      </c>
      <c r="I29" t="s">
        <v>94</v>
      </c>
      <c r="J29">
        <v>4500</v>
      </c>
      <c r="K29" t="s">
        <v>104</v>
      </c>
      <c r="L29">
        <v>1</v>
      </c>
    </row>
    <row r="30" spans="1:12" x14ac:dyDescent="0.3">
      <c r="A30" s="1">
        <v>44215</v>
      </c>
      <c r="B30" t="s">
        <v>42</v>
      </c>
      <c r="C30">
        <v>40</v>
      </c>
      <c r="E30" t="s">
        <v>42</v>
      </c>
      <c r="F30" t="s">
        <v>20</v>
      </c>
      <c r="G30" t="s">
        <v>17</v>
      </c>
      <c r="H30" t="s">
        <v>104</v>
      </c>
      <c r="I30" t="s">
        <v>94</v>
      </c>
      <c r="J30">
        <v>-40</v>
      </c>
      <c r="K30" t="s">
        <v>104</v>
      </c>
      <c r="L30">
        <v>1</v>
      </c>
    </row>
    <row r="31" spans="1:12" x14ac:dyDescent="0.3">
      <c r="A31" s="1">
        <v>44216</v>
      </c>
      <c r="B31" t="s">
        <v>43</v>
      </c>
      <c r="C31">
        <v>45</v>
      </c>
      <c r="E31" t="s">
        <v>44</v>
      </c>
      <c r="F31" t="s">
        <v>31</v>
      </c>
      <c r="G31" t="s">
        <v>17</v>
      </c>
      <c r="H31" t="s">
        <v>104</v>
      </c>
      <c r="I31" t="s">
        <v>95</v>
      </c>
      <c r="J31">
        <v>-45</v>
      </c>
      <c r="K31" t="s">
        <v>104</v>
      </c>
      <c r="L31">
        <v>1</v>
      </c>
    </row>
    <row r="32" spans="1:12" x14ac:dyDescent="0.3">
      <c r="A32" s="1">
        <v>44216</v>
      </c>
      <c r="B32" t="s">
        <v>45</v>
      </c>
      <c r="C32">
        <v>32</v>
      </c>
      <c r="E32" t="s">
        <v>30</v>
      </c>
      <c r="F32" t="s">
        <v>31</v>
      </c>
      <c r="G32" t="s">
        <v>17</v>
      </c>
      <c r="H32" t="s">
        <v>104</v>
      </c>
      <c r="I32" t="s">
        <v>95</v>
      </c>
      <c r="J32">
        <v>-32</v>
      </c>
      <c r="K32" t="s">
        <v>104</v>
      </c>
      <c r="L32">
        <v>1</v>
      </c>
    </row>
    <row r="33" spans="1:12" x14ac:dyDescent="0.3">
      <c r="A33" s="1">
        <v>44216</v>
      </c>
      <c r="B33" t="s">
        <v>14</v>
      </c>
      <c r="C33">
        <v>5</v>
      </c>
      <c r="E33" t="s">
        <v>15</v>
      </c>
      <c r="F33" t="s">
        <v>16</v>
      </c>
      <c r="G33" t="s">
        <v>17</v>
      </c>
      <c r="H33" t="s">
        <v>104</v>
      </c>
      <c r="I33" t="s">
        <v>95</v>
      </c>
      <c r="J33">
        <v>-5</v>
      </c>
      <c r="K33" t="s">
        <v>104</v>
      </c>
      <c r="L33">
        <v>1</v>
      </c>
    </row>
    <row r="34" spans="1:12" x14ac:dyDescent="0.3">
      <c r="A34" s="1">
        <v>44217</v>
      </c>
      <c r="B34" t="s">
        <v>14</v>
      </c>
      <c r="C34">
        <v>5</v>
      </c>
      <c r="E34" t="s">
        <v>15</v>
      </c>
      <c r="F34" t="s">
        <v>16</v>
      </c>
      <c r="G34" t="s">
        <v>17</v>
      </c>
      <c r="H34" t="s">
        <v>104</v>
      </c>
      <c r="I34" t="s">
        <v>93</v>
      </c>
      <c r="J34">
        <v>-5</v>
      </c>
      <c r="K34" t="s">
        <v>104</v>
      </c>
      <c r="L34">
        <v>1</v>
      </c>
    </row>
    <row r="35" spans="1:12" x14ac:dyDescent="0.3">
      <c r="A35" s="1">
        <v>44218</v>
      </c>
      <c r="B35" t="s">
        <v>14</v>
      </c>
      <c r="C35">
        <v>5</v>
      </c>
      <c r="E35" t="s">
        <v>15</v>
      </c>
      <c r="F35" t="s">
        <v>16</v>
      </c>
      <c r="G35" t="s">
        <v>17</v>
      </c>
      <c r="H35" t="s">
        <v>104</v>
      </c>
      <c r="I35" t="s">
        <v>89</v>
      </c>
      <c r="J35">
        <v>-5</v>
      </c>
      <c r="K35" t="s">
        <v>104</v>
      </c>
      <c r="L35">
        <v>1</v>
      </c>
    </row>
    <row r="36" spans="1:12" x14ac:dyDescent="0.3">
      <c r="A36" s="1">
        <v>44218</v>
      </c>
      <c r="B36" t="s">
        <v>24</v>
      </c>
      <c r="C36">
        <v>170</v>
      </c>
      <c r="E36" t="s">
        <v>25</v>
      </c>
      <c r="F36" t="s">
        <v>20</v>
      </c>
      <c r="G36" t="s">
        <v>17</v>
      </c>
      <c r="H36" t="s">
        <v>104</v>
      </c>
      <c r="I36" t="s">
        <v>89</v>
      </c>
      <c r="J36">
        <v>-170</v>
      </c>
      <c r="K36" t="s">
        <v>104</v>
      </c>
      <c r="L36">
        <v>1</v>
      </c>
    </row>
    <row r="37" spans="1:12" x14ac:dyDescent="0.3">
      <c r="A37" s="1">
        <v>44219</v>
      </c>
      <c r="B37" t="s">
        <v>46</v>
      </c>
      <c r="C37">
        <v>37</v>
      </c>
      <c r="E37" t="s">
        <v>35</v>
      </c>
      <c r="F37" t="s">
        <v>16</v>
      </c>
      <c r="G37" t="s">
        <v>17</v>
      </c>
      <c r="H37" t="s">
        <v>104</v>
      </c>
      <c r="I37" t="s">
        <v>91</v>
      </c>
      <c r="J37">
        <v>-37</v>
      </c>
      <c r="K37" t="s">
        <v>104</v>
      </c>
      <c r="L37">
        <v>1</v>
      </c>
    </row>
    <row r="38" spans="1:12" x14ac:dyDescent="0.3">
      <c r="A38" s="1">
        <v>44220</v>
      </c>
      <c r="B38" t="s">
        <v>47</v>
      </c>
      <c r="C38">
        <v>12</v>
      </c>
      <c r="E38" t="s">
        <v>35</v>
      </c>
      <c r="F38" t="s">
        <v>16</v>
      </c>
      <c r="G38" t="s">
        <v>17</v>
      </c>
      <c r="H38" t="s">
        <v>104</v>
      </c>
      <c r="I38" t="s">
        <v>92</v>
      </c>
      <c r="J38">
        <v>-12</v>
      </c>
      <c r="K38" t="s">
        <v>104</v>
      </c>
      <c r="L38">
        <v>1</v>
      </c>
    </row>
    <row r="39" spans="1:12" x14ac:dyDescent="0.3">
      <c r="A39" s="1">
        <v>44221</v>
      </c>
      <c r="B39" t="s">
        <v>48</v>
      </c>
      <c r="C39">
        <v>55</v>
      </c>
      <c r="E39" t="s">
        <v>49</v>
      </c>
      <c r="F39" t="s">
        <v>50</v>
      </c>
      <c r="G39" t="s">
        <v>17</v>
      </c>
      <c r="H39" t="s">
        <v>104</v>
      </c>
      <c r="I39" t="s">
        <v>90</v>
      </c>
      <c r="J39">
        <v>-55</v>
      </c>
      <c r="K39" t="s">
        <v>104</v>
      </c>
      <c r="L39">
        <v>1</v>
      </c>
    </row>
    <row r="40" spans="1:12" x14ac:dyDescent="0.3">
      <c r="A40" s="1">
        <v>44221</v>
      </c>
      <c r="B40" t="s">
        <v>28</v>
      </c>
      <c r="C40">
        <v>63</v>
      </c>
      <c r="E40" t="s">
        <v>51</v>
      </c>
      <c r="F40" t="s">
        <v>23</v>
      </c>
      <c r="G40" t="s">
        <v>17</v>
      </c>
      <c r="H40" t="s">
        <v>104</v>
      </c>
      <c r="I40" t="s">
        <v>90</v>
      </c>
      <c r="J40">
        <v>-63</v>
      </c>
      <c r="K40" t="s">
        <v>104</v>
      </c>
      <c r="L40">
        <v>1</v>
      </c>
    </row>
    <row r="41" spans="1:12" x14ac:dyDescent="0.3">
      <c r="A41" s="1">
        <v>44221</v>
      </c>
      <c r="B41" t="s">
        <v>14</v>
      </c>
      <c r="C41">
        <v>5</v>
      </c>
      <c r="E41" t="s">
        <v>15</v>
      </c>
      <c r="F41" t="s">
        <v>16</v>
      </c>
      <c r="G41" t="s">
        <v>17</v>
      </c>
      <c r="H41" t="s">
        <v>104</v>
      </c>
      <c r="I41" t="s">
        <v>90</v>
      </c>
      <c r="J41">
        <v>-5</v>
      </c>
      <c r="K41" t="s">
        <v>104</v>
      </c>
      <c r="L41">
        <v>1</v>
      </c>
    </row>
    <row r="42" spans="1:12" x14ac:dyDescent="0.3">
      <c r="A42" s="1">
        <v>44222</v>
      </c>
      <c r="B42" t="s">
        <v>14</v>
      </c>
      <c r="C42">
        <v>5</v>
      </c>
      <c r="E42" t="s">
        <v>15</v>
      </c>
      <c r="F42" t="s">
        <v>16</v>
      </c>
      <c r="G42" t="s">
        <v>17</v>
      </c>
      <c r="H42" t="s">
        <v>104</v>
      </c>
      <c r="I42" t="s">
        <v>94</v>
      </c>
      <c r="J42">
        <v>-5</v>
      </c>
      <c r="K42" t="s">
        <v>104</v>
      </c>
      <c r="L42">
        <v>1</v>
      </c>
    </row>
    <row r="43" spans="1:12" x14ac:dyDescent="0.3">
      <c r="A43" s="1">
        <v>44223</v>
      </c>
      <c r="B43" t="s">
        <v>14</v>
      </c>
      <c r="C43">
        <v>5</v>
      </c>
      <c r="E43" t="s">
        <v>15</v>
      </c>
      <c r="F43" t="s">
        <v>16</v>
      </c>
      <c r="G43" t="s">
        <v>17</v>
      </c>
      <c r="H43" t="s">
        <v>104</v>
      </c>
      <c r="I43" t="s">
        <v>95</v>
      </c>
      <c r="J43">
        <v>-5</v>
      </c>
      <c r="K43" t="s">
        <v>104</v>
      </c>
      <c r="L43">
        <v>1</v>
      </c>
    </row>
    <row r="44" spans="1:12" x14ac:dyDescent="0.3">
      <c r="A44" s="1">
        <v>44224</v>
      </c>
      <c r="B44" t="s">
        <v>14</v>
      </c>
      <c r="C44">
        <v>5</v>
      </c>
      <c r="E44" t="s">
        <v>15</v>
      </c>
      <c r="F44" t="s">
        <v>16</v>
      </c>
      <c r="G44" t="s">
        <v>17</v>
      </c>
      <c r="H44" t="s">
        <v>104</v>
      </c>
      <c r="I44" t="s">
        <v>93</v>
      </c>
      <c r="J44">
        <v>-5</v>
      </c>
      <c r="K44" t="s">
        <v>104</v>
      </c>
      <c r="L44">
        <v>1</v>
      </c>
    </row>
    <row r="45" spans="1:12" x14ac:dyDescent="0.3">
      <c r="A45" s="1">
        <v>44225</v>
      </c>
      <c r="B45" t="s">
        <v>14</v>
      </c>
      <c r="C45">
        <v>5</v>
      </c>
      <c r="E45" t="s">
        <v>15</v>
      </c>
      <c r="F45" t="s">
        <v>16</v>
      </c>
      <c r="G45" t="s">
        <v>17</v>
      </c>
      <c r="H45" t="s">
        <v>104</v>
      </c>
      <c r="I45" t="s">
        <v>89</v>
      </c>
      <c r="J45">
        <v>-5</v>
      </c>
      <c r="K45" t="s">
        <v>104</v>
      </c>
      <c r="L45">
        <v>1</v>
      </c>
    </row>
    <row r="46" spans="1:12" x14ac:dyDescent="0.3">
      <c r="A46" s="1">
        <v>44225</v>
      </c>
      <c r="B46" t="s">
        <v>24</v>
      </c>
      <c r="C46">
        <v>162</v>
      </c>
      <c r="E46" t="s">
        <v>25</v>
      </c>
      <c r="F46" t="s">
        <v>20</v>
      </c>
      <c r="G46" t="s">
        <v>17</v>
      </c>
      <c r="H46" t="s">
        <v>104</v>
      </c>
      <c r="I46" t="s">
        <v>89</v>
      </c>
      <c r="J46">
        <v>-162</v>
      </c>
      <c r="K46" t="s">
        <v>104</v>
      </c>
      <c r="L46">
        <v>1</v>
      </c>
    </row>
    <row r="47" spans="1:12" x14ac:dyDescent="0.3">
      <c r="A47" s="1">
        <v>44226</v>
      </c>
      <c r="B47" t="s">
        <v>52</v>
      </c>
      <c r="C47">
        <v>125</v>
      </c>
      <c r="E47" t="s">
        <v>33</v>
      </c>
      <c r="F47" t="s">
        <v>31</v>
      </c>
      <c r="G47" t="s">
        <v>17</v>
      </c>
      <c r="H47" t="s">
        <v>104</v>
      </c>
      <c r="I47" t="s">
        <v>91</v>
      </c>
      <c r="J47">
        <v>-125</v>
      </c>
      <c r="K47" t="s">
        <v>104</v>
      </c>
      <c r="L47">
        <v>1</v>
      </c>
    </row>
    <row r="48" spans="1:12" x14ac:dyDescent="0.3">
      <c r="A48" s="1">
        <v>44226</v>
      </c>
      <c r="B48" t="s">
        <v>53</v>
      </c>
      <c r="C48">
        <v>175</v>
      </c>
      <c r="E48" t="s">
        <v>30</v>
      </c>
      <c r="F48" t="s">
        <v>31</v>
      </c>
      <c r="G48" t="s">
        <v>17</v>
      </c>
      <c r="H48" t="s">
        <v>104</v>
      </c>
      <c r="I48" t="s">
        <v>91</v>
      </c>
      <c r="J48">
        <v>-175</v>
      </c>
      <c r="K48" t="s">
        <v>104</v>
      </c>
      <c r="L48">
        <v>1</v>
      </c>
    </row>
    <row r="49" spans="1:12" x14ac:dyDescent="0.3">
      <c r="A49" s="1">
        <v>44227</v>
      </c>
      <c r="B49" t="s">
        <v>32</v>
      </c>
      <c r="C49">
        <v>145</v>
      </c>
      <c r="E49" t="s">
        <v>33</v>
      </c>
      <c r="F49" t="s">
        <v>31</v>
      </c>
      <c r="G49" t="s">
        <v>17</v>
      </c>
      <c r="H49" t="s">
        <v>104</v>
      </c>
      <c r="I49" t="s">
        <v>92</v>
      </c>
      <c r="J49">
        <v>-145</v>
      </c>
      <c r="K49" t="s">
        <v>104</v>
      </c>
      <c r="L49">
        <v>1</v>
      </c>
    </row>
    <row r="50" spans="1:12" x14ac:dyDescent="0.3">
      <c r="A50" s="1">
        <v>44227</v>
      </c>
      <c r="B50" t="s">
        <v>36</v>
      </c>
      <c r="C50">
        <v>23</v>
      </c>
      <c r="E50" t="s">
        <v>37</v>
      </c>
      <c r="F50" t="s">
        <v>23</v>
      </c>
      <c r="G50" t="s">
        <v>17</v>
      </c>
      <c r="H50" t="s">
        <v>104</v>
      </c>
      <c r="I50" t="s">
        <v>92</v>
      </c>
      <c r="J50">
        <v>-23</v>
      </c>
      <c r="K50" t="s">
        <v>104</v>
      </c>
      <c r="L50">
        <v>1</v>
      </c>
    </row>
    <row r="51" spans="1:12" x14ac:dyDescent="0.3">
      <c r="A51" s="1">
        <v>44228</v>
      </c>
      <c r="B51" t="s">
        <v>10</v>
      </c>
      <c r="D51">
        <v>5000</v>
      </c>
      <c r="E51" t="s">
        <v>11</v>
      </c>
      <c r="F51" t="s">
        <v>12</v>
      </c>
      <c r="G51" t="s">
        <v>13</v>
      </c>
      <c r="H51" t="s">
        <v>105</v>
      </c>
      <c r="I51" t="s">
        <v>90</v>
      </c>
      <c r="J51">
        <v>5000</v>
      </c>
      <c r="K51" t="s">
        <v>105</v>
      </c>
      <c r="L51">
        <v>2</v>
      </c>
    </row>
    <row r="52" spans="1:12" x14ac:dyDescent="0.3">
      <c r="A52" s="1">
        <v>44228</v>
      </c>
      <c r="B52" t="s">
        <v>14</v>
      </c>
      <c r="C52">
        <v>5</v>
      </c>
      <c r="E52" t="s">
        <v>15</v>
      </c>
      <c r="F52" t="s">
        <v>16</v>
      </c>
      <c r="G52" t="s">
        <v>17</v>
      </c>
      <c r="H52" t="s">
        <v>105</v>
      </c>
      <c r="I52" t="s">
        <v>90</v>
      </c>
      <c r="J52">
        <v>-5</v>
      </c>
      <c r="K52" t="s">
        <v>105</v>
      </c>
      <c r="L52">
        <v>2</v>
      </c>
    </row>
    <row r="53" spans="1:12" x14ac:dyDescent="0.3">
      <c r="A53" s="1">
        <v>44229</v>
      </c>
      <c r="B53" t="s">
        <v>18</v>
      </c>
      <c r="C53">
        <v>900</v>
      </c>
      <c r="E53" t="s">
        <v>19</v>
      </c>
      <c r="F53" t="s">
        <v>20</v>
      </c>
      <c r="G53" t="s">
        <v>17</v>
      </c>
      <c r="H53" t="s">
        <v>105</v>
      </c>
      <c r="I53" t="s">
        <v>94</v>
      </c>
      <c r="J53">
        <v>-900</v>
      </c>
      <c r="K53" t="s">
        <v>105</v>
      </c>
      <c r="L53">
        <v>2</v>
      </c>
    </row>
    <row r="54" spans="1:12" x14ac:dyDescent="0.3">
      <c r="A54" s="1">
        <v>44229</v>
      </c>
      <c r="B54" t="s">
        <v>21</v>
      </c>
      <c r="C54">
        <v>150</v>
      </c>
      <c r="E54" t="s">
        <v>22</v>
      </c>
      <c r="F54" t="s">
        <v>23</v>
      </c>
      <c r="G54" t="s">
        <v>17</v>
      </c>
      <c r="H54" t="s">
        <v>105</v>
      </c>
      <c r="I54" t="s">
        <v>94</v>
      </c>
      <c r="J54">
        <v>-150</v>
      </c>
      <c r="K54" t="s">
        <v>105</v>
      </c>
      <c r="L54">
        <v>2</v>
      </c>
    </row>
    <row r="55" spans="1:12" x14ac:dyDescent="0.3">
      <c r="A55" s="1">
        <v>44229</v>
      </c>
      <c r="B55" t="s">
        <v>14</v>
      </c>
      <c r="C55">
        <v>5</v>
      </c>
      <c r="E55" t="s">
        <v>15</v>
      </c>
      <c r="F55" t="s">
        <v>16</v>
      </c>
      <c r="G55" t="s">
        <v>17</v>
      </c>
      <c r="H55" t="s">
        <v>105</v>
      </c>
      <c r="I55" t="s">
        <v>94</v>
      </c>
      <c r="J55">
        <v>-5</v>
      </c>
      <c r="K55" t="s">
        <v>105</v>
      </c>
      <c r="L55">
        <v>2</v>
      </c>
    </row>
    <row r="56" spans="1:12" x14ac:dyDescent="0.3">
      <c r="A56" s="1">
        <v>44230</v>
      </c>
      <c r="B56" t="s">
        <v>14</v>
      </c>
      <c r="C56">
        <v>5</v>
      </c>
      <c r="E56" t="s">
        <v>15</v>
      </c>
      <c r="F56" t="s">
        <v>16</v>
      </c>
      <c r="G56" t="s">
        <v>17</v>
      </c>
      <c r="H56" t="s">
        <v>105</v>
      </c>
      <c r="I56" t="s">
        <v>95</v>
      </c>
      <c r="J56">
        <v>-5</v>
      </c>
      <c r="K56" t="s">
        <v>105</v>
      </c>
      <c r="L56">
        <v>2</v>
      </c>
    </row>
    <row r="57" spans="1:12" x14ac:dyDescent="0.3">
      <c r="A57" s="1">
        <v>44231</v>
      </c>
      <c r="B57" t="s">
        <v>14</v>
      </c>
      <c r="C57">
        <v>5</v>
      </c>
      <c r="E57" t="s">
        <v>15</v>
      </c>
      <c r="F57" t="s">
        <v>16</v>
      </c>
      <c r="G57" t="s">
        <v>17</v>
      </c>
      <c r="H57" t="s">
        <v>105</v>
      </c>
      <c r="I57" t="s">
        <v>93</v>
      </c>
      <c r="J57">
        <v>-5</v>
      </c>
      <c r="K57" t="s">
        <v>105</v>
      </c>
      <c r="L57">
        <v>2</v>
      </c>
    </row>
    <row r="58" spans="1:12" x14ac:dyDescent="0.3">
      <c r="A58" s="1">
        <v>44232</v>
      </c>
      <c r="B58" t="s">
        <v>14</v>
      </c>
      <c r="C58">
        <v>5</v>
      </c>
      <c r="E58" t="s">
        <v>15</v>
      </c>
      <c r="F58" t="s">
        <v>16</v>
      </c>
      <c r="G58" t="s">
        <v>17</v>
      </c>
      <c r="H58" t="s">
        <v>105</v>
      </c>
      <c r="I58" t="s">
        <v>89</v>
      </c>
      <c r="J58">
        <v>-5</v>
      </c>
      <c r="K58" t="s">
        <v>105</v>
      </c>
      <c r="L58">
        <v>2</v>
      </c>
    </row>
    <row r="59" spans="1:12" x14ac:dyDescent="0.3">
      <c r="A59" s="1">
        <v>44232</v>
      </c>
      <c r="B59" t="s">
        <v>24</v>
      </c>
      <c r="C59">
        <v>205</v>
      </c>
      <c r="E59" t="s">
        <v>25</v>
      </c>
      <c r="F59" t="s">
        <v>20</v>
      </c>
      <c r="G59" t="s">
        <v>17</v>
      </c>
      <c r="H59" t="s">
        <v>105</v>
      </c>
      <c r="I59" t="s">
        <v>89</v>
      </c>
      <c r="J59">
        <v>-205</v>
      </c>
      <c r="K59" t="s">
        <v>105</v>
      </c>
      <c r="L59">
        <v>2</v>
      </c>
    </row>
    <row r="60" spans="1:12" x14ac:dyDescent="0.3">
      <c r="A60" s="1">
        <v>44235</v>
      </c>
      <c r="B60" t="s">
        <v>26</v>
      </c>
      <c r="C60">
        <v>51.1</v>
      </c>
      <c r="E60" t="s">
        <v>27</v>
      </c>
      <c r="F60" t="s">
        <v>20</v>
      </c>
      <c r="G60" t="s">
        <v>17</v>
      </c>
      <c r="H60" t="s">
        <v>105</v>
      </c>
      <c r="I60" t="s">
        <v>90</v>
      </c>
      <c r="J60">
        <v>-51.1</v>
      </c>
      <c r="K60" t="s">
        <v>105</v>
      </c>
      <c r="L60">
        <v>2</v>
      </c>
    </row>
    <row r="61" spans="1:12" x14ac:dyDescent="0.3">
      <c r="A61" s="1">
        <v>44235</v>
      </c>
      <c r="B61" t="s">
        <v>14</v>
      </c>
      <c r="C61">
        <v>5</v>
      </c>
      <c r="E61" t="s">
        <v>15</v>
      </c>
      <c r="F61" t="s">
        <v>16</v>
      </c>
      <c r="G61" t="s">
        <v>17</v>
      </c>
      <c r="H61" t="s">
        <v>105</v>
      </c>
      <c r="I61" t="s">
        <v>90</v>
      </c>
      <c r="J61">
        <v>-5</v>
      </c>
      <c r="K61" t="s">
        <v>105</v>
      </c>
      <c r="L61">
        <v>2</v>
      </c>
    </row>
    <row r="62" spans="1:12" x14ac:dyDescent="0.3">
      <c r="A62" s="1">
        <v>44236</v>
      </c>
      <c r="B62" t="s">
        <v>14</v>
      </c>
      <c r="C62">
        <v>5</v>
      </c>
      <c r="E62" t="s">
        <v>15</v>
      </c>
      <c r="F62" t="s">
        <v>16</v>
      </c>
      <c r="G62" t="s">
        <v>17</v>
      </c>
      <c r="H62" t="s">
        <v>105</v>
      </c>
      <c r="I62" t="s">
        <v>94</v>
      </c>
      <c r="J62">
        <v>-5</v>
      </c>
      <c r="K62" t="s">
        <v>105</v>
      </c>
      <c r="L62">
        <v>2</v>
      </c>
    </row>
    <row r="63" spans="1:12" x14ac:dyDescent="0.3">
      <c r="A63" s="1">
        <v>44237</v>
      </c>
      <c r="B63" t="s">
        <v>28</v>
      </c>
      <c r="C63">
        <v>78</v>
      </c>
      <c r="E63" t="s">
        <v>51</v>
      </c>
      <c r="F63" t="s">
        <v>23</v>
      </c>
      <c r="G63" t="s">
        <v>17</v>
      </c>
      <c r="H63" t="s">
        <v>105</v>
      </c>
      <c r="I63" t="s">
        <v>95</v>
      </c>
      <c r="J63">
        <v>-78</v>
      </c>
      <c r="K63" t="s">
        <v>105</v>
      </c>
      <c r="L63">
        <v>2</v>
      </c>
    </row>
    <row r="64" spans="1:12" x14ac:dyDescent="0.3">
      <c r="A64" s="1">
        <v>44237</v>
      </c>
      <c r="B64" t="s">
        <v>14</v>
      </c>
      <c r="C64">
        <v>5</v>
      </c>
      <c r="E64" t="s">
        <v>15</v>
      </c>
      <c r="F64" t="s">
        <v>16</v>
      </c>
      <c r="G64" t="s">
        <v>17</v>
      </c>
      <c r="H64" t="s">
        <v>105</v>
      </c>
      <c r="I64" t="s">
        <v>95</v>
      </c>
      <c r="J64">
        <v>-5</v>
      </c>
      <c r="K64" t="s">
        <v>105</v>
      </c>
      <c r="L64">
        <v>2</v>
      </c>
    </row>
    <row r="65" spans="1:12" x14ac:dyDescent="0.3">
      <c r="A65" s="1">
        <v>44238</v>
      </c>
      <c r="B65" t="s">
        <v>14</v>
      </c>
      <c r="C65">
        <v>5</v>
      </c>
      <c r="E65" t="s">
        <v>15</v>
      </c>
      <c r="F65" t="s">
        <v>16</v>
      </c>
      <c r="G65" t="s">
        <v>17</v>
      </c>
      <c r="H65" t="s">
        <v>105</v>
      </c>
      <c r="I65" t="s">
        <v>93</v>
      </c>
      <c r="J65">
        <v>-5</v>
      </c>
      <c r="K65" t="s">
        <v>105</v>
      </c>
      <c r="L65">
        <v>2</v>
      </c>
    </row>
    <row r="66" spans="1:12" x14ac:dyDescent="0.3">
      <c r="A66" s="1">
        <v>44239</v>
      </c>
      <c r="B66" t="s">
        <v>24</v>
      </c>
      <c r="C66">
        <v>135.9</v>
      </c>
      <c r="E66" t="s">
        <v>25</v>
      </c>
      <c r="F66" t="s">
        <v>20</v>
      </c>
      <c r="G66" t="s">
        <v>17</v>
      </c>
      <c r="H66" t="s">
        <v>105</v>
      </c>
      <c r="I66" t="s">
        <v>89</v>
      </c>
      <c r="J66">
        <v>-135.9</v>
      </c>
      <c r="K66" t="s">
        <v>105</v>
      </c>
      <c r="L66">
        <v>2</v>
      </c>
    </row>
    <row r="67" spans="1:12" x14ac:dyDescent="0.3">
      <c r="A67" s="1">
        <v>44239</v>
      </c>
      <c r="B67" t="s">
        <v>14</v>
      </c>
      <c r="C67">
        <v>5</v>
      </c>
      <c r="E67" t="s">
        <v>15</v>
      </c>
      <c r="F67" t="s">
        <v>16</v>
      </c>
      <c r="G67" t="s">
        <v>17</v>
      </c>
      <c r="H67" t="s">
        <v>105</v>
      </c>
      <c r="I67" t="s">
        <v>89</v>
      </c>
      <c r="J67">
        <v>-5</v>
      </c>
      <c r="K67" t="s">
        <v>105</v>
      </c>
      <c r="L67">
        <v>2</v>
      </c>
    </row>
    <row r="68" spans="1:12" x14ac:dyDescent="0.3">
      <c r="A68" s="1">
        <v>44240</v>
      </c>
      <c r="B68" t="s">
        <v>14</v>
      </c>
      <c r="C68">
        <v>5</v>
      </c>
      <c r="E68" t="s">
        <v>15</v>
      </c>
      <c r="F68" t="s">
        <v>16</v>
      </c>
      <c r="G68" t="s">
        <v>17</v>
      </c>
      <c r="H68" t="s">
        <v>105</v>
      </c>
      <c r="I68" t="s">
        <v>91</v>
      </c>
      <c r="J68">
        <v>-5</v>
      </c>
      <c r="K68" t="s">
        <v>105</v>
      </c>
      <c r="L68">
        <v>2</v>
      </c>
    </row>
    <row r="69" spans="1:12" x14ac:dyDescent="0.3">
      <c r="A69" s="1">
        <v>44240</v>
      </c>
      <c r="B69" t="s">
        <v>29</v>
      </c>
      <c r="C69">
        <v>40.9</v>
      </c>
      <c r="E69" t="s">
        <v>30</v>
      </c>
      <c r="F69" t="s">
        <v>31</v>
      </c>
      <c r="G69" t="s">
        <v>17</v>
      </c>
      <c r="H69" t="s">
        <v>105</v>
      </c>
      <c r="I69" t="s">
        <v>91</v>
      </c>
      <c r="J69">
        <v>-40.9</v>
      </c>
      <c r="K69" t="s">
        <v>105</v>
      </c>
      <c r="L69">
        <v>2</v>
      </c>
    </row>
    <row r="70" spans="1:12" x14ac:dyDescent="0.3">
      <c r="A70" s="1">
        <v>44240</v>
      </c>
      <c r="B70" t="s">
        <v>32</v>
      </c>
      <c r="C70">
        <v>99</v>
      </c>
      <c r="E70" t="s">
        <v>33</v>
      </c>
      <c r="F70" t="s">
        <v>31</v>
      </c>
      <c r="G70" t="s">
        <v>17</v>
      </c>
      <c r="H70" t="s">
        <v>105</v>
      </c>
      <c r="I70" t="s">
        <v>91</v>
      </c>
      <c r="J70">
        <v>-99</v>
      </c>
      <c r="K70" t="s">
        <v>105</v>
      </c>
      <c r="L70">
        <v>2</v>
      </c>
    </row>
    <row r="71" spans="1:12" x14ac:dyDescent="0.3">
      <c r="A71" s="1">
        <v>44240</v>
      </c>
      <c r="B71" t="s">
        <v>34</v>
      </c>
      <c r="C71">
        <v>53</v>
      </c>
      <c r="E71" t="s">
        <v>35</v>
      </c>
      <c r="F71" t="s">
        <v>16</v>
      </c>
      <c r="G71" t="s">
        <v>17</v>
      </c>
      <c r="H71" t="s">
        <v>105</v>
      </c>
      <c r="I71" t="s">
        <v>91</v>
      </c>
      <c r="J71">
        <v>-53</v>
      </c>
      <c r="K71" t="s">
        <v>105</v>
      </c>
      <c r="L71">
        <v>2</v>
      </c>
    </row>
    <row r="72" spans="1:12" x14ac:dyDescent="0.3">
      <c r="A72" s="1">
        <v>44241</v>
      </c>
      <c r="B72" t="s">
        <v>36</v>
      </c>
      <c r="C72">
        <v>28.9</v>
      </c>
      <c r="E72" t="s">
        <v>37</v>
      </c>
      <c r="F72" t="s">
        <v>23</v>
      </c>
      <c r="G72" t="s">
        <v>17</v>
      </c>
      <c r="H72" t="s">
        <v>105</v>
      </c>
      <c r="I72" t="s">
        <v>92</v>
      </c>
      <c r="J72">
        <v>-28.9</v>
      </c>
      <c r="K72" t="s">
        <v>105</v>
      </c>
      <c r="L72">
        <v>2</v>
      </c>
    </row>
    <row r="73" spans="1:12" x14ac:dyDescent="0.3">
      <c r="A73" s="1">
        <v>44242</v>
      </c>
      <c r="B73" t="s">
        <v>38</v>
      </c>
      <c r="D73">
        <v>800</v>
      </c>
      <c r="E73" t="s">
        <v>39</v>
      </c>
      <c r="F73" t="s">
        <v>40</v>
      </c>
      <c r="G73" t="s">
        <v>13</v>
      </c>
      <c r="H73" t="s">
        <v>105</v>
      </c>
      <c r="I73" t="s">
        <v>90</v>
      </c>
      <c r="J73">
        <v>800</v>
      </c>
      <c r="K73" t="s">
        <v>105</v>
      </c>
      <c r="L73">
        <v>2</v>
      </c>
    </row>
    <row r="74" spans="1:12" x14ac:dyDescent="0.3">
      <c r="A74" s="1">
        <v>44242</v>
      </c>
      <c r="B74" t="s">
        <v>14</v>
      </c>
      <c r="C74">
        <v>5</v>
      </c>
      <c r="E74" t="s">
        <v>15</v>
      </c>
      <c r="F74" t="s">
        <v>16</v>
      </c>
      <c r="G74" t="s">
        <v>17</v>
      </c>
      <c r="H74" t="s">
        <v>105</v>
      </c>
      <c r="I74" t="s">
        <v>90</v>
      </c>
      <c r="J74">
        <v>-5</v>
      </c>
      <c r="K74" t="s">
        <v>105</v>
      </c>
      <c r="L74">
        <v>2</v>
      </c>
    </row>
    <row r="75" spans="1:12" x14ac:dyDescent="0.3">
      <c r="A75" s="1">
        <v>44243</v>
      </c>
      <c r="B75" t="s">
        <v>14</v>
      </c>
      <c r="C75">
        <v>5</v>
      </c>
      <c r="E75" t="s">
        <v>15</v>
      </c>
      <c r="F75" t="s">
        <v>16</v>
      </c>
      <c r="G75" t="s">
        <v>17</v>
      </c>
      <c r="H75" t="s">
        <v>105</v>
      </c>
      <c r="I75" t="s">
        <v>94</v>
      </c>
      <c r="J75">
        <v>-5</v>
      </c>
      <c r="K75" t="s">
        <v>105</v>
      </c>
      <c r="L75">
        <v>2</v>
      </c>
    </row>
    <row r="76" spans="1:12" x14ac:dyDescent="0.3">
      <c r="A76" s="1">
        <v>44243</v>
      </c>
      <c r="B76" t="s">
        <v>42</v>
      </c>
      <c r="C76">
        <v>40</v>
      </c>
      <c r="E76" t="s">
        <v>42</v>
      </c>
      <c r="F76" t="s">
        <v>20</v>
      </c>
      <c r="G76" t="s">
        <v>17</v>
      </c>
      <c r="H76" t="s">
        <v>105</v>
      </c>
      <c r="I76" t="s">
        <v>94</v>
      </c>
      <c r="J76">
        <v>-40</v>
      </c>
      <c r="K76" t="s">
        <v>105</v>
      </c>
      <c r="L76">
        <v>2</v>
      </c>
    </row>
    <row r="77" spans="1:12" x14ac:dyDescent="0.3">
      <c r="A77" s="1">
        <v>44244</v>
      </c>
      <c r="B77" t="s">
        <v>43</v>
      </c>
      <c r="C77">
        <v>45.9</v>
      </c>
      <c r="E77" t="s">
        <v>44</v>
      </c>
      <c r="F77" t="s">
        <v>31</v>
      </c>
      <c r="G77" t="s">
        <v>17</v>
      </c>
      <c r="H77" t="s">
        <v>105</v>
      </c>
      <c r="I77" t="s">
        <v>95</v>
      </c>
      <c r="J77">
        <v>-45.9</v>
      </c>
      <c r="K77" t="s">
        <v>105</v>
      </c>
      <c r="L77">
        <v>2</v>
      </c>
    </row>
    <row r="78" spans="1:12" x14ac:dyDescent="0.3">
      <c r="A78" s="1">
        <v>44244</v>
      </c>
      <c r="B78" t="s">
        <v>45</v>
      </c>
      <c r="C78">
        <v>35</v>
      </c>
      <c r="E78" t="s">
        <v>30</v>
      </c>
      <c r="F78" t="s">
        <v>31</v>
      </c>
      <c r="G78" t="s">
        <v>17</v>
      </c>
      <c r="H78" t="s">
        <v>105</v>
      </c>
      <c r="I78" t="s">
        <v>95</v>
      </c>
      <c r="J78">
        <v>-35</v>
      </c>
      <c r="K78" t="s">
        <v>105</v>
      </c>
      <c r="L78">
        <v>2</v>
      </c>
    </row>
    <row r="79" spans="1:12" x14ac:dyDescent="0.3">
      <c r="A79" s="1">
        <v>44244</v>
      </c>
      <c r="B79" t="s">
        <v>14</v>
      </c>
      <c r="C79">
        <v>5</v>
      </c>
      <c r="E79" t="s">
        <v>15</v>
      </c>
      <c r="F79" t="s">
        <v>16</v>
      </c>
      <c r="G79" t="s">
        <v>17</v>
      </c>
      <c r="H79" t="s">
        <v>105</v>
      </c>
      <c r="I79" t="s">
        <v>95</v>
      </c>
      <c r="J79">
        <v>-5</v>
      </c>
      <c r="K79" t="s">
        <v>105</v>
      </c>
      <c r="L79">
        <v>2</v>
      </c>
    </row>
    <row r="80" spans="1:12" x14ac:dyDescent="0.3">
      <c r="A80" s="1">
        <v>44245</v>
      </c>
      <c r="B80" t="s">
        <v>14</v>
      </c>
      <c r="C80">
        <v>5</v>
      </c>
      <c r="E80" t="s">
        <v>15</v>
      </c>
      <c r="F80" t="s">
        <v>16</v>
      </c>
      <c r="G80" t="s">
        <v>17</v>
      </c>
      <c r="H80" t="s">
        <v>105</v>
      </c>
      <c r="I80" t="s">
        <v>93</v>
      </c>
      <c r="J80">
        <v>-5</v>
      </c>
      <c r="K80" t="s">
        <v>105</v>
      </c>
      <c r="L80">
        <v>2</v>
      </c>
    </row>
    <row r="81" spans="1:12" x14ac:dyDescent="0.3">
      <c r="A81" s="1">
        <v>44246</v>
      </c>
      <c r="B81" t="s">
        <v>14</v>
      </c>
      <c r="C81">
        <v>5</v>
      </c>
      <c r="E81" t="s">
        <v>15</v>
      </c>
      <c r="F81" t="s">
        <v>16</v>
      </c>
      <c r="G81" t="s">
        <v>17</v>
      </c>
      <c r="H81" t="s">
        <v>105</v>
      </c>
      <c r="I81" t="s">
        <v>89</v>
      </c>
      <c r="J81">
        <v>-5</v>
      </c>
      <c r="K81" t="s">
        <v>105</v>
      </c>
      <c r="L81">
        <v>2</v>
      </c>
    </row>
    <row r="82" spans="1:12" x14ac:dyDescent="0.3">
      <c r="A82" s="1">
        <v>44246</v>
      </c>
      <c r="B82" t="s">
        <v>24</v>
      </c>
      <c r="C82">
        <v>171</v>
      </c>
      <c r="E82" t="s">
        <v>25</v>
      </c>
      <c r="F82" t="s">
        <v>20</v>
      </c>
      <c r="G82" t="s">
        <v>17</v>
      </c>
      <c r="H82" t="s">
        <v>105</v>
      </c>
      <c r="I82" t="s">
        <v>89</v>
      </c>
      <c r="J82">
        <v>-171</v>
      </c>
      <c r="K82" t="s">
        <v>105</v>
      </c>
      <c r="L82">
        <v>2</v>
      </c>
    </row>
    <row r="83" spans="1:12" x14ac:dyDescent="0.3">
      <c r="A83" s="1">
        <v>44247</v>
      </c>
      <c r="B83" t="s">
        <v>46</v>
      </c>
      <c r="C83">
        <v>37.9</v>
      </c>
      <c r="E83" t="s">
        <v>35</v>
      </c>
      <c r="F83" t="s">
        <v>16</v>
      </c>
      <c r="G83" t="s">
        <v>17</v>
      </c>
      <c r="H83" t="s">
        <v>105</v>
      </c>
      <c r="I83" t="s">
        <v>91</v>
      </c>
      <c r="J83">
        <v>-37.9</v>
      </c>
      <c r="K83" t="s">
        <v>105</v>
      </c>
      <c r="L83">
        <v>2</v>
      </c>
    </row>
    <row r="84" spans="1:12" x14ac:dyDescent="0.3">
      <c r="A84" s="1">
        <v>44248</v>
      </c>
      <c r="B84" t="s">
        <v>47</v>
      </c>
      <c r="C84">
        <v>12.9</v>
      </c>
      <c r="E84" t="s">
        <v>35</v>
      </c>
      <c r="F84" t="s">
        <v>16</v>
      </c>
      <c r="G84" t="s">
        <v>17</v>
      </c>
      <c r="H84" t="s">
        <v>105</v>
      </c>
      <c r="I84" t="s">
        <v>92</v>
      </c>
      <c r="J84">
        <v>-12.9</v>
      </c>
      <c r="K84" t="s">
        <v>105</v>
      </c>
      <c r="L84">
        <v>2</v>
      </c>
    </row>
    <row r="85" spans="1:12" x14ac:dyDescent="0.3">
      <c r="A85" s="1">
        <v>44249</v>
      </c>
      <c r="B85" t="s">
        <v>48</v>
      </c>
      <c r="C85">
        <v>55</v>
      </c>
      <c r="E85" t="s">
        <v>49</v>
      </c>
      <c r="F85" t="s">
        <v>50</v>
      </c>
      <c r="G85" t="s">
        <v>17</v>
      </c>
      <c r="H85" t="s">
        <v>105</v>
      </c>
      <c r="I85" t="s">
        <v>90</v>
      </c>
      <c r="J85">
        <v>-55</v>
      </c>
      <c r="K85" t="s">
        <v>105</v>
      </c>
      <c r="L85">
        <v>2</v>
      </c>
    </row>
    <row r="86" spans="1:12" x14ac:dyDescent="0.3">
      <c r="A86" s="1">
        <v>44249</v>
      </c>
      <c r="B86" t="s">
        <v>28</v>
      </c>
      <c r="C86">
        <v>64.099999999999994</v>
      </c>
      <c r="E86" t="s">
        <v>51</v>
      </c>
      <c r="F86" t="s">
        <v>23</v>
      </c>
      <c r="G86" t="s">
        <v>17</v>
      </c>
      <c r="H86" t="s">
        <v>105</v>
      </c>
      <c r="I86" t="s">
        <v>90</v>
      </c>
      <c r="J86">
        <v>-64.099999999999994</v>
      </c>
      <c r="K86" t="s">
        <v>105</v>
      </c>
      <c r="L86">
        <v>2</v>
      </c>
    </row>
    <row r="87" spans="1:12" x14ac:dyDescent="0.3">
      <c r="A87" s="1">
        <v>44249</v>
      </c>
      <c r="B87" t="s">
        <v>14</v>
      </c>
      <c r="C87">
        <v>5</v>
      </c>
      <c r="E87" t="s">
        <v>15</v>
      </c>
      <c r="F87" t="s">
        <v>16</v>
      </c>
      <c r="G87" t="s">
        <v>17</v>
      </c>
      <c r="H87" t="s">
        <v>105</v>
      </c>
      <c r="I87" t="s">
        <v>90</v>
      </c>
      <c r="J87">
        <v>-5</v>
      </c>
      <c r="K87" t="s">
        <v>105</v>
      </c>
      <c r="L87">
        <v>2</v>
      </c>
    </row>
    <row r="88" spans="1:12" x14ac:dyDescent="0.3">
      <c r="A88" s="1">
        <v>44250</v>
      </c>
      <c r="B88" t="s">
        <v>14</v>
      </c>
      <c r="C88">
        <v>5</v>
      </c>
      <c r="E88" t="s">
        <v>15</v>
      </c>
      <c r="F88" t="s">
        <v>16</v>
      </c>
      <c r="G88" t="s">
        <v>17</v>
      </c>
      <c r="H88" t="s">
        <v>105</v>
      </c>
      <c r="I88" t="s">
        <v>94</v>
      </c>
      <c r="J88">
        <v>-5</v>
      </c>
      <c r="K88" t="s">
        <v>105</v>
      </c>
      <c r="L88">
        <v>2</v>
      </c>
    </row>
    <row r="89" spans="1:12" x14ac:dyDescent="0.3">
      <c r="A89" s="1">
        <v>44251</v>
      </c>
      <c r="B89" t="s">
        <v>14</v>
      </c>
      <c r="C89">
        <v>5</v>
      </c>
      <c r="E89" t="s">
        <v>15</v>
      </c>
      <c r="F89" t="s">
        <v>16</v>
      </c>
      <c r="G89" t="s">
        <v>17</v>
      </c>
      <c r="H89" t="s">
        <v>105</v>
      </c>
      <c r="I89" t="s">
        <v>95</v>
      </c>
      <c r="J89">
        <v>-5</v>
      </c>
      <c r="K89" t="s">
        <v>105</v>
      </c>
      <c r="L89">
        <v>2</v>
      </c>
    </row>
    <row r="90" spans="1:12" x14ac:dyDescent="0.3">
      <c r="A90" s="1">
        <v>44252</v>
      </c>
      <c r="B90" t="s">
        <v>14</v>
      </c>
      <c r="C90">
        <v>5</v>
      </c>
      <c r="E90" t="s">
        <v>15</v>
      </c>
      <c r="F90" t="s">
        <v>16</v>
      </c>
      <c r="G90" t="s">
        <v>17</v>
      </c>
      <c r="H90" t="s">
        <v>105</v>
      </c>
      <c r="I90" t="s">
        <v>93</v>
      </c>
      <c r="J90">
        <v>-5</v>
      </c>
      <c r="K90" t="s">
        <v>105</v>
      </c>
      <c r="L90">
        <v>2</v>
      </c>
    </row>
    <row r="91" spans="1:12" x14ac:dyDescent="0.3">
      <c r="A91" s="1">
        <v>44253</v>
      </c>
      <c r="B91" t="s">
        <v>14</v>
      </c>
      <c r="C91">
        <v>5</v>
      </c>
      <c r="E91" t="s">
        <v>15</v>
      </c>
      <c r="F91" t="s">
        <v>16</v>
      </c>
      <c r="G91" t="s">
        <v>17</v>
      </c>
      <c r="H91" t="s">
        <v>105</v>
      </c>
      <c r="I91" t="s">
        <v>89</v>
      </c>
      <c r="J91">
        <v>-5</v>
      </c>
      <c r="K91" t="s">
        <v>105</v>
      </c>
      <c r="L91">
        <v>2</v>
      </c>
    </row>
    <row r="92" spans="1:12" x14ac:dyDescent="0.3">
      <c r="A92" s="1">
        <v>44253</v>
      </c>
      <c r="B92" t="s">
        <v>24</v>
      </c>
      <c r="C92">
        <v>162.9</v>
      </c>
      <c r="E92" t="s">
        <v>25</v>
      </c>
      <c r="F92" t="s">
        <v>20</v>
      </c>
      <c r="G92" t="s">
        <v>17</v>
      </c>
      <c r="H92" t="s">
        <v>105</v>
      </c>
      <c r="I92" t="s">
        <v>89</v>
      </c>
      <c r="J92">
        <v>-162.9</v>
      </c>
      <c r="K92" t="s">
        <v>105</v>
      </c>
      <c r="L92">
        <v>2</v>
      </c>
    </row>
    <row r="93" spans="1:12" x14ac:dyDescent="0.3">
      <c r="A93" s="1">
        <v>44254</v>
      </c>
      <c r="B93" t="s">
        <v>52</v>
      </c>
      <c r="C93">
        <v>125.9</v>
      </c>
      <c r="E93" t="s">
        <v>33</v>
      </c>
      <c r="F93" t="s">
        <v>31</v>
      </c>
      <c r="G93" t="s">
        <v>17</v>
      </c>
      <c r="H93" t="s">
        <v>105</v>
      </c>
      <c r="I93" t="s">
        <v>91</v>
      </c>
      <c r="J93">
        <v>-125.9</v>
      </c>
      <c r="K93" t="s">
        <v>105</v>
      </c>
      <c r="L93">
        <v>2</v>
      </c>
    </row>
    <row r="94" spans="1:12" x14ac:dyDescent="0.3">
      <c r="A94" s="1">
        <v>44254</v>
      </c>
      <c r="B94" t="s">
        <v>54</v>
      </c>
      <c r="C94">
        <v>137</v>
      </c>
      <c r="E94" t="s">
        <v>33</v>
      </c>
      <c r="F94" t="s">
        <v>31</v>
      </c>
      <c r="G94" t="s">
        <v>17</v>
      </c>
      <c r="H94" t="s">
        <v>105</v>
      </c>
      <c r="I94" t="s">
        <v>91</v>
      </c>
      <c r="J94">
        <v>-137</v>
      </c>
      <c r="K94" t="s">
        <v>105</v>
      </c>
      <c r="L94">
        <v>2</v>
      </c>
    </row>
    <row r="95" spans="1:12" x14ac:dyDescent="0.3">
      <c r="A95" s="1">
        <v>44255</v>
      </c>
      <c r="B95" t="s">
        <v>32</v>
      </c>
      <c r="C95">
        <v>146.1</v>
      </c>
      <c r="E95" t="s">
        <v>33</v>
      </c>
      <c r="F95" t="s">
        <v>31</v>
      </c>
      <c r="G95" t="s">
        <v>17</v>
      </c>
      <c r="H95" t="s">
        <v>105</v>
      </c>
      <c r="I95" t="s">
        <v>92</v>
      </c>
      <c r="J95">
        <v>-146.1</v>
      </c>
      <c r="K95" t="s">
        <v>105</v>
      </c>
      <c r="L95">
        <v>2</v>
      </c>
    </row>
    <row r="96" spans="1:12" x14ac:dyDescent="0.3">
      <c r="A96" s="1">
        <v>44255</v>
      </c>
      <c r="B96" t="s">
        <v>36</v>
      </c>
      <c r="C96">
        <v>24.1</v>
      </c>
      <c r="E96" t="s">
        <v>37</v>
      </c>
      <c r="F96" t="s">
        <v>23</v>
      </c>
      <c r="G96" t="s">
        <v>17</v>
      </c>
      <c r="H96" t="s">
        <v>105</v>
      </c>
      <c r="I96" t="s">
        <v>92</v>
      </c>
      <c r="J96">
        <v>-24.1</v>
      </c>
      <c r="K96" t="s">
        <v>105</v>
      </c>
      <c r="L96">
        <v>2</v>
      </c>
    </row>
    <row r="97" spans="1:12" x14ac:dyDescent="0.3">
      <c r="A97" s="1">
        <v>44256</v>
      </c>
      <c r="B97" t="s">
        <v>10</v>
      </c>
      <c r="D97">
        <v>5000</v>
      </c>
      <c r="E97" t="s">
        <v>11</v>
      </c>
      <c r="F97" t="s">
        <v>12</v>
      </c>
      <c r="G97" t="s">
        <v>13</v>
      </c>
      <c r="H97" t="s">
        <v>83</v>
      </c>
      <c r="I97" t="s">
        <v>90</v>
      </c>
      <c r="J97">
        <v>5000</v>
      </c>
      <c r="K97" t="s">
        <v>83</v>
      </c>
      <c r="L97">
        <v>3</v>
      </c>
    </row>
    <row r="98" spans="1:12" x14ac:dyDescent="0.3">
      <c r="A98" s="1">
        <v>44256</v>
      </c>
      <c r="B98" t="s">
        <v>14</v>
      </c>
      <c r="C98">
        <v>5</v>
      </c>
      <c r="E98" t="s">
        <v>15</v>
      </c>
      <c r="F98" t="s">
        <v>16</v>
      </c>
      <c r="G98" t="s">
        <v>17</v>
      </c>
      <c r="H98" t="s">
        <v>83</v>
      </c>
      <c r="I98" t="s">
        <v>90</v>
      </c>
      <c r="J98">
        <v>-5</v>
      </c>
      <c r="K98" t="s">
        <v>83</v>
      </c>
      <c r="L98">
        <v>3</v>
      </c>
    </row>
    <row r="99" spans="1:12" x14ac:dyDescent="0.3">
      <c r="A99" s="1">
        <v>44257</v>
      </c>
      <c r="B99" t="s">
        <v>18</v>
      </c>
      <c r="C99">
        <v>900</v>
      </c>
      <c r="E99" t="s">
        <v>19</v>
      </c>
      <c r="F99" t="s">
        <v>20</v>
      </c>
      <c r="G99" t="s">
        <v>17</v>
      </c>
      <c r="H99" t="s">
        <v>83</v>
      </c>
      <c r="I99" t="s">
        <v>94</v>
      </c>
      <c r="J99">
        <v>-900</v>
      </c>
      <c r="K99" t="s">
        <v>83</v>
      </c>
      <c r="L99">
        <v>3</v>
      </c>
    </row>
    <row r="100" spans="1:12" x14ac:dyDescent="0.3">
      <c r="A100" s="1">
        <v>44257</v>
      </c>
      <c r="B100" t="s">
        <v>21</v>
      </c>
      <c r="C100">
        <v>150</v>
      </c>
      <c r="E100" t="s">
        <v>22</v>
      </c>
      <c r="F100" t="s">
        <v>23</v>
      </c>
      <c r="G100" t="s">
        <v>17</v>
      </c>
      <c r="H100" t="s">
        <v>83</v>
      </c>
      <c r="I100" t="s">
        <v>94</v>
      </c>
      <c r="J100">
        <v>-150</v>
      </c>
      <c r="K100" t="s">
        <v>83</v>
      </c>
      <c r="L100">
        <v>3</v>
      </c>
    </row>
    <row r="101" spans="1:12" x14ac:dyDescent="0.3">
      <c r="A101" s="1">
        <v>44257</v>
      </c>
      <c r="B101" t="s">
        <v>14</v>
      </c>
      <c r="C101">
        <v>5</v>
      </c>
      <c r="E101" t="s">
        <v>15</v>
      </c>
      <c r="F101" t="s">
        <v>16</v>
      </c>
      <c r="G101" t="s">
        <v>17</v>
      </c>
      <c r="H101" t="s">
        <v>83</v>
      </c>
      <c r="I101" t="s">
        <v>94</v>
      </c>
      <c r="J101">
        <v>-5</v>
      </c>
      <c r="K101" t="s">
        <v>83</v>
      </c>
      <c r="L101">
        <v>3</v>
      </c>
    </row>
    <row r="102" spans="1:12" x14ac:dyDescent="0.3">
      <c r="A102" s="1">
        <v>44258</v>
      </c>
      <c r="B102" t="s">
        <v>14</v>
      </c>
      <c r="C102">
        <v>5</v>
      </c>
      <c r="E102" t="s">
        <v>15</v>
      </c>
      <c r="F102" t="s">
        <v>16</v>
      </c>
      <c r="G102" t="s">
        <v>17</v>
      </c>
      <c r="H102" t="s">
        <v>83</v>
      </c>
      <c r="I102" t="s">
        <v>95</v>
      </c>
      <c r="J102">
        <v>-5</v>
      </c>
      <c r="K102" t="s">
        <v>83</v>
      </c>
      <c r="L102">
        <v>3</v>
      </c>
    </row>
    <row r="103" spans="1:12" x14ac:dyDescent="0.3">
      <c r="A103" s="1">
        <v>44259</v>
      </c>
      <c r="B103" t="s">
        <v>14</v>
      </c>
      <c r="C103">
        <v>5</v>
      </c>
      <c r="E103" t="s">
        <v>15</v>
      </c>
      <c r="F103" t="s">
        <v>16</v>
      </c>
      <c r="G103" t="s">
        <v>17</v>
      </c>
      <c r="H103" t="s">
        <v>83</v>
      </c>
      <c r="I103" t="s">
        <v>93</v>
      </c>
      <c r="J103">
        <v>-5</v>
      </c>
      <c r="K103" t="s">
        <v>83</v>
      </c>
      <c r="L103">
        <v>3</v>
      </c>
    </row>
    <row r="104" spans="1:12" x14ac:dyDescent="0.3">
      <c r="A104" s="1">
        <v>44260</v>
      </c>
      <c r="B104" t="s">
        <v>14</v>
      </c>
      <c r="C104">
        <v>5</v>
      </c>
      <c r="E104" t="s">
        <v>15</v>
      </c>
      <c r="F104" t="s">
        <v>16</v>
      </c>
      <c r="G104" t="s">
        <v>17</v>
      </c>
      <c r="H104" t="s">
        <v>83</v>
      </c>
      <c r="I104" t="s">
        <v>89</v>
      </c>
      <c r="J104">
        <v>-5</v>
      </c>
      <c r="K104" t="s">
        <v>83</v>
      </c>
      <c r="L104">
        <v>3</v>
      </c>
    </row>
    <row r="105" spans="1:12" x14ac:dyDescent="0.3">
      <c r="A105" s="1">
        <v>44260</v>
      </c>
      <c r="B105" t="s">
        <v>24</v>
      </c>
      <c r="C105">
        <v>149</v>
      </c>
      <c r="E105" t="s">
        <v>25</v>
      </c>
      <c r="F105" t="s">
        <v>20</v>
      </c>
      <c r="G105" t="s">
        <v>17</v>
      </c>
      <c r="H105" t="s">
        <v>83</v>
      </c>
      <c r="I105" t="s">
        <v>89</v>
      </c>
      <c r="J105">
        <v>-149</v>
      </c>
      <c r="K105" t="s">
        <v>83</v>
      </c>
      <c r="L105">
        <v>3</v>
      </c>
    </row>
    <row r="106" spans="1:12" x14ac:dyDescent="0.3">
      <c r="A106" s="1">
        <v>44263</v>
      </c>
      <c r="B106" t="s">
        <v>26</v>
      </c>
      <c r="C106">
        <v>52.1</v>
      </c>
      <c r="E106" t="s">
        <v>27</v>
      </c>
      <c r="F106" t="s">
        <v>20</v>
      </c>
      <c r="G106" t="s">
        <v>17</v>
      </c>
      <c r="H106" t="s">
        <v>83</v>
      </c>
      <c r="I106" t="s">
        <v>90</v>
      </c>
      <c r="J106">
        <v>-52.1</v>
      </c>
      <c r="K106" t="s">
        <v>83</v>
      </c>
      <c r="L106">
        <v>3</v>
      </c>
    </row>
    <row r="107" spans="1:12" x14ac:dyDescent="0.3">
      <c r="A107" s="1">
        <v>44263</v>
      </c>
      <c r="B107" t="s">
        <v>14</v>
      </c>
      <c r="C107">
        <v>5</v>
      </c>
      <c r="E107" t="s">
        <v>15</v>
      </c>
      <c r="F107" t="s">
        <v>16</v>
      </c>
      <c r="G107" t="s">
        <v>17</v>
      </c>
      <c r="H107" t="s">
        <v>83</v>
      </c>
      <c r="I107" t="s">
        <v>90</v>
      </c>
      <c r="J107">
        <v>-5</v>
      </c>
      <c r="K107" t="s">
        <v>83</v>
      </c>
      <c r="L107">
        <v>3</v>
      </c>
    </row>
    <row r="108" spans="1:12" x14ac:dyDescent="0.3">
      <c r="A108" s="1">
        <v>44264</v>
      </c>
      <c r="B108" t="s">
        <v>14</v>
      </c>
      <c r="C108">
        <v>5</v>
      </c>
      <c r="E108" t="s">
        <v>15</v>
      </c>
      <c r="F108" t="s">
        <v>16</v>
      </c>
      <c r="G108" t="s">
        <v>17</v>
      </c>
      <c r="H108" t="s">
        <v>83</v>
      </c>
      <c r="I108" t="s">
        <v>94</v>
      </c>
      <c r="J108">
        <v>-5</v>
      </c>
      <c r="K108" t="s">
        <v>83</v>
      </c>
      <c r="L108">
        <v>3</v>
      </c>
    </row>
    <row r="109" spans="1:12" x14ac:dyDescent="0.3">
      <c r="A109" s="1">
        <v>44265</v>
      </c>
      <c r="B109" t="s">
        <v>28</v>
      </c>
      <c r="C109">
        <v>78.900000000000006</v>
      </c>
      <c r="E109" t="s">
        <v>51</v>
      </c>
      <c r="F109" t="s">
        <v>23</v>
      </c>
      <c r="G109" t="s">
        <v>17</v>
      </c>
      <c r="H109" t="s">
        <v>83</v>
      </c>
      <c r="I109" t="s">
        <v>95</v>
      </c>
      <c r="J109">
        <v>-78.900000000000006</v>
      </c>
      <c r="K109" t="s">
        <v>83</v>
      </c>
      <c r="L109">
        <v>3</v>
      </c>
    </row>
    <row r="110" spans="1:12" x14ac:dyDescent="0.3">
      <c r="A110" s="1">
        <v>44265</v>
      </c>
      <c r="B110" t="s">
        <v>14</v>
      </c>
      <c r="C110">
        <v>5</v>
      </c>
      <c r="E110" t="s">
        <v>15</v>
      </c>
      <c r="F110" t="s">
        <v>16</v>
      </c>
      <c r="G110" t="s">
        <v>17</v>
      </c>
      <c r="H110" t="s">
        <v>83</v>
      </c>
      <c r="I110" t="s">
        <v>95</v>
      </c>
      <c r="J110">
        <v>-5</v>
      </c>
      <c r="K110" t="s">
        <v>83</v>
      </c>
      <c r="L110">
        <v>3</v>
      </c>
    </row>
    <row r="111" spans="1:12" x14ac:dyDescent="0.3">
      <c r="A111" s="1">
        <v>44266</v>
      </c>
      <c r="B111" t="s">
        <v>14</v>
      </c>
      <c r="C111">
        <v>5</v>
      </c>
      <c r="E111" t="s">
        <v>15</v>
      </c>
      <c r="F111" t="s">
        <v>16</v>
      </c>
      <c r="G111" t="s">
        <v>17</v>
      </c>
      <c r="H111" t="s">
        <v>83</v>
      </c>
      <c r="I111" t="s">
        <v>93</v>
      </c>
      <c r="J111">
        <v>-5</v>
      </c>
      <c r="K111" t="s">
        <v>83</v>
      </c>
      <c r="L111">
        <v>3</v>
      </c>
    </row>
    <row r="112" spans="1:12" x14ac:dyDescent="0.3">
      <c r="A112" s="1">
        <v>44267</v>
      </c>
      <c r="B112" t="s">
        <v>24</v>
      </c>
      <c r="C112">
        <v>137</v>
      </c>
      <c r="E112" t="s">
        <v>25</v>
      </c>
      <c r="F112" t="s">
        <v>20</v>
      </c>
      <c r="G112" t="s">
        <v>17</v>
      </c>
      <c r="H112" t="s">
        <v>83</v>
      </c>
      <c r="I112" t="s">
        <v>89</v>
      </c>
      <c r="J112">
        <v>-137</v>
      </c>
      <c r="K112" t="s">
        <v>83</v>
      </c>
      <c r="L112">
        <v>3</v>
      </c>
    </row>
    <row r="113" spans="1:12" x14ac:dyDescent="0.3">
      <c r="A113" s="1">
        <v>44267</v>
      </c>
      <c r="B113" t="s">
        <v>14</v>
      </c>
      <c r="C113">
        <v>5</v>
      </c>
      <c r="E113" t="s">
        <v>15</v>
      </c>
      <c r="F113" t="s">
        <v>16</v>
      </c>
      <c r="G113" t="s">
        <v>17</v>
      </c>
      <c r="H113" t="s">
        <v>83</v>
      </c>
      <c r="I113" t="s">
        <v>89</v>
      </c>
      <c r="J113">
        <v>-5</v>
      </c>
      <c r="K113" t="s">
        <v>83</v>
      </c>
      <c r="L113">
        <v>3</v>
      </c>
    </row>
    <row r="114" spans="1:12" x14ac:dyDescent="0.3">
      <c r="A114" s="1">
        <v>44268</v>
      </c>
      <c r="B114" t="s">
        <v>14</v>
      </c>
      <c r="C114">
        <v>5</v>
      </c>
      <c r="E114" t="s">
        <v>15</v>
      </c>
      <c r="F114" t="s">
        <v>16</v>
      </c>
      <c r="G114" t="s">
        <v>17</v>
      </c>
      <c r="H114" t="s">
        <v>83</v>
      </c>
      <c r="I114" t="s">
        <v>91</v>
      </c>
      <c r="J114">
        <v>-5</v>
      </c>
      <c r="K114" t="s">
        <v>83</v>
      </c>
      <c r="L114">
        <v>3</v>
      </c>
    </row>
    <row r="115" spans="1:12" x14ac:dyDescent="0.3">
      <c r="A115" s="1">
        <v>44268</v>
      </c>
      <c r="B115" t="s">
        <v>29</v>
      </c>
      <c r="C115">
        <v>41.8</v>
      </c>
      <c r="E115" t="s">
        <v>30</v>
      </c>
      <c r="F115" t="s">
        <v>31</v>
      </c>
      <c r="G115" t="s">
        <v>17</v>
      </c>
      <c r="H115" t="s">
        <v>83</v>
      </c>
      <c r="I115" t="s">
        <v>91</v>
      </c>
      <c r="J115">
        <v>-41.8</v>
      </c>
      <c r="K115" t="s">
        <v>83</v>
      </c>
      <c r="L115">
        <v>3</v>
      </c>
    </row>
    <row r="116" spans="1:12" x14ac:dyDescent="0.3">
      <c r="A116" s="1">
        <v>44268</v>
      </c>
      <c r="B116" t="s">
        <v>32</v>
      </c>
      <c r="C116">
        <v>99.9</v>
      </c>
      <c r="E116" t="s">
        <v>33</v>
      </c>
      <c r="F116" t="s">
        <v>31</v>
      </c>
      <c r="G116" t="s">
        <v>17</v>
      </c>
      <c r="H116" t="s">
        <v>83</v>
      </c>
      <c r="I116" t="s">
        <v>91</v>
      </c>
      <c r="J116">
        <v>-99.9</v>
      </c>
      <c r="K116" t="s">
        <v>83</v>
      </c>
      <c r="L116">
        <v>3</v>
      </c>
    </row>
    <row r="117" spans="1:12" x14ac:dyDescent="0.3">
      <c r="A117" s="1">
        <v>44268</v>
      </c>
      <c r="B117" t="s">
        <v>34</v>
      </c>
      <c r="C117">
        <v>54</v>
      </c>
      <c r="E117" t="s">
        <v>35</v>
      </c>
      <c r="F117" t="s">
        <v>16</v>
      </c>
      <c r="G117" t="s">
        <v>17</v>
      </c>
      <c r="H117" t="s">
        <v>83</v>
      </c>
      <c r="I117" t="s">
        <v>91</v>
      </c>
      <c r="J117">
        <v>-54</v>
      </c>
      <c r="K117" t="s">
        <v>83</v>
      </c>
      <c r="L117">
        <v>3</v>
      </c>
    </row>
    <row r="118" spans="1:12" x14ac:dyDescent="0.3">
      <c r="A118" s="1">
        <v>44269</v>
      </c>
      <c r="B118" t="s">
        <v>36</v>
      </c>
      <c r="C118">
        <v>30</v>
      </c>
      <c r="E118" t="s">
        <v>37</v>
      </c>
      <c r="F118" t="s">
        <v>23</v>
      </c>
      <c r="G118" t="s">
        <v>17</v>
      </c>
      <c r="H118" t="s">
        <v>83</v>
      </c>
      <c r="I118" t="s">
        <v>92</v>
      </c>
      <c r="J118">
        <v>-30</v>
      </c>
      <c r="K118" t="s">
        <v>83</v>
      </c>
      <c r="L118">
        <v>3</v>
      </c>
    </row>
    <row r="119" spans="1:12" x14ac:dyDescent="0.3">
      <c r="A119" s="1">
        <v>44270</v>
      </c>
      <c r="B119" t="s">
        <v>38</v>
      </c>
      <c r="D119">
        <v>1000</v>
      </c>
      <c r="E119" t="s">
        <v>39</v>
      </c>
      <c r="F119" t="s">
        <v>40</v>
      </c>
      <c r="G119" t="s">
        <v>13</v>
      </c>
      <c r="H119" t="s">
        <v>83</v>
      </c>
      <c r="I119" t="s">
        <v>90</v>
      </c>
      <c r="J119">
        <v>1000</v>
      </c>
      <c r="K119" t="s">
        <v>83</v>
      </c>
      <c r="L119">
        <v>3</v>
      </c>
    </row>
    <row r="120" spans="1:12" x14ac:dyDescent="0.3">
      <c r="A120" s="1">
        <v>44270</v>
      </c>
      <c r="B120" t="s">
        <v>14</v>
      </c>
      <c r="C120">
        <v>5</v>
      </c>
      <c r="E120" t="s">
        <v>15</v>
      </c>
      <c r="F120" t="s">
        <v>16</v>
      </c>
      <c r="G120" t="s">
        <v>17</v>
      </c>
      <c r="H120" t="s">
        <v>83</v>
      </c>
      <c r="I120" t="s">
        <v>90</v>
      </c>
      <c r="J120">
        <v>-5</v>
      </c>
      <c r="K120" t="s">
        <v>83</v>
      </c>
      <c r="L120">
        <v>3</v>
      </c>
    </row>
    <row r="121" spans="1:12" x14ac:dyDescent="0.3">
      <c r="A121" s="1">
        <v>44271</v>
      </c>
      <c r="B121" t="s">
        <v>14</v>
      </c>
      <c r="C121">
        <v>5</v>
      </c>
      <c r="E121" t="s">
        <v>15</v>
      </c>
      <c r="F121" t="s">
        <v>16</v>
      </c>
      <c r="G121" t="s">
        <v>17</v>
      </c>
      <c r="H121" t="s">
        <v>83</v>
      </c>
      <c r="I121" t="s">
        <v>94</v>
      </c>
      <c r="J121">
        <v>-5</v>
      </c>
      <c r="K121" t="s">
        <v>83</v>
      </c>
      <c r="L121">
        <v>3</v>
      </c>
    </row>
    <row r="122" spans="1:12" x14ac:dyDescent="0.3">
      <c r="A122" s="1">
        <v>44271</v>
      </c>
      <c r="B122" t="s">
        <v>55</v>
      </c>
      <c r="C122">
        <v>75</v>
      </c>
      <c r="E122" t="s">
        <v>56</v>
      </c>
      <c r="F122" t="s">
        <v>57</v>
      </c>
      <c r="G122" t="s">
        <v>17</v>
      </c>
      <c r="H122" t="s">
        <v>83</v>
      </c>
      <c r="I122" t="s">
        <v>94</v>
      </c>
      <c r="J122">
        <v>-75</v>
      </c>
      <c r="K122" t="s">
        <v>83</v>
      </c>
      <c r="L122">
        <v>3</v>
      </c>
    </row>
    <row r="123" spans="1:12" x14ac:dyDescent="0.3">
      <c r="A123" s="1">
        <v>44271</v>
      </c>
      <c r="B123" t="s">
        <v>42</v>
      </c>
      <c r="C123">
        <v>40</v>
      </c>
      <c r="E123" t="s">
        <v>42</v>
      </c>
      <c r="F123" t="s">
        <v>20</v>
      </c>
      <c r="G123" t="s">
        <v>17</v>
      </c>
      <c r="H123" t="s">
        <v>83</v>
      </c>
      <c r="I123" t="s">
        <v>94</v>
      </c>
      <c r="J123">
        <v>-40</v>
      </c>
      <c r="K123" t="s">
        <v>83</v>
      </c>
      <c r="L123">
        <v>3</v>
      </c>
    </row>
    <row r="124" spans="1:12" x14ac:dyDescent="0.3">
      <c r="A124" s="1">
        <v>44272</v>
      </c>
      <c r="B124" t="s">
        <v>43</v>
      </c>
      <c r="C124">
        <v>46.8</v>
      </c>
      <c r="E124" t="s">
        <v>44</v>
      </c>
      <c r="F124" t="s">
        <v>31</v>
      </c>
      <c r="G124" t="s">
        <v>17</v>
      </c>
      <c r="H124" t="s">
        <v>83</v>
      </c>
      <c r="I124" t="s">
        <v>95</v>
      </c>
      <c r="J124">
        <v>-46.8</v>
      </c>
      <c r="K124" t="s">
        <v>83</v>
      </c>
      <c r="L124">
        <v>3</v>
      </c>
    </row>
    <row r="125" spans="1:12" x14ac:dyDescent="0.3">
      <c r="A125" s="1">
        <v>44272</v>
      </c>
      <c r="B125" t="s">
        <v>45</v>
      </c>
      <c r="C125">
        <v>35</v>
      </c>
      <c r="E125" t="s">
        <v>30</v>
      </c>
      <c r="F125" t="s">
        <v>31</v>
      </c>
      <c r="G125" t="s">
        <v>17</v>
      </c>
      <c r="H125" t="s">
        <v>83</v>
      </c>
      <c r="I125" t="s">
        <v>95</v>
      </c>
      <c r="J125">
        <v>-35</v>
      </c>
      <c r="K125" t="s">
        <v>83</v>
      </c>
      <c r="L125">
        <v>3</v>
      </c>
    </row>
    <row r="126" spans="1:12" x14ac:dyDescent="0.3">
      <c r="A126" s="1">
        <v>44272</v>
      </c>
      <c r="B126" t="s">
        <v>14</v>
      </c>
      <c r="C126">
        <v>5</v>
      </c>
      <c r="E126" t="s">
        <v>15</v>
      </c>
      <c r="F126" t="s">
        <v>16</v>
      </c>
      <c r="G126" t="s">
        <v>17</v>
      </c>
      <c r="H126" t="s">
        <v>83</v>
      </c>
      <c r="I126" t="s">
        <v>95</v>
      </c>
      <c r="J126">
        <v>-5</v>
      </c>
      <c r="K126" t="s">
        <v>83</v>
      </c>
      <c r="L126">
        <v>3</v>
      </c>
    </row>
    <row r="127" spans="1:12" x14ac:dyDescent="0.3">
      <c r="A127" s="1">
        <v>44273</v>
      </c>
      <c r="B127" t="s">
        <v>14</v>
      </c>
      <c r="C127">
        <v>5</v>
      </c>
      <c r="E127" t="s">
        <v>15</v>
      </c>
      <c r="F127" t="s">
        <v>16</v>
      </c>
      <c r="G127" t="s">
        <v>17</v>
      </c>
      <c r="H127" t="s">
        <v>83</v>
      </c>
      <c r="I127" t="s">
        <v>93</v>
      </c>
      <c r="J127">
        <v>-5</v>
      </c>
      <c r="K127" t="s">
        <v>83</v>
      </c>
      <c r="L127">
        <v>3</v>
      </c>
    </row>
    <row r="128" spans="1:12" x14ac:dyDescent="0.3">
      <c r="A128" s="1">
        <v>44274</v>
      </c>
      <c r="B128" t="s">
        <v>14</v>
      </c>
      <c r="C128">
        <v>5</v>
      </c>
      <c r="E128" t="s">
        <v>15</v>
      </c>
      <c r="F128" t="s">
        <v>16</v>
      </c>
      <c r="G128" t="s">
        <v>17</v>
      </c>
      <c r="H128" t="s">
        <v>83</v>
      </c>
      <c r="I128" t="s">
        <v>89</v>
      </c>
      <c r="J128">
        <v>-5</v>
      </c>
      <c r="K128" t="s">
        <v>83</v>
      </c>
      <c r="L128">
        <v>3</v>
      </c>
    </row>
    <row r="129" spans="1:12" x14ac:dyDescent="0.3">
      <c r="A129" s="1">
        <v>44274</v>
      </c>
      <c r="B129" t="s">
        <v>24</v>
      </c>
      <c r="C129">
        <v>171.9</v>
      </c>
      <c r="E129" t="s">
        <v>25</v>
      </c>
      <c r="F129" t="s">
        <v>20</v>
      </c>
      <c r="G129" t="s">
        <v>17</v>
      </c>
      <c r="H129" t="s">
        <v>83</v>
      </c>
      <c r="I129" t="s">
        <v>89</v>
      </c>
      <c r="J129">
        <v>-171.9</v>
      </c>
      <c r="K129" t="s">
        <v>83</v>
      </c>
      <c r="L129">
        <v>3</v>
      </c>
    </row>
    <row r="130" spans="1:12" x14ac:dyDescent="0.3">
      <c r="A130" s="1">
        <v>44275</v>
      </c>
      <c r="B130" t="s">
        <v>46</v>
      </c>
      <c r="C130">
        <v>39</v>
      </c>
      <c r="E130" t="s">
        <v>35</v>
      </c>
      <c r="F130" t="s">
        <v>16</v>
      </c>
      <c r="G130" t="s">
        <v>17</v>
      </c>
      <c r="H130" t="s">
        <v>83</v>
      </c>
      <c r="I130" t="s">
        <v>91</v>
      </c>
      <c r="J130">
        <v>-39</v>
      </c>
      <c r="K130" t="s">
        <v>83</v>
      </c>
      <c r="L130">
        <v>3</v>
      </c>
    </row>
    <row r="131" spans="1:12" x14ac:dyDescent="0.3">
      <c r="A131" s="1">
        <v>44276</v>
      </c>
      <c r="B131" t="s">
        <v>47</v>
      </c>
      <c r="C131">
        <v>14</v>
      </c>
      <c r="E131" t="s">
        <v>35</v>
      </c>
      <c r="F131" t="s">
        <v>16</v>
      </c>
      <c r="G131" t="s">
        <v>17</v>
      </c>
      <c r="H131" t="s">
        <v>83</v>
      </c>
      <c r="I131" t="s">
        <v>92</v>
      </c>
      <c r="J131">
        <v>-14</v>
      </c>
      <c r="K131" t="s">
        <v>83</v>
      </c>
      <c r="L131">
        <v>3</v>
      </c>
    </row>
    <row r="132" spans="1:12" x14ac:dyDescent="0.3">
      <c r="A132" s="1">
        <v>44277</v>
      </c>
      <c r="B132" t="s">
        <v>48</v>
      </c>
      <c r="C132">
        <v>55</v>
      </c>
      <c r="E132" t="s">
        <v>49</v>
      </c>
      <c r="F132" t="s">
        <v>50</v>
      </c>
      <c r="G132" t="s">
        <v>17</v>
      </c>
      <c r="H132" t="s">
        <v>83</v>
      </c>
      <c r="I132" t="s">
        <v>90</v>
      </c>
      <c r="J132">
        <v>-55</v>
      </c>
      <c r="K132" t="s">
        <v>83</v>
      </c>
      <c r="L132">
        <v>3</v>
      </c>
    </row>
    <row r="133" spans="1:12" x14ac:dyDescent="0.3">
      <c r="A133" s="1">
        <v>44277</v>
      </c>
      <c r="B133" t="s">
        <v>28</v>
      </c>
      <c r="C133">
        <v>65</v>
      </c>
      <c r="E133" t="s">
        <v>51</v>
      </c>
      <c r="F133" t="s">
        <v>23</v>
      </c>
      <c r="G133" t="s">
        <v>17</v>
      </c>
      <c r="H133" t="s">
        <v>83</v>
      </c>
      <c r="I133" t="s">
        <v>90</v>
      </c>
      <c r="J133">
        <v>-65</v>
      </c>
      <c r="K133" t="s">
        <v>83</v>
      </c>
      <c r="L133">
        <v>3</v>
      </c>
    </row>
    <row r="134" spans="1:12" x14ac:dyDescent="0.3">
      <c r="A134" s="1">
        <v>44277</v>
      </c>
      <c r="B134" t="s">
        <v>14</v>
      </c>
      <c r="C134">
        <v>5</v>
      </c>
      <c r="E134" t="s">
        <v>15</v>
      </c>
      <c r="F134" t="s">
        <v>16</v>
      </c>
      <c r="G134" t="s">
        <v>17</v>
      </c>
      <c r="H134" t="s">
        <v>83</v>
      </c>
      <c r="I134" t="s">
        <v>90</v>
      </c>
      <c r="J134">
        <v>-5</v>
      </c>
      <c r="K134" t="s">
        <v>83</v>
      </c>
      <c r="L134">
        <v>3</v>
      </c>
    </row>
    <row r="135" spans="1:12" x14ac:dyDescent="0.3">
      <c r="A135" s="1">
        <v>44278</v>
      </c>
      <c r="B135" t="s">
        <v>14</v>
      </c>
      <c r="C135">
        <v>5</v>
      </c>
      <c r="E135" t="s">
        <v>15</v>
      </c>
      <c r="F135" t="s">
        <v>16</v>
      </c>
      <c r="G135" t="s">
        <v>17</v>
      </c>
      <c r="H135" t="s">
        <v>83</v>
      </c>
      <c r="I135" t="s">
        <v>94</v>
      </c>
      <c r="J135">
        <v>-5</v>
      </c>
      <c r="K135" t="s">
        <v>83</v>
      </c>
      <c r="L135">
        <v>3</v>
      </c>
    </row>
    <row r="136" spans="1:12" x14ac:dyDescent="0.3">
      <c r="A136" s="1">
        <v>44279</v>
      </c>
      <c r="B136" t="s">
        <v>14</v>
      </c>
      <c r="C136">
        <v>5</v>
      </c>
      <c r="E136" t="s">
        <v>15</v>
      </c>
      <c r="F136" t="s">
        <v>16</v>
      </c>
      <c r="G136" t="s">
        <v>17</v>
      </c>
      <c r="H136" t="s">
        <v>83</v>
      </c>
      <c r="I136" t="s">
        <v>95</v>
      </c>
      <c r="J136">
        <v>-5</v>
      </c>
      <c r="K136" t="s">
        <v>83</v>
      </c>
      <c r="L136">
        <v>3</v>
      </c>
    </row>
    <row r="137" spans="1:12" x14ac:dyDescent="0.3">
      <c r="A137" s="1">
        <v>44280</v>
      </c>
      <c r="B137" t="s">
        <v>14</v>
      </c>
      <c r="C137">
        <v>5</v>
      </c>
      <c r="E137" t="s">
        <v>15</v>
      </c>
      <c r="F137" t="s">
        <v>16</v>
      </c>
      <c r="G137" t="s">
        <v>17</v>
      </c>
      <c r="H137" t="s">
        <v>83</v>
      </c>
      <c r="I137" t="s">
        <v>93</v>
      </c>
      <c r="J137">
        <v>-5</v>
      </c>
      <c r="K137" t="s">
        <v>83</v>
      </c>
      <c r="L137">
        <v>3</v>
      </c>
    </row>
    <row r="138" spans="1:12" x14ac:dyDescent="0.3">
      <c r="A138" s="1">
        <v>44281</v>
      </c>
      <c r="B138" t="s">
        <v>14</v>
      </c>
      <c r="C138">
        <v>5</v>
      </c>
      <c r="E138" t="s">
        <v>15</v>
      </c>
      <c r="F138" t="s">
        <v>16</v>
      </c>
      <c r="G138" t="s">
        <v>17</v>
      </c>
      <c r="H138" t="s">
        <v>83</v>
      </c>
      <c r="I138" t="s">
        <v>89</v>
      </c>
      <c r="J138">
        <v>-5</v>
      </c>
      <c r="K138" t="s">
        <v>83</v>
      </c>
      <c r="L138">
        <v>3</v>
      </c>
    </row>
    <row r="139" spans="1:12" x14ac:dyDescent="0.3">
      <c r="A139" s="1">
        <v>44281</v>
      </c>
      <c r="B139" t="s">
        <v>24</v>
      </c>
      <c r="C139">
        <v>209</v>
      </c>
      <c r="E139" t="s">
        <v>25</v>
      </c>
      <c r="F139" t="s">
        <v>20</v>
      </c>
      <c r="G139" t="s">
        <v>17</v>
      </c>
      <c r="H139" t="s">
        <v>83</v>
      </c>
      <c r="I139" t="s">
        <v>89</v>
      </c>
      <c r="J139">
        <v>-209</v>
      </c>
      <c r="K139" t="s">
        <v>83</v>
      </c>
      <c r="L139">
        <v>3</v>
      </c>
    </row>
    <row r="140" spans="1:12" x14ac:dyDescent="0.3">
      <c r="A140" s="1">
        <v>44282</v>
      </c>
      <c r="B140" t="s">
        <v>52</v>
      </c>
      <c r="C140">
        <v>127</v>
      </c>
      <c r="E140" t="s">
        <v>33</v>
      </c>
      <c r="F140" t="s">
        <v>31</v>
      </c>
      <c r="G140" t="s">
        <v>17</v>
      </c>
      <c r="H140" t="s">
        <v>83</v>
      </c>
      <c r="I140" t="s">
        <v>91</v>
      </c>
      <c r="J140">
        <v>-127</v>
      </c>
      <c r="K140" t="s">
        <v>83</v>
      </c>
      <c r="L140">
        <v>3</v>
      </c>
    </row>
    <row r="141" spans="1:12" x14ac:dyDescent="0.3">
      <c r="A141" s="1">
        <v>44282</v>
      </c>
      <c r="B141" t="s">
        <v>58</v>
      </c>
      <c r="C141">
        <v>177.2</v>
      </c>
      <c r="E141" t="s">
        <v>33</v>
      </c>
      <c r="F141" t="s">
        <v>31</v>
      </c>
      <c r="G141" t="s">
        <v>17</v>
      </c>
      <c r="H141" t="s">
        <v>83</v>
      </c>
      <c r="I141" t="s">
        <v>91</v>
      </c>
      <c r="J141">
        <v>-177.2</v>
      </c>
      <c r="K141" t="s">
        <v>83</v>
      </c>
      <c r="L141">
        <v>3</v>
      </c>
    </row>
    <row r="142" spans="1:12" x14ac:dyDescent="0.3">
      <c r="A142" s="1">
        <v>44283</v>
      </c>
      <c r="B142" t="s">
        <v>32</v>
      </c>
      <c r="C142">
        <v>147.1</v>
      </c>
      <c r="E142" t="s">
        <v>33</v>
      </c>
      <c r="F142" t="s">
        <v>31</v>
      </c>
      <c r="G142" t="s">
        <v>17</v>
      </c>
      <c r="H142" t="s">
        <v>83</v>
      </c>
      <c r="I142" t="s">
        <v>92</v>
      </c>
      <c r="J142">
        <v>-147.1</v>
      </c>
      <c r="K142" t="s">
        <v>83</v>
      </c>
      <c r="L142">
        <v>3</v>
      </c>
    </row>
    <row r="143" spans="1:12" x14ac:dyDescent="0.3">
      <c r="A143" s="1">
        <v>44283</v>
      </c>
      <c r="B143" t="s">
        <v>36</v>
      </c>
      <c r="C143">
        <v>25</v>
      </c>
      <c r="E143" t="s">
        <v>37</v>
      </c>
      <c r="F143" t="s">
        <v>23</v>
      </c>
      <c r="G143" t="s">
        <v>17</v>
      </c>
      <c r="H143" t="s">
        <v>83</v>
      </c>
      <c r="I143" t="s">
        <v>92</v>
      </c>
      <c r="J143">
        <v>-25</v>
      </c>
      <c r="K143" t="s">
        <v>83</v>
      </c>
      <c r="L143">
        <v>3</v>
      </c>
    </row>
    <row r="144" spans="1:12" x14ac:dyDescent="0.3">
      <c r="A144" s="1">
        <v>44284</v>
      </c>
      <c r="B144" t="s">
        <v>59</v>
      </c>
      <c r="C144">
        <v>15</v>
      </c>
      <c r="E144" t="s">
        <v>35</v>
      </c>
      <c r="F144" t="s">
        <v>16</v>
      </c>
      <c r="G144" t="s">
        <v>17</v>
      </c>
      <c r="H144" t="s">
        <v>83</v>
      </c>
      <c r="I144" t="s">
        <v>90</v>
      </c>
      <c r="J144">
        <v>-15</v>
      </c>
      <c r="K144" t="s">
        <v>83</v>
      </c>
      <c r="L144">
        <v>3</v>
      </c>
    </row>
    <row r="145" spans="1:12" x14ac:dyDescent="0.3">
      <c r="A145" s="1">
        <v>44285</v>
      </c>
      <c r="B145" t="s">
        <v>14</v>
      </c>
      <c r="C145">
        <v>5</v>
      </c>
      <c r="E145" t="s">
        <v>15</v>
      </c>
      <c r="F145" t="s">
        <v>16</v>
      </c>
      <c r="G145" t="s">
        <v>17</v>
      </c>
      <c r="H145" t="s">
        <v>83</v>
      </c>
      <c r="I145" t="s">
        <v>94</v>
      </c>
      <c r="J145">
        <v>-5</v>
      </c>
      <c r="K145" t="s">
        <v>83</v>
      </c>
      <c r="L145">
        <v>3</v>
      </c>
    </row>
    <row r="146" spans="1:12" x14ac:dyDescent="0.3">
      <c r="A146" s="1">
        <v>44286</v>
      </c>
      <c r="B146" t="s">
        <v>14</v>
      </c>
      <c r="C146">
        <v>5</v>
      </c>
      <c r="E146" t="s">
        <v>15</v>
      </c>
      <c r="F146" t="s">
        <v>16</v>
      </c>
      <c r="G146" t="s">
        <v>17</v>
      </c>
      <c r="H146" t="s">
        <v>83</v>
      </c>
      <c r="I146" t="s">
        <v>95</v>
      </c>
      <c r="J146">
        <v>-5</v>
      </c>
      <c r="K146" t="s">
        <v>83</v>
      </c>
      <c r="L146">
        <v>3</v>
      </c>
    </row>
    <row r="147" spans="1:12" x14ac:dyDescent="0.3">
      <c r="A147" s="1">
        <v>44287</v>
      </c>
      <c r="B147" t="s">
        <v>10</v>
      </c>
      <c r="D147">
        <v>5000</v>
      </c>
      <c r="E147" t="s">
        <v>11</v>
      </c>
      <c r="F147" t="s">
        <v>12</v>
      </c>
      <c r="G147" t="s">
        <v>13</v>
      </c>
      <c r="H147" t="s">
        <v>79</v>
      </c>
      <c r="I147" t="s">
        <v>93</v>
      </c>
      <c r="J147">
        <v>5000</v>
      </c>
      <c r="K147" t="s">
        <v>79</v>
      </c>
      <c r="L147">
        <v>4</v>
      </c>
    </row>
    <row r="148" spans="1:12" x14ac:dyDescent="0.3">
      <c r="A148" s="1">
        <v>44287</v>
      </c>
      <c r="B148" t="s">
        <v>14</v>
      </c>
      <c r="C148">
        <v>5</v>
      </c>
      <c r="E148" t="s">
        <v>15</v>
      </c>
      <c r="F148" t="s">
        <v>16</v>
      </c>
      <c r="G148" t="s">
        <v>17</v>
      </c>
      <c r="H148" t="s">
        <v>79</v>
      </c>
      <c r="I148" t="s">
        <v>93</v>
      </c>
      <c r="J148">
        <v>-5</v>
      </c>
      <c r="K148" t="s">
        <v>79</v>
      </c>
      <c r="L148">
        <v>4</v>
      </c>
    </row>
    <row r="149" spans="1:12" x14ac:dyDescent="0.3">
      <c r="A149" s="1">
        <v>44288</v>
      </c>
      <c r="B149" t="s">
        <v>18</v>
      </c>
      <c r="C149">
        <v>900</v>
      </c>
      <c r="E149" t="s">
        <v>19</v>
      </c>
      <c r="F149" t="s">
        <v>20</v>
      </c>
      <c r="G149" t="s">
        <v>17</v>
      </c>
      <c r="H149" t="s">
        <v>79</v>
      </c>
      <c r="I149" t="s">
        <v>89</v>
      </c>
      <c r="J149">
        <v>-900</v>
      </c>
      <c r="K149" t="s">
        <v>79</v>
      </c>
      <c r="L149">
        <v>4</v>
      </c>
    </row>
    <row r="150" spans="1:12" x14ac:dyDescent="0.3">
      <c r="A150" s="1">
        <v>44288</v>
      </c>
      <c r="B150" t="s">
        <v>21</v>
      </c>
      <c r="C150">
        <v>150</v>
      </c>
      <c r="E150" t="s">
        <v>22</v>
      </c>
      <c r="F150" t="s">
        <v>23</v>
      </c>
      <c r="G150" t="s">
        <v>17</v>
      </c>
      <c r="H150" t="s">
        <v>79</v>
      </c>
      <c r="I150" t="s">
        <v>89</v>
      </c>
      <c r="J150">
        <v>-150</v>
      </c>
      <c r="K150" t="s">
        <v>79</v>
      </c>
      <c r="L150">
        <v>4</v>
      </c>
    </row>
    <row r="151" spans="1:12" x14ac:dyDescent="0.3">
      <c r="A151" s="1">
        <v>44288</v>
      </c>
      <c r="B151" t="s">
        <v>14</v>
      </c>
      <c r="C151">
        <v>5</v>
      </c>
      <c r="E151" t="s">
        <v>15</v>
      </c>
      <c r="F151" t="s">
        <v>16</v>
      </c>
      <c r="G151" t="s">
        <v>17</v>
      </c>
      <c r="H151" t="s">
        <v>79</v>
      </c>
      <c r="I151" t="s">
        <v>89</v>
      </c>
      <c r="J151">
        <v>-5</v>
      </c>
      <c r="K151" t="s">
        <v>79</v>
      </c>
      <c r="L151">
        <v>4</v>
      </c>
    </row>
    <row r="152" spans="1:12" x14ac:dyDescent="0.3">
      <c r="A152" s="1">
        <v>44289</v>
      </c>
      <c r="B152" t="s">
        <v>14</v>
      </c>
      <c r="C152">
        <v>5</v>
      </c>
      <c r="E152" t="s">
        <v>15</v>
      </c>
      <c r="F152" t="s">
        <v>16</v>
      </c>
      <c r="G152" t="s">
        <v>17</v>
      </c>
      <c r="H152" t="s">
        <v>79</v>
      </c>
      <c r="I152" t="s">
        <v>91</v>
      </c>
      <c r="J152">
        <v>-5</v>
      </c>
      <c r="K152" t="s">
        <v>79</v>
      </c>
      <c r="L152">
        <v>4</v>
      </c>
    </row>
    <row r="153" spans="1:12" x14ac:dyDescent="0.3">
      <c r="A153" s="1">
        <v>44290</v>
      </c>
      <c r="B153" t="s">
        <v>14</v>
      </c>
      <c r="C153">
        <v>5</v>
      </c>
      <c r="E153" t="s">
        <v>15</v>
      </c>
      <c r="F153" t="s">
        <v>16</v>
      </c>
      <c r="G153" t="s">
        <v>17</v>
      </c>
      <c r="H153" t="s">
        <v>79</v>
      </c>
      <c r="I153" t="s">
        <v>92</v>
      </c>
      <c r="J153">
        <v>-5</v>
      </c>
      <c r="K153" t="s">
        <v>79</v>
      </c>
      <c r="L153">
        <v>4</v>
      </c>
    </row>
    <row r="154" spans="1:12" x14ac:dyDescent="0.3">
      <c r="A154" s="1">
        <v>44291</v>
      </c>
      <c r="B154" t="s">
        <v>14</v>
      </c>
      <c r="C154">
        <v>5</v>
      </c>
      <c r="E154" t="s">
        <v>15</v>
      </c>
      <c r="F154" t="s">
        <v>16</v>
      </c>
      <c r="G154" t="s">
        <v>17</v>
      </c>
      <c r="H154" t="s">
        <v>79</v>
      </c>
      <c r="I154" t="s">
        <v>90</v>
      </c>
      <c r="J154">
        <v>-5</v>
      </c>
      <c r="K154" t="s">
        <v>79</v>
      </c>
      <c r="L154">
        <v>4</v>
      </c>
    </row>
    <row r="155" spans="1:12" x14ac:dyDescent="0.3">
      <c r="A155" s="1">
        <v>44291</v>
      </c>
      <c r="B155" t="s">
        <v>24</v>
      </c>
      <c r="C155">
        <v>158.19999999999999</v>
      </c>
      <c r="E155" t="s">
        <v>25</v>
      </c>
      <c r="F155" t="s">
        <v>20</v>
      </c>
      <c r="G155" t="s">
        <v>17</v>
      </c>
      <c r="H155" t="s">
        <v>79</v>
      </c>
      <c r="I155" t="s">
        <v>90</v>
      </c>
      <c r="J155">
        <v>-158.19999999999999</v>
      </c>
      <c r="K155" t="s">
        <v>79</v>
      </c>
      <c r="L155">
        <v>4</v>
      </c>
    </row>
    <row r="156" spans="1:12" x14ac:dyDescent="0.3">
      <c r="A156" s="1">
        <v>44294</v>
      </c>
      <c r="B156" t="s">
        <v>26</v>
      </c>
      <c r="C156">
        <v>53.2</v>
      </c>
      <c r="E156" t="s">
        <v>27</v>
      </c>
      <c r="F156" t="s">
        <v>20</v>
      </c>
      <c r="G156" t="s">
        <v>17</v>
      </c>
      <c r="H156" t="s">
        <v>79</v>
      </c>
      <c r="I156" t="s">
        <v>93</v>
      </c>
      <c r="J156">
        <v>-53.2</v>
      </c>
      <c r="K156" t="s">
        <v>79</v>
      </c>
      <c r="L156">
        <v>4</v>
      </c>
    </row>
    <row r="157" spans="1:12" x14ac:dyDescent="0.3">
      <c r="A157" s="1">
        <v>44294</v>
      </c>
      <c r="B157" t="s">
        <v>14</v>
      </c>
      <c r="C157">
        <v>5</v>
      </c>
      <c r="E157" t="s">
        <v>15</v>
      </c>
      <c r="F157" t="s">
        <v>16</v>
      </c>
      <c r="G157" t="s">
        <v>17</v>
      </c>
      <c r="H157" t="s">
        <v>79</v>
      </c>
      <c r="I157" t="s">
        <v>93</v>
      </c>
      <c r="J157">
        <v>-5</v>
      </c>
      <c r="K157" t="s">
        <v>79</v>
      </c>
      <c r="L157">
        <v>4</v>
      </c>
    </row>
    <row r="158" spans="1:12" x14ac:dyDescent="0.3">
      <c r="A158" s="1">
        <v>44295</v>
      </c>
      <c r="B158" t="s">
        <v>14</v>
      </c>
      <c r="C158">
        <v>5</v>
      </c>
      <c r="E158" t="s">
        <v>15</v>
      </c>
      <c r="F158" t="s">
        <v>16</v>
      </c>
      <c r="G158" t="s">
        <v>17</v>
      </c>
      <c r="H158" t="s">
        <v>79</v>
      </c>
      <c r="I158" t="s">
        <v>89</v>
      </c>
      <c r="J158">
        <v>-5</v>
      </c>
      <c r="K158" t="s">
        <v>79</v>
      </c>
      <c r="L158">
        <v>4</v>
      </c>
    </row>
    <row r="159" spans="1:12" x14ac:dyDescent="0.3">
      <c r="A159" s="1">
        <v>44296</v>
      </c>
      <c r="B159" t="s">
        <v>28</v>
      </c>
      <c r="C159">
        <v>79.900000000000006</v>
      </c>
      <c r="E159" t="s">
        <v>51</v>
      </c>
      <c r="F159" t="s">
        <v>23</v>
      </c>
      <c r="G159" t="s">
        <v>17</v>
      </c>
      <c r="H159" t="s">
        <v>79</v>
      </c>
      <c r="I159" t="s">
        <v>91</v>
      </c>
      <c r="J159">
        <v>-79.900000000000006</v>
      </c>
      <c r="K159" t="s">
        <v>79</v>
      </c>
      <c r="L159">
        <v>4</v>
      </c>
    </row>
    <row r="160" spans="1:12" x14ac:dyDescent="0.3">
      <c r="A160" s="1">
        <v>44296</v>
      </c>
      <c r="B160" t="s">
        <v>14</v>
      </c>
      <c r="C160">
        <v>5</v>
      </c>
      <c r="E160" t="s">
        <v>15</v>
      </c>
      <c r="F160" t="s">
        <v>16</v>
      </c>
      <c r="G160" t="s">
        <v>17</v>
      </c>
      <c r="H160" t="s">
        <v>79</v>
      </c>
      <c r="I160" t="s">
        <v>91</v>
      </c>
      <c r="J160">
        <v>-5</v>
      </c>
      <c r="K160" t="s">
        <v>79</v>
      </c>
      <c r="L160">
        <v>4</v>
      </c>
    </row>
    <row r="161" spans="1:12" x14ac:dyDescent="0.3">
      <c r="A161" s="1">
        <v>44297</v>
      </c>
      <c r="B161" t="s">
        <v>14</v>
      </c>
      <c r="C161">
        <v>5</v>
      </c>
      <c r="E161" t="s">
        <v>15</v>
      </c>
      <c r="F161" t="s">
        <v>16</v>
      </c>
      <c r="G161" t="s">
        <v>17</v>
      </c>
      <c r="H161" t="s">
        <v>79</v>
      </c>
      <c r="I161" t="s">
        <v>92</v>
      </c>
      <c r="J161">
        <v>-5</v>
      </c>
      <c r="K161" t="s">
        <v>79</v>
      </c>
      <c r="L161">
        <v>4</v>
      </c>
    </row>
    <row r="162" spans="1:12" x14ac:dyDescent="0.3">
      <c r="A162" s="1">
        <v>44298</v>
      </c>
      <c r="B162" t="s">
        <v>24</v>
      </c>
      <c r="C162">
        <v>98</v>
      </c>
      <c r="E162" t="s">
        <v>25</v>
      </c>
      <c r="F162" t="s">
        <v>20</v>
      </c>
      <c r="G162" t="s">
        <v>17</v>
      </c>
      <c r="H162" t="s">
        <v>79</v>
      </c>
      <c r="I162" t="s">
        <v>90</v>
      </c>
      <c r="J162">
        <v>-98</v>
      </c>
      <c r="K162" t="s">
        <v>79</v>
      </c>
      <c r="L162">
        <v>4</v>
      </c>
    </row>
    <row r="163" spans="1:12" x14ac:dyDescent="0.3">
      <c r="A163" s="1">
        <v>44298</v>
      </c>
      <c r="B163" t="s">
        <v>14</v>
      </c>
      <c r="C163">
        <v>5</v>
      </c>
      <c r="E163" t="s">
        <v>15</v>
      </c>
      <c r="F163" t="s">
        <v>16</v>
      </c>
      <c r="G163" t="s">
        <v>17</v>
      </c>
      <c r="H163" t="s">
        <v>79</v>
      </c>
      <c r="I163" t="s">
        <v>90</v>
      </c>
      <c r="J163">
        <v>-5</v>
      </c>
      <c r="K163" t="s">
        <v>79</v>
      </c>
      <c r="L163">
        <v>4</v>
      </c>
    </row>
    <row r="164" spans="1:12" x14ac:dyDescent="0.3">
      <c r="A164" s="1">
        <v>44299</v>
      </c>
      <c r="B164" t="s">
        <v>14</v>
      </c>
      <c r="C164">
        <v>5</v>
      </c>
      <c r="E164" t="s">
        <v>15</v>
      </c>
      <c r="F164" t="s">
        <v>16</v>
      </c>
      <c r="G164" t="s">
        <v>17</v>
      </c>
      <c r="H164" t="s">
        <v>79</v>
      </c>
      <c r="I164" t="s">
        <v>94</v>
      </c>
      <c r="J164">
        <v>-5</v>
      </c>
      <c r="K164" t="s">
        <v>79</v>
      </c>
      <c r="L164">
        <v>4</v>
      </c>
    </row>
    <row r="165" spans="1:12" x14ac:dyDescent="0.3">
      <c r="A165" s="1">
        <v>44299</v>
      </c>
      <c r="B165" t="s">
        <v>29</v>
      </c>
      <c r="C165">
        <v>42.8</v>
      </c>
      <c r="E165" t="s">
        <v>30</v>
      </c>
      <c r="F165" t="s">
        <v>31</v>
      </c>
      <c r="G165" t="s">
        <v>17</v>
      </c>
      <c r="H165" t="s">
        <v>79</v>
      </c>
      <c r="I165" t="s">
        <v>94</v>
      </c>
      <c r="J165">
        <v>-42.8</v>
      </c>
      <c r="K165" t="s">
        <v>79</v>
      </c>
      <c r="L165">
        <v>4</v>
      </c>
    </row>
    <row r="166" spans="1:12" x14ac:dyDescent="0.3">
      <c r="A166" s="1">
        <v>44299</v>
      </c>
      <c r="B166" t="s">
        <v>32</v>
      </c>
      <c r="C166">
        <v>100.9</v>
      </c>
      <c r="E166" t="s">
        <v>33</v>
      </c>
      <c r="F166" t="s">
        <v>31</v>
      </c>
      <c r="G166" t="s">
        <v>17</v>
      </c>
      <c r="H166" t="s">
        <v>79</v>
      </c>
      <c r="I166" t="s">
        <v>94</v>
      </c>
      <c r="J166">
        <v>-100.9</v>
      </c>
      <c r="K166" t="s">
        <v>79</v>
      </c>
      <c r="L166">
        <v>4</v>
      </c>
    </row>
    <row r="167" spans="1:12" x14ac:dyDescent="0.3">
      <c r="A167" s="1">
        <v>44299</v>
      </c>
      <c r="B167" t="s">
        <v>34</v>
      </c>
      <c r="C167">
        <v>54.9</v>
      </c>
      <c r="E167" t="s">
        <v>35</v>
      </c>
      <c r="F167" t="s">
        <v>16</v>
      </c>
      <c r="G167" t="s">
        <v>17</v>
      </c>
      <c r="H167" t="s">
        <v>79</v>
      </c>
      <c r="I167" t="s">
        <v>94</v>
      </c>
      <c r="J167">
        <v>-54.9</v>
      </c>
      <c r="K167" t="s">
        <v>79</v>
      </c>
      <c r="L167">
        <v>4</v>
      </c>
    </row>
    <row r="168" spans="1:12" x14ac:dyDescent="0.3">
      <c r="A168" s="1">
        <v>44300</v>
      </c>
      <c r="B168" t="s">
        <v>36</v>
      </c>
      <c r="C168">
        <v>31</v>
      </c>
      <c r="E168" t="s">
        <v>37</v>
      </c>
      <c r="F168" t="s">
        <v>23</v>
      </c>
      <c r="G168" t="s">
        <v>17</v>
      </c>
      <c r="H168" t="s">
        <v>79</v>
      </c>
      <c r="I168" t="s">
        <v>95</v>
      </c>
      <c r="J168">
        <v>-31</v>
      </c>
      <c r="K168" t="s">
        <v>79</v>
      </c>
      <c r="L168">
        <v>4</v>
      </c>
    </row>
    <row r="169" spans="1:12" x14ac:dyDescent="0.3">
      <c r="A169" s="1">
        <v>44301</v>
      </c>
      <c r="B169" t="s">
        <v>38</v>
      </c>
      <c r="D169">
        <v>2340</v>
      </c>
      <c r="E169" t="s">
        <v>39</v>
      </c>
      <c r="F169" t="s">
        <v>40</v>
      </c>
      <c r="G169" t="s">
        <v>13</v>
      </c>
      <c r="H169" t="s">
        <v>79</v>
      </c>
      <c r="I169" t="s">
        <v>93</v>
      </c>
      <c r="J169">
        <v>2340</v>
      </c>
      <c r="K169" t="s">
        <v>79</v>
      </c>
      <c r="L169">
        <v>4</v>
      </c>
    </row>
    <row r="170" spans="1:12" x14ac:dyDescent="0.3">
      <c r="A170" s="1">
        <v>44301</v>
      </c>
      <c r="B170" t="s">
        <v>14</v>
      </c>
      <c r="C170">
        <v>5</v>
      </c>
      <c r="E170" t="s">
        <v>15</v>
      </c>
      <c r="F170" t="s">
        <v>16</v>
      </c>
      <c r="G170" t="s">
        <v>17</v>
      </c>
      <c r="H170" t="s">
        <v>79</v>
      </c>
      <c r="I170" t="s">
        <v>93</v>
      </c>
      <c r="J170">
        <v>-5</v>
      </c>
      <c r="K170" t="s">
        <v>79</v>
      </c>
      <c r="L170">
        <v>4</v>
      </c>
    </row>
    <row r="171" spans="1:12" x14ac:dyDescent="0.3">
      <c r="A171" s="1">
        <v>44302</v>
      </c>
      <c r="B171" t="s">
        <v>14</v>
      </c>
      <c r="C171">
        <v>5</v>
      </c>
      <c r="E171" t="s">
        <v>15</v>
      </c>
      <c r="F171" t="s">
        <v>16</v>
      </c>
      <c r="G171" t="s">
        <v>17</v>
      </c>
      <c r="H171" t="s">
        <v>79</v>
      </c>
      <c r="I171" t="s">
        <v>89</v>
      </c>
      <c r="J171">
        <v>-5</v>
      </c>
      <c r="K171" t="s">
        <v>79</v>
      </c>
      <c r="L171">
        <v>4</v>
      </c>
    </row>
    <row r="172" spans="1:12" x14ac:dyDescent="0.3">
      <c r="A172" s="1">
        <v>44302</v>
      </c>
      <c r="B172" t="s">
        <v>42</v>
      </c>
      <c r="C172">
        <v>40</v>
      </c>
      <c r="E172" t="s">
        <v>42</v>
      </c>
      <c r="F172" t="s">
        <v>20</v>
      </c>
      <c r="G172" t="s">
        <v>17</v>
      </c>
      <c r="H172" t="s">
        <v>79</v>
      </c>
      <c r="I172" t="s">
        <v>89</v>
      </c>
      <c r="J172">
        <v>-40</v>
      </c>
      <c r="K172" t="s">
        <v>79</v>
      </c>
      <c r="L172">
        <v>4</v>
      </c>
    </row>
    <row r="173" spans="1:12" x14ac:dyDescent="0.3">
      <c r="A173" s="1">
        <v>44303</v>
      </c>
      <c r="B173" t="s">
        <v>43</v>
      </c>
      <c r="C173">
        <v>47.9</v>
      </c>
      <c r="E173" t="s">
        <v>44</v>
      </c>
      <c r="F173" t="s">
        <v>31</v>
      </c>
      <c r="G173" t="s">
        <v>17</v>
      </c>
      <c r="H173" t="s">
        <v>79</v>
      </c>
      <c r="I173" t="s">
        <v>91</v>
      </c>
      <c r="J173">
        <v>-47.9</v>
      </c>
      <c r="K173" t="s">
        <v>79</v>
      </c>
      <c r="L173">
        <v>4</v>
      </c>
    </row>
    <row r="174" spans="1:12" x14ac:dyDescent="0.3">
      <c r="A174" s="1">
        <v>44303</v>
      </c>
      <c r="B174" t="s">
        <v>45</v>
      </c>
      <c r="C174">
        <v>35</v>
      </c>
      <c r="E174" t="s">
        <v>30</v>
      </c>
      <c r="F174" t="s">
        <v>31</v>
      </c>
      <c r="G174" t="s">
        <v>17</v>
      </c>
      <c r="H174" t="s">
        <v>79</v>
      </c>
      <c r="I174" t="s">
        <v>91</v>
      </c>
      <c r="J174">
        <v>-35</v>
      </c>
      <c r="K174" t="s">
        <v>79</v>
      </c>
      <c r="L174">
        <v>4</v>
      </c>
    </row>
    <row r="175" spans="1:12" x14ac:dyDescent="0.3">
      <c r="A175" s="1">
        <v>44303</v>
      </c>
      <c r="B175" t="s">
        <v>14</v>
      </c>
      <c r="C175">
        <v>5</v>
      </c>
      <c r="E175" t="s">
        <v>15</v>
      </c>
      <c r="F175" t="s">
        <v>16</v>
      </c>
      <c r="G175" t="s">
        <v>17</v>
      </c>
      <c r="H175" t="s">
        <v>79</v>
      </c>
      <c r="I175" t="s">
        <v>91</v>
      </c>
      <c r="J175">
        <v>-5</v>
      </c>
      <c r="K175" t="s">
        <v>79</v>
      </c>
      <c r="L175">
        <v>4</v>
      </c>
    </row>
    <row r="176" spans="1:12" x14ac:dyDescent="0.3">
      <c r="A176" s="1">
        <v>44304</v>
      </c>
      <c r="B176" t="s">
        <v>14</v>
      </c>
      <c r="C176">
        <v>5</v>
      </c>
      <c r="E176" t="s">
        <v>15</v>
      </c>
      <c r="F176" t="s">
        <v>16</v>
      </c>
      <c r="G176" t="s">
        <v>17</v>
      </c>
      <c r="H176" t="s">
        <v>79</v>
      </c>
      <c r="I176" t="s">
        <v>92</v>
      </c>
      <c r="J176">
        <v>-5</v>
      </c>
      <c r="K176" t="s">
        <v>79</v>
      </c>
      <c r="L176">
        <v>4</v>
      </c>
    </row>
    <row r="177" spans="1:12" x14ac:dyDescent="0.3">
      <c r="A177" s="1">
        <v>44305</v>
      </c>
      <c r="B177" t="s">
        <v>14</v>
      </c>
      <c r="C177">
        <v>5</v>
      </c>
      <c r="E177" t="s">
        <v>15</v>
      </c>
      <c r="F177" t="s">
        <v>16</v>
      </c>
      <c r="G177" t="s">
        <v>17</v>
      </c>
      <c r="H177" t="s">
        <v>79</v>
      </c>
      <c r="I177" t="s">
        <v>90</v>
      </c>
      <c r="J177">
        <v>-5</v>
      </c>
      <c r="K177" t="s">
        <v>79</v>
      </c>
      <c r="L177">
        <v>4</v>
      </c>
    </row>
    <row r="178" spans="1:12" x14ac:dyDescent="0.3">
      <c r="A178" s="1">
        <v>44305</v>
      </c>
      <c r="B178" t="s">
        <v>24</v>
      </c>
      <c r="C178">
        <v>173</v>
      </c>
      <c r="E178" t="s">
        <v>25</v>
      </c>
      <c r="F178" t="s">
        <v>20</v>
      </c>
      <c r="G178" t="s">
        <v>17</v>
      </c>
      <c r="H178" t="s">
        <v>79</v>
      </c>
      <c r="I178" t="s">
        <v>90</v>
      </c>
      <c r="J178">
        <v>-173</v>
      </c>
      <c r="K178" t="s">
        <v>79</v>
      </c>
      <c r="L178">
        <v>4</v>
      </c>
    </row>
    <row r="179" spans="1:12" x14ac:dyDescent="0.3">
      <c r="A179" s="1">
        <v>44306</v>
      </c>
      <c r="B179" t="s">
        <v>46</v>
      </c>
      <c r="C179">
        <v>40.1</v>
      </c>
      <c r="E179" t="s">
        <v>35</v>
      </c>
      <c r="F179" t="s">
        <v>16</v>
      </c>
      <c r="G179" t="s">
        <v>17</v>
      </c>
      <c r="H179" t="s">
        <v>79</v>
      </c>
      <c r="I179" t="s">
        <v>94</v>
      </c>
      <c r="J179">
        <v>-40.1</v>
      </c>
      <c r="K179" t="s">
        <v>79</v>
      </c>
      <c r="L179">
        <v>4</v>
      </c>
    </row>
    <row r="180" spans="1:12" x14ac:dyDescent="0.3">
      <c r="A180" s="1">
        <v>44307</v>
      </c>
      <c r="B180" t="s">
        <v>47</v>
      </c>
      <c r="C180">
        <v>15.1</v>
      </c>
      <c r="E180" t="s">
        <v>35</v>
      </c>
      <c r="F180" t="s">
        <v>16</v>
      </c>
      <c r="G180" t="s">
        <v>17</v>
      </c>
      <c r="H180" t="s">
        <v>79</v>
      </c>
      <c r="I180" t="s">
        <v>95</v>
      </c>
      <c r="J180">
        <v>-15.1</v>
      </c>
      <c r="K180" t="s">
        <v>79</v>
      </c>
      <c r="L180">
        <v>4</v>
      </c>
    </row>
    <row r="181" spans="1:12" x14ac:dyDescent="0.3">
      <c r="A181" s="1">
        <v>44308</v>
      </c>
      <c r="B181" t="s">
        <v>48</v>
      </c>
      <c r="C181">
        <v>55</v>
      </c>
      <c r="E181" t="s">
        <v>49</v>
      </c>
      <c r="F181" t="s">
        <v>50</v>
      </c>
      <c r="G181" t="s">
        <v>17</v>
      </c>
      <c r="H181" t="s">
        <v>79</v>
      </c>
      <c r="I181" t="s">
        <v>93</v>
      </c>
      <c r="J181">
        <v>-55</v>
      </c>
      <c r="K181" t="s">
        <v>79</v>
      </c>
      <c r="L181">
        <v>4</v>
      </c>
    </row>
    <row r="182" spans="1:12" x14ac:dyDescent="0.3">
      <c r="A182" s="1">
        <v>44308</v>
      </c>
      <c r="B182" t="s">
        <v>28</v>
      </c>
      <c r="C182">
        <v>66</v>
      </c>
      <c r="E182" t="s">
        <v>51</v>
      </c>
      <c r="F182" t="s">
        <v>23</v>
      </c>
      <c r="G182" t="s">
        <v>17</v>
      </c>
      <c r="H182" t="s">
        <v>79</v>
      </c>
      <c r="I182" t="s">
        <v>93</v>
      </c>
      <c r="J182">
        <v>-66</v>
      </c>
      <c r="K182" t="s">
        <v>79</v>
      </c>
      <c r="L182">
        <v>4</v>
      </c>
    </row>
    <row r="183" spans="1:12" x14ac:dyDescent="0.3">
      <c r="A183" s="1">
        <v>44308</v>
      </c>
      <c r="B183" t="s">
        <v>14</v>
      </c>
      <c r="C183">
        <v>5</v>
      </c>
      <c r="E183" t="s">
        <v>15</v>
      </c>
      <c r="F183" t="s">
        <v>16</v>
      </c>
      <c r="G183" t="s">
        <v>17</v>
      </c>
      <c r="H183" t="s">
        <v>79</v>
      </c>
      <c r="I183" t="s">
        <v>93</v>
      </c>
      <c r="J183">
        <v>-5</v>
      </c>
      <c r="K183" t="s">
        <v>79</v>
      </c>
      <c r="L183">
        <v>4</v>
      </c>
    </row>
    <row r="184" spans="1:12" x14ac:dyDescent="0.3">
      <c r="A184" s="1">
        <v>44309</v>
      </c>
      <c r="B184" t="s">
        <v>14</v>
      </c>
      <c r="C184">
        <v>5</v>
      </c>
      <c r="E184" t="s">
        <v>15</v>
      </c>
      <c r="F184" t="s">
        <v>16</v>
      </c>
      <c r="G184" t="s">
        <v>17</v>
      </c>
      <c r="H184" t="s">
        <v>79</v>
      </c>
      <c r="I184" t="s">
        <v>89</v>
      </c>
      <c r="J184">
        <v>-5</v>
      </c>
      <c r="K184" t="s">
        <v>79</v>
      </c>
      <c r="L184">
        <v>4</v>
      </c>
    </row>
    <row r="185" spans="1:12" x14ac:dyDescent="0.3">
      <c r="A185" s="1">
        <v>44310</v>
      </c>
      <c r="B185" t="s">
        <v>14</v>
      </c>
      <c r="C185">
        <v>5</v>
      </c>
      <c r="E185" t="s">
        <v>15</v>
      </c>
      <c r="F185" t="s">
        <v>16</v>
      </c>
      <c r="G185" t="s">
        <v>17</v>
      </c>
      <c r="H185" t="s">
        <v>79</v>
      </c>
      <c r="I185" t="s">
        <v>91</v>
      </c>
      <c r="J185">
        <v>-5</v>
      </c>
      <c r="K185" t="s">
        <v>79</v>
      </c>
      <c r="L185">
        <v>4</v>
      </c>
    </row>
    <row r="186" spans="1:12" x14ac:dyDescent="0.3">
      <c r="A186" s="1">
        <v>44311</v>
      </c>
      <c r="B186" t="s">
        <v>14</v>
      </c>
      <c r="C186">
        <v>5</v>
      </c>
      <c r="E186" t="s">
        <v>15</v>
      </c>
      <c r="F186" t="s">
        <v>16</v>
      </c>
      <c r="G186" t="s">
        <v>17</v>
      </c>
      <c r="H186" t="s">
        <v>79</v>
      </c>
      <c r="I186" t="s">
        <v>92</v>
      </c>
      <c r="J186">
        <v>-5</v>
      </c>
      <c r="K186" t="s">
        <v>79</v>
      </c>
      <c r="L186">
        <v>4</v>
      </c>
    </row>
    <row r="187" spans="1:12" x14ac:dyDescent="0.3">
      <c r="A187" s="1">
        <v>44312</v>
      </c>
      <c r="B187" t="s">
        <v>14</v>
      </c>
      <c r="C187">
        <v>5</v>
      </c>
      <c r="E187" t="s">
        <v>15</v>
      </c>
      <c r="F187" t="s">
        <v>16</v>
      </c>
      <c r="G187" t="s">
        <v>17</v>
      </c>
      <c r="H187" t="s">
        <v>79</v>
      </c>
      <c r="I187" t="s">
        <v>90</v>
      </c>
      <c r="J187">
        <v>-5</v>
      </c>
      <c r="K187" t="s">
        <v>79</v>
      </c>
      <c r="L187">
        <v>4</v>
      </c>
    </row>
    <row r="188" spans="1:12" x14ac:dyDescent="0.3">
      <c r="A188" s="1">
        <v>44312</v>
      </c>
      <c r="B188" t="s">
        <v>24</v>
      </c>
      <c r="C188">
        <v>164.9</v>
      </c>
      <c r="E188" t="s">
        <v>25</v>
      </c>
      <c r="F188" t="s">
        <v>20</v>
      </c>
      <c r="G188" t="s">
        <v>17</v>
      </c>
      <c r="H188" t="s">
        <v>79</v>
      </c>
      <c r="I188" t="s">
        <v>90</v>
      </c>
      <c r="J188">
        <v>-164.9</v>
      </c>
      <c r="K188" t="s">
        <v>79</v>
      </c>
      <c r="L188">
        <v>4</v>
      </c>
    </row>
    <row r="189" spans="1:12" x14ac:dyDescent="0.3">
      <c r="A189" s="1">
        <v>44313</v>
      </c>
      <c r="B189" t="s">
        <v>52</v>
      </c>
      <c r="C189">
        <v>127.9</v>
      </c>
      <c r="E189" t="s">
        <v>33</v>
      </c>
      <c r="F189" t="s">
        <v>31</v>
      </c>
      <c r="G189" t="s">
        <v>17</v>
      </c>
      <c r="H189" t="s">
        <v>79</v>
      </c>
      <c r="I189" t="s">
        <v>94</v>
      </c>
      <c r="J189">
        <v>-127.9</v>
      </c>
      <c r="K189" t="s">
        <v>79</v>
      </c>
      <c r="L189">
        <v>4</v>
      </c>
    </row>
    <row r="190" spans="1:12" x14ac:dyDescent="0.3">
      <c r="A190" s="1">
        <v>44313</v>
      </c>
      <c r="B190" t="s">
        <v>60</v>
      </c>
      <c r="C190">
        <v>300</v>
      </c>
      <c r="E190" t="s">
        <v>30</v>
      </c>
      <c r="F190" t="s">
        <v>31</v>
      </c>
      <c r="G190" t="s">
        <v>17</v>
      </c>
      <c r="H190" t="s">
        <v>79</v>
      </c>
      <c r="I190" t="s">
        <v>94</v>
      </c>
      <c r="J190">
        <v>-300</v>
      </c>
      <c r="K190" t="s">
        <v>79</v>
      </c>
      <c r="L190">
        <v>4</v>
      </c>
    </row>
    <row r="191" spans="1:12" x14ac:dyDescent="0.3">
      <c r="A191" s="1">
        <v>44314</v>
      </c>
      <c r="B191" t="s">
        <v>32</v>
      </c>
      <c r="C191">
        <v>148.1</v>
      </c>
      <c r="E191" t="s">
        <v>33</v>
      </c>
      <c r="F191" t="s">
        <v>31</v>
      </c>
      <c r="G191" t="s">
        <v>17</v>
      </c>
      <c r="H191" t="s">
        <v>79</v>
      </c>
      <c r="I191" t="s">
        <v>95</v>
      </c>
      <c r="J191">
        <v>-148.1</v>
      </c>
      <c r="K191" t="s">
        <v>79</v>
      </c>
      <c r="L191">
        <v>4</v>
      </c>
    </row>
    <row r="192" spans="1:12" x14ac:dyDescent="0.3">
      <c r="A192" s="1">
        <v>44314</v>
      </c>
      <c r="B192" t="s">
        <v>36</v>
      </c>
      <c r="C192">
        <v>26.1</v>
      </c>
      <c r="E192" t="s">
        <v>37</v>
      </c>
      <c r="F192" t="s">
        <v>23</v>
      </c>
      <c r="G192" t="s">
        <v>17</v>
      </c>
      <c r="H192" t="s">
        <v>79</v>
      </c>
      <c r="I192" t="s">
        <v>95</v>
      </c>
      <c r="J192">
        <v>-26.1</v>
      </c>
      <c r="K192" t="s">
        <v>79</v>
      </c>
      <c r="L192">
        <v>4</v>
      </c>
    </row>
    <row r="193" spans="1:12" x14ac:dyDescent="0.3">
      <c r="A193" s="1">
        <v>44315</v>
      </c>
      <c r="B193" t="s">
        <v>59</v>
      </c>
      <c r="C193">
        <v>15</v>
      </c>
      <c r="E193" t="s">
        <v>35</v>
      </c>
      <c r="F193" t="s">
        <v>16</v>
      </c>
      <c r="G193" t="s">
        <v>17</v>
      </c>
      <c r="H193" t="s">
        <v>79</v>
      </c>
      <c r="I193" t="s">
        <v>93</v>
      </c>
      <c r="J193">
        <v>-15</v>
      </c>
      <c r="K193" t="s">
        <v>79</v>
      </c>
      <c r="L193">
        <v>4</v>
      </c>
    </row>
    <row r="194" spans="1:12" x14ac:dyDescent="0.3">
      <c r="A194" s="1">
        <v>44315</v>
      </c>
      <c r="B194" t="s">
        <v>14</v>
      </c>
      <c r="C194">
        <v>5</v>
      </c>
      <c r="E194" t="s">
        <v>15</v>
      </c>
      <c r="F194" t="s">
        <v>16</v>
      </c>
      <c r="G194" t="s">
        <v>17</v>
      </c>
      <c r="H194" t="s">
        <v>79</v>
      </c>
      <c r="I194" t="s">
        <v>93</v>
      </c>
      <c r="J194">
        <v>-5</v>
      </c>
      <c r="K194" t="s">
        <v>79</v>
      </c>
      <c r="L194">
        <v>4</v>
      </c>
    </row>
    <row r="195" spans="1:12" x14ac:dyDescent="0.3">
      <c r="A195" s="1">
        <v>44316</v>
      </c>
      <c r="B195" t="s">
        <v>14</v>
      </c>
      <c r="C195">
        <v>5</v>
      </c>
      <c r="E195" t="s">
        <v>15</v>
      </c>
      <c r="F195" t="s">
        <v>16</v>
      </c>
      <c r="G195" t="s">
        <v>17</v>
      </c>
      <c r="H195" t="s">
        <v>79</v>
      </c>
      <c r="I195" t="s">
        <v>89</v>
      </c>
      <c r="J195">
        <v>-5</v>
      </c>
      <c r="K195" t="s">
        <v>79</v>
      </c>
      <c r="L195">
        <v>4</v>
      </c>
    </row>
    <row r="196" spans="1:12" x14ac:dyDescent="0.3">
      <c r="A196" s="1">
        <v>44318</v>
      </c>
      <c r="B196" t="s">
        <v>14</v>
      </c>
      <c r="C196">
        <v>5</v>
      </c>
      <c r="E196" t="s">
        <v>15</v>
      </c>
      <c r="F196" t="s">
        <v>16</v>
      </c>
      <c r="G196" t="s">
        <v>17</v>
      </c>
      <c r="H196" t="s">
        <v>84</v>
      </c>
      <c r="I196" t="s">
        <v>92</v>
      </c>
      <c r="J196">
        <v>-5</v>
      </c>
      <c r="K196" t="s">
        <v>84</v>
      </c>
      <c r="L196">
        <v>5</v>
      </c>
    </row>
    <row r="197" spans="1:12" x14ac:dyDescent="0.3">
      <c r="A197" s="1">
        <v>44319</v>
      </c>
      <c r="B197" t="s">
        <v>10</v>
      </c>
      <c r="D197">
        <v>5000</v>
      </c>
      <c r="E197" t="s">
        <v>11</v>
      </c>
      <c r="F197" t="s">
        <v>12</v>
      </c>
      <c r="G197" t="s">
        <v>13</v>
      </c>
      <c r="H197" t="s">
        <v>84</v>
      </c>
      <c r="I197" t="s">
        <v>90</v>
      </c>
      <c r="J197">
        <v>5000</v>
      </c>
      <c r="K197" t="s">
        <v>84</v>
      </c>
      <c r="L197">
        <v>5</v>
      </c>
    </row>
    <row r="198" spans="1:12" x14ac:dyDescent="0.3">
      <c r="A198" s="1">
        <v>44319</v>
      </c>
      <c r="B198" t="s">
        <v>18</v>
      </c>
      <c r="C198">
        <v>900</v>
      </c>
      <c r="E198" t="s">
        <v>19</v>
      </c>
      <c r="F198" t="s">
        <v>20</v>
      </c>
      <c r="G198" t="s">
        <v>17</v>
      </c>
      <c r="H198" t="s">
        <v>84</v>
      </c>
      <c r="I198" t="s">
        <v>90</v>
      </c>
      <c r="J198">
        <v>-900</v>
      </c>
      <c r="K198" t="s">
        <v>84</v>
      </c>
      <c r="L198">
        <v>5</v>
      </c>
    </row>
    <row r="199" spans="1:12" x14ac:dyDescent="0.3">
      <c r="A199" s="1">
        <v>44319</v>
      </c>
      <c r="B199" t="s">
        <v>21</v>
      </c>
      <c r="C199">
        <v>150</v>
      </c>
      <c r="E199" t="s">
        <v>22</v>
      </c>
      <c r="F199" t="s">
        <v>23</v>
      </c>
      <c r="G199" t="s">
        <v>17</v>
      </c>
      <c r="H199" t="s">
        <v>84</v>
      </c>
      <c r="I199" t="s">
        <v>90</v>
      </c>
      <c r="J199">
        <v>-150</v>
      </c>
      <c r="K199" t="s">
        <v>84</v>
      </c>
      <c r="L199">
        <v>5</v>
      </c>
    </row>
    <row r="200" spans="1:12" x14ac:dyDescent="0.3">
      <c r="A200" s="1">
        <v>44319</v>
      </c>
      <c r="B200" t="s">
        <v>14</v>
      </c>
      <c r="C200">
        <v>5</v>
      </c>
      <c r="E200" t="s">
        <v>15</v>
      </c>
      <c r="F200" t="s">
        <v>16</v>
      </c>
      <c r="G200" t="s">
        <v>17</v>
      </c>
      <c r="H200" t="s">
        <v>84</v>
      </c>
      <c r="I200" t="s">
        <v>90</v>
      </c>
      <c r="J200">
        <v>-5</v>
      </c>
      <c r="K200" t="s">
        <v>84</v>
      </c>
      <c r="L200">
        <v>5</v>
      </c>
    </row>
    <row r="201" spans="1:12" x14ac:dyDescent="0.3">
      <c r="A201" s="1">
        <v>44320</v>
      </c>
      <c r="B201" t="s">
        <v>14</v>
      </c>
      <c r="C201">
        <v>5</v>
      </c>
      <c r="E201" t="s">
        <v>15</v>
      </c>
      <c r="F201" t="s">
        <v>16</v>
      </c>
      <c r="G201" t="s">
        <v>17</v>
      </c>
      <c r="H201" t="s">
        <v>84</v>
      </c>
      <c r="I201" t="s">
        <v>94</v>
      </c>
      <c r="J201">
        <v>-5</v>
      </c>
      <c r="K201" t="s">
        <v>84</v>
      </c>
      <c r="L201">
        <v>5</v>
      </c>
    </row>
    <row r="202" spans="1:12" x14ac:dyDescent="0.3">
      <c r="A202" s="1">
        <v>44321</v>
      </c>
      <c r="B202" t="s">
        <v>14</v>
      </c>
      <c r="C202">
        <v>5</v>
      </c>
      <c r="E202" t="s">
        <v>15</v>
      </c>
      <c r="F202" t="s">
        <v>16</v>
      </c>
      <c r="G202" t="s">
        <v>17</v>
      </c>
      <c r="H202" t="s">
        <v>84</v>
      </c>
      <c r="I202" t="s">
        <v>95</v>
      </c>
      <c r="J202">
        <v>-5</v>
      </c>
      <c r="K202" t="s">
        <v>84</v>
      </c>
      <c r="L202">
        <v>5</v>
      </c>
    </row>
    <row r="203" spans="1:12" x14ac:dyDescent="0.3">
      <c r="A203" s="1">
        <v>44322</v>
      </c>
      <c r="B203" t="s">
        <v>14</v>
      </c>
      <c r="C203">
        <v>5</v>
      </c>
      <c r="E203" t="s">
        <v>15</v>
      </c>
      <c r="F203" t="s">
        <v>16</v>
      </c>
      <c r="G203" t="s">
        <v>17</v>
      </c>
      <c r="H203" t="s">
        <v>84</v>
      </c>
      <c r="I203" t="s">
        <v>93</v>
      </c>
      <c r="J203">
        <v>-5</v>
      </c>
      <c r="K203" t="s">
        <v>84</v>
      </c>
      <c r="L203">
        <v>5</v>
      </c>
    </row>
    <row r="204" spans="1:12" x14ac:dyDescent="0.3">
      <c r="A204" s="1">
        <v>44322</v>
      </c>
      <c r="B204" t="s">
        <v>24</v>
      </c>
      <c r="C204">
        <v>170</v>
      </c>
      <c r="E204" t="s">
        <v>25</v>
      </c>
      <c r="F204" t="s">
        <v>20</v>
      </c>
      <c r="G204" t="s">
        <v>17</v>
      </c>
      <c r="H204" t="s">
        <v>84</v>
      </c>
      <c r="I204" t="s">
        <v>93</v>
      </c>
      <c r="J204">
        <v>-170</v>
      </c>
      <c r="K204" t="s">
        <v>84</v>
      </c>
      <c r="L204">
        <v>5</v>
      </c>
    </row>
    <row r="205" spans="1:12" x14ac:dyDescent="0.3">
      <c r="A205" s="1">
        <v>44325</v>
      </c>
      <c r="B205" t="s">
        <v>26</v>
      </c>
      <c r="C205">
        <v>54.1</v>
      </c>
      <c r="E205" t="s">
        <v>27</v>
      </c>
      <c r="F205" t="s">
        <v>20</v>
      </c>
      <c r="G205" t="s">
        <v>17</v>
      </c>
      <c r="H205" t="s">
        <v>84</v>
      </c>
      <c r="I205" t="s">
        <v>92</v>
      </c>
      <c r="J205">
        <v>-54.1</v>
      </c>
      <c r="K205" t="s">
        <v>84</v>
      </c>
      <c r="L205">
        <v>5</v>
      </c>
    </row>
    <row r="206" spans="1:12" x14ac:dyDescent="0.3">
      <c r="A206" s="1">
        <v>44325</v>
      </c>
      <c r="B206" t="s">
        <v>14</v>
      </c>
      <c r="C206">
        <v>5</v>
      </c>
      <c r="E206" t="s">
        <v>15</v>
      </c>
      <c r="F206" t="s">
        <v>16</v>
      </c>
      <c r="G206" t="s">
        <v>17</v>
      </c>
      <c r="H206" t="s">
        <v>84</v>
      </c>
      <c r="I206" t="s">
        <v>92</v>
      </c>
      <c r="J206">
        <v>-5</v>
      </c>
      <c r="K206" t="s">
        <v>84</v>
      </c>
      <c r="L206">
        <v>5</v>
      </c>
    </row>
    <row r="207" spans="1:12" x14ac:dyDescent="0.3">
      <c r="A207" s="1">
        <v>44326</v>
      </c>
      <c r="B207" t="s">
        <v>14</v>
      </c>
      <c r="C207">
        <v>5</v>
      </c>
      <c r="E207" t="s">
        <v>15</v>
      </c>
      <c r="F207" t="s">
        <v>16</v>
      </c>
      <c r="G207" t="s">
        <v>17</v>
      </c>
      <c r="H207" t="s">
        <v>84</v>
      </c>
      <c r="I207" t="s">
        <v>90</v>
      </c>
      <c r="J207">
        <v>-5</v>
      </c>
      <c r="K207" t="s">
        <v>84</v>
      </c>
      <c r="L207">
        <v>5</v>
      </c>
    </row>
    <row r="208" spans="1:12" x14ac:dyDescent="0.3">
      <c r="A208" s="1">
        <v>44327</v>
      </c>
      <c r="B208" t="s">
        <v>28</v>
      </c>
      <c r="C208">
        <v>81</v>
      </c>
      <c r="E208" t="s">
        <v>51</v>
      </c>
      <c r="F208" t="s">
        <v>23</v>
      </c>
      <c r="G208" t="s">
        <v>17</v>
      </c>
      <c r="H208" t="s">
        <v>84</v>
      </c>
      <c r="I208" t="s">
        <v>94</v>
      </c>
      <c r="J208">
        <v>-81</v>
      </c>
      <c r="K208" t="s">
        <v>84</v>
      </c>
      <c r="L208">
        <v>5</v>
      </c>
    </row>
    <row r="209" spans="1:12" x14ac:dyDescent="0.3">
      <c r="A209" s="1">
        <v>44327</v>
      </c>
      <c r="B209" t="s">
        <v>14</v>
      </c>
      <c r="C209">
        <v>5</v>
      </c>
      <c r="E209" t="s">
        <v>15</v>
      </c>
      <c r="F209" t="s">
        <v>16</v>
      </c>
      <c r="G209" t="s">
        <v>17</v>
      </c>
      <c r="H209" t="s">
        <v>84</v>
      </c>
      <c r="I209" t="s">
        <v>94</v>
      </c>
      <c r="J209">
        <v>-5</v>
      </c>
      <c r="K209" t="s">
        <v>84</v>
      </c>
      <c r="L209">
        <v>5</v>
      </c>
    </row>
    <row r="210" spans="1:12" x14ac:dyDescent="0.3">
      <c r="A210" s="1">
        <v>44328</v>
      </c>
      <c r="B210" t="s">
        <v>14</v>
      </c>
      <c r="C210">
        <v>5</v>
      </c>
      <c r="E210" t="s">
        <v>15</v>
      </c>
      <c r="F210" t="s">
        <v>16</v>
      </c>
      <c r="G210" t="s">
        <v>17</v>
      </c>
      <c r="H210" t="s">
        <v>84</v>
      </c>
      <c r="I210" t="s">
        <v>95</v>
      </c>
      <c r="J210">
        <v>-5</v>
      </c>
      <c r="K210" t="s">
        <v>84</v>
      </c>
      <c r="L210">
        <v>5</v>
      </c>
    </row>
    <row r="211" spans="1:12" x14ac:dyDescent="0.3">
      <c r="A211" s="1">
        <v>44329</v>
      </c>
      <c r="B211" t="s">
        <v>24</v>
      </c>
      <c r="C211">
        <v>139.1</v>
      </c>
      <c r="E211" t="s">
        <v>25</v>
      </c>
      <c r="F211" t="s">
        <v>20</v>
      </c>
      <c r="G211" t="s">
        <v>17</v>
      </c>
      <c r="H211" t="s">
        <v>84</v>
      </c>
      <c r="I211" t="s">
        <v>93</v>
      </c>
      <c r="J211">
        <v>-139.1</v>
      </c>
      <c r="K211" t="s">
        <v>84</v>
      </c>
      <c r="L211">
        <v>5</v>
      </c>
    </row>
    <row r="212" spans="1:12" x14ac:dyDescent="0.3">
      <c r="A212" s="1">
        <v>44329</v>
      </c>
      <c r="B212" t="s">
        <v>14</v>
      </c>
      <c r="C212">
        <v>5</v>
      </c>
      <c r="E212" t="s">
        <v>15</v>
      </c>
      <c r="F212" t="s">
        <v>16</v>
      </c>
      <c r="G212" t="s">
        <v>17</v>
      </c>
      <c r="H212" t="s">
        <v>84</v>
      </c>
      <c r="I212" t="s">
        <v>93</v>
      </c>
      <c r="J212">
        <v>-5</v>
      </c>
      <c r="K212" t="s">
        <v>84</v>
      </c>
      <c r="L212">
        <v>5</v>
      </c>
    </row>
    <row r="213" spans="1:12" x14ac:dyDescent="0.3">
      <c r="A213" s="1">
        <v>44330</v>
      </c>
      <c r="B213" t="s">
        <v>14</v>
      </c>
      <c r="C213">
        <v>5</v>
      </c>
      <c r="E213" t="s">
        <v>15</v>
      </c>
      <c r="F213" t="s">
        <v>16</v>
      </c>
      <c r="G213" t="s">
        <v>17</v>
      </c>
      <c r="H213" t="s">
        <v>84</v>
      </c>
      <c r="I213" t="s">
        <v>89</v>
      </c>
      <c r="J213">
        <v>-5</v>
      </c>
      <c r="K213" t="s">
        <v>84</v>
      </c>
      <c r="L213">
        <v>5</v>
      </c>
    </row>
    <row r="214" spans="1:12" x14ac:dyDescent="0.3">
      <c r="A214" s="1">
        <v>44330</v>
      </c>
      <c r="B214" t="s">
        <v>29</v>
      </c>
      <c r="C214">
        <v>43.9</v>
      </c>
      <c r="E214" t="s">
        <v>30</v>
      </c>
      <c r="F214" t="s">
        <v>31</v>
      </c>
      <c r="G214" t="s">
        <v>17</v>
      </c>
      <c r="H214" t="s">
        <v>84</v>
      </c>
      <c r="I214" t="s">
        <v>89</v>
      </c>
      <c r="J214">
        <v>-43.9</v>
      </c>
      <c r="K214" t="s">
        <v>84</v>
      </c>
      <c r="L214">
        <v>5</v>
      </c>
    </row>
    <row r="215" spans="1:12" x14ac:dyDescent="0.3">
      <c r="A215" s="1">
        <v>44330</v>
      </c>
      <c r="B215" t="s">
        <v>32</v>
      </c>
      <c r="C215">
        <v>101.80000000000001</v>
      </c>
      <c r="E215" t="s">
        <v>33</v>
      </c>
      <c r="F215" t="s">
        <v>31</v>
      </c>
      <c r="G215" t="s">
        <v>17</v>
      </c>
      <c r="H215" t="s">
        <v>84</v>
      </c>
      <c r="I215" t="s">
        <v>89</v>
      </c>
      <c r="J215">
        <v>-101.80000000000001</v>
      </c>
      <c r="K215" t="s">
        <v>84</v>
      </c>
      <c r="L215">
        <v>5</v>
      </c>
    </row>
    <row r="216" spans="1:12" x14ac:dyDescent="0.3">
      <c r="A216" s="1">
        <v>44330</v>
      </c>
      <c r="B216" t="s">
        <v>34</v>
      </c>
      <c r="C216">
        <v>55.9</v>
      </c>
      <c r="E216" t="s">
        <v>35</v>
      </c>
      <c r="F216" t="s">
        <v>16</v>
      </c>
      <c r="G216" t="s">
        <v>17</v>
      </c>
      <c r="H216" t="s">
        <v>84</v>
      </c>
      <c r="I216" t="s">
        <v>89</v>
      </c>
      <c r="J216">
        <v>-55.9</v>
      </c>
      <c r="K216" t="s">
        <v>84</v>
      </c>
      <c r="L216">
        <v>5</v>
      </c>
    </row>
    <row r="217" spans="1:12" x14ac:dyDescent="0.3">
      <c r="A217" s="1">
        <v>44331</v>
      </c>
      <c r="B217" t="s">
        <v>36</v>
      </c>
      <c r="C217">
        <v>32</v>
      </c>
      <c r="E217" t="s">
        <v>37</v>
      </c>
      <c r="F217" t="s">
        <v>23</v>
      </c>
      <c r="G217" t="s">
        <v>17</v>
      </c>
      <c r="H217" t="s">
        <v>84</v>
      </c>
      <c r="I217" t="s">
        <v>91</v>
      </c>
      <c r="J217">
        <v>-32</v>
      </c>
      <c r="K217" t="s">
        <v>84</v>
      </c>
      <c r="L217">
        <v>5</v>
      </c>
    </row>
    <row r="218" spans="1:12" x14ac:dyDescent="0.3">
      <c r="A218" s="1">
        <v>44332</v>
      </c>
      <c r="B218" t="s">
        <v>38</v>
      </c>
      <c r="D218">
        <v>1000</v>
      </c>
      <c r="E218" t="s">
        <v>39</v>
      </c>
      <c r="F218" t="s">
        <v>40</v>
      </c>
      <c r="G218" t="s">
        <v>13</v>
      </c>
      <c r="H218" t="s">
        <v>84</v>
      </c>
      <c r="I218" t="s">
        <v>92</v>
      </c>
      <c r="J218">
        <v>1000</v>
      </c>
      <c r="K218" t="s">
        <v>84</v>
      </c>
      <c r="L218">
        <v>5</v>
      </c>
    </row>
    <row r="219" spans="1:12" x14ac:dyDescent="0.3">
      <c r="A219" s="1">
        <v>44332</v>
      </c>
      <c r="B219" t="s">
        <v>14</v>
      </c>
      <c r="C219">
        <v>5</v>
      </c>
      <c r="E219" t="s">
        <v>15</v>
      </c>
      <c r="F219" t="s">
        <v>16</v>
      </c>
      <c r="G219" t="s">
        <v>17</v>
      </c>
      <c r="H219" t="s">
        <v>84</v>
      </c>
      <c r="I219" t="s">
        <v>92</v>
      </c>
      <c r="J219">
        <v>-5</v>
      </c>
      <c r="K219" t="s">
        <v>84</v>
      </c>
      <c r="L219">
        <v>5</v>
      </c>
    </row>
    <row r="220" spans="1:12" x14ac:dyDescent="0.3">
      <c r="A220" s="1">
        <v>44333</v>
      </c>
      <c r="B220" t="s">
        <v>14</v>
      </c>
      <c r="C220">
        <v>5</v>
      </c>
      <c r="E220" t="s">
        <v>15</v>
      </c>
      <c r="F220" t="s">
        <v>16</v>
      </c>
      <c r="G220" t="s">
        <v>17</v>
      </c>
      <c r="H220" t="s">
        <v>84</v>
      </c>
      <c r="I220" t="s">
        <v>90</v>
      </c>
      <c r="J220">
        <v>-5</v>
      </c>
      <c r="K220" t="s">
        <v>84</v>
      </c>
      <c r="L220">
        <v>5</v>
      </c>
    </row>
    <row r="221" spans="1:12" x14ac:dyDescent="0.3">
      <c r="A221" s="1">
        <v>44333</v>
      </c>
      <c r="B221" t="s">
        <v>55</v>
      </c>
      <c r="C221">
        <v>75</v>
      </c>
      <c r="E221" t="s">
        <v>56</v>
      </c>
      <c r="F221" t="s">
        <v>57</v>
      </c>
      <c r="G221" t="s">
        <v>17</v>
      </c>
      <c r="H221" t="s">
        <v>84</v>
      </c>
      <c r="I221" t="s">
        <v>90</v>
      </c>
      <c r="J221">
        <v>-75</v>
      </c>
      <c r="K221" t="s">
        <v>84</v>
      </c>
      <c r="L221">
        <v>5</v>
      </c>
    </row>
    <row r="222" spans="1:12" x14ac:dyDescent="0.3">
      <c r="A222" s="1">
        <v>44333</v>
      </c>
      <c r="B222" t="s">
        <v>42</v>
      </c>
      <c r="C222">
        <v>40</v>
      </c>
      <c r="E222" t="s">
        <v>42</v>
      </c>
      <c r="F222" t="s">
        <v>20</v>
      </c>
      <c r="G222" t="s">
        <v>17</v>
      </c>
      <c r="H222" t="s">
        <v>84</v>
      </c>
      <c r="I222" t="s">
        <v>90</v>
      </c>
      <c r="J222">
        <v>-40</v>
      </c>
      <c r="K222" t="s">
        <v>84</v>
      </c>
      <c r="L222">
        <v>5</v>
      </c>
    </row>
    <row r="223" spans="1:12" x14ac:dyDescent="0.3">
      <c r="A223" s="1">
        <v>44334</v>
      </c>
      <c r="B223" t="s">
        <v>43</v>
      </c>
      <c r="C223">
        <v>49</v>
      </c>
      <c r="E223" t="s">
        <v>44</v>
      </c>
      <c r="F223" t="s">
        <v>31</v>
      </c>
      <c r="G223" t="s">
        <v>17</v>
      </c>
      <c r="H223" t="s">
        <v>84</v>
      </c>
      <c r="I223" t="s">
        <v>94</v>
      </c>
      <c r="J223">
        <v>-49</v>
      </c>
      <c r="K223" t="s">
        <v>84</v>
      </c>
      <c r="L223">
        <v>5</v>
      </c>
    </row>
    <row r="224" spans="1:12" x14ac:dyDescent="0.3">
      <c r="A224" s="1">
        <v>44334</v>
      </c>
      <c r="B224" t="s">
        <v>45</v>
      </c>
      <c r="C224">
        <v>35</v>
      </c>
      <c r="E224" t="s">
        <v>30</v>
      </c>
      <c r="F224" t="s">
        <v>31</v>
      </c>
      <c r="G224" t="s">
        <v>17</v>
      </c>
      <c r="H224" t="s">
        <v>84</v>
      </c>
      <c r="I224" t="s">
        <v>94</v>
      </c>
      <c r="J224">
        <v>-35</v>
      </c>
      <c r="K224" t="s">
        <v>84</v>
      </c>
      <c r="L224">
        <v>5</v>
      </c>
    </row>
    <row r="225" spans="1:12" x14ac:dyDescent="0.3">
      <c r="A225" s="1">
        <v>44334</v>
      </c>
      <c r="B225" t="s">
        <v>14</v>
      </c>
      <c r="C225">
        <v>5</v>
      </c>
      <c r="E225" t="s">
        <v>15</v>
      </c>
      <c r="F225" t="s">
        <v>16</v>
      </c>
      <c r="G225" t="s">
        <v>17</v>
      </c>
      <c r="H225" t="s">
        <v>84</v>
      </c>
      <c r="I225" t="s">
        <v>94</v>
      </c>
      <c r="J225">
        <v>-5</v>
      </c>
      <c r="K225" t="s">
        <v>84</v>
      </c>
      <c r="L225">
        <v>5</v>
      </c>
    </row>
    <row r="226" spans="1:12" x14ac:dyDescent="0.3">
      <c r="A226" s="1">
        <v>44335</v>
      </c>
      <c r="B226" t="s">
        <v>14</v>
      </c>
      <c r="C226">
        <v>5</v>
      </c>
      <c r="E226" t="s">
        <v>15</v>
      </c>
      <c r="F226" t="s">
        <v>16</v>
      </c>
      <c r="G226" t="s">
        <v>17</v>
      </c>
      <c r="H226" t="s">
        <v>84</v>
      </c>
      <c r="I226" t="s">
        <v>95</v>
      </c>
      <c r="J226">
        <v>-5</v>
      </c>
      <c r="K226" t="s">
        <v>84</v>
      </c>
      <c r="L226">
        <v>5</v>
      </c>
    </row>
    <row r="227" spans="1:12" x14ac:dyDescent="0.3">
      <c r="A227" s="1">
        <v>44336</v>
      </c>
      <c r="B227" t="s">
        <v>14</v>
      </c>
      <c r="C227">
        <v>5</v>
      </c>
      <c r="E227" t="s">
        <v>15</v>
      </c>
      <c r="F227" t="s">
        <v>16</v>
      </c>
      <c r="G227" t="s">
        <v>17</v>
      </c>
      <c r="H227" t="s">
        <v>84</v>
      </c>
      <c r="I227" t="s">
        <v>93</v>
      </c>
      <c r="J227">
        <v>-5</v>
      </c>
      <c r="K227" t="s">
        <v>84</v>
      </c>
      <c r="L227">
        <v>5</v>
      </c>
    </row>
    <row r="228" spans="1:12" x14ac:dyDescent="0.3">
      <c r="A228" s="1">
        <v>44336</v>
      </c>
      <c r="B228" t="s">
        <v>24</v>
      </c>
      <c r="C228">
        <v>174</v>
      </c>
      <c r="E228" t="s">
        <v>25</v>
      </c>
      <c r="F228" t="s">
        <v>20</v>
      </c>
      <c r="G228" t="s">
        <v>17</v>
      </c>
      <c r="H228" t="s">
        <v>84</v>
      </c>
      <c r="I228" t="s">
        <v>93</v>
      </c>
      <c r="J228">
        <v>-174</v>
      </c>
      <c r="K228" t="s">
        <v>84</v>
      </c>
      <c r="L228">
        <v>5</v>
      </c>
    </row>
    <row r="229" spans="1:12" x14ac:dyDescent="0.3">
      <c r="A229" s="1">
        <v>44337</v>
      </c>
      <c r="B229" t="s">
        <v>46</v>
      </c>
      <c r="C229">
        <v>41.1</v>
      </c>
      <c r="E229" t="s">
        <v>35</v>
      </c>
      <c r="F229" t="s">
        <v>16</v>
      </c>
      <c r="G229" t="s">
        <v>17</v>
      </c>
      <c r="H229" t="s">
        <v>84</v>
      </c>
      <c r="I229" t="s">
        <v>89</v>
      </c>
      <c r="J229">
        <v>-41.1</v>
      </c>
      <c r="K229" t="s">
        <v>84</v>
      </c>
      <c r="L229">
        <v>5</v>
      </c>
    </row>
    <row r="230" spans="1:12" x14ac:dyDescent="0.3">
      <c r="A230" s="1">
        <v>44338</v>
      </c>
      <c r="B230" t="s">
        <v>47</v>
      </c>
      <c r="C230">
        <v>16.2</v>
      </c>
      <c r="E230" t="s">
        <v>35</v>
      </c>
      <c r="F230" t="s">
        <v>16</v>
      </c>
      <c r="G230" t="s">
        <v>17</v>
      </c>
      <c r="H230" t="s">
        <v>84</v>
      </c>
      <c r="I230" t="s">
        <v>91</v>
      </c>
      <c r="J230">
        <v>-16.2</v>
      </c>
      <c r="K230" t="s">
        <v>84</v>
      </c>
      <c r="L230">
        <v>5</v>
      </c>
    </row>
    <row r="231" spans="1:12" x14ac:dyDescent="0.3">
      <c r="A231" s="1">
        <v>44339</v>
      </c>
      <c r="B231" t="s">
        <v>48</v>
      </c>
      <c r="C231">
        <v>55</v>
      </c>
      <c r="E231" t="s">
        <v>49</v>
      </c>
      <c r="F231" t="s">
        <v>50</v>
      </c>
      <c r="G231" t="s">
        <v>17</v>
      </c>
      <c r="H231" t="s">
        <v>84</v>
      </c>
      <c r="I231" t="s">
        <v>92</v>
      </c>
      <c r="J231">
        <v>-55</v>
      </c>
      <c r="K231" t="s">
        <v>84</v>
      </c>
      <c r="L231">
        <v>5</v>
      </c>
    </row>
    <row r="232" spans="1:12" x14ac:dyDescent="0.3">
      <c r="A232" s="1">
        <v>44339</v>
      </c>
      <c r="B232" t="s">
        <v>28</v>
      </c>
      <c r="C232">
        <v>67</v>
      </c>
      <c r="E232" t="s">
        <v>51</v>
      </c>
      <c r="F232" t="s">
        <v>23</v>
      </c>
      <c r="G232" t="s">
        <v>17</v>
      </c>
      <c r="H232" t="s">
        <v>84</v>
      </c>
      <c r="I232" t="s">
        <v>92</v>
      </c>
      <c r="J232">
        <v>-67</v>
      </c>
      <c r="K232" t="s">
        <v>84</v>
      </c>
      <c r="L232">
        <v>5</v>
      </c>
    </row>
    <row r="233" spans="1:12" x14ac:dyDescent="0.3">
      <c r="A233" s="1">
        <v>44339</v>
      </c>
      <c r="B233" t="s">
        <v>14</v>
      </c>
      <c r="C233">
        <v>5</v>
      </c>
      <c r="E233" t="s">
        <v>15</v>
      </c>
      <c r="F233" t="s">
        <v>16</v>
      </c>
      <c r="G233" t="s">
        <v>17</v>
      </c>
      <c r="H233" t="s">
        <v>84</v>
      </c>
      <c r="I233" t="s">
        <v>92</v>
      </c>
      <c r="J233">
        <v>-5</v>
      </c>
      <c r="K233" t="s">
        <v>84</v>
      </c>
      <c r="L233">
        <v>5</v>
      </c>
    </row>
    <row r="234" spans="1:12" x14ac:dyDescent="0.3">
      <c r="A234" s="1">
        <v>44340</v>
      </c>
      <c r="B234" t="s">
        <v>14</v>
      </c>
      <c r="C234">
        <v>5</v>
      </c>
      <c r="E234" t="s">
        <v>15</v>
      </c>
      <c r="F234" t="s">
        <v>16</v>
      </c>
      <c r="G234" t="s">
        <v>17</v>
      </c>
      <c r="H234" t="s">
        <v>84</v>
      </c>
      <c r="I234" t="s">
        <v>90</v>
      </c>
      <c r="J234">
        <v>-5</v>
      </c>
      <c r="K234" t="s">
        <v>84</v>
      </c>
      <c r="L234">
        <v>5</v>
      </c>
    </row>
    <row r="235" spans="1:12" x14ac:dyDescent="0.3">
      <c r="A235" s="1">
        <v>44341</v>
      </c>
      <c r="B235" t="s">
        <v>14</v>
      </c>
      <c r="C235">
        <v>5</v>
      </c>
      <c r="E235" t="s">
        <v>15</v>
      </c>
      <c r="F235" t="s">
        <v>16</v>
      </c>
      <c r="G235" t="s">
        <v>17</v>
      </c>
      <c r="H235" t="s">
        <v>84</v>
      </c>
      <c r="I235" t="s">
        <v>94</v>
      </c>
      <c r="J235">
        <v>-5</v>
      </c>
      <c r="K235" t="s">
        <v>84</v>
      </c>
      <c r="L235">
        <v>5</v>
      </c>
    </row>
    <row r="236" spans="1:12" x14ac:dyDescent="0.3">
      <c r="A236" s="1">
        <v>44342</v>
      </c>
      <c r="B236" t="s">
        <v>14</v>
      </c>
      <c r="C236">
        <v>5</v>
      </c>
      <c r="E236" t="s">
        <v>15</v>
      </c>
      <c r="F236" t="s">
        <v>16</v>
      </c>
      <c r="G236" t="s">
        <v>17</v>
      </c>
      <c r="H236" t="s">
        <v>84</v>
      </c>
      <c r="I236" t="s">
        <v>95</v>
      </c>
      <c r="J236">
        <v>-5</v>
      </c>
      <c r="K236" t="s">
        <v>84</v>
      </c>
      <c r="L236">
        <v>5</v>
      </c>
    </row>
    <row r="237" spans="1:12" x14ac:dyDescent="0.3">
      <c r="A237" s="1">
        <v>44343</v>
      </c>
      <c r="B237" t="s">
        <v>14</v>
      </c>
      <c r="C237">
        <v>5</v>
      </c>
      <c r="E237" t="s">
        <v>15</v>
      </c>
      <c r="F237" t="s">
        <v>16</v>
      </c>
      <c r="G237" t="s">
        <v>17</v>
      </c>
      <c r="H237" t="s">
        <v>84</v>
      </c>
      <c r="I237" t="s">
        <v>93</v>
      </c>
      <c r="J237">
        <v>-5</v>
      </c>
      <c r="K237" t="s">
        <v>84</v>
      </c>
      <c r="L237">
        <v>5</v>
      </c>
    </row>
    <row r="238" spans="1:12" x14ac:dyDescent="0.3">
      <c r="A238" s="1">
        <v>44343</v>
      </c>
      <c r="B238" t="s">
        <v>24</v>
      </c>
      <c r="C238">
        <v>165.8</v>
      </c>
      <c r="E238" t="s">
        <v>25</v>
      </c>
      <c r="F238" t="s">
        <v>20</v>
      </c>
      <c r="G238" t="s">
        <v>17</v>
      </c>
      <c r="H238" t="s">
        <v>84</v>
      </c>
      <c r="I238" t="s">
        <v>93</v>
      </c>
      <c r="J238">
        <v>-165.8</v>
      </c>
      <c r="K238" t="s">
        <v>84</v>
      </c>
      <c r="L238">
        <v>5</v>
      </c>
    </row>
    <row r="239" spans="1:12" x14ac:dyDescent="0.3">
      <c r="A239" s="1">
        <v>44344</v>
      </c>
      <c r="B239" t="s">
        <v>52</v>
      </c>
      <c r="C239">
        <v>128.80000000000001</v>
      </c>
      <c r="E239" t="s">
        <v>33</v>
      </c>
      <c r="F239" t="s">
        <v>31</v>
      </c>
      <c r="G239" t="s">
        <v>17</v>
      </c>
      <c r="H239" t="s">
        <v>84</v>
      </c>
      <c r="I239" t="s">
        <v>89</v>
      </c>
      <c r="J239">
        <v>-128.80000000000001</v>
      </c>
      <c r="K239" t="s">
        <v>84</v>
      </c>
      <c r="L239">
        <v>5</v>
      </c>
    </row>
    <row r="240" spans="1:12" x14ac:dyDescent="0.3">
      <c r="A240" s="1">
        <v>44344</v>
      </c>
      <c r="B240" t="s">
        <v>61</v>
      </c>
      <c r="C240">
        <v>235</v>
      </c>
      <c r="E240" t="s">
        <v>62</v>
      </c>
      <c r="F240" t="s">
        <v>31</v>
      </c>
      <c r="G240" t="s">
        <v>17</v>
      </c>
      <c r="H240" t="s">
        <v>84</v>
      </c>
      <c r="I240" t="s">
        <v>89</v>
      </c>
      <c r="J240">
        <v>-235</v>
      </c>
      <c r="K240" t="s">
        <v>84</v>
      </c>
      <c r="L240">
        <v>5</v>
      </c>
    </row>
    <row r="241" spans="1:12" x14ac:dyDescent="0.3">
      <c r="A241" s="1">
        <v>44345</v>
      </c>
      <c r="B241" t="s">
        <v>32</v>
      </c>
      <c r="C241">
        <v>149.19999999999999</v>
      </c>
      <c r="E241" t="s">
        <v>33</v>
      </c>
      <c r="F241" t="s">
        <v>31</v>
      </c>
      <c r="G241" t="s">
        <v>17</v>
      </c>
      <c r="H241" t="s">
        <v>84</v>
      </c>
      <c r="I241" t="s">
        <v>91</v>
      </c>
      <c r="J241">
        <v>-149.19999999999999</v>
      </c>
      <c r="K241" t="s">
        <v>84</v>
      </c>
      <c r="L241">
        <v>5</v>
      </c>
    </row>
    <row r="242" spans="1:12" x14ac:dyDescent="0.3">
      <c r="A242" s="1">
        <v>44345</v>
      </c>
      <c r="B242" t="s">
        <v>36</v>
      </c>
      <c r="C242">
        <v>27.200000000000003</v>
      </c>
      <c r="E242" t="s">
        <v>37</v>
      </c>
      <c r="F242" t="s">
        <v>23</v>
      </c>
      <c r="G242" t="s">
        <v>17</v>
      </c>
      <c r="H242" t="s">
        <v>84</v>
      </c>
      <c r="I242" t="s">
        <v>91</v>
      </c>
      <c r="J242">
        <v>-27.200000000000003</v>
      </c>
      <c r="K242" t="s">
        <v>84</v>
      </c>
      <c r="L242">
        <v>5</v>
      </c>
    </row>
    <row r="243" spans="1:12" x14ac:dyDescent="0.3">
      <c r="A243" s="1">
        <v>44347</v>
      </c>
      <c r="B243" t="s">
        <v>59</v>
      </c>
      <c r="C243">
        <v>15</v>
      </c>
      <c r="E243" t="s">
        <v>35</v>
      </c>
      <c r="F243" t="s">
        <v>16</v>
      </c>
      <c r="G243" t="s">
        <v>17</v>
      </c>
      <c r="H243" t="s">
        <v>84</v>
      </c>
      <c r="I243" t="s">
        <v>90</v>
      </c>
      <c r="J243">
        <v>-15</v>
      </c>
      <c r="K243" t="s">
        <v>84</v>
      </c>
      <c r="L243">
        <v>5</v>
      </c>
    </row>
    <row r="244" spans="1:12" x14ac:dyDescent="0.3">
      <c r="A244" s="1">
        <v>44346</v>
      </c>
      <c r="B244" t="s">
        <v>14</v>
      </c>
      <c r="C244">
        <v>5</v>
      </c>
      <c r="E244" t="s">
        <v>15</v>
      </c>
      <c r="F244" t="s">
        <v>16</v>
      </c>
      <c r="G244" t="s">
        <v>17</v>
      </c>
      <c r="H244" t="s">
        <v>84</v>
      </c>
      <c r="I244" t="s">
        <v>92</v>
      </c>
      <c r="J244">
        <v>-5</v>
      </c>
      <c r="K244" t="s">
        <v>84</v>
      </c>
      <c r="L244">
        <v>5</v>
      </c>
    </row>
    <row r="245" spans="1:12" x14ac:dyDescent="0.3">
      <c r="A245" s="1">
        <v>44347</v>
      </c>
      <c r="B245" t="s">
        <v>14</v>
      </c>
      <c r="C245">
        <v>5</v>
      </c>
      <c r="E245" t="s">
        <v>15</v>
      </c>
      <c r="F245" t="s">
        <v>16</v>
      </c>
      <c r="G245" t="s">
        <v>17</v>
      </c>
      <c r="H245" t="s">
        <v>84</v>
      </c>
      <c r="I245" t="s">
        <v>90</v>
      </c>
      <c r="J245">
        <v>-5</v>
      </c>
      <c r="K245" t="s">
        <v>84</v>
      </c>
      <c r="L245">
        <v>5</v>
      </c>
    </row>
    <row r="246" spans="1:12" x14ac:dyDescent="0.3">
      <c r="A246" s="1">
        <v>44348</v>
      </c>
      <c r="B246" t="s">
        <v>10</v>
      </c>
      <c r="D246">
        <v>5000</v>
      </c>
      <c r="E246" t="s">
        <v>11</v>
      </c>
      <c r="F246" t="s">
        <v>12</v>
      </c>
      <c r="G246" t="s">
        <v>13</v>
      </c>
      <c r="H246" t="s">
        <v>82</v>
      </c>
      <c r="I246" t="s">
        <v>94</v>
      </c>
      <c r="J246">
        <v>5000</v>
      </c>
      <c r="K246" t="s">
        <v>82</v>
      </c>
      <c r="L246">
        <v>6</v>
      </c>
    </row>
    <row r="247" spans="1:12" x14ac:dyDescent="0.3">
      <c r="A247" s="1">
        <v>44350</v>
      </c>
      <c r="B247" t="s">
        <v>14</v>
      </c>
      <c r="C247">
        <v>5</v>
      </c>
      <c r="E247" t="s">
        <v>15</v>
      </c>
      <c r="F247" t="s">
        <v>16</v>
      </c>
      <c r="G247" t="s">
        <v>17</v>
      </c>
      <c r="H247" t="s">
        <v>82</v>
      </c>
      <c r="I247" t="s">
        <v>93</v>
      </c>
      <c r="J247">
        <v>-5</v>
      </c>
      <c r="K247" t="s">
        <v>82</v>
      </c>
      <c r="L247">
        <v>6</v>
      </c>
    </row>
    <row r="248" spans="1:12" x14ac:dyDescent="0.3">
      <c r="A248" s="1">
        <v>44350</v>
      </c>
      <c r="B248" t="s">
        <v>18</v>
      </c>
      <c r="C248">
        <v>900</v>
      </c>
      <c r="E248" t="s">
        <v>19</v>
      </c>
      <c r="F248" t="s">
        <v>20</v>
      </c>
      <c r="G248" t="s">
        <v>17</v>
      </c>
      <c r="H248" t="s">
        <v>82</v>
      </c>
      <c r="I248" t="s">
        <v>93</v>
      </c>
      <c r="J248">
        <v>-900</v>
      </c>
      <c r="K248" t="s">
        <v>82</v>
      </c>
      <c r="L248">
        <v>6</v>
      </c>
    </row>
    <row r="249" spans="1:12" x14ac:dyDescent="0.3">
      <c r="A249" s="1">
        <v>44350</v>
      </c>
      <c r="B249" t="s">
        <v>21</v>
      </c>
      <c r="C249">
        <v>150</v>
      </c>
      <c r="E249" t="s">
        <v>22</v>
      </c>
      <c r="F249" t="s">
        <v>23</v>
      </c>
      <c r="G249" t="s">
        <v>17</v>
      </c>
      <c r="H249" t="s">
        <v>82</v>
      </c>
      <c r="I249" t="s">
        <v>93</v>
      </c>
      <c r="J249">
        <v>-150</v>
      </c>
      <c r="K249" t="s">
        <v>82</v>
      </c>
      <c r="L249">
        <v>6</v>
      </c>
    </row>
    <row r="250" spans="1:12" x14ac:dyDescent="0.3">
      <c r="A250" s="1">
        <v>44350</v>
      </c>
      <c r="B250" t="s">
        <v>14</v>
      </c>
      <c r="C250">
        <v>5</v>
      </c>
      <c r="E250" t="s">
        <v>15</v>
      </c>
      <c r="F250" t="s">
        <v>16</v>
      </c>
      <c r="G250" t="s">
        <v>17</v>
      </c>
      <c r="H250" t="s">
        <v>82</v>
      </c>
      <c r="I250" t="s">
        <v>93</v>
      </c>
      <c r="J250">
        <v>-5</v>
      </c>
      <c r="K250" t="s">
        <v>82</v>
      </c>
      <c r="L250">
        <v>6</v>
      </c>
    </row>
    <row r="251" spans="1:12" x14ac:dyDescent="0.3">
      <c r="A251" s="1">
        <v>44351</v>
      </c>
      <c r="B251" t="s">
        <v>14</v>
      </c>
      <c r="C251">
        <v>5</v>
      </c>
      <c r="E251" t="s">
        <v>15</v>
      </c>
      <c r="F251" t="s">
        <v>16</v>
      </c>
      <c r="G251" t="s">
        <v>17</v>
      </c>
      <c r="H251" t="s">
        <v>82</v>
      </c>
      <c r="I251" t="s">
        <v>89</v>
      </c>
      <c r="J251">
        <v>-5</v>
      </c>
      <c r="K251" t="s">
        <v>82</v>
      </c>
      <c r="L251">
        <v>6</v>
      </c>
    </row>
    <row r="252" spans="1:12" x14ac:dyDescent="0.3">
      <c r="A252" s="1">
        <v>44352</v>
      </c>
      <c r="B252" t="s">
        <v>14</v>
      </c>
      <c r="C252">
        <v>5</v>
      </c>
      <c r="E252" t="s">
        <v>15</v>
      </c>
      <c r="F252" t="s">
        <v>16</v>
      </c>
      <c r="G252" t="s">
        <v>17</v>
      </c>
      <c r="H252" t="s">
        <v>82</v>
      </c>
      <c r="I252" t="s">
        <v>91</v>
      </c>
      <c r="J252">
        <v>-5</v>
      </c>
      <c r="K252" t="s">
        <v>82</v>
      </c>
      <c r="L252">
        <v>6</v>
      </c>
    </row>
    <row r="253" spans="1:12" x14ac:dyDescent="0.3">
      <c r="A253" s="1">
        <v>44353</v>
      </c>
      <c r="B253" t="s">
        <v>14</v>
      </c>
      <c r="C253">
        <v>5</v>
      </c>
      <c r="E253" t="s">
        <v>15</v>
      </c>
      <c r="F253" t="s">
        <v>16</v>
      </c>
      <c r="G253" t="s">
        <v>17</v>
      </c>
      <c r="H253" t="s">
        <v>82</v>
      </c>
      <c r="I253" t="s">
        <v>92</v>
      </c>
      <c r="J253">
        <v>-5</v>
      </c>
      <c r="K253" t="s">
        <v>82</v>
      </c>
      <c r="L253">
        <v>6</v>
      </c>
    </row>
    <row r="254" spans="1:12" x14ac:dyDescent="0.3">
      <c r="A254" s="1">
        <v>44353</v>
      </c>
      <c r="B254" t="s">
        <v>24</v>
      </c>
      <c r="C254">
        <v>119</v>
      </c>
      <c r="E254" t="s">
        <v>25</v>
      </c>
      <c r="F254" t="s">
        <v>20</v>
      </c>
      <c r="G254" t="s">
        <v>17</v>
      </c>
      <c r="H254" t="s">
        <v>82</v>
      </c>
      <c r="I254" t="s">
        <v>92</v>
      </c>
      <c r="J254">
        <v>-119</v>
      </c>
      <c r="K254" t="s">
        <v>82</v>
      </c>
      <c r="L254">
        <v>6</v>
      </c>
    </row>
    <row r="255" spans="1:12" x14ac:dyDescent="0.3">
      <c r="A255" s="1">
        <v>44356</v>
      </c>
      <c r="B255" t="s">
        <v>26</v>
      </c>
      <c r="C255">
        <v>55</v>
      </c>
      <c r="E255" t="s">
        <v>27</v>
      </c>
      <c r="F255" t="s">
        <v>20</v>
      </c>
      <c r="G255" t="s">
        <v>17</v>
      </c>
      <c r="H255" t="s">
        <v>82</v>
      </c>
      <c r="I255" t="s">
        <v>95</v>
      </c>
      <c r="J255">
        <v>-55</v>
      </c>
      <c r="K255" t="s">
        <v>82</v>
      </c>
      <c r="L255">
        <v>6</v>
      </c>
    </row>
    <row r="256" spans="1:12" x14ac:dyDescent="0.3">
      <c r="A256" s="1">
        <v>44356</v>
      </c>
      <c r="B256" t="s">
        <v>14</v>
      </c>
      <c r="C256">
        <v>5</v>
      </c>
      <c r="E256" t="s">
        <v>15</v>
      </c>
      <c r="F256" t="s">
        <v>16</v>
      </c>
      <c r="G256" t="s">
        <v>17</v>
      </c>
      <c r="H256" t="s">
        <v>82</v>
      </c>
      <c r="I256" t="s">
        <v>95</v>
      </c>
      <c r="J256">
        <v>-5</v>
      </c>
      <c r="K256" t="s">
        <v>82</v>
      </c>
      <c r="L256">
        <v>6</v>
      </c>
    </row>
    <row r="257" spans="1:12" x14ac:dyDescent="0.3">
      <c r="A257" s="1">
        <v>44357</v>
      </c>
      <c r="B257" t="s">
        <v>14</v>
      </c>
      <c r="C257">
        <v>5</v>
      </c>
      <c r="E257" t="s">
        <v>15</v>
      </c>
      <c r="F257" t="s">
        <v>16</v>
      </c>
      <c r="G257" t="s">
        <v>17</v>
      </c>
      <c r="H257" t="s">
        <v>82</v>
      </c>
      <c r="I257" t="s">
        <v>93</v>
      </c>
      <c r="J257">
        <v>-5</v>
      </c>
      <c r="K257" t="s">
        <v>82</v>
      </c>
      <c r="L257">
        <v>6</v>
      </c>
    </row>
    <row r="258" spans="1:12" x14ac:dyDescent="0.3">
      <c r="A258" s="1">
        <v>44358</v>
      </c>
      <c r="B258" t="s">
        <v>28</v>
      </c>
      <c r="C258">
        <v>82.1</v>
      </c>
      <c r="E258" t="s">
        <v>51</v>
      </c>
      <c r="F258" t="s">
        <v>23</v>
      </c>
      <c r="G258" t="s">
        <v>17</v>
      </c>
      <c r="H258" t="s">
        <v>82</v>
      </c>
      <c r="I258" t="s">
        <v>89</v>
      </c>
      <c r="J258">
        <v>-82.1</v>
      </c>
      <c r="K258" t="s">
        <v>82</v>
      </c>
      <c r="L258">
        <v>6</v>
      </c>
    </row>
    <row r="259" spans="1:12" x14ac:dyDescent="0.3">
      <c r="A259" s="1">
        <v>44358</v>
      </c>
      <c r="B259" t="s">
        <v>14</v>
      </c>
      <c r="C259">
        <v>5</v>
      </c>
      <c r="E259" t="s">
        <v>15</v>
      </c>
      <c r="F259" t="s">
        <v>16</v>
      </c>
      <c r="G259" t="s">
        <v>17</v>
      </c>
      <c r="H259" t="s">
        <v>82</v>
      </c>
      <c r="I259" t="s">
        <v>89</v>
      </c>
      <c r="J259">
        <v>-5</v>
      </c>
      <c r="K259" t="s">
        <v>82</v>
      </c>
      <c r="L259">
        <v>6</v>
      </c>
    </row>
    <row r="260" spans="1:12" x14ac:dyDescent="0.3">
      <c r="A260" s="1">
        <v>44359</v>
      </c>
      <c r="B260" t="s">
        <v>14</v>
      </c>
      <c r="C260">
        <v>5</v>
      </c>
      <c r="E260" t="s">
        <v>15</v>
      </c>
      <c r="F260" t="s">
        <v>16</v>
      </c>
      <c r="G260" t="s">
        <v>17</v>
      </c>
      <c r="H260" t="s">
        <v>82</v>
      </c>
      <c r="I260" t="s">
        <v>91</v>
      </c>
      <c r="J260">
        <v>-5</v>
      </c>
      <c r="K260" t="s">
        <v>82</v>
      </c>
      <c r="L260">
        <v>6</v>
      </c>
    </row>
    <row r="261" spans="1:12" x14ac:dyDescent="0.3">
      <c r="A261" s="1">
        <v>44360</v>
      </c>
      <c r="B261" t="s">
        <v>24</v>
      </c>
      <c r="C261">
        <v>140.19999999999999</v>
      </c>
      <c r="E261" t="s">
        <v>25</v>
      </c>
      <c r="F261" t="s">
        <v>20</v>
      </c>
      <c r="G261" t="s">
        <v>17</v>
      </c>
      <c r="H261" t="s">
        <v>82</v>
      </c>
      <c r="I261" t="s">
        <v>92</v>
      </c>
      <c r="J261">
        <v>-140.19999999999999</v>
      </c>
      <c r="K261" t="s">
        <v>82</v>
      </c>
      <c r="L261">
        <v>6</v>
      </c>
    </row>
    <row r="262" spans="1:12" x14ac:dyDescent="0.3">
      <c r="A262" s="1">
        <v>44360</v>
      </c>
      <c r="B262" t="s">
        <v>14</v>
      </c>
      <c r="C262">
        <v>5</v>
      </c>
      <c r="E262" t="s">
        <v>15</v>
      </c>
      <c r="F262" t="s">
        <v>16</v>
      </c>
      <c r="G262" t="s">
        <v>17</v>
      </c>
      <c r="H262" t="s">
        <v>82</v>
      </c>
      <c r="I262" t="s">
        <v>92</v>
      </c>
      <c r="J262">
        <v>-5</v>
      </c>
      <c r="K262" t="s">
        <v>82</v>
      </c>
      <c r="L262">
        <v>6</v>
      </c>
    </row>
    <row r="263" spans="1:12" x14ac:dyDescent="0.3">
      <c r="A263" s="1">
        <v>44361</v>
      </c>
      <c r="B263" t="s">
        <v>14</v>
      </c>
      <c r="C263">
        <v>5</v>
      </c>
      <c r="E263" t="s">
        <v>15</v>
      </c>
      <c r="F263" t="s">
        <v>16</v>
      </c>
      <c r="G263" t="s">
        <v>17</v>
      </c>
      <c r="H263" t="s">
        <v>82</v>
      </c>
      <c r="I263" t="s">
        <v>90</v>
      </c>
      <c r="J263">
        <v>-5</v>
      </c>
      <c r="K263" t="s">
        <v>82</v>
      </c>
      <c r="L263">
        <v>6</v>
      </c>
    </row>
    <row r="264" spans="1:12" x14ac:dyDescent="0.3">
      <c r="A264" s="1">
        <v>44361</v>
      </c>
      <c r="B264" t="s">
        <v>29</v>
      </c>
      <c r="C264">
        <v>44.9</v>
      </c>
      <c r="E264" t="s">
        <v>30</v>
      </c>
      <c r="F264" t="s">
        <v>31</v>
      </c>
      <c r="G264" t="s">
        <v>17</v>
      </c>
      <c r="H264" t="s">
        <v>82</v>
      </c>
      <c r="I264" t="s">
        <v>90</v>
      </c>
      <c r="J264">
        <v>-44.9</v>
      </c>
      <c r="K264" t="s">
        <v>82</v>
      </c>
      <c r="L264">
        <v>6</v>
      </c>
    </row>
    <row r="265" spans="1:12" x14ac:dyDescent="0.3">
      <c r="A265" s="1">
        <v>44361</v>
      </c>
      <c r="B265" t="s">
        <v>32</v>
      </c>
      <c r="C265">
        <v>102.9</v>
      </c>
      <c r="E265" t="s">
        <v>33</v>
      </c>
      <c r="F265" t="s">
        <v>31</v>
      </c>
      <c r="G265" t="s">
        <v>17</v>
      </c>
      <c r="H265" t="s">
        <v>82</v>
      </c>
      <c r="I265" t="s">
        <v>90</v>
      </c>
      <c r="J265">
        <v>-102.9</v>
      </c>
      <c r="K265" t="s">
        <v>82</v>
      </c>
      <c r="L265">
        <v>6</v>
      </c>
    </row>
    <row r="266" spans="1:12" x14ac:dyDescent="0.3">
      <c r="A266" s="1">
        <v>44361</v>
      </c>
      <c r="B266" t="s">
        <v>34</v>
      </c>
      <c r="C266">
        <v>56.9</v>
      </c>
      <c r="E266" t="s">
        <v>35</v>
      </c>
      <c r="F266" t="s">
        <v>16</v>
      </c>
      <c r="G266" t="s">
        <v>17</v>
      </c>
      <c r="H266" t="s">
        <v>82</v>
      </c>
      <c r="I266" t="s">
        <v>90</v>
      </c>
      <c r="J266">
        <v>-56.9</v>
      </c>
      <c r="K266" t="s">
        <v>82</v>
      </c>
      <c r="L266">
        <v>6</v>
      </c>
    </row>
    <row r="267" spans="1:12" x14ac:dyDescent="0.3">
      <c r="A267" s="1">
        <v>44362</v>
      </c>
      <c r="B267" t="s">
        <v>36</v>
      </c>
      <c r="C267">
        <v>33.1</v>
      </c>
      <c r="E267" t="s">
        <v>37</v>
      </c>
      <c r="F267" t="s">
        <v>23</v>
      </c>
      <c r="G267" t="s">
        <v>17</v>
      </c>
      <c r="H267" t="s">
        <v>82</v>
      </c>
      <c r="I267" t="s">
        <v>94</v>
      </c>
      <c r="J267">
        <v>-33.1</v>
      </c>
      <c r="K267" t="s">
        <v>82</v>
      </c>
      <c r="L267">
        <v>6</v>
      </c>
    </row>
    <row r="268" spans="1:12" x14ac:dyDescent="0.3">
      <c r="A268" s="1">
        <v>44363</v>
      </c>
      <c r="B268" t="s">
        <v>38</v>
      </c>
      <c r="D268">
        <v>100</v>
      </c>
      <c r="E268" t="s">
        <v>39</v>
      </c>
      <c r="F268" t="s">
        <v>40</v>
      </c>
      <c r="G268" t="s">
        <v>13</v>
      </c>
      <c r="H268" t="s">
        <v>82</v>
      </c>
      <c r="I268" t="s">
        <v>95</v>
      </c>
      <c r="J268">
        <v>100</v>
      </c>
      <c r="K268" t="s">
        <v>82</v>
      </c>
      <c r="L268">
        <v>6</v>
      </c>
    </row>
    <row r="269" spans="1:12" x14ac:dyDescent="0.3">
      <c r="A269" s="1">
        <v>44363</v>
      </c>
      <c r="B269" t="s">
        <v>14</v>
      </c>
      <c r="C269">
        <v>5</v>
      </c>
      <c r="E269" t="s">
        <v>15</v>
      </c>
      <c r="F269" t="s">
        <v>16</v>
      </c>
      <c r="G269" t="s">
        <v>17</v>
      </c>
      <c r="H269" t="s">
        <v>82</v>
      </c>
      <c r="I269" t="s">
        <v>95</v>
      </c>
      <c r="J269">
        <v>-5</v>
      </c>
      <c r="K269" t="s">
        <v>82</v>
      </c>
      <c r="L269">
        <v>6</v>
      </c>
    </row>
    <row r="270" spans="1:12" x14ac:dyDescent="0.3">
      <c r="A270" s="1">
        <v>44364</v>
      </c>
      <c r="B270" t="s">
        <v>14</v>
      </c>
      <c r="C270">
        <v>5</v>
      </c>
      <c r="E270" t="s">
        <v>15</v>
      </c>
      <c r="F270" t="s">
        <v>16</v>
      </c>
      <c r="G270" t="s">
        <v>17</v>
      </c>
      <c r="H270" t="s">
        <v>82</v>
      </c>
      <c r="I270" t="s">
        <v>93</v>
      </c>
      <c r="J270">
        <v>-5</v>
      </c>
      <c r="K270" t="s">
        <v>82</v>
      </c>
      <c r="L270">
        <v>6</v>
      </c>
    </row>
    <row r="271" spans="1:12" x14ac:dyDescent="0.3">
      <c r="A271" s="1">
        <v>44364</v>
      </c>
      <c r="B271" t="s">
        <v>42</v>
      </c>
      <c r="C271">
        <v>40</v>
      </c>
      <c r="E271" t="s">
        <v>42</v>
      </c>
      <c r="F271" t="s">
        <v>20</v>
      </c>
      <c r="G271" t="s">
        <v>17</v>
      </c>
      <c r="H271" t="s">
        <v>82</v>
      </c>
      <c r="I271" t="s">
        <v>93</v>
      </c>
      <c r="J271">
        <v>-40</v>
      </c>
      <c r="K271" t="s">
        <v>82</v>
      </c>
      <c r="L271">
        <v>6</v>
      </c>
    </row>
    <row r="272" spans="1:12" x14ac:dyDescent="0.3">
      <c r="A272" s="1">
        <v>44365</v>
      </c>
      <c r="B272" t="s">
        <v>43</v>
      </c>
      <c r="C272">
        <v>50.1</v>
      </c>
      <c r="E272" t="s">
        <v>44</v>
      </c>
      <c r="F272" t="s">
        <v>31</v>
      </c>
      <c r="G272" t="s">
        <v>17</v>
      </c>
      <c r="H272" t="s">
        <v>82</v>
      </c>
      <c r="I272" t="s">
        <v>89</v>
      </c>
      <c r="J272">
        <v>-50.1</v>
      </c>
      <c r="K272" t="s">
        <v>82</v>
      </c>
      <c r="L272">
        <v>6</v>
      </c>
    </row>
    <row r="273" spans="1:12" x14ac:dyDescent="0.3">
      <c r="A273" s="1">
        <v>44365</v>
      </c>
      <c r="B273" t="s">
        <v>45</v>
      </c>
      <c r="C273">
        <v>35</v>
      </c>
      <c r="E273" t="s">
        <v>30</v>
      </c>
      <c r="F273" t="s">
        <v>31</v>
      </c>
      <c r="G273" t="s">
        <v>17</v>
      </c>
      <c r="H273" t="s">
        <v>82</v>
      </c>
      <c r="I273" t="s">
        <v>89</v>
      </c>
      <c r="J273">
        <v>-35</v>
      </c>
      <c r="K273" t="s">
        <v>82</v>
      </c>
      <c r="L273">
        <v>6</v>
      </c>
    </row>
    <row r="274" spans="1:12" x14ac:dyDescent="0.3">
      <c r="A274" s="1">
        <v>44365</v>
      </c>
      <c r="B274" t="s">
        <v>14</v>
      </c>
      <c r="C274">
        <v>5</v>
      </c>
      <c r="E274" t="s">
        <v>15</v>
      </c>
      <c r="F274" t="s">
        <v>16</v>
      </c>
      <c r="G274" t="s">
        <v>17</v>
      </c>
      <c r="H274" t="s">
        <v>82</v>
      </c>
      <c r="I274" t="s">
        <v>89</v>
      </c>
      <c r="J274">
        <v>-5</v>
      </c>
      <c r="K274" t="s">
        <v>82</v>
      </c>
      <c r="L274">
        <v>6</v>
      </c>
    </row>
    <row r="275" spans="1:12" x14ac:dyDescent="0.3">
      <c r="A275" s="1">
        <v>44366</v>
      </c>
      <c r="B275" t="s">
        <v>14</v>
      </c>
      <c r="C275">
        <v>5</v>
      </c>
      <c r="E275" t="s">
        <v>15</v>
      </c>
      <c r="F275" t="s">
        <v>16</v>
      </c>
      <c r="G275" t="s">
        <v>17</v>
      </c>
      <c r="H275" t="s">
        <v>82</v>
      </c>
      <c r="I275" t="s">
        <v>91</v>
      </c>
      <c r="J275">
        <v>-5</v>
      </c>
      <c r="K275" t="s">
        <v>82</v>
      </c>
      <c r="L275">
        <v>6</v>
      </c>
    </row>
    <row r="276" spans="1:12" x14ac:dyDescent="0.3">
      <c r="A276" s="1">
        <v>44367</v>
      </c>
      <c r="B276" t="s">
        <v>14</v>
      </c>
      <c r="C276">
        <v>5</v>
      </c>
      <c r="E276" t="s">
        <v>15</v>
      </c>
      <c r="F276" t="s">
        <v>16</v>
      </c>
      <c r="G276" t="s">
        <v>17</v>
      </c>
      <c r="H276" t="s">
        <v>82</v>
      </c>
      <c r="I276" t="s">
        <v>92</v>
      </c>
      <c r="J276">
        <v>-5</v>
      </c>
      <c r="K276" t="s">
        <v>82</v>
      </c>
      <c r="L276">
        <v>6</v>
      </c>
    </row>
    <row r="277" spans="1:12" x14ac:dyDescent="0.3">
      <c r="A277" s="1">
        <v>44367</v>
      </c>
      <c r="B277" t="s">
        <v>24</v>
      </c>
      <c r="C277">
        <v>234</v>
      </c>
      <c r="E277" t="s">
        <v>25</v>
      </c>
      <c r="F277" t="s">
        <v>20</v>
      </c>
      <c r="G277" t="s">
        <v>17</v>
      </c>
      <c r="H277" t="s">
        <v>82</v>
      </c>
      <c r="I277" t="s">
        <v>92</v>
      </c>
      <c r="J277">
        <v>-234</v>
      </c>
      <c r="K277" t="s">
        <v>82</v>
      </c>
      <c r="L277">
        <v>6</v>
      </c>
    </row>
    <row r="278" spans="1:12" x14ac:dyDescent="0.3">
      <c r="A278" s="1">
        <v>44368</v>
      </c>
      <c r="B278" t="s">
        <v>46</v>
      </c>
      <c r="C278">
        <v>42.1</v>
      </c>
      <c r="E278" t="s">
        <v>35</v>
      </c>
      <c r="F278" t="s">
        <v>16</v>
      </c>
      <c r="G278" t="s">
        <v>17</v>
      </c>
      <c r="H278" t="s">
        <v>82</v>
      </c>
      <c r="I278" t="s">
        <v>90</v>
      </c>
      <c r="J278">
        <v>-42.1</v>
      </c>
      <c r="K278" t="s">
        <v>82</v>
      </c>
      <c r="L278">
        <v>6</v>
      </c>
    </row>
    <row r="279" spans="1:12" x14ac:dyDescent="0.3">
      <c r="A279" s="1">
        <v>44369</v>
      </c>
      <c r="B279" t="s">
        <v>47</v>
      </c>
      <c r="C279">
        <v>17.099999999999998</v>
      </c>
      <c r="E279" t="s">
        <v>35</v>
      </c>
      <c r="F279" t="s">
        <v>16</v>
      </c>
      <c r="G279" t="s">
        <v>17</v>
      </c>
      <c r="H279" t="s">
        <v>82</v>
      </c>
      <c r="I279" t="s">
        <v>94</v>
      </c>
      <c r="J279">
        <v>-17.099999999999998</v>
      </c>
      <c r="K279" t="s">
        <v>82</v>
      </c>
      <c r="L279">
        <v>6</v>
      </c>
    </row>
    <row r="280" spans="1:12" x14ac:dyDescent="0.3">
      <c r="A280" s="1">
        <v>44370</v>
      </c>
      <c r="B280" t="s">
        <v>48</v>
      </c>
      <c r="C280">
        <v>55</v>
      </c>
      <c r="E280" t="s">
        <v>49</v>
      </c>
      <c r="F280" t="s">
        <v>50</v>
      </c>
      <c r="G280" t="s">
        <v>17</v>
      </c>
      <c r="H280" t="s">
        <v>82</v>
      </c>
      <c r="I280" t="s">
        <v>95</v>
      </c>
      <c r="J280">
        <v>-55</v>
      </c>
      <c r="K280" t="s">
        <v>82</v>
      </c>
      <c r="L280">
        <v>6</v>
      </c>
    </row>
    <row r="281" spans="1:12" x14ac:dyDescent="0.3">
      <c r="A281" s="1">
        <v>44370</v>
      </c>
      <c r="B281" t="s">
        <v>28</v>
      </c>
      <c r="C281">
        <v>67.900000000000006</v>
      </c>
      <c r="E281" t="s">
        <v>51</v>
      </c>
      <c r="F281" t="s">
        <v>23</v>
      </c>
      <c r="G281" t="s">
        <v>17</v>
      </c>
      <c r="H281" t="s">
        <v>82</v>
      </c>
      <c r="I281" t="s">
        <v>95</v>
      </c>
      <c r="J281">
        <v>-67.900000000000006</v>
      </c>
      <c r="K281" t="s">
        <v>82</v>
      </c>
      <c r="L281">
        <v>6</v>
      </c>
    </row>
    <row r="282" spans="1:12" x14ac:dyDescent="0.3">
      <c r="A282" s="1">
        <v>44370</v>
      </c>
      <c r="B282" t="s">
        <v>14</v>
      </c>
      <c r="C282">
        <v>5</v>
      </c>
      <c r="E282" t="s">
        <v>15</v>
      </c>
      <c r="F282" t="s">
        <v>16</v>
      </c>
      <c r="G282" t="s">
        <v>17</v>
      </c>
      <c r="H282" t="s">
        <v>82</v>
      </c>
      <c r="I282" t="s">
        <v>95</v>
      </c>
      <c r="J282">
        <v>-5</v>
      </c>
      <c r="K282" t="s">
        <v>82</v>
      </c>
      <c r="L282">
        <v>6</v>
      </c>
    </row>
    <row r="283" spans="1:12" x14ac:dyDescent="0.3">
      <c r="A283" s="1">
        <v>44371</v>
      </c>
      <c r="B283" t="s">
        <v>14</v>
      </c>
      <c r="C283">
        <v>5</v>
      </c>
      <c r="E283" t="s">
        <v>15</v>
      </c>
      <c r="F283" t="s">
        <v>16</v>
      </c>
      <c r="G283" t="s">
        <v>17</v>
      </c>
      <c r="H283" t="s">
        <v>82</v>
      </c>
      <c r="I283" t="s">
        <v>93</v>
      </c>
      <c r="J283">
        <v>-5</v>
      </c>
      <c r="K283" t="s">
        <v>82</v>
      </c>
      <c r="L283">
        <v>6</v>
      </c>
    </row>
    <row r="284" spans="1:12" x14ac:dyDescent="0.3">
      <c r="A284" s="1">
        <v>44372</v>
      </c>
      <c r="B284" t="s">
        <v>14</v>
      </c>
      <c r="C284">
        <v>5</v>
      </c>
      <c r="E284" t="s">
        <v>15</v>
      </c>
      <c r="F284" t="s">
        <v>16</v>
      </c>
      <c r="G284" t="s">
        <v>17</v>
      </c>
      <c r="H284" t="s">
        <v>82</v>
      </c>
      <c r="I284" t="s">
        <v>89</v>
      </c>
      <c r="J284">
        <v>-5</v>
      </c>
      <c r="K284" t="s">
        <v>82</v>
      </c>
      <c r="L284">
        <v>6</v>
      </c>
    </row>
    <row r="285" spans="1:12" x14ac:dyDescent="0.3">
      <c r="A285" s="1">
        <v>44373</v>
      </c>
      <c r="B285" t="s">
        <v>14</v>
      </c>
      <c r="C285">
        <v>5</v>
      </c>
      <c r="E285" t="s">
        <v>15</v>
      </c>
      <c r="F285" t="s">
        <v>16</v>
      </c>
      <c r="G285" t="s">
        <v>17</v>
      </c>
      <c r="H285" t="s">
        <v>82</v>
      </c>
      <c r="I285" t="s">
        <v>91</v>
      </c>
      <c r="J285">
        <v>-5</v>
      </c>
      <c r="K285" t="s">
        <v>82</v>
      </c>
      <c r="L285">
        <v>6</v>
      </c>
    </row>
    <row r="286" spans="1:12" x14ac:dyDescent="0.3">
      <c r="A286" s="1">
        <v>44374</v>
      </c>
      <c r="B286" t="s">
        <v>14</v>
      </c>
      <c r="C286">
        <v>5</v>
      </c>
      <c r="E286" t="s">
        <v>15</v>
      </c>
      <c r="F286" t="s">
        <v>16</v>
      </c>
      <c r="G286" t="s">
        <v>17</v>
      </c>
      <c r="H286" t="s">
        <v>82</v>
      </c>
      <c r="I286" t="s">
        <v>92</v>
      </c>
      <c r="J286">
        <v>-5</v>
      </c>
      <c r="K286" t="s">
        <v>82</v>
      </c>
      <c r="L286">
        <v>6</v>
      </c>
    </row>
    <row r="287" spans="1:12" x14ac:dyDescent="0.3">
      <c r="A287" s="1">
        <v>44374</v>
      </c>
      <c r="B287" t="s">
        <v>24</v>
      </c>
      <c r="C287">
        <v>166.9</v>
      </c>
      <c r="E287" t="s">
        <v>25</v>
      </c>
      <c r="F287" t="s">
        <v>20</v>
      </c>
      <c r="G287" t="s">
        <v>17</v>
      </c>
      <c r="H287" t="s">
        <v>82</v>
      </c>
      <c r="I287" t="s">
        <v>92</v>
      </c>
      <c r="J287">
        <v>-166.9</v>
      </c>
      <c r="K287" t="s">
        <v>82</v>
      </c>
      <c r="L287">
        <v>6</v>
      </c>
    </row>
    <row r="288" spans="1:12" x14ac:dyDescent="0.3">
      <c r="A288" s="1">
        <v>44375</v>
      </c>
      <c r="B288" t="s">
        <v>52</v>
      </c>
      <c r="C288">
        <v>129.9</v>
      </c>
      <c r="E288" t="s">
        <v>33</v>
      </c>
      <c r="F288" t="s">
        <v>31</v>
      </c>
      <c r="G288" t="s">
        <v>17</v>
      </c>
      <c r="H288" t="s">
        <v>82</v>
      </c>
      <c r="I288" t="s">
        <v>90</v>
      </c>
      <c r="J288">
        <v>-129.9</v>
      </c>
      <c r="K288" t="s">
        <v>82</v>
      </c>
      <c r="L288">
        <v>6</v>
      </c>
    </row>
    <row r="289" spans="1:12" x14ac:dyDescent="0.3">
      <c r="A289" s="1">
        <v>44375</v>
      </c>
      <c r="B289" t="s">
        <v>53</v>
      </c>
      <c r="C289">
        <v>180.29999999999998</v>
      </c>
      <c r="E289" t="s">
        <v>30</v>
      </c>
      <c r="F289" t="s">
        <v>31</v>
      </c>
      <c r="G289" t="s">
        <v>17</v>
      </c>
      <c r="H289" t="s">
        <v>82</v>
      </c>
      <c r="I289" t="s">
        <v>90</v>
      </c>
      <c r="J289">
        <v>-180.29999999999998</v>
      </c>
      <c r="K289" t="s">
        <v>82</v>
      </c>
      <c r="L289">
        <v>6</v>
      </c>
    </row>
    <row r="290" spans="1:12" x14ac:dyDescent="0.3">
      <c r="A290" s="1">
        <v>44376</v>
      </c>
      <c r="B290" t="s">
        <v>32</v>
      </c>
      <c r="C290">
        <v>150.1</v>
      </c>
      <c r="E290" t="s">
        <v>33</v>
      </c>
      <c r="F290" t="s">
        <v>31</v>
      </c>
      <c r="G290" t="s">
        <v>17</v>
      </c>
      <c r="H290" t="s">
        <v>82</v>
      </c>
      <c r="I290" t="s">
        <v>94</v>
      </c>
      <c r="J290">
        <v>-150.1</v>
      </c>
      <c r="K290" t="s">
        <v>82</v>
      </c>
      <c r="L290">
        <v>6</v>
      </c>
    </row>
    <row r="291" spans="1:12" x14ac:dyDescent="0.3">
      <c r="A291" s="1">
        <v>44376</v>
      </c>
      <c r="B291" t="s">
        <v>36</v>
      </c>
      <c r="C291">
        <v>28.200000000000003</v>
      </c>
      <c r="E291" t="s">
        <v>37</v>
      </c>
      <c r="F291" t="s">
        <v>23</v>
      </c>
      <c r="G291" t="s">
        <v>17</v>
      </c>
      <c r="H291" t="s">
        <v>82</v>
      </c>
      <c r="I291" t="s">
        <v>94</v>
      </c>
      <c r="J291">
        <v>-28.200000000000003</v>
      </c>
      <c r="K291" t="s">
        <v>82</v>
      </c>
      <c r="L291">
        <v>6</v>
      </c>
    </row>
    <row r="292" spans="1:12" x14ac:dyDescent="0.3">
      <c r="A292" s="1">
        <v>44376</v>
      </c>
      <c r="B292" t="s">
        <v>59</v>
      </c>
      <c r="C292">
        <v>15</v>
      </c>
      <c r="E292" t="s">
        <v>35</v>
      </c>
      <c r="F292" t="s">
        <v>16</v>
      </c>
      <c r="G292" t="s">
        <v>17</v>
      </c>
      <c r="H292" t="s">
        <v>82</v>
      </c>
      <c r="I292" t="s">
        <v>94</v>
      </c>
      <c r="J292">
        <v>-15</v>
      </c>
      <c r="K292" t="s">
        <v>82</v>
      </c>
      <c r="L292">
        <v>6</v>
      </c>
    </row>
    <row r="293" spans="1:12" x14ac:dyDescent="0.3">
      <c r="A293" s="1">
        <v>44377</v>
      </c>
      <c r="B293" t="s">
        <v>14</v>
      </c>
      <c r="C293">
        <v>5</v>
      </c>
      <c r="E293" t="s">
        <v>15</v>
      </c>
      <c r="F293" t="s">
        <v>16</v>
      </c>
      <c r="G293" t="s">
        <v>17</v>
      </c>
      <c r="H293" t="s">
        <v>82</v>
      </c>
      <c r="I293" t="s">
        <v>95</v>
      </c>
      <c r="J293">
        <v>-5</v>
      </c>
      <c r="K293" t="s">
        <v>82</v>
      </c>
      <c r="L293">
        <v>6</v>
      </c>
    </row>
    <row r="294" spans="1:12" x14ac:dyDescent="0.3">
      <c r="A294" s="1">
        <v>44378</v>
      </c>
      <c r="B294" t="s">
        <v>14</v>
      </c>
      <c r="C294">
        <v>5</v>
      </c>
      <c r="E294" t="s">
        <v>15</v>
      </c>
      <c r="F294" t="s">
        <v>16</v>
      </c>
      <c r="G294" t="s">
        <v>17</v>
      </c>
      <c r="H294" t="s">
        <v>81</v>
      </c>
      <c r="I294" t="s">
        <v>93</v>
      </c>
      <c r="J294">
        <v>-5</v>
      </c>
      <c r="K294" t="s">
        <v>81</v>
      </c>
      <c r="L294">
        <v>7</v>
      </c>
    </row>
    <row r="295" spans="1:12" x14ac:dyDescent="0.3">
      <c r="A295" s="1">
        <v>44379</v>
      </c>
      <c r="B295" t="s">
        <v>10</v>
      </c>
      <c r="D295">
        <v>5000</v>
      </c>
      <c r="E295" t="s">
        <v>11</v>
      </c>
      <c r="F295" t="s">
        <v>12</v>
      </c>
      <c r="G295" t="s">
        <v>13</v>
      </c>
      <c r="H295" t="s">
        <v>81</v>
      </c>
      <c r="I295" t="s">
        <v>89</v>
      </c>
      <c r="J295">
        <v>5000</v>
      </c>
      <c r="K295" t="s">
        <v>81</v>
      </c>
      <c r="L295">
        <v>7</v>
      </c>
    </row>
    <row r="296" spans="1:12" x14ac:dyDescent="0.3">
      <c r="A296" s="1">
        <v>44380</v>
      </c>
      <c r="B296" t="s">
        <v>14</v>
      </c>
      <c r="C296">
        <v>5</v>
      </c>
      <c r="E296" t="s">
        <v>15</v>
      </c>
      <c r="F296" t="s">
        <v>16</v>
      </c>
      <c r="G296" t="s">
        <v>17</v>
      </c>
      <c r="H296" t="s">
        <v>81</v>
      </c>
      <c r="I296" t="s">
        <v>91</v>
      </c>
      <c r="J296">
        <v>-5</v>
      </c>
      <c r="K296" t="s">
        <v>81</v>
      </c>
      <c r="L296">
        <v>7</v>
      </c>
    </row>
    <row r="297" spans="1:12" x14ac:dyDescent="0.3">
      <c r="A297" s="1">
        <v>44382</v>
      </c>
      <c r="B297" t="s">
        <v>18</v>
      </c>
      <c r="C297">
        <v>900</v>
      </c>
      <c r="E297" t="s">
        <v>19</v>
      </c>
      <c r="F297" t="s">
        <v>20</v>
      </c>
      <c r="G297" t="s">
        <v>17</v>
      </c>
      <c r="H297" t="s">
        <v>81</v>
      </c>
      <c r="I297" t="s">
        <v>90</v>
      </c>
      <c r="J297">
        <v>-900</v>
      </c>
      <c r="K297" t="s">
        <v>81</v>
      </c>
      <c r="L297">
        <v>7</v>
      </c>
    </row>
    <row r="298" spans="1:12" x14ac:dyDescent="0.3">
      <c r="A298" s="1">
        <v>44382</v>
      </c>
      <c r="B298" t="s">
        <v>21</v>
      </c>
      <c r="C298">
        <v>150</v>
      </c>
      <c r="E298" t="s">
        <v>22</v>
      </c>
      <c r="F298" t="s">
        <v>23</v>
      </c>
      <c r="G298" t="s">
        <v>17</v>
      </c>
      <c r="H298" t="s">
        <v>81</v>
      </c>
      <c r="I298" t="s">
        <v>90</v>
      </c>
      <c r="J298">
        <v>-150</v>
      </c>
      <c r="K298" t="s">
        <v>81</v>
      </c>
      <c r="L298">
        <v>7</v>
      </c>
    </row>
    <row r="299" spans="1:12" x14ac:dyDescent="0.3">
      <c r="A299" s="1">
        <v>44382</v>
      </c>
      <c r="B299" t="s">
        <v>63</v>
      </c>
      <c r="C299">
        <v>15</v>
      </c>
      <c r="E299" t="s">
        <v>35</v>
      </c>
      <c r="F299" t="s">
        <v>16</v>
      </c>
      <c r="G299" t="s">
        <v>17</v>
      </c>
      <c r="H299" t="s">
        <v>81</v>
      </c>
      <c r="I299" t="s">
        <v>90</v>
      </c>
      <c r="J299">
        <v>-15</v>
      </c>
      <c r="K299" t="s">
        <v>81</v>
      </c>
      <c r="L299">
        <v>7</v>
      </c>
    </row>
    <row r="300" spans="1:12" x14ac:dyDescent="0.3">
      <c r="A300" s="1">
        <v>44382</v>
      </c>
      <c r="B300" t="s">
        <v>14</v>
      </c>
      <c r="C300">
        <v>5</v>
      </c>
      <c r="E300" t="s">
        <v>15</v>
      </c>
      <c r="F300" t="s">
        <v>16</v>
      </c>
      <c r="G300" t="s">
        <v>17</v>
      </c>
      <c r="H300" t="s">
        <v>81</v>
      </c>
      <c r="I300" t="s">
        <v>90</v>
      </c>
      <c r="J300">
        <v>-5</v>
      </c>
      <c r="K300" t="s">
        <v>81</v>
      </c>
      <c r="L300">
        <v>7</v>
      </c>
    </row>
    <row r="301" spans="1:12" x14ac:dyDescent="0.3">
      <c r="A301" s="1">
        <v>44383</v>
      </c>
      <c r="B301" t="s">
        <v>14</v>
      </c>
      <c r="C301">
        <v>5</v>
      </c>
      <c r="E301" t="s">
        <v>15</v>
      </c>
      <c r="F301" t="s">
        <v>16</v>
      </c>
      <c r="G301" t="s">
        <v>17</v>
      </c>
      <c r="H301" t="s">
        <v>81</v>
      </c>
      <c r="I301" t="s">
        <v>94</v>
      </c>
      <c r="J301">
        <v>-5</v>
      </c>
      <c r="K301" t="s">
        <v>81</v>
      </c>
      <c r="L301">
        <v>7</v>
      </c>
    </row>
    <row r="302" spans="1:12" x14ac:dyDescent="0.3">
      <c r="A302" s="1">
        <v>44384</v>
      </c>
      <c r="B302" t="s">
        <v>14</v>
      </c>
      <c r="C302">
        <v>5</v>
      </c>
      <c r="E302" t="s">
        <v>15</v>
      </c>
      <c r="F302" t="s">
        <v>16</v>
      </c>
      <c r="G302" t="s">
        <v>17</v>
      </c>
      <c r="H302" t="s">
        <v>81</v>
      </c>
      <c r="I302" t="s">
        <v>95</v>
      </c>
      <c r="J302">
        <v>-5</v>
      </c>
      <c r="K302" t="s">
        <v>81</v>
      </c>
      <c r="L302">
        <v>7</v>
      </c>
    </row>
    <row r="303" spans="1:12" x14ac:dyDescent="0.3">
      <c r="A303" s="1">
        <v>44384</v>
      </c>
      <c r="B303" t="s">
        <v>24</v>
      </c>
      <c r="C303">
        <v>180</v>
      </c>
      <c r="E303" t="s">
        <v>25</v>
      </c>
      <c r="F303" t="s">
        <v>20</v>
      </c>
      <c r="G303" t="s">
        <v>17</v>
      </c>
      <c r="H303" t="s">
        <v>81</v>
      </c>
      <c r="I303" t="s">
        <v>95</v>
      </c>
      <c r="J303">
        <v>-180</v>
      </c>
      <c r="K303" t="s">
        <v>81</v>
      </c>
      <c r="L303">
        <v>7</v>
      </c>
    </row>
    <row r="304" spans="1:12" x14ac:dyDescent="0.3">
      <c r="A304" s="1">
        <v>44387</v>
      </c>
      <c r="B304" t="s">
        <v>26</v>
      </c>
      <c r="C304">
        <v>56.1</v>
      </c>
      <c r="E304" t="s">
        <v>27</v>
      </c>
      <c r="F304" t="s">
        <v>20</v>
      </c>
      <c r="G304" t="s">
        <v>17</v>
      </c>
      <c r="H304" t="s">
        <v>81</v>
      </c>
      <c r="I304" t="s">
        <v>91</v>
      </c>
      <c r="J304">
        <v>-56.1</v>
      </c>
      <c r="K304" t="s">
        <v>81</v>
      </c>
      <c r="L304">
        <v>7</v>
      </c>
    </row>
    <row r="305" spans="1:12" x14ac:dyDescent="0.3">
      <c r="A305" s="1">
        <v>44387</v>
      </c>
      <c r="B305" t="s">
        <v>14</v>
      </c>
      <c r="C305">
        <v>5</v>
      </c>
      <c r="E305" t="s">
        <v>15</v>
      </c>
      <c r="F305" t="s">
        <v>16</v>
      </c>
      <c r="G305" t="s">
        <v>17</v>
      </c>
      <c r="H305" t="s">
        <v>81</v>
      </c>
      <c r="I305" t="s">
        <v>91</v>
      </c>
      <c r="J305">
        <v>-5</v>
      </c>
      <c r="K305" t="s">
        <v>81</v>
      </c>
      <c r="L305">
        <v>7</v>
      </c>
    </row>
    <row r="306" spans="1:12" x14ac:dyDescent="0.3">
      <c r="A306" s="1">
        <v>44388</v>
      </c>
      <c r="B306" t="s">
        <v>14</v>
      </c>
      <c r="C306">
        <v>5</v>
      </c>
      <c r="E306" t="s">
        <v>15</v>
      </c>
      <c r="F306" t="s">
        <v>16</v>
      </c>
      <c r="G306" t="s">
        <v>17</v>
      </c>
      <c r="H306" t="s">
        <v>81</v>
      </c>
      <c r="I306" t="s">
        <v>92</v>
      </c>
      <c r="J306">
        <v>-5</v>
      </c>
      <c r="K306" t="s">
        <v>81</v>
      </c>
      <c r="L306">
        <v>7</v>
      </c>
    </row>
    <row r="307" spans="1:12" x14ac:dyDescent="0.3">
      <c r="A307" s="1">
        <v>44389</v>
      </c>
      <c r="B307" t="s">
        <v>28</v>
      </c>
      <c r="C307">
        <v>83.1</v>
      </c>
      <c r="E307" t="s">
        <v>51</v>
      </c>
      <c r="F307" t="s">
        <v>23</v>
      </c>
      <c r="G307" t="s">
        <v>17</v>
      </c>
      <c r="H307" t="s">
        <v>81</v>
      </c>
      <c r="I307" t="s">
        <v>90</v>
      </c>
      <c r="J307">
        <v>-83.1</v>
      </c>
      <c r="K307" t="s">
        <v>81</v>
      </c>
      <c r="L307">
        <v>7</v>
      </c>
    </row>
    <row r="308" spans="1:12" x14ac:dyDescent="0.3">
      <c r="A308" s="1">
        <v>44389</v>
      </c>
      <c r="B308" t="s">
        <v>14</v>
      </c>
      <c r="C308">
        <v>5</v>
      </c>
      <c r="E308" t="s">
        <v>15</v>
      </c>
      <c r="F308" t="s">
        <v>16</v>
      </c>
      <c r="G308" t="s">
        <v>17</v>
      </c>
      <c r="H308" t="s">
        <v>81</v>
      </c>
      <c r="I308" t="s">
        <v>90</v>
      </c>
      <c r="J308">
        <v>-5</v>
      </c>
      <c r="K308" t="s">
        <v>81</v>
      </c>
      <c r="L308">
        <v>7</v>
      </c>
    </row>
    <row r="309" spans="1:12" x14ac:dyDescent="0.3">
      <c r="A309" s="1">
        <v>44390</v>
      </c>
      <c r="B309" t="s">
        <v>14</v>
      </c>
      <c r="C309">
        <v>5</v>
      </c>
      <c r="E309" t="s">
        <v>15</v>
      </c>
      <c r="F309" t="s">
        <v>16</v>
      </c>
      <c r="G309" t="s">
        <v>17</v>
      </c>
      <c r="H309" t="s">
        <v>81</v>
      </c>
      <c r="I309" t="s">
        <v>94</v>
      </c>
      <c r="J309">
        <v>-5</v>
      </c>
      <c r="K309" t="s">
        <v>81</v>
      </c>
      <c r="L309">
        <v>7</v>
      </c>
    </row>
    <row r="310" spans="1:12" x14ac:dyDescent="0.3">
      <c r="A310" s="1">
        <v>44391</v>
      </c>
      <c r="B310" t="s">
        <v>24</v>
      </c>
      <c r="C310">
        <v>141.1</v>
      </c>
      <c r="E310" t="s">
        <v>25</v>
      </c>
      <c r="F310" t="s">
        <v>20</v>
      </c>
      <c r="G310" t="s">
        <v>17</v>
      </c>
      <c r="H310" t="s">
        <v>81</v>
      </c>
      <c r="I310" t="s">
        <v>95</v>
      </c>
      <c r="J310">
        <v>-141.1</v>
      </c>
      <c r="K310" t="s">
        <v>81</v>
      </c>
      <c r="L310">
        <v>7</v>
      </c>
    </row>
    <row r="311" spans="1:12" x14ac:dyDescent="0.3">
      <c r="A311" s="1">
        <v>44391</v>
      </c>
      <c r="B311" t="s">
        <v>14</v>
      </c>
      <c r="C311">
        <v>5</v>
      </c>
      <c r="E311" t="s">
        <v>15</v>
      </c>
      <c r="F311" t="s">
        <v>16</v>
      </c>
      <c r="G311" t="s">
        <v>17</v>
      </c>
      <c r="H311" t="s">
        <v>81</v>
      </c>
      <c r="I311" t="s">
        <v>95</v>
      </c>
      <c r="J311">
        <v>-5</v>
      </c>
      <c r="K311" t="s">
        <v>81</v>
      </c>
      <c r="L311">
        <v>7</v>
      </c>
    </row>
    <row r="312" spans="1:12" x14ac:dyDescent="0.3">
      <c r="A312" s="1">
        <v>44392</v>
      </c>
      <c r="B312" t="s">
        <v>14</v>
      </c>
      <c r="C312">
        <v>5</v>
      </c>
      <c r="E312" t="s">
        <v>15</v>
      </c>
      <c r="F312" t="s">
        <v>16</v>
      </c>
      <c r="G312" t="s">
        <v>17</v>
      </c>
      <c r="H312" t="s">
        <v>81</v>
      </c>
      <c r="I312" t="s">
        <v>93</v>
      </c>
      <c r="J312">
        <v>-5</v>
      </c>
      <c r="K312" t="s">
        <v>81</v>
      </c>
      <c r="L312">
        <v>7</v>
      </c>
    </row>
    <row r="313" spans="1:12" x14ac:dyDescent="0.3">
      <c r="A313" s="1">
        <v>44392</v>
      </c>
      <c r="B313" t="s">
        <v>29</v>
      </c>
      <c r="C313">
        <v>45.8</v>
      </c>
      <c r="E313" t="s">
        <v>30</v>
      </c>
      <c r="F313" t="s">
        <v>31</v>
      </c>
      <c r="G313" t="s">
        <v>17</v>
      </c>
      <c r="H313" t="s">
        <v>81</v>
      </c>
      <c r="I313" t="s">
        <v>93</v>
      </c>
      <c r="J313">
        <v>-45.8</v>
      </c>
      <c r="K313" t="s">
        <v>81</v>
      </c>
      <c r="L313">
        <v>7</v>
      </c>
    </row>
    <row r="314" spans="1:12" x14ac:dyDescent="0.3">
      <c r="A314" s="1">
        <v>44392</v>
      </c>
      <c r="B314" t="s">
        <v>32</v>
      </c>
      <c r="C314">
        <v>103.80000000000001</v>
      </c>
      <c r="E314" t="s">
        <v>33</v>
      </c>
      <c r="F314" t="s">
        <v>31</v>
      </c>
      <c r="G314" t="s">
        <v>17</v>
      </c>
      <c r="H314" t="s">
        <v>81</v>
      </c>
      <c r="I314" t="s">
        <v>93</v>
      </c>
      <c r="J314">
        <v>-103.80000000000001</v>
      </c>
      <c r="K314" t="s">
        <v>81</v>
      </c>
      <c r="L314">
        <v>7</v>
      </c>
    </row>
    <row r="315" spans="1:12" x14ac:dyDescent="0.3">
      <c r="A315" s="1">
        <v>44392</v>
      </c>
      <c r="B315" t="s">
        <v>34</v>
      </c>
      <c r="C315">
        <v>58</v>
      </c>
      <c r="E315" t="s">
        <v>35</v>
      </c>
      <c r="F315" t="s">
        <v>16</v>
      </c>
      <c r="G315" t="s">
        <v>17</v>
      </c>
      <c r="H315" t="s">
        <v>81</v>
      </c>
      <c r="I315" t="s">
        <v>93</v>
      </c>
      <c r="J315">
        <v>-58</v>
      </c>
      <c r="K315" t="s">
        <v>81</v>
      </c>
      <c r="L315">
        <v>7</v>
      </c>
    </row>
    <row r="316" spans="1:12" x14ac:dyDescent="0.3">
      <c r="A316" s="1">
        <v>44393</v>
      </c>
      <c r="B316" t="s">
        <v>36</v>
      </c>
      <c r="C316">
        <v>34.200000000000003</v>
      </c>
      <c r="E316" t="s">
        <v>37</v>
      </c>
      <c r="F316" t="s">
        <v>23</v>
      </c>
      <c r="G316" t="s">
        <v>17</v>
      </c>
      <c r="H316" t="s">
        <v>81</v>
      </c>
      <c r="I316" t="s">
        <v>89</v>
      </c>
      <c r="J316">
        <v>-34.200000000000003</v>
      </c>
      <c r="K316" t="s">
        <v>81</v>
      </c>
      <c r="L316">
        <v>7</v>
      </c>
    </row>
    <row r="317" spans="1:12" x14ac:dyDescent="0.3">
      <c r="A317" s="1">
        <v>44394</v>
      </c>
      <c r="B317" t="s">
        <v>38</v>
      </c>
      <c r="D317">
        <v>200</v>
      </c>
      <c r="E317" t="s">
        <v>39</v>
      </c>
      <c r="F317" t="s">
        <v>40</v>
      </c>
      <c r="G317" t="s">
        <v>13</v>
      </c>
      <c r="H317" t="s">
        <v>81</v>
      </c>
      <c r="I317" t="s">
        <v>91</v>
      </c>
      <c r="J317">
        <v>200</v>
      </c>
      <c r="K317" t="s">
        <v>81</v>
      </c>
      <c r="L317">
        <v>7</v>
      </c>
    </row>
    <row r="318" spans="1:12" x14ac:dyDescent="0.3">
      <c r="A318" s="1">
        <v>44394</v>
      </c>
      <c r="B318" t="s">
        <v>14</v>
      </c>
      <c r="C318">
        <v>5</v>
      </c>
      <c r="E318" t="s">
        <v>15</v>
      </c>
      <c r="F318" t="s">
        <v>16</v>
      </c>
      <c r="G318" t="s">
        <v>17</v>
      </c>
      <c r="H318" t="s">
        <v>81</v>
      </c>
      <c r="I318" t="s">
        <v>91</v>
      </c>
      <c r="J318">
        <v>-5</v>
      </c>
      <c r="K318" t="s">
        <v>81</v>
      </c>
      <c r="L318">
        <v>7</v>
      </c>
    </row>
    <row r="319" spans="1:12" x14ac:dyDescent="0.3">
      <c r="A319" s="1">
        <v>44395</v>
      </c>
      <c r="B319" t="s">
        <v>14</v>
      </c>
      <c r="C319">
        <v>5</v>
      </c>
      <c r="E319" t="s">
        <v>15</v>
      </c>
      <c r="F319" t="s">
        <v>16</v>
      </c>
      <c r="G319" t="s">
        <v>17</v>
      </c>
      <c r="H319" t="s">
        <v>81</v>
      </c>
      <c r="I319" t="s">
        <v>92</v>
      </c>
      <c r="J319">
        <v>-5</v>
      </c>
      <c r="K319" t="s">
        <v>81</v>
      </c>
      <c r="L319">
        <v>7</v>
      </c>
    </row>
    <row r="320" spans="1:12" x14ac:dyDescent="0.3">
      <c r="A320" s="1">
        <v>44395</v>
      </c>
      <c r="B320" t="s">
        <v>42</v>
      </c>
      <c r="C320">
        <v>40</v>
      </c>
      <c r="E320" t="s">
        <v>42</v>
      </c>
      <c r="F320" t="s">
        <v>20</v>
      </c>
      <c r="G320" t="s">
        <v>17</v>
      </c>
      <c r="H320" t="s">
        <v>81</v>
      </c>
      <c r="I320" t="s">
        <v>92</v>
      </c>
      <c r="J320">
        <v>-40</v>
      </c>
      <c r="K320" t="s">
        <v>81</v>
      </c>
      <c r="L320">
        <v>7</v>
      </c>
    </row>
    <row r="321" spans="1:12" x14ac:dyDescent="0.3">
      <c r="A321" s="1">
        <v>44396</v>
      </c>
      <c r="B321" t="s">
        <v>43</v>
      </c>
      <c r="C321">
        <v>51.1</v>
      </c>
      <c r="E321" t="s">
        <v>44</v>
      </c>
      <c r="F321" t="s">
        <v>31</v>
      </c>
      <c r="G321" t="s">
        <v>17</v>
      </c>
      <c r="H321" t="s">
        <v>81</v>
      </c>
      <c r="I321" t="s">
        <v>90</v>
      </c>
      <c r="J321">
        <v>-51.1</v>
      </c>
      <c r="K321" t="s">
        <v>81</v>
      </c>
      <c r="L321">
        <v>7</v>
      </c>
    </row>
    <row r="322" spans="1:12" x14ac:dyDescent="0.3">
      <c r="A322" s="1">
        <v>44396</v>
      </c>
      <c r="B322" t="s">
        <v>45</v>
      </c>
      <c r="C322">
        <v>35</v>
      </c>
      <c r="E322" t="s">
        <v>30</v>
      </c>
      <c r="F322" t="s">
        <v>31</v>
      </c>
      <c r="G322" t="s">
        <v>17</v>
      </c>
      <c r="H322" t="s">
        <v>81</v>
      </c>
      <c r="I322" t="s">
        <v>90</v>
      </c>
      <c r="J322">
        <v>-35</v>
      </c>
      <c r="K322" t="s">
        <v>81</v>
      </c>
      <c r="L322">
        <v>7</v>
      </c>
    </row>
    <row r="323" spans="1:12" x14ac:dyDescent="0.3">
      <c r="A323" s="1">
        <v>44396</v>
      </c>
      <c r="B323" t="s">
        <v>14</v>
      </c>
      <c r="C323">
        <v>5</v>
      </c>
      <c r="E323" t="s">
        <v>15</v>
      </c>
      <c r="F323" t="s">
        <v>16</v>
      </c>
      <c r="G323" t="s">
        <v>17</v>
      </c>
      <c r="H323" t="s">
        <v>81</v>
      </c>
      <c r="I323" t="s">
        <v>90</v>
      </c>
      <c r="J323">
        <v>-5</v>
      </c>
      <c r="K323" t="s">
        <v>81</v>
      </c>
      <c r="L323">
        <v>7</v>
      </c>
    </row>
    <row r="324" spans="1:12" x14ac:dyDescent="0.3">
      <c r="A324" s="1">
        <v>44397</v>
      </c>
      <c r="B324" t="s">
        <v>14</v>
      </c>
      <c r="C324">
        <v>5</v>
      </c>
      <c r="E324" t="s">
        <v>15</v>
      </c>
      <c r="F324" t="s">
        <v>16</v>
      </c>
      <c r="G324" t="s">
        <v>17</v>
      </c>
      <c r="H324" t="s">
        <v>81</v>
      </c>
      <c r="I324" t="s">
        <v>94</v>
      </c>
      <c r="J324">
        <v>-5</v>
      </c>
      <c r="K324" t="s">
        <v>81</v>
      </c>
      <c r="L324">
        <v>7</v>
      </c>
    </row>
    <row r="325" spans="1:12" x14ac:dyDescent="0.3">
      <c r="A325" s="1">
        <v>44398</v>
      </c>
      <c r="B325" t="s">
        <v>14</v>
      </c>
      <c r="C325">
        <v>5</v>
      </c>
      <c r="E325" t="s">
        <v>15</v>
      </c>
      <c r="F325" t="s">
        <v>16</v>
      </c>
      <c r="G325" t="s">
        <v>17</v>
      </c>
      <c r="H325" t="s">
        <v>81</v>
      </c>
      <c r="I325" t="s">
        <v>95</v>
      </c>
      <c r="J325">
        <v>-5</v>
      </c>
      <c r="K325" t="s">
        <v>81</v>
      </c>
      <c r="L325">
        <v>7</v>
      </c>
    </row>
    <row r="326" spans="1:12" x14ac:dyDescent="0.3">
      <c r="A326" s="1">
        <v>44398</v>
      </c>
      <c r="B326" t="s">
        <v>24</v>
      </c>
      <c r="C326">
        <v>176</v>
      </c>
      <c r="E326" t="s">
        <v>25</v>
      </c>
      <c r="F326" t="s">
        <v>20</v>
      </c>
      <c r="G326" t="s">
        <v>17</v>
      </c>
      <c r="H326" t="s">
        <v>81</v>
      </c>
      <c r="I326" t="s">
        <v>95</v>
      </c>
      <c r="J326">
        <v>-176</v>
      </c>
      <c r="K326" t="s">
        <v>81</v>
      </c>
      <c r="L326">
        <v>7</v>
      </c>
    </row>
    <row r="327" spans="1:12" x14ac:dyDescent="0.3">
      <c r="A327" s="1">
        <v>44399</v>
      </c>
      <c r="B327" t="s">
        <v>46</v>
      </c>
      <c r="C327">
        <v>43.1</v>
      </c>
      <c r="E327" t="s">
        <v>35</v>
      </c>
      <c r="F327" t="s">
        <v>16</v>
      </c>
      <c r="G327" t="s">
        <v>17</v>
      </c>
      <c r="H327" t="s">
        <v>81</v>
      </c>
      <c r="I327" t="s">
        <v>93</v>
      </c>
      <c r="J327">
        <v>-43.1</v>
      </c>
      <c r="K327" t="s">
        <v>81</v>
      </c>
      <c r="L327">
        <v>7</v>
      </c>
    </row>
    <row r="328" spans="1:12" x14ac:dyDescent="0.3">
      <c r="A328" s="1">
        <v>44400</v>
      </c>
      <c r="B328" t="s">
        <v>47</v>
      </c>
      <c r="C328">
        <v>18.2</v>
      </c>
      <c r="E328" t="s">
        <v>35</v>
      </c>
      <c r="F328" t="s">
        <v>16</v>
      </c>
      <c r="G328" t="s">
        <v>17</v>
      </c>
      <c r="H328" t="s">
        <v>81</v>
      </c>
      <c r="I328" t="s">
        <v>89</v>
      </c>
      <c r="J328">
        <v>-18.2</v>
      </c>
      <c r="K328" t="s">
        <v>81</v>
      </c>
      <c r="L328">
        <v>7</v>
      </c>
    </row>
    <row r="329" spans="1:12" x14ac:dyDescent="0.3">
      <c r="A329" s="1">
        <v>44401</v>
      </c>
      <c r="B329" t="s">
        <v>48</v>
      </c>
      <c r="C329">
        <v>55</v>
      </c>
      <c r="E329" t="s">
        <v>49</v>
      </c>
      <c r="F329" t="s">
        <v>50</v>
      </c>
      <c r="G329" t="s">
        <v>17</v>
      </c>
      <c r="H329" t="s">
        <v>81</v>
      </c>
      <c r="I329" t="s">
        <v>91</v>
      </c>
      <c r="J329">
        <v>-55</v>
      </c>
      <c r="K329" t="s">
        <v>81</v>
      </c>
      <c r="L329">
        <v>7</v>
      </c>
    </row>
    <row r="330" spans="1:12" x14ac:dyDescent="0.3">
      <c r="A330" s="1">
        <v>44401</v>
      </c>
      <c r="B330" t="s">
        <v>28</v>
      </c>
      <c r="C330">
        <v>68.800000000000011</v>
      </c>
      <c r="E330" t="s">
        <v>51</v>
      </c>
      <c r="F330" t="s">
        <v>23</v>
      </c>
      <c r="G330" t="s">
        <v>17</v>
      </c>
      <c r="H330" t="s">
        <v>81</v>
      </c>
      <c r="I330" t="s">
        <v>91</v>
      </c>
      <c r="J330">
        <v>-68.800000000000011</v>
      </c>
      <c r="K330" t="s">
        <v>81</v>
      </c>
      <c r="L330">
        <v>7</v>
      </c>
    </row>
    <row r="331" spans="1:12" x14ac:dyDescent="0.3">
      <c r="A331" s="1">
        <v>44401</v>
      </c>
      <c r="B331" t="s">
        <v>14</v>
      </c>
      <c r="C331">
        <v>5</v>
      </c>
      <c r="E331" t="s">
        <v>15</v>
      </c>
      <c r="F331" t="s">
        <v>16</v>
      </c>
      <c r="G331" t="s">
        <v>17</v>
      </c>
      <c r="H331" t="s">
        <v>81</v>
      </c>
      <c r="I331" t="s">
        <v>91</v>
      </c>
      <c r="J331">
        <v>-5</v>
      </c>
      <c r="K331" t="s">
        <v>81</v>
      </c>
      <c r="L331">
        <v>7</v>
      </c>
    </row>
    <row r="332" spans="1:12" x14ac:dyDescent="0.3">
      <c r="A332" s="1">
        <v>44402</v>
      </c>
      <c r="B332" t="s">
        <v>14</v>
      </c>
      <c r="C332">
        <v>5</v>
      </c>
      <c r="E332" t="s">
        <v>15</v>
      </c>
      <c r="F332" t="s">
        <v>16</v>
      </c>
      <c r="G332" t="s">
        <v>17</v>
      </c>
      <c r="H332" t="s">
        <v>81</v>
      </c>
      <c r="I332" t="s">
        <v>92</v>
      </c>
      <c r="J332">
        <v>-5</v>
      </c>
      <c r="K332" t="s">
        <v>81</v>
      </c>
      <c r="L332">
        <v>7</v>
      </c>
    </row>
    <row r="333" spans="1:12" x14ac:dyDescent="0.3">
      <c r="A333" s="1">
        <v>44403</v>
      </c>
      <c r="B333" t="s">
        <v>14</v>
      </c>
      <c r="C333">
        <v>5</v>
      </c>
      <c r="E333" t="s">
        <v>15</v>
      </c>
      <c r="F333" t="s">
        <v>16</v>
      </c>
      <c r="G333" t="s">
        <v>17</v>
      </c>
      <c r="H333" t="s">
        <v>81</v>
      </c>
      <c r="I333" t="s">
        <v>90</v>
      </c>
      <c r="J333">
        <v>-5</v>
      </c>
      <c r="K333" t="s">
        <v>81</v>
      </c>
      <c r="L333">
        <v>7</v>
      </c>
    </row>
    <row r="334" spans="1:12" x14ac:dyDescent="0.3">
      <c r="A334" s="1">
        <v>44404</v>
      </c>
      <c r="B334" t="s">
        <v>14</v>
      </c>
      <c r="C334">
        <v>5</v>
      </c>
      <c r="E334" t="s">
        <v>15</v>
      </c>
      <c r="F334" t="s">
        <v>16</v>
      </c>
      <c r="G334" t="s">
        <v>17</v>
      </c>
      <c r="H334" t="s">
        <v>81</v>
      </c>
      <c r="I334" t="s">
        <v>94</v>
      </c>
      <c r="J334">
        <v>-5</v>
      </c>
      <c r="K334" t="s">
        <v>81</v>
      </c>
      <c r="L334">
        <v>7</v>
      </c>
    </row>
    <row r="335" spans="1:12" x14ac:dyDescent="0.3">
      <c r="A335" s="1">
        <v>44405</v>
      </c>
      <c r="B335" t="s">
        <v>14</v>
      </c>
      <c r="C335">
        <v>5</v>
      </c>
      <c r="E335" t="s">
        <v>15</v>
      </c>
      <c r="F335" t="s">
        <v>16</v>
      </c>
      <c r="G335" t="s">
        <v>17</v>
      </c>
      <c r="H335" t="s">
        <v>81</v>
      </c>
      <c r="I335" t="s">
        <v>95</v>
      </c>
      <c r="J335">
        <v>-5</v>
      </c>
      <c r="K335" t="s">
        <v>81</v>
      </c>
      <c r="L335">
        <v>7</v>
      </c>
    </row>
    <row r="336" spans="1:12" x14ac:dyDescent="0.3">
      <c r="A336" s="1">
        <v>44405</v>
      </c>
      <c r="B336" t="s">
        <v>24</v>
      </c>
      <c r="C336">
        <v>193</v>
      </c>
      <c r="E336" t="s">
        <v>25</v>
      </c>
      <c r="F336" t="s">
        <v>20</v>
      </c>
      <c r="G336" t="s">
        <v>17</v>
      </c>
      <c r="H336" t="s">
        <v>81</v>
      </c>
      <c r="I336" t="s">
        <v>95</v>
      </c>
      <c r="J336">
        <v>-193</v>
      </c>
      <c r="K336" t="s">
        <v>81</v>
      </c>
      <c r="L336">
        <v>7</v>
      </c>
    </row>
    <row r="337" spans="1:12" x14ac:dyDescent="0.3">
      <c r="A337" s="1">
        <v>44406</v>
      </c>
      <c r="B337" t="s">
        <v>52</v>
      </c>
      <c r="C337">
        <v>130.80000000000001</v>
      </c>
      <c r="E337" t="s">
        <v>33</v>
      </c>
      <c r="F337" t="s">
        <v>31</v>
      </c>
      <c r="G337" t="s">
        <v>17</v>
      </c>
      <c r="H337" t="s">
        <v>81</v>
      </c>
      <c r="I337" t="s">
        <v>93</v>
      </c>
      <c r="J337">
        <v>-130.80000000000001</v>
      </c>
      <c r="K337" t="s">
        <v>81</v>
      </c>
      <c r="L337">
        <v>7</v>
      </c>
    </row>
    <row r="338" spans="1:12" x14ac:dyDescent="0.3">
      <c r="A338" s="1">
        <v>44406</v>
      </c>
      <c r="B338" t="s">
        <v>61</v>
      </c>
      <c r="C338">
        <v>181.39999999999998</v>
      </c>
      <c r="E338" t="s">
        <v>62</v>
      </c>
      <c r="F338" t="s">
        <v>31</v>
      </c>
      <c r="G338" t="s">
        <v>17</v>
      </c>
      <c r="H338" t="s">
        <v>81</v>
      </c>
      <c r="I338" t="s">
        <v>93</v>
      </c>
      <c r="J338">
        <v>-181.39999999999998</v>
      </c>
      <c r="K338" t="s">
        <v>81</v>
      </c>
      <c r="L338">
        <v>7</v>
      </c>
    </row>
    <row r="339" spans="1:12" x14ac:dyDescent="0.3">
      <c r="A339" s="1">
        <v>44407</v>
      </c>
      <c r="B339" t="s">
        <v>32</v>
      </c>
      <c r="C339">
        <v>151.19999999999999</v>
      </c>
      <c r="E339" t="s">
        <v>33</v>
      </c>
      <c r="F339" t="s">
        <v>31</v>
      </c>
      <c r="G339" t="s">
        <v>17</v>
      </c>
      <c r="H339" t="s">
        <v>81</v>
      </c>
      <c r="I339" t="s">
        <v>89</v>
      </c>
      <c r="J339">
        <v>-151.19999999999999</v>
      </c>
      <c r="K339" t="s">
        <v>81</v>
      </c>
      <c r="L339">
        <v>7</v>
      </c>
    </row>
    <row r="340" spans="1:12" x14ac:dyDescent="0.3">
      <c r="A340" s="1">
        <v>44407</v>
      </c>
      <c r="B340" t="s">
        <v>36</v>
      </c>
      <c r="C340">
        <v>29.300000000000004</v>
      </c>
      <c r="E340" t="s">
        <v>37</v>
      </c>
      <c r="F340" t="s">
        <v>23</v>
      </c>
      <c r="G340" t="s">
        <v>17</v>
      </c>
      <c r="H340" t="s">
        <v>81</v>
      </c>
      <c r="I340" t="s">
        <v>89</v>
      </c>
      <c r="J340">
        <v>-29.300000000000004</v>
      </c>
      <c r="K340" t="s">
        <v>81</v>
      </c>
      <c r="L340">
        <v>7</v>
      </c>
    </row>
    <row r="341" spans="1:12" x14ac:dyDescent="0.3">
      <c r="A341" s="1">
        <v>44407</v>
      </c>
      <c r="B341" t="s">
        <v>59</v>
      </c>
      <c r="C341">
        <v>15</v>
      </c>
      <c r="E341" t="s">
        <v>35</v>
      </c>
      <c r="F341" t="s">
        <v>16</v>
      </c>
      <c r="G341" t="s">
        <v>17</v>
      </c>
      <c r="H341" t="s">
        <v>81</v>
      </c>
      <c r="I341" t="s">
        <v>89</v>
      </c>
      <c r="J341">
        <v>-15</v>
      </c>
      <c r="K341" t="s">
        <v>81</v>
      </c>
      <c r="L341">
        <v>7</v>
      </c>
    </row>
    <row r="342" spans="1:12" x14ac:dyDescent="0.3">
      <c r="A342" s="1">
        <v>44408</v>
      </c>
      <c r="B342" t="s">
        <v>14</v>
      </c>
      <c r="C342">
        <v>5</v>
      </c>
      <c r="E342" t="s">
        <v>15</v>
      </c>
      <c r="F342" t="s">
        <v>16</v>
      </c>
      <c r="G342" t="s">
        <v>17</v>
      </c>
      <c r="H342" t="s">
        <v>81</v>
      </c>
      <c r="I342" t="s">
        <v>91</v>
      </c>
      <c r="J342">
        <v>-5</v>
      </c>
      <c r="K342" t="s">
        <v>81</v>
      </c>
      <c r="L342">
        <v>7</v>
      </c>
    </row>
    <row r="343" spans="1:12" x14ac:dyDescent="0.3">
      <c r="A343" s="1">
        <v>44410</v>
      </c>
      <c r="B343" t="s">
        <v>14</v>
      </c>
      <c r="C343">
        <v>5</v>
      </c>
      <c r="E343" t="s">
        <v>15</v>
      </c>
      <c r="F343" t="s">
        <v>16</v>
      </c>
      <c r="G343" t="s">
        <v>17</v>
      </c>
      <c r="H343" t="s">
        <v>80</v>
      </c>
      <c r="I343" t="s">
        <v>90</v>
      </c>
      <c r="J343">
        <v>-5</v>
      </c>
      <c r="K343" t="s">
        <v>80</v>
      </c>
      <c r="L343">
        <v>8</v>
      </c>
    </row>
    <row r="344" spans="1:12" x14ac:dyDescent="0.3">
      <c r="A344" s="1">
        <v>44410</v>
      </c>
      <c r="B344" t="s">
        <v>10</v>
      </c>
      <c r="D344">
        <v>5000</v>
      </c>
      <c r="E344" t="s">
        <v>11</v>
      </c>
      <c r="F344" t="s">
        <v>12</v>
      </c>
      <c r="G344" t="s">
        <v>13</v>
      </c>
      <c r="H344" t="s">
        <v>80</v>
      </c>
      <c r="I344" t="s">
        <v>90</v>
      </c>
      <c r="J344">
        <v>5000</v>
      </c>
      <c r="K344" t="s">
        <v>80</v>
      </c>
      <c r="L344">
        <v>8</v>
      </c>
    </row>
    <row r="345" spans="1:12" x14ac:dyDescent="0.3">
      <c r="A345" s="1">
        <v>44411</v>
      </c>
      <c r="B345" t="s">
        <v>14</v>
      </c>
      <c r="C345">
        <v>5</v>
      </c>
      <c r="E345" t="s">
        <v>15</v>
      </c>
      <c r="F345" t="s">
        <v>16</v>
      </c>
      <c r="G345" t="s">
        <v>17</v>
      </c>
      <c r="H345" t="s">
        <v>80</v>
      </c>
      <c r="I345" t="s">
        <v>94</v>
      </c>
      <c r="J345">
        <v>-5</v>
      </c>
      <c r="K345" t="s">
        <v>80</v>
      </c>
      <c r="L345">
        <v>8</v>
      </c>
    </row>
    <row r="346" spans="1:12" x14ac:dyDescent="0.3">
      <c r="A346" s="1">
        <v>44413</v>
      </c>
      <c r="B346" t="s">
        <v>18</v>
      </c>
      <c r="C346">
        <v>900</v>
      </c>
      <c r="E346" t="s">
        <v>19</v>
      </c>
      <c r="F346" t="s">
        <v>20</v>
      </c>
      <c r="G346" t="s">
        <v>17</v>
      </c>
      <c r="H346" t="s">
        <v>80</v>
      </c>
      <c r="I346" t="s">
        <v>93</v>
      </c>
      <c r="J346">
        <v>-900</v>
      </c>
      <c r="K346" t="s">
        <v>80</v>
      </c>
      <c r="L346">
        <v>8</v>
      </c>
    </row>
    <row r="347" spans="1:12" x14ac:dyDescent="0.3">
      <c r="A347" s="1">
        <v>44413</v>
      </c>
      <c r="B347" t="s">
        <v>21</v>
      </c>
      <c r="C347">
        <v>150</v>
      </c>
      <c r="E347" t="s">
        <v>22</v>
      </c>
      <c r="F347" t="s">
        <v>23</v>
      </c>
      <c r="G347" t="s">
        <v>17</v>
      </c>
      <c r="H347" t="s">
        <v>80</v>
      </c>
      <c r="I347" t="s">
        <v>93</v>
      </c>
      <c r="J347">
        <v>-150</v>
      </c>
      <c r="K347" t="s">
        <v>80</v>
      </c>
      <c r="L347">
        <v>8</v>
      </c>
    </row>
    <row r="348" spans="1:12" x14ac:dyDescent="0.3">
      <c r="A348" s="1">
        <v>44413</v>
      </c>
      <c r="B348" t="s">
        <v>14</v>
      </c>
      <c r="C348">
        <v>5</v>
      </c>
      <c r="E348" t="s">
        <v>15</v>
      </c>
      <c r="F348" t="s">
        <v>16</v>
      </c>
      <c r="G348" t="s">
        <v>17</v>
      </c>
      <c r="H348" t="s">
        <v>80</v>
      </c>
      <c r="I348" t="s">
        <v>93</v>
      </c>
      <c r="J348">
        <v>-5</v>
      </c>
      <c r="K348" t="s">
        <v>80</v>
      </c>
      <c r="L348">
        <v>8</v>
      </c>
    </row>
    <row r="349" spans="1:12" x14ac:dyDescent="0.3">
      <c r="A349" s="1">
        <v>44413</v>
      </c>
      <c r="B349" t="s">
        <v>14</v>
      </c>
      <c r="C349">
        <v>5</v>
      </c>
      <c r="E349" t="s">
        <v>15</v>
      </c>
      <c r="F349" t="s">
        <v>16</v>
      </c>
      <c r="G349" t="s">
        <v>17</v>
      </c>
      <c r="H349" t="s">
        <v>80</v>
      </c>
      <c r="I349" t="s">
        <v>93</v>
      </c>
      <c r="J349">
        <v>-5</v>
      </c>
      <c r="K349" t="s">
        <v>80</v>
      </c>
      <c r="L349">
        <v>8</v>
      </c>
    </row>
    <row r="350" spans="1:12" x14ac:dyDescent="0.3">
      <c r="A350" s="1">
        <v>44414</v>
      </c>
      <c r="B350" t="s">
        <v>14</v>
      </c>
      <c r="C350">
        <v>5</v>
      </c>
      <c r="E350" t="s">
        <v>15</v>
      </c>
      <c r="F350" t="s">
        <v>16</v>
      </c>
      <c r="G350" t="s">
        <v>17</v>
      </c>
      <c r="H350" t="s">
        <v>80</v>
      </c>
      <c r="I350" t="s">
        <v>89</v>
      </c>
      <c r="J350">
        <v>-5</v>
      </c>
      <c r="K350" t="s">
        <v>80</v>
      </c>
      <c r="L350">
        <v>8</v>
      </c>
    </row>
    <row r="351" spans="1:12" x14ac:dyDescent="0.3">
      <c r="A351" s="1">
        <v>44415</v>
      </c>
      <c r="B351" t="s">
        <v>14</v>
      </c>
      <c r="C351">
        <v>5</v>
      </c>
      <c r="E351" t="s">
        <v>15</v>
      </c>
      <c r="F351" t="s">
        <v>16</v>
      </c>
      <c r="G351" t="s">
        <v>17</v>
      </c>
      <c r="H351" t="s">
        <v>80</v>
      </c>
      <c r="I351" t="s">
        <v>91</v>
      </c>
      <c r="J351">
        <v>-5</v>
      </c>
      <c r="K351" t="s">
        <v>80</v>
      </c>
      <c r="L351">
        <v>8</v>
      </c>
    </row>
    <row r="352" spans="1:12" x14ac:dyDescent="0.3">
      <c r="A352" s="1">
        <v>44415</v>
      </c>
      <c r="B352" t="s">
        <v>24</v>
      </c>
      <c r="C352">
        <v>137</v>
      </c>
      <c r="E352" t="s">
        <v>25</v>
      </c>
      <c r="F352" t="s">
        <v>20</v>
      </c>
      <c r="G352" t="s">
        <v>17</v>
      </c>
      <c r="H352" t="s">
        <v>80</v>
      </c>
      <c r="I352" t="s">
        <v>91</v>
      </c>
      <c r="J352">
        <v>-137</v>
      </c>
      <c r="K352" t="s">
        <v>80</v>
      </c>
      <c r="L352">
        <v>8</v>
      </c>
    </row>
    <row r="353" spans="1:12" x14ac:dyDescent="0.3">
      <c r="A353" s="1">
        <v>44418</v>
      </c>
      <c r="B353" t="s">
        <v>26</v>
      </c>
      <c r="C353">
        <v>57</v>
      </c>
      <c r="E353" t="s">
        <v>27</v>
      </c>
      <c r="F353" t="s">
        <v>20</v>
      </c>
      <c r="G353" t="s">
        <v>17</v>
      </c>
      <c r="H353" t="s">
        <v>80</v>
      </c>
      <c r="I353" t="s">
        <v>94</v>
      </c>
      <c r="J353">
        <v>-57</v>
      </c>
      <c r="K353" t="s">
        <v>80</v>
      </c>
      <c r="L353">
        <v>8</v>
      </c>
    </row>
    <row r="354" spans="1:12" x14ac:dyDescent="0.3">
      <c r="A354" s="1">
        <v>44418</v>
      </c>
      <c r="B354" t="s">
        <v>14</v>
      </c>
      <c r="C354">
        <v>5</v>
      </c>
      <c r="E354" t="s">
        <v>15</v>
      </c>
      <c r="F354" t="s">
        <v>16</v>
      </c>
      <c r="G354" t="s">
        <v>17</v>
      </c>
      <c r="H354" t="s">
        <v>80</v>
      </c>
      <c r="I354" t="s">
        <v>94</v>
      </c>
      <c r="J354">
        <v>-5</v>
      </c>
      <c r="K354" t="s">
        <v>80</v>
      </c>
      <c r="L354">
        <v>8</v>
      </c>
    </row>
    <row r="355" spans="1:12" x14ac:dyDescent="0.3">
      <c r="A355" s="1">
        <v>44419</v>
      </c>
      <c r="B355" t="s">
        <v>14</v>
      </c>
      <c r="C355">
        <v>5</v>
      </c>
      <c r="E355" t="s">
        <v>15</v>
      </c>
      <c r="F355" t="s">
        <v>16</v>
      </c>
      <c r="G355" t="s">
        <v>17</v>
      </c>
      <c r="H355" t="s">
        <v>80</v>
      </c>
      <c r="I355" t="s">
        <v>95</v>
      </c>
      <c r="J355">
        <v>-5</v>
      </c>
      <c r="K355" t="s">
        <v>80</v>
      </c>
      <c r="L355">
        <v>8</v>
      </c>
    </row>
    <row r="356" spans="1:12" x14ac:dyDescent="0.3">
      <c r="A356" s="1">
        <v>44420</v>
      </c>
      <c r="B356" t="s">
        <v>28</v>
      </c>
      <c r="C356">
        <v>84.199999999999989</v>
      </c>
      <c r="E356" t="s">
        <v>51</v>
      </c>
      <c r="F356" t="s">
        <v>23</v>
      </c>
      <c r="G356" t="s">
        <v>17</v>
      </c>
      <c r="H356" t="s">
        <v>80</v>
      </c>
      <c r="I356" t="s">
        <v>93</v>
      </c>
      <c r="J356">
        <v>-84.199999999999989</v>
      </c>
      <c r="K356" t="s">
        <v>80</v>
      </c>
      <c r="L356">
        <v>8</v>
      </c>
    </row>
    <row r="357" spans="1:12" x14ac:dyDescent="0.3">
      <c r="A357" s="1">
        <v>44420</v>
      </c>
      <c r="B357" t="s">
        <v>14</v>
      </c>
      <c r="C357">
        <v>5</v>
      </c>
      <c r="E357" t="s">
        <v>15</v>
      </c>
      <c r="F357" t="s">
        <v>16</v>
      </c>
      <c r="G357" t="s">
        <v>17</v>
      </c>
      <c r="H357" t="s">
        <v>80</v>
      </c>
      <c r="I357" t="s">
        <v>93</v>
      </c>
      <c r="J357">
        <v>-5</v>
      </c>
      <c r="K357" t="s">
        <v>80</v>
      </c>
      <c r="L357">
        <v>8</v>
      </c>
    </row>
    <row r="358" spans="1:12" x14ac:dyDescent="0.3">
      <c r="A358" s="1">
        <v>44421</v>
      </c>
      <c r="B358" t="s">
        <v>14</v>
      </c>
      <c r="C358">
        <v>5</v>
      </c>
      <c r="E358" t="s">
        <v>15</v>
      </c>
      <c r="F358" t="s">
        <v>16</v>
      </c>
      <c r="G358" t="s">
        <v>17</v>
      </c>
      <c r="H358" t="s">
        <v>80</v>
      </c>
      <c r="I358" t="s">
        <v>89</v>
      </c>
      <c r="J358">
        <v>-5</v>
      </c>
      <c r="K358" t="s">
        <v>80</v>
      </c>
      <c r="L358">
        <v>8</v>
      </c>
    </row>
    <row r="359" spans="1:12" x14ac:dyDescent="0.3">
      <c r="A359" s="1">
        <v>44422</v>
      </c>
      <c r="B359" t="s">
        <v>24</v>
      </c>
      <c r="C359">
        <v>142.1</v>
      </c>
      <c r="E359" t="s">
        <v>25</v>
      </c>
      <c r="F359" t="s">
        <v>20</v>
      </c>
      <c r="G359" t="s">
        <v>17</v>
      </c>
      <c r="H359" t="s">
        <v>80</v>
      </c>
      <c r="I359" t="s">
        <v>91</v>
      </c>
      <c r="J359">
        <v>-142.1</v>
      </c>
      <c r="K359" t="s">
        <v>80</v>
      </c>
      <c r="L359">
        <v>8</v>
      </c>
    </row>
    <row r="360" spans="1:12" x14ac:dyDescent="0.3">
      <c r="A360" s="1">
        <v>44422</v>
      </c>
      <c r="B360" t="s">
        <v>14</v>
      </c>
      <c r="C360">
        <v>5</v>
      </c>
      <c r="E360" t="s">
        <v>15</v>
      </c>
      <c r="F360" t="s">
        <v>16</v>
      </c>
      <c r="G360" t="s">
        <v>17</v>
      </c>
      <c r="H360" t="s">
        <v>80</v>
      </c>
      <c r="I360" t="s">
        <v>91</v>
      </c>
      <c r="J360">
        <v>-5</v>
      </c>
      <c r="K360" t="s">
        <v>80</v>
      </c>
      <c r="L360">
        <v>8</v>
      </c>
    </row>
    <row r="361" spans="1:12" x14ac:dyDescent="0.3">
      <c r="A361" s="1">
        <v>44423</v>
      </c>
      <c r="B361" t="s">
        <v>14</v>
      </c>
      <c r="C361">
        <v>5</v>
      </c>
      <c r="E361" t="s">
        <v>15</v>
      </c>
      <c r="F361" t="s">
        <v>16</v>
      </c>
      <c r="G361" t="s">
        <v>17</v>
      </c>
      <c r="H361" t="s">
        <v>80</v>
      </c>
      <c r="I361" t="s">
        <v>92</v>
      </c>
      <c r="J361">
        <v>-5</v>
      </c>
      <c r="K361" t="s">
        <v>80</v>
      </c>
      <c r="L361">
        <v>8</v>
      </c>
    </row>
    <row r="362" spans="1:12" x14ac:dyDescent="0.3">
      <c r="A362" s="1">
        <v>44423</v>
      </c>
      <c r="B362" t="s">
        <v>29</v>
      </c>
      <c r="C362">
        <v>46.8</v>
      </c>
      <c r="E362" t="s">
        <v>30</v>
      </c>
      <c r="F362" t="s">
        <v>31</v>
      </c>
      <c r="G362" t="s">
        <v>17</v>
      </c>
      <c r="H362" t="s">
        <v>80</v>
      </c>
      <c r="I362" t="s">
        <v>92</v>
      </c>
      <c r="J362">
        <v>-46.8</v>
      </c>
      <c r="K362" t="s">
        <v>80</v>
      </c>
      <c r="L362">
        <v>8</v>
      </c>
    </row>
    <row r="363" spans="1:12" x14ac:dyDescent="0.3">
      <c r="A363" s="1">
        <v>44423</v>
      </c>
      <c r="B363" t="s">
        <v>32</v>
      </c>
      <c r="C363">
        <v>104.70000000000002</v>
      </c>
      <c r="E363" t="s">
        <v>33</v>
      </c>
      <c r="F363" t="s">
        <v>31</v>
      </c>
      <c r="G363" t="s">
        <v>17</v>
      </c>
      <c r="H363" t="s">
        <v>80</v>
      </c>
      <c r="I363" t="s">
        <v>92</v>
      </c>
      <c r="J363">
        <v>-104.70000000000002</v>
      </c>
      <c r="K363" t="s">
        <v>80</v>
      </c>
      <c r="L363">
        <v>8</v>
      </c>
    </row>
    <row r="364" spans="1:12" x14ac:dyDescent="0.3">
      <c r="A364" s="1">
        <v>44423</v>
      </c>
      <c r="B364" t="s">
        <v>34</v>
      </c>
      <c r="C364">
        <v>59.1</v>
      </c>
      <c r="E364" t="s">
        <v>35</v>
      </c>
      <c r="F364" t="s">
        <v>16</v>
      </c>
      <c r="G364" t="s">
        <v>17</v>
      </c>
      <c r="H364" t="s">
        <v>80</v>
      </c>
      <c r="I364" t="s">
        <v>92</v>
      </c>
      <c r="J364">
        <v>-59.1</v>
      </c>
      <c r="K364" t="s">
        <v>80</v>
      </c>
      <c r="L364">
        <v>8</v>
      </c>
    </row>
    <row r="365" spans="1:12" x14ac:dyDescent="0.3">
      <c r="A365" s="1">
        <v>44424</v>
      </c>
      <c r="B365" t="s">
        <v>36</v>
      </c>
      <c r="C365">
        <v>35.1</v>
      </c>
      <c r="E365" t="s">
        <v>37</v>
      </c>
      <c r="F365" t="s">
        <v>23</v>
      </c>
      <c r="G365" t="s">
        <v>17</v>
      </c>
      <c r="H365" t="s">
        <v>80</v>
      </c>
      <c r="I365" t="s">
        <v>90</v>
      </c>
      <c r="J365">
        <v>-35.1</v>
      </c>
      <c r="K365" t="s">
        <v>80</v>
      </c>
      <c r="L365">
        <v>8</v>
      </c>
    </row>
    <row r="366" spans="1:12" x14ac:dyDescent="0.3">
      <c r="A366" s="1">
        <v>44425</v>
      </c>
      <c r="B366" t="s">
        <v>38</v>
      </c>
      <c r="D366">
        <v>800</v>
      </c>
      <c r="E366" t="s">
        <v>39</v>
      </c>
      <c r="F366" t="s">
        <v>40</v>
      </c>
      <c r="G366" t="s">
        <v>13</v>
      </c>
      <c r="H366" t="s">
        <v>80</v>
      </c>
      <c r="I366" t="s">
        <v>94</v>
      </c>
      <c r="J366">
        <v>800</v>
      </c>
      <c r="K366" t="s">
        <v>80</v>
      </c>
      <c r="L366">
        <v>8</v>
      </c>
    </row>
    <row r="367" spans="1:12" x14ac:dyDescent="0.3">
      <c r="A367" s="1">
        <v>44425</v>
      </c>
      <c r="B367" t="s">
        <v>14</v>
      </c>
      <c r="C367">
        <v>5</v>
      </c>
      <c r="E367" t="s">
        <v>15</v>
      </c>
      <c r="F367" t="s">
        <v>16</v>
      </c>
      <c r="G367" t="s">
        <v>17</v>
      </c>
      <c r="H367" t="s">
        <v>80</v>
      </c>
      <c r="I367" t="s">
        <v>94</v>
      </c>
      <c r="J367">
        <v>-5</v>
      </c>
      <c r="K367" t="s">
        <v>80</v>
      </c>
      <c r="L367">
        <v>8</v>
      </c>
    </row>
    <row r="368" spans="1:12" x14ac:dyDescent="0.3">
      <c r="A368" s="1">
        <v>44426</v>
      </c>
      <c r="B368" t="s">
        <v>14</v>
      </c>
      <c r="C368">
        <v>5</v>
      </c>
      <c r="E368" t="s">
        <v>15</v>
      </c>
      <c r="F368" t="s">
        <v>16</v>
      </c>
      <c r="G368" t="s">
        <v>17</v>
      </c>
      <c r="H368" t="s">
        <v>80</v>
      </c>
      <c r="I368" t="s">
        <v>95</v>
      </c>
      <c r="J368">
        <v>-5</v>
      </c>
      <c r="K368" t="s">
        <v>80</v>
      </c>
      <c r="L368">
        <v>8</v>
      </c>
    </row>
    <row r="369" spans="1:12" x14ac:dyDescent="0.3">
      <c r="A369" s="1">
        <v>44426</v>
      </c>
      <c r="B369" t="s">
        <v>42</v>
      </c>
      <c r="C369">
        <v>40</v>
      </c>
      <c r="E369" t="s">
        <v>42</v>
      </c>
      <c r="F369" t="s">
        <v>20</v>
      </c>
      <c r="G369" t="s">
        <v>17</v>
      </c>
      <c r="H369" t="s">
        <v>80</v>
      </c>
      <c r="I369" t="s">
        <v>95</v>
      </c>
      <c r="J369">
        <v>-40</v>
      </c>
      <c r="K369" t="s">
        <v>80</v>
      </c>
      <c r="L369">
        <v>8</v>
      </c>
    </row>
    <row r="370" spans="1:12" x14ac:dyDescent="0.3">
      <c r="A370" s="1">
        <v>44427</v>
      </c>
      <c r="B370" t="s">
        <v>43</v>
      </c>
      <c r="C370">
        <v>52.1</v>
      </c>
      <c r="E370" t="s">
        <v>44</v>
      </c>
      <c r="F370" t="s">
        <v>31</v>
      </c>
      <c r="G370" t="s">
        <v>17</v>
      </c>
      <c r="H370" t="s">
        <v>80</v>
      </c>
      <c r="I370" t="s">
        <v>93</v>
      </c>
      <c r="J370">
        <v>-52.1</v>
      </c>
      <c r="K370" t="s">
        <v>80</v>
      </c>
      <c r="L370">
        <v>8</v>
      </c>
    </row>
    <row r="371" spans="1:12" x14ac:dyDescent="0.3">
      <c r="A371" s="1">
        <v>44427</v>
      </c>
      <c r="B371" t="s">
        <v>45</v>
      </c>
      <c r="C371">
        <v>35</v>
      </c>
      <c r="E371" t="s">
        <v>30</v>
      </c>
      <c r="F371" t="s">
        <v>31</v>
      </c>
      <c r="G371" t="s">
        <v>17</v>
      </c>
      <c r="H371" t="s">
        <v>80</v>
      </c>
      <c r="I371" t="s">
        <v>93</v>
      </c>
      <c r="J371">
        <v>-35</v>
      </c>
      <c r="K371" t="s">
        <v>80</v>
      </c>
      <c r="L371">
        <v>8</v>
      </c>
    </row>
    <row r="372" spans="1:12" x14ac:dyDescent="0.3">
      <c r="A372" s="1">
        <v>44427</v>
      </c>
      <c r="B372" t="s">
        <v>14</v>
      </c>
      <c r="C372">
        <v>5</v>
      </c>
      <c r="E372" t="s">
        <v>15</v>
      </c>
      <c r="F372" t="s">
        <v>16</v>
      </c>
      <c r="G372" t="s">
        <v>17</v>
      </c>
      <c r="H372" t="s">
        <v>80</v>
      </c>
      <c r="I372" t="s">
        <v>93</v>
      </c>
      <c r="J372">
        <v>-5</v>
      </c>
      <c r="K372" t="s">
        <v>80</v>
      </c>
      <c r="L372">
        <v>8</v>
      </c>
    </row>
    <row r="373" spans="1:12" x14ac:dyDescent="0.3">
      <c r="A373" s="1">
        <v>44428</v>
      </c>
      <c r="B373" t="s">
        <v>14</v>
      </c>
      <c r="C373">
        <v>5</v>
      </c>
      <c r="E373" t="s">
        <v>15</v>
      </c>
      <c r="F373" t="s">
        <v>16</v>
      </c>
      <c r="G373" t="s">
        <v>17</v>
      </c>
      <c r="H373" t="s">
        <v>80</v>
      </c>
      <c r="I373" t="s">
        <v>89</v>
      </c>
      <c r="J373">
        <v>-5</v>
      </c>
      <c r="K373" t="s">
        <v>80</v>
      </c>
      <c r="L373">
        <v>8</v>
      </c>
    </row>
    <row r="374" spans="1:12" x14ac:dyDescent="0.3">
      <c r="A374" s="1">
        <v>44429</v>
      </c>
      <c r="B374" t="s">
        <v>14</v>
      </c>
      <c r="C374">
        <v>5</v>
      </c>
      <c r="E374" t="s">
        <v>15</v>
      </c>
      <c r="F374" t="s">
        <v>16</v>
      </c>
      <c r="G374" t="s">
        <v>17</v>
      </c>
      <c r="H374" t="s">
        <v>80</v>
      </c>
      <c r="I374" t="s">
        <v>91</v>
      </c>
      <c r="J374">
        <v>-5</v>
      </c>
      <c r="K374" t="s">
        <v>80</v>
      </c>
      <c r="L374">
        <v>8</v>
      </c>
    </row>
    <row r="375" spans="1:12" x14ac:dyDescent="0.3">
      <c r="A375" s="1">
        <v>44429</v>
      </c>
      <c r="B375" t="s">
        <v>24</v>
      </c>
      <c r="C375">
        <v>177</v>
      </c>
      <c r="E375" t="s">
        <v>25</v>
      </c>
      <c r="F375" t="s">
        <v>20</v>
      </c>
      <c r="G375" t="s">
        <v>17</v>
      </c>
      <c r="H375" t="s">
        <v>80</v>
      </c>
      <c r="I375" t="s">
        <v>91</v>
      </c>
      <c r="J375">
        <v>-177</v>
      </c>
      <c r="K375" t="s">
        <v>80</v>
      </c>
      <c r="L375">
        <v>8</v>
      </c>
    </row>
    <row r="376" spans="1:12" x14ac:dyDescent="0.3">
      <c r="A376" s="1">
        <v>44430</v>
      </c>
      <c r="B376" t="s">
        <v>46</v>
      </c>
      <c r="C376">
        <v>44.2</v>
      </c>
      <c r="E376" t="s">
        <v>35</v>
      </c>
      <c r="F376" t="s">
        <v>16</v>
      </c>
      <c r="G376" t="s">
        <v>17</v>
      </c>
      <c r="H376" t="s">
        <v>80</v>
      </c>
      <c r="I376" t="s">
        <v>92</v>
      </c>
      <c r="J376">
        <v>-44.2</v>
      </c>
      <c r="K376" t="s">
        <v>80</v>
      </c>
      <c r="L376">
        <v>8</v>
      </c>
    </row>
    <row r="377" spans="1:12" x14ac:dyDescent="0.3">
      <c r="A377" s="1">
        <v>44431</v>
      </c>
      <c r="B377" t="s">
        <v>47</v>
      </c>
      <c r="C377">
        <v>19.2</v>
      </c>
      <c r="E377" t="s">
        <v>35</v>
      </c>
      <c r="F377" t="s">
        <v>16</v>
      </c>
      <c r="G377" t="s">
        <v>17</v>
      </c>
      <c r="H377" t="s">
        <v>80</v>
      </c>
      <c r="I377" t="s">
        <v>90</v>
      </c>
      <c r="J377">
        <v>-19.2</v>
      </c>
      <c r="K377" t="s">
        <v>80</v>
      </c>
      <c r="L377">
        <v>8</v>
      </c>
    </row>
    <row r="378" spans="1:12" x14ac:dyDescent="0.3">
      <c r="A378" s="1">
        <v>44432</v>
      </c>
      <c r="B378" t="s">
        <v>48</v>
      </c>
      <c r="C378">
        <v>55</v>
      </c>
      <c r="E378" t="s">
        <v>49</v>
      </c>
      <c r="F378" t="s">
        <v>50</v>
      </c>
      <c r="G378" t="s">
        <v>17</v>
      </c>
      <c r="H378" t="s">
        <v>80</v>
      </c>
      <c r="I378" t="s">
        <v>94</v>
      </c>
      <c r="J378">
        <v>-55</v>
      </c>
      <c r="K378" t="s">
        <v>80</v>
      </c>
      <c r="L378">
        <v>8</v>
      </c>
    </row>
    <row r="379" spans="1:12" x14ac:dyDescent="0.3">
      <c r="A379" s="1">
        <v>44432</v>
      </c>
      <c r="B379" t="s">
        <v>28</v>
      </c>
      <c r="C379">
        <v>69.700000000000017</v>
      </c>
      <c r="E379" t="s">
        <v>51</v>
      </c>
      <c r="F379" t="s">
        <v>23</v>
      </c>
      <c r="G379" t="s">
        <v>17</v>
      </c>
      <c r="H379" t="s">
        <v>80</v>
      </c>
      <c r="I379" t="s">
        <v>94</v>
      </c>
      <c r="J379">
        <v>-69.700000000000017</v>
      </c>
      <c r="K379" t="s">
        <v>80</v>
      </c>
      <c r="L379">
        <v>8</v>
      </c>
    </row>
    <row r="380" spans="1:12" x14ac:dyDescent="0.3">
      <c r="A380" s="1">
        <v>44432</v>
      </c>
      <c r="B380" t="s">
        <v>14</v>
      </c>
      <c r="C380">
        <v>5</v>
      </c>
      <c r="E380" t="s">
        <v>15</v>
      </c>
      <c r="F380" t="s">
        <v>16</v>
      </c>
      <c r="G380" t="s">
        <v>17</v>
      </c>
      <c r="H380" t="s">
        <v>80</v>
      </c>
      <c r="I380" t="s">
        <v>94</v>
      </c>
      <c r="J380">
        <v>-5</v>
      </c>
      <c r="K380" t="s">
        <v>80</v>
      </c>
      <c r="L380">
        <v>8</v>
      </c>
    </row>
    <row r="381" spans="1:12" x14ac:dyDescent="0.3">
      <c r="A381" s="1">
        <v>44433</v>
      </c>
      <c r="B381" t="s">
        <v>14</v>
      </c>
      <c r="C381">
        <v>5</v>
      </c>
      <c r="E381" t="s">
        <v>15</v>
      </c>
      <c r="F381" t="s">
        <v>16</v>
      </c>
      <c r="G381" t="s">
        <v>17</v>
      </c>
      <c r="H381" t="s">
        <v>80</v>
      </c>
      <c r="I381" t="s">
        <v>95</v>
      </c>
      <c r="J381">
        <v>-5</v>
      </c>
      <c r="K381" t="s">
        <v>80</v>
      </c>
      <c r="L381">
        <v>8</v>
      </c>
    </row>
    <row r="382" spans="1:12" x14ac:dyDescent="0.3">
      <c r="A382" s="1">
        <v>44434</v>
      </c>
      <c r="B382" t="s">
        <v>14</v>
      </c>
      <c r="C382">
        <v>5</v>
      </c>
      <c r="E382" t="s">
        <v>15</v>
      </c>
      <c r="F382" t="s">
        <v>16</v>
      </c>
      <c r="G382" t="s">
        <v>17</v>
      </c>
      <c r="H382" t="s">
        <v>80</v>
      </c>
      <c r="I382" t="s">
        <v>93</v>
      </c>
      <c r="J382">
        <v>-5</v>
      </c>
      <c r="K382" t="s">
        <v>80</v>
      </c>
      <c r="L382">
        <v>8</v>
      </c>
    </row>
    <row r="383" spans="1:12" x14ac:dyDescent="0.3">
      <c r="A383" s="1">
        <v>44435</v>
      </c>
      <c r="B383" t="s">
        <v>14</v>
      </c>
      <c r="C383">
        <v>5</v>
      </c>
      <c r="E383" t="s">
        <v>15</v>
      </c>
      <c r="F383" t="s">
        <v>16</v>
      </c>
      <c r="G383" t="s">
        <v>17</v>
      </c>
      <c r="H383" t="s">
        <v>80</v>
      </c>
      <c r="I383" t="s">
        <v>89</v>
      </c>
      <c r="J383">
        <v>-5</v>
      </c>
      <c r="K383" t="s">
        <v>80</v>
      </c>
      <c r="L383">
        <v>8</v>
      </c>
    </row>
    <row r="384" spans="1:12" x14ac:dyDescent="0.3">
      <c r="A384" s="1">
        <v>44436</v>
      </c>
      <c r="B384" t="s">
        <v>14</v>
      </c>
      <c r="C384">
        <v>5</v>
      </c>
      <c r="E384" t="s">
        <v>15</v>
      </c>
      <c r="F384" t="s">
        <v>16</v>
      </c>
      <c r="G384" t="s">
        <v>17</v>
      </c>
      <c r="H384" t="s">
        <v>80</v>
      </c>
      <c r="I384" t="s">
        <v>91</v>
      </c>
      <c r="J384">
        <v>-5</v>
      </c>
      <c r="K384" t="s">
        <v>80</v>
      </c>
      <c r="L384">
        <v>8</v>
      </c>
    </row>
    <row r="385" spans="1:12" x14ac:dyDescent="0.3">
      <c r="A385" s="1">
        <v>44436</v>
      </c>
      <c r="B385" t="s">
        <v>24</v>
      </c>
      <c r="C385">
        <v>117</v>
      </c>
      <c r="E385" t="s">
        <v>25</v>
      </c>
      <c r="F385" t="s">
        <v>20</v>
      </c>
      <c r="G385" t="s">
        <v>17</v>
      </c>
      <c r="H385" t="s">
        <v>80</v>
      </c>
      <c r="I385" t="s">
        <v>91</v>
      </c>
      <c r="J385">
        <v>-117</v>
      </c>
      <c r="K385" t="s">
        <v>80</v>
      </c>
      <c r="L385">
        <v>8</v>
      </c>
    </row>
    <row r="386" spans="1:12" x14ac:dyDescent="0.3">
      <c r="A386" s="1">
        <v>44437</v>
      </c>
      <c r="B386" t="s">
        <v>52</v>
      </c>
      <c r="C386">
        <v>131.9</v>
      </c>
      <c r="E386" t="s">
        <v>33</v>
      </c>
      <c r="F386" t="s">
        <v>31</v>
      </c>
      <c r="G386" t="s">
        <v>17</v>
      </c>
      <c r="H386" t="s">
        <v>80</v>
      </c>
      <c r="I386" t="s">
        <v>92</v>
      </c>
      <c r="J386">
        <v>-131.9</v>
      </c>
      <c r="K386" t="s">
        <v>80</v>
      </c>
      <c r="L386">
        <v>8</v>
      </c>
    </row>
    <row r="387" spans="1:12" x14ac:dyDescent="0.3">
      <c r="A387" s="1">
        <v>44437</v>
      </c>
      <c r="B387" t="s">
        <v>53</v>
      </c>
      <c r="C387">
        <v>182.39999999999998</v>
      </c>
      <c r="E387" t="s">
        <v>30</v>
      </c>
      <c r="F387" t="s">
        <v>31</v>
      </c>
      <c r="G387" t="s">
        <v>17</v>
      </c>
      <c r="H387" t="s">
        <v>80</v>
      </c>
      <c r="I387" t="s">
        <v>92</v>
      </c>
      <c r="J387">
        <v>-182.39999999999998</v>
      </c>
      <c r="K387" t="s">
        <v>80</v>
      </c>
      <c r="L387">
        <v>8</v>
      </c>
    </row>
    <row r="388" spans="1:12" x14ac:dyDescent="0.3">
      <c r="A388" s="1">
        <v>44438</v>
      </c>
      <c r="B388" t="s">
        <v>32</v>
      </c>
      <c r="C388">
        <v>152.29999999999998</v>
      </c>
      <c r="E388" t="s">
        <v>33</v>
      </c>
      <c r="F388" t="s">
        <v>31</v>
      </c>
      <c r="G388" t="s">
        <v>17</v>
      </c>
      <c r="H388" t="s">
        <v>80</v>
      </c>
      <c r="I388" t="s">
        <v>90</v>
      </c>
      <c r="J388">
        <v>-152.29999999999998</v>
      </c>
      <c r="K388" t="s">
        <v>80</v>
      </c>
      <c r="L388">
        <v>8</v>
      </c>
    </row>
    <row r="389" spans="1:12" x14ac:dyDescent="0.3">
      <c r="A389" s="1">
        <v>44438</v>
      </c>
      <c r="B389" t="s">
        <v>36</v>
      </c>
      <c r="C389">
        <v>30.300000000000004</v>
      </c>
      <c r="E389" t="s">
        <v>37</v>
      </c>
      <c r="F389" t="s">
        <v>23</v>
      </c>
      <c r="G389" t="s">
        <v>17</v>
      </c>
      <c r="H389" t="s">
        <v>80</v>
      </c>
      <c r="I389" t="s">
        <v>90</v>
      </c>
      <c r="J389">
        <v>-30.300000000000004</v>
      </c>
      <c r="K389" t="s">
        <v>80</v>
      </c>
      <c r="L389">
        <v>8</v>
      </c>
    </row>
    <row r="390" spans="1:12" x14ac:dyDescent="0.3">
      <c r="A390" s="1">
        <v>44438</v>
      </c>
      <c r="B390" t="s">
        <v>59</v>
      </c>
      <c r="C390">
        <v>15</v>
      </c>
      <c r="E390" t="s">
        <v>35</v>
      </c>
      <c r="F390" t="s">
        <v>16</v>
      </c>
      <c r="G390" t="s">
        <v>17</v>
      </c>
      <c r="H390" t="s">
        <v>80</v>
      </c>
      <c r="I390" t="s">
        <v>90</v>
      </c>
      <c r="J390">
        <v>-15</v>
      </c>
      <c r="K390" t="s">
        <v>80</v>
      </c>
      <c r="L390">
        <v>8</v>
      </c>
    </row>
    <row r="391" spans="1:12" x14ac:dyDescent="0.3">
      <c r="A391" s="1">
        <v>44439</v>
      </c>
      <c r="B391" t="s">
        <v>14</v>
      </c>
      <c r="C391">
        <v>5</v>
      </c>
      <c r="E391" t="s">
        <v>15</v>
      </c>
      <c r="F391" t="s">
        <v>16</v>
      </c>
      <c r="G391" t="s">
        <v>17</v>
      </c>
      <c r="H391" t="s">
        <v>80</v>
      </c>
      <c r="I391" t="s">
        <v>94</v>
      </c>
      <c r="J391">
        <v>-5</v>
      </c>
      <c r="K391" t="s">
        <v>80</v>
      </c>
      <c r="L391">
        <v>8</v>
      </c>
    </row>
    <row r="392" spans="1:12" x14ac:dyDescent="0.3">
      <c r="A392" s="1">
        <v>44441</v>
      </c>
      <c r="B392" t="s">
        <v>14</v>
      </c>
      <c r="C392">
        <v>5</v>
      </c>
      <c r="E392" t="s">
        <v>15</v>
      </c>
      <c r="F392" t="s">
        <v>16</v>
      </c>
      <c r="G392" t="s">
        <v>17</v>
      </c>
      <c r="H392" t="s">
        <v>86</v>
      </c>
      <c r="I392" t="s">
        <v>93</v>
      </c>
      <c r="J392">
        <v>-5</v>
      </c>
      <c r="K392" t="s">
        <v>86</v>
      </c>
      <c r="L392">
        <v>9</v>
      </c>
    </row>
    <row r="393" spans="1:12" x14ac:dyDescent="0.3">
      <c r="A393" s="1">
        <v>44441</v>
      </c>
      <c r="B393" t="s">
        <v>10</v>
      </c>
      <c r="D393">
        <v>5000</v>
      </c>
      <c r="E393" t="s">
        <v>11</v>
      </c>
      <c r="F393" t="s">
        <v>12</v>
      </c>
      <c r="G393" t="s">
        <v>13</v>
      </c>
      <c r="H393" t="s">
        <v>86</v>
      </c>
      <c r="I393" t="s">
        <v>93</v>
      </c>
      <c r="J393">
        <v>5000</v>
      </c>
      <c r="K393" t="s">
        <v>86</v>
      </c>
      <c r="L393">
        <v>9</v>
      </c>
    </row>
    <row r="394" spans="1:12" x14ac:dyDescent="0.3">
      <c r="A394" s="1">
        <v>44442</v>
      </c>
      <c r="B394" t="s">
        <v>14</v>
      </c>
      <c r="C394">
        <v>5</v>
      </c>
      <c r="E394" t="s">
        <v>15</v>
      </c>
      <c r="F394" t="s">
        <v>16</v>
      </c>
      <c r="G394" t="s">
        <v>17</v>
      </c>
      <c r="H394" t="s">
        <v>86</v>
      </c>
      <c r="I394" t="s">
        <v>89</v>
      </c>
      <c r="J394">
        <v>-5</v>
      </c>
      <c r="K394" t="s">
        <v>86</v>
      </c>
      <c r="L394">
        <v>9</v>
      </c>
    </row>
    <row r="395" spans="1:12" x14ac:dyDescent="0.3">
      <c r="A395" s="1">
        <v>44444</v>
      </c>
      <c r="B395" t="s">
        <v>18</v>
      </c>
      <c r="C395">
        <v>900</v>
      </c>
      <c r="E395" t="s">
        <v>19</v>
      </c>
      <c r="F395" t="s">
        <v>20</v>
      </c>
      <c r="G395" t="s">
        <v>17</v>
      </c>
      <c r="H395" t="s">
        <v>86</v>
      </c>
      <c r="I395" t="s">
        <v>92</v>
      </c>
      <c r="J395">
        <v>-900</v>
      </c>
      <c r="K395" t="s">
        <v>86</v>
      </c>
      <c r="L395">
        <v>9</v>
      </c>
    </row>
    <row r="396" spans="1:12" x14ac:dyDescent="0.3">
      <c r="A396" s="1">
        <v>44444</v>
      </c>
      <c r="B396" t="s">
        <v>21</v>
      </c>
      <c r="C396">
        <v>150</v>
      </c>
      <c r="E396" t="s">
        <v>22</v>
      </c>
      <c r="F396" t="s">
        <v>23</v>
      </c>
      <c r="G396" t="s">
        <v>17</v>
      </c>
      <c r="H396" t="s">
        <v>86</v>
      </c>
      <c r="I396" t="s">
        <v>92</v>
      </c>
      <c r="J396">
        <v>-150</v>
      </c>
      <c r="K396" t="s">
        <v>86</v>
      </c>
      <c r="L396">
        <v>9</v>
      </c>
    </row>
    <row r="397" spans="1:12" x14ac:dyDescent="0.3">
      <c r="A397" s="1">
        <v>44444</v>
      </c>
      <c r="B397" t="s">
        <v>14</v>
      </c>
      <c r="C397">
        <v>5</v>
      </c>
      <c r="E397" t="s">
        <v>15</v>
      </c>
      <c r="F397" t="s">
        <v>16</v>
      </c>
      <c r="G397" t="s">
        <v>17</v>
      </c>
      <c r="H397" t="s">
        <v>86</v>
      </c>
      <c r="I397" t="s">
        <v>92</v>
      </c>
      <c r="J397">
        <v>-5</v>
      </c>
      <c r="K397" t="s">
        <v>86</v>
      </c>
      <c r="L397">
        <v>9</v>
      </c>
    </row>
    <row r="398" spans="1:12" x14ac:dyDescent="0.3">
      <c r="A398" s="1">
        <v>44444</v>
      </c>
      <c r="B398" t="s">
        <v>14</v>
      </c>
      <c r="C398">
        <v>5</v>
      </c>
      <c r="E398" t="s">
        <v>15</v>
      </c>
      <c r="F398" t="s">
        <v>16</v>
      </c>
      <c r="G398" t="s">
        <v>17</v>
      </c>
      <c r="H398" t="s">
        <v>86</v>
      </c>
      <c r="I398" t="s">
        <v>92</v>
      </c>
      <c r="J398">
        <v>-5</v>
      </c>
      <c r="K398" t="s">
        <v>86</v>
      </c>
      <c r="L398">
        <v>9</v>
      </c>
    </row>
    <row r="399" spans="1:12" x14ac:dyDescent="0.3">
      <c r="A399" s="1">
        <v>44445</v>
      </c>
      <c r="B399" t="s">
        <v>14</v>
      </c>
      <c r="C399">
        <v>5</v>
      </c>
      <c r="E399" t="s">
        <v>15</v>
      </c>
      <c r="F399" t="s">
        <v>16</v>
      </c>
      <c r="G399" t="s">
        <v>17</v>
      </c>
      <c r="H399" t="s">
        <v>86</v>
      </c>
      <c r="I399" t="s">
        <v>90</v>
      </c>
      <c r="J399">
        <v>-5</v>
      </c>
      <c r="K399" t="s">
        <v>86</v>
      </c>
      <c r="L399">
        <v>9</v>
      </c>
    </row>
    <row r="400" spans="1:12" x14ac:dyDescent="0.3">
      <c r="A400" s="1">
        <v>44446</v>
      </c>
      <c r="B400" t="s">
        <v>14</v>
      </c>
      <c r="C400">
        <v>5</v>
      </c>
      <c r="E400" t="s">
        <v>15</v>
      </c>
      <c r="F400" t="s">
        <v>16</v>
      </c>
      <c r="G400" t="s">
        <v>17</v>
      </c>
      <c r="H400" t="s">
        <v>86</v>
      </c>
      <c r="I400" t="s">
        <v>94</v>
      </c>
      <c r="J400">
        <v>-5</v>
      </c>
      <c r="K400" t="s">
        <v>86</v>
      </c>
      <c r="L400">
        <v>9</v>
      </c>
    </row>
    <row r="401" spans="1:12" x14ac:dyDescent="0.3">
      <c r="A401" s="1">
        <v>44446</v>
      </c>
      <c r="B401" t="s">
        <v>24</v>
      </c>
      <c r="C401">
        <v>163.39999999999998</v>
      </c>
      <c r="E401" t="s">
        <v>25</v>
      </c>
      <c r="F401" t="s">
        <v>20</v>
      </c>
      <c r="G401" t="s">
        <v>17</v>
      </c>
      <c r="H401" t="s">
        <v>86</v>
      </c>
      <c r="I401" t="s">
        <v>94</v>
      </c>
      <c r="J401">
        <v>-163.39999999999998</v>
      </c>
      <c r="K401" t="s">
        <v>86</v>
      </c>
      <c r="L401">
        <v>9</v>
      </c>
    </row>
    <row r="402" spans="1:12" x14ac:dyDescent="0.3">
      <c r="A402" s="1">
        <v>44449</v>
      </c>
      <c r="B402" t="s">
        <v>26</v>
      </c>
      <c r="C402">
        <v>58.1</v>
      </c>
      <c r="E402" t="s">
        <v>27</v>
      </c>
      <c r="F402" t="s">
        <v>20</v>
      </c>
      <c r="G402" t="s">
        <v>17</v>
      </c>
      <c r="H402" t="s">
        <v>86</v>
      </c>
      <c r="I402" t="s">
        <v>89</v>
      </c>
      <c r="J402">
        <v>-58.1</v>
      </c>
      <c r="K402" t="s">
        <v>86</v>
      </c>
      <c r="L402">
        <v>9</v>
      </c>
    </row>
    <row r="403" spans="1:12" x14ac:dyDescent="0.3">
      <c r="A403" s="1">
        <v>44449</v>
      </c>
      <c r="B403" t="s">
        <v>14</v>
      </c>
      <c r="C403">
        <v>5</v>
      </c>
      <c r="E403" t="s">
        <v>15</v>
      </c>
      <c r="F403" t="s">
        <v>16</v>
      </c>
      <c r="G403" t="s">
        <v>17</v>
      </c>
      <c r="H403" t="s">
        <v>86</v>
      </c>
      <c r="I403" t="s">
        <v>89</v>
      </c>
      <c r="J403">
        <v>-5</v>
      </c>
      <c r="K403" t="s">
        <v>86</v>
      </c>
      <c r="L403">
        <v>9</v>
      </c>
    </row>
    <row r="404" spans="1:12" x14ac:dyDescent="0.3">
      <c r="A404" s="1">
        <v>44450</v>
      </c>
      <c r="B404" t="s">
        <v>14</v>
      </c>
      <c r="C404">
        <v>5</v>
      </c>
      <c r="E404" t="s">
        <v>15</v>
      </c>
      <c r="F404" t="s">
        <v>16</v>
      </c>
      <c r="G404" t="s">
        <v>17</v>
      </c>
      <c r="H404" t="s">
        <v>86</v>
      </c>
      <c r="I404" t="s">
        <v>91</v>
      </c>
      <c r="J404">
        <v>-5</v>
      </c>
      <c r="K404" t="s">
        <v>86</v>
      </c>
      <c r="L404">
        <v>9</v>
      </c>
    </row>
    <row r="405" spans="1:12" x14ac:dyDescent="0.3">
      <c r="A405" s="1">
        <v>44451</v>
      </c>
      <c r="B405" t="s">
        <v>28</v>
      </c>
      <c r="C405">
        <v>85.299999999999983</v>
      </c>
      <c r="E405" t="s">
        <v>51</v>
      </c>
      <c r="F405" t="s">
        <v>23</v>
      </c>
      <c r="G405" t="s">
        <v>17</v>
      </c>
      <c r="H405" t="s">
        <v>86</v>
      </c>
      <c r="I405" t="s">
        <v>92</v>
      </c>
      <c r="J405">
        <v>-85.299999999999983</v>
      </c>
      <c r="K405" t="s">
        <v>86</v>
      </c>
      <c r="L405">
        <v>9</v>
      </c>
    </row>
    <row r="406" spans="1:12" x14ac:dyDescent="0.3">
      <c r="A406" s="1">
        <v>44451</v>
      </c>
      <c r="B406" t="s">
        <v>14</v>
      </c>
      <c r="C406">
        <v>5</v>
      </c>
      <c r="E406" t="s">
        <v>15</v>
      </c>
      <c r="F406" t="s">
        <v>16</v>
      </c>
      <c r="G406" t="s">
        <v>17</v>
      </c>
      <c r="H406" t="s">
        <v>86</v>
      </c>
      <c r="I406" t="s">
        <v>92</v>
      </c>
      <c r="J406">
        <v>-5</v>
      </c>
      <c r="K406" t="s">
        <v>86</v>
      </c>
      <c r="L406">
        <v>9</v>
      </c>
    </row>
    <row r="407" spans="1:12" x14ac:dyDescent="0.3">
      <c r="A407" s="1">
        <v>44452</v>
      </c>
      <c r="B407" t="s">
        <v>14</v>
      </c>
      <c r="C407">
        <v>5</v>
      </c>
      <c r="E407" t="s">
        <v>15</v>
      </c>
      <c r="F407" t="s">
        <v>16</v>
      </c>
      <c r="G407" t="s">
        <v>17</v>
      </c>
      <c r="H407" t="s">
        <v>86</v>
      </c>
      <c r="I407" t="s">
        <v>90</v>
      </c>
      <c r="J407">
        <v>-5</v>
      </c>
      <c r="K407" t="s">
        <v>86</v>
      </c>
      <c r="L407">
        <v>9</v>
      </c>
    </row>
    <row r="408" spans="1:12" x14ac:dyDescent="0.3">
      <c r="A408" s="1">
        <v>44453</v>
      </c>
      <c r="B408" t="s">
        <v>24</v>
      </c>
      <c r="C408">
        <v>143</v>
      </c>
      <c r="E408" t="s">
        <v>25</v>
      </c>
      <c r="F408" t="s">
        <v>20</v>
      </c>
      <c r="G408" t="s">
        <v>17</v>
      </c>
      <c r="H408" t="s">
        <v>86</v>
      </c>
      <c r="I408" t="s">
        <v>94</v>
      </c>
      <c r="J408">
        <v>-143</v>
      </c>
      <c r="K408" t="s">
        <v>86</v>
      </c>
      <c r="L408">
        <v>9</v>
      </c>
    </row>
    <row r="409" spans="1:12" x14ac:dyDescent="0.3">
      <c r="A409" s="1">
        <v>44453</v>
      </c>
      <c r="B409" t="s">
        <v>14</v>
      </c>
      <c r="C409">
        <v>5</v>
      </c>
      <c r="E409" t="s">
        <v>15</v>
      </c>
      <c r="F409" t="s">
        <v>16</v>
      </c>
      <c r="G409" t="s">
        <v>17</v>
      </c>
      <c r="H409" t="s">
        <v>86</v>
      </c>
      <c r="I409" t="s">
        <v>94</v>
      </c>
      <c r="J409">
        <v>-5</v>
      </c>
      <c r="K409" t="s">
        <v>86</v>
      </c>
      <c r="L409">
        <v>9</v>
      </c>
    </row>
    <row r="410" spans="1:12" x14ac:dyDescent="0.3">
      <c r="A410" s="1">
        <v>44454</v>
      </c>
      <c r="B410" t="s">
        <v>14</v>
      </c>
      <c r="C410">
        <v>5</v>
      </c>
      <c r="E410" t="s">
        <v>15</v>
      </c>
      <c r="F410" t="s">
        <v>16</v>
      </c>
      <c r="G410" t="s">
        <v>17</v>
      </c>
      <c r="H410" t="s">
        <v>86</v>
      </c>
      <c r="I410" t="s">
        <v>95</v>
      </c>
      <c r="J410">
        <v>-5</v>
      </c>
      <c r="K410" t="s">
        <v>86</v>
      </c>
      <c r="L410">
        <v>9</v>
      </c>
    </row>
    <row r="411" spans="1:12" x14ac:dyDescent="0.3">
      <c r="A411" s="1">
        <v>44454</v>
      </c>
      <c r="B411" t="s">
        <v>29</v>
      </c>
      <c r="C411">
        <v>47.8</v>
      </c>
      <c r="E411" t="s">
        <v>30</v>
      </c>
      <c r="F411" t="s">
        <v>31</v>
      </c>
      <c r="G411" t="s">
        <v>17</v>
      </c>
      <c r="H411" t="s">
        <v>86</v>
      </c>
      <c r="I411" t="s">
        <v>95</v>
      </c>
      <c r="J411">
        <v>-47.8</v>
      </c>
      <c r="K411" t="s">
        <v>86</v>
      </c>
      <c r="L411">
        <v>9</v>
      </c>
    </row>
    <row r="412" spans="1:12" x14ac:dyDescent="0.3">
      <c r="A412" s="1">
        <v>44454</v>
      </c>
      <c r="B412" t="s">
        <v>32</v>
      </c>
      <c r="C412">
        <v>105.80000000000001</v>
      </c>
      <c r="E412" t="s">
        <v>33</v>
      </c>
      <c r="F412" t="s">
        <v>31</v>
      </c>
      <c r="G412" t="s">
        <v>17</v>
      </c>
      <c r="H412" t="s">
        <v>86</v>
      </c>
      <c r="I412" t="s">
        <v>95</v>
      </c>
      <c r="J412">
        <v>-105.80000000000001</v>
      </c>
      <c r="K412" t="s">
        <v>86</v>
      </c>
      <c r="L412">
        <v>9</v>
      </c>
    </row>
    <row r="413" spans="1:12" x14ac:dyDescent="0.3">
      <c r="A413" s="1">
        <v>44454</v>
      </c>
      <c r="B413" t="s">
        <v>34</v>
      </c>
      <c r="C413">
        <v>60.1</v>
      </c>
      <c r="E413" t="s">
        <v>35</v>
      </c>
      <c r="F413" t="s">
        <v>16</v>
      </c>
      <c r="G413" t="s">
        <v>17</v>
      </c>
      <c r="H413" t="s">
        <v>86</v>
      </c>
      <c r="I413" t="s">
        <v>95</v>
      </c>
      <c r="J413">
        <v>-60.1</v>
      </c>
      <c r="K413" t="s">
        <v>86</v>
      </c>
      <c r="L413">
        <v>9</v>
      </c>
    </row>
    <row r="414" spans="1:12" x14ac:dyDescent="0.3">
      <c r="A414" s="1">
        <v>44455</v>
      </c>
      <c r="B414" t="s">
        <v>36</v>
      </c>
      <c r="C414">
        <v>36.200000000000003</v>
      </c>
      <c r="E414" t="s">
        <v>37</v>
      </c>
      <c r="F414" t="s">
        <v>23</v>
      </c>
      <c r="G414" t="s">
        <v>17</v>
      </c>
      <c r="H414" t="s">
        <v>86</v>
      </c>
      <c r="I414" t="s">
        <v>93</v>
      </c>
      <c r="J414">
        <v>-36.200000000000003</v>
      </c>
      <c r="K414" t="s">
        <v>86</v>
      </c>
      <c r="L414">
        <v>9</v>
      </c>
    </row>
    <row r="415" spans="1:12" x14ac:dyDescent="0.3">
      <c r="A415" s="1">
        <v>44456</v>
      </c>
      <c r="B415" t="s">
        <v>38</v>
      </c>
      <c r="D415">
        <v>100</v>
      </c>
      <c r="E415" t="s">
        <v>39</v>
      </c>
      <c r="F415" t="s">
        <v>40</v>
      </c>
      <c r="G415" t="s">
        <v>13</v>
      </c>
      <c r="H415" t="s">
        <v>86</v>
      </c>
      <c r="I415" t="s">
        <v>89</v>
      </c>
      <c r="J415">
        <v>100</v>
      </c>
      <c r="K415" t="s">
        <v>86</v>
      </c>
      <c r="L415">
        <v>9</v>
      </c>
    </row>
    <row r="416" spans="1:12" x14ac:dyDescent="0.3">
      <c r="A416" s="1">
        <v>44456</v>
      </c>
      <c r="B416" t="s">
        <v>14</v>
      </c>
      <c r="C416">
        <v>5</v>
      </c>
      <c r="E416" t="s">
        <v>15</v>
      </c>
      <c r="F416" t="s">
        <v>16</v>
      </c>
      <c r="G416" t="s">
        <v>17</v>
      </c>
      <c r="H416" t="s">
        <v>86</v>
      </c>
      <c r="I416" t="s">
        <v>89</v>
      </c>
      <c r="J416">
        <v>-5</v>
      </c>
      <c r="K416" t="s">
        <v>86</v>
      </c>
      <c r="L416">
        <v>9</v>
      </c>
    </row>
    <row r="417" spans="1:12" x14ac:dyDescent="0.3">
      <c r="A417" s="1">
        <v>44457</v>
      </c>
      <c r="B417" t="s">
        <v>14</v>
      </c>
      <c r="C417">
        <v>5</v>
      </c>
      <c r="E417" t="s">
        <v>15</v>
      </c>
      <c r="F417" t="s">
        <v>16</v>
      </c>
      <c r="G417" t="s">
        <v>17</v>
      </c>
      <c r="H417" t="s">
        <v>86</v>
      </c>
      <c r="I417" t="s">
        <v>91</v>
      </c>
      <c r="J417">
        <v>-5</v>
      </c>
      <c r="K417" t="s">
        <v>86</v>
      </c>
      <c r="L417">
        <v>9</v>
      </c>
    </row>
    <row r="418" spans="1:12" x14ac:dyDescent="0.3">
      <c r="A418" s="1">
        <v>44457</v>
      </c>
      <c r="B418" t="s">
        <v>42</v>
      </c>
      <c r="C418">
        <v>40</v>
      </c>
      <c r="E418" t="s">
        <v>42</v>
      </c>
      <c r="F418" t="s">
        <v>20</v>
      </c>
      <c r="G418" t="s">
        <v>17</v>
      </c>
      <c r="H418" t="s">
        <v>86</v>
      </c>
      <c r="I418" t="s">
        <v>91</v>
      </c>
      <c r="J418">
        <v>-40</v>
      </c>
      <c r="K418" t="s">
        <v>86</v>
      </c>
      <c r="L418">
        <v>9</v>
      </c>
    </row>
    <row r="419" spans="1:12" x14ac:dyDescent="0.3">
      <c r="A419" s="1">
        <v>44458</v>
      </c>
      <c r="B419" t="s">
        <v>43</v>
      </c>
      <c r="C419">
        <v>53</v>
      </c>
      <c r="E419" t="s">
        <v>44</v>
      </c>
      <c r="F419" t="s">
        <v>31</v>
      </c>
      <c r="G419" t="s">
        <v>17</v>
      </c>
      <c r="H419" t="s">
        <v>86</v>
      </c>
      <c r="I419" t="s">
        <v>92</v>
      </c>
      <c r="J419">
        <v>-53</v>
      </c>
      <c r="K419" t="s">
        <v>86</v>
      </c>
      <c r="L419">
        <v>9</v>
      </c>
    </row>
    <row r="420" spans="1:12" x14ac:dyDescent="0.3">
      <c r="A420" s="1">
        <v>44458</v>
      </c>
      <c r="B420" t="s">
        <v>45</v>
      </c>
      <c r="C420">
        <v>35</v>
      </c>
      <c r="E420" t="s">
        <v>30</v>
      </c>
      <c r="F420" t="s">
        <v>31</v>
      </c>
      <c r="G420" t="s">
        <v>17</v>
      </c>
      <c r="H420" t="s">
        <v>86</v>
      </c>
      <c r="I420" t="s">
        <v>92</v>
      </c>
      <c r="J420">
        <v>-35</v>
      </c>
      <c r="K420" t="s">
        <v>86</v>
      </c>
      <c r="L420">
        <v>9</v>
      </c>
    </row>
    <row r="421" spans="1:12" x14ac:dyDescent="0.3">
      <c r="A421" s="1">
        <v>44458</v>
      </c>
      <c r="B421" t="s">
        <v>14</v>
      </c>
      <c r="C421">
        <v>5</v>
      </c>
      <c r="E421" t="s">
        <v>15</v>
      </c>
      <c r="F421" t="s">
        <v>16</v>
      </c>
      <c r="G421" t="s">
        <v>17</v>
      </c>
      <c r="H421" t="s">
        <v>86</v>
      </c>
      <c r="I421" t="s">
        <v>92</v>
      </c>
      <c r="J421">
        <v>-5</v>
      </c>
      <c r="K421" t="s">
        <v>86</v>
      </c>
      <c r="L421">
        <v>9</v>
      </c>
    </row>
    <row r="422" spans="1:12" x14ac:dyDescent="0.3">
      <c r="A422" s="1">
        <v>44459</v>
      </c>
      <c r="B422" t="s">
        <v>14</v>
      </c>
      <c r="C422">
        <v>5</v>
      </c>
      <c r="E422" t="s">
        <v>15</v>
      </c>
      <c r="F422" t="s">
        <v>16</v>
      </c>
      <c r="G422" t="s">
        <v>17</v>
      </c>
      <c r="H422" t="s">
        <v>86</v>
      </c>
      <c r="I422" t="s">
        <v>90</v>
      </c>
      <c r="J422">
        <v>-5</v>
      </c>
      <c r="K422" t="s">
        <v>86</v>
      </c>
      <c r="L422">
        <v>9</v>
      </c>
    </row>
    <row r="423" spans="1:12" x14ac:dyDescent="0.3">
      <c r="A423" s="1">
        <v>44460</v>
      </c>
      <c r="B423" t="s">
        <v>14</v>
      </c>
      <c r="C423">
        <v>5</v>
      </c>
      <c r="E423" t="s">
        <v>15</v>
      </c>
      <c r="F423" t="s">
        <v>16</v>
      </c>
      <c r="G423" t="s">
        <v>17</v>
      </c>
      <c r="H423" t="s">
        <v>86</v>
      </c>
      <c r="I423" t="s">
        <v>94</v>
      </c>
      <c r="J423">
        <v>-5</v>
      </c>
      <c r="K423" t="s">
        <v>86</v>
      </c>
      <c r="L423">
        <v>9</v>
      </c>
    </row>
    <row r="424" spans="1:12" x14ac:dyDescent="0.3">
      <c r="A424" s="1">
        <v>44460</v>
      </c>
      <c r="B424" t="s">
        <v>24</v>
      </c>
      <c r="C424">
        <v>177.9</v>
      </c>
      <c r="E424" t="s">
        <v>25</v>
      </c>
      <c r="F424" t="s">
        <v>20</v>
      </c>
      <c r="G424" t="s">
        <v>17</v>
      </c>
      <c r="H424" t="s">
        <v>86</v>
      </c>
      <c r="I424" t="s">
        <v>94</v>
      </c>
      <c r="J424">
        <v>-177.9</v>
      </c>
      <c r="K424" t="s">
        <v>86</v>
      </c>
      <c r="L424">
        <v>9</v>
      </c>
    </row>
    <row r="425" spans="1:12" x14ac:dyDescent="0.3">
      <c r="A425" s="1">
        <v>44461</v>
      </c>
      <c r="B425" t="s">
        <v>46</v>
      </c>
      <c r="C425">
        <v>45.300000000000004</v>
      </c>
      <c r="E425" t="s">
        <v>35</v>
      </c>
      <c r="F425" t="s">
        <v>16</v>
      </c>
      <c r="G425" t="s">
        <v>17</v>
      </c>
      <c r="H425" t="s">
        <v>86</v>
      </c>
      <c r="I425" t="s">
        <v>95</v>
      </c>
      <c r="J425">
        <v>-45.300000000000004</v>
      </c>
      <c r="K425" t="s">
        <v>86</v>
      </c>
      <c r="L425">
        <v>9</v>
      </c>
    </row>
    <row r="426" spans="1:12" x14ac:dyDescent="0.3">
      <c r="A426" s="1">
        <v>44462</v>
      </c>
      <c r="B426" t="s">
        <v>47</v>
      </c>
      <c r="C426">
        <v>20.099999999999998</v>
      </c>
      <c r="E426" t="s">
        <v>35</v>
      </c>
      <c r="F426" t="s">
        <v>16</v>
      </c>
      <c r="G426" t="s">
        <v>17</v>
      </c>
      <c r="H426" t="s">
        <v>86</v>
      </c>
      <c r="I426" t="s">
        <v>93</v>
      </c>
      <c r="J426">
        <v>-20.099999999999998</v>
      </c>
      <c r="K426" t="s">
        <v>86</v>
      </c>
      <c r="L426">
        <v>9</v>
      </c>
    </row>
    <row r="427" spans="1:12" x14ac:dyDescent="0.3">
      <c r="A427" s="1">
        <v>44463</v>
      </c>
      <c r="B427" t="s">
        <v>48</v>
      </c>
      <c r="C427">
        <v>55</v>
      </c>
      <c r="E427" t="s">
        <v>49</v>
      </c>
      <c r="F427" t="s">
        <v>50</v>
      </c>
      <c r="G427" t="s">
        <v>17</v>
      </c>
      <c r="H427" t="s">
        <v>86</v>
      </c>
      <c r="I427" t="s">
        <v>89</v>
      </c>
      <c r="J427">
        <v>-55</v>
      </c>
      <c r="K427" t="s">
        <v>86</v>
      </c>
      <c r="L427">
        <v>9</v>
      </c>
    </row>
    <row r="428" spans="1:12" x14ac:dyDescent="0.3">
      <c r="A428" s="1">
        <v>44463</v>
      </c>
      <c r="B428" t="s">
        <v>28</v>
      </c>
      <c r="C428">
        <v>70.600000000000023</v>
      </c>
      <c r="E428" t="s">
        <v>51</v>
      </c>
      <c r="F428" t="s">
        <v>23</v>
      </c>
      <c r="G428" t="s">
        <v>17</v>
      </c>
      <c r="H428" t="s">
        <v>86</v>
      </c>
      <c r="I428" t="s">
        <v>89</v>
      </c>
      <c r="J428">
        <v>-70.600000000000023</v>
      </c>
      <c r="K428" t="s">
        <v>86</v>
      </c>
      <c r="L428">
        <v>9</v>
      </c>
    </row>
    <row r="429" spans="1:12" x14ac:dyDescent="0.3">
      <c r="A429" s="1">
        <v>44463</v>
      </c>
      <c r="B429" t="s">
        <v>14</v>
      </c>
      <c r="C429">
        <v>5</v>
      </c>
      <c r="E429" t="s">
        <v>15</v>
      </c>
      <c r="F429" t="s">
        <v>16</v>
      </c>
      <c r="G429" t="s">
        <v>17</v>
      </c>
      <c r="H429" t="s">
        <v>86</v>
      </c>
      <c r="I429" t="s">
        <v>89</v>
      </c>
      <c r="J429">
        <v>-5</v>
      </c>
      <c r="K429" t="s">
        <v>86</v>
      </c>
      <c r="L429">
        <v>9</v>
      </c>
    </row>
    <row r="430" spans="1:12" x14ac:dyDescent="0.3">
      <c r="A430" s="1">
        <v>44464</v>
      </c>
      <c r="B430" t="s">
        <v>14</v>
      </c>
      <c r="C430">
        <v>5</v>
      </c>
      <c r="E430" t="s">
        <v>15</v>
      </c>
      <c r="F430" t="s">
        <v>16</v>
      </c>
      <c r="G430" t="s">
        <v>17</v>
      </c>
      <c r="H430" t="s">
        <v>86</v>
      </c>
      <c r="I430" t="s">
        <v>91</v>
      </c>
      <c r="J430">
        <v>-5</v>
      </c>
      <c r="K430" t="s">
        <v>86</v>
      </c>
      <c r="L430">
        <v>9</v>
      </c>
    </row>
    <row r="431" spans="1:12" x14ac:dyDescent="0.3">
      <c r="A431" s="1">
        <v>44465</v>
      </c>
      <c r="B431" t="s">
        <v>14</v>
      </c>
      <c r="C431">
        <v>5</v>
      </c>
      <c r="E431" t="s">
        <v>15</v>
      </c>
      <c r="F431" t="s">
        <v>16</v>
      </c>
      <c r="G431" t="s">
        <v>17</v>
      </c>
      <c r="H431" t="s">
        <v>86</v>
      </c>
      <c r="I431" t="s">
        <v>92</v>
      </c>
      <c r="J431">
        <v>-5</v>
      </c>
      <c r="K431" t="s">
        <v>86</v>
      </c>
      <c r="L431">
        <v>9</v>
      </c>
    </row>
    <row r="432" spans="1:12" x14ac:dyDescent="0.3">
      <c r="A432" s="1">
        <v>44466</v>
      </c>
      <c r="B432" t="s">
        <v>14</v>
      </c>
      <c r="C432">
        <v>5</v>
      </c>
      <c r="E432" t="s">
        <v>15</v>
      </c>
      <c r="F432" t="s">
        <v>16</v>
      </c>
      <c r="G432" t="s">
        <v>17</v>
      </c>
      <c r="H432" t="s">
        <v>86</v>
      </c>
      <c r="I432" t="s">
        <v>90</v>
      </c>
      <c r="J432">
        <v>-5</v>
      </c>
      <c r="K432" t="s">
        <v>86</v>
      </c>
      <c r="L432">
        <v>9</v>
      </c>
    </row>
    <row r="433" spans="1:12" x14ac:dyDescent="0.3">
      <c r="A433" s="1">
        <v>44467</v>
      </c>
      <c r="B433" t="s">
        <v>14</v>
      </c>
      <c r="C433">
        <v>5</v>
      </c>
      <c r="E433" t="s">
        <v>15</v>
      </c>
      <c r="F433" t="s">
        <v>16</v>
      </c>
      <c r="G433" t="s">
        <v>17</v>
      </c>
      <c r="H433" t="s">
        <v>86</v>
      </c>
      <c r="I433" t="s">
        <v>94</v>
      </c>
      <c r="J433">
        <v>-5</v>
      </c>
      <c r="K433" t="s">
        <v>86</v>
      </c>
      <c r="L433">
        <v>9</v>
      </c>
    </row>
    <row r="434" spans="1:12" x14ac:dyDescent="0.3">
      <c r="A434" s="1">
        <v>44467</v>
      </c>
      <c r="B434" t="s">
        <v>24</v>
      </c>
      <c r="C434">
        <v>223</v>
      </c>
      <c r="E434" t="s">
        <v>25</v>
      </c>
      <c r="F434" t="s">
        <v>20</v>
      </c>
      <c r="G434" t="s">
        <v>17</v>
      </c>
      <c r="H434" t="s">
        <v>86</v>
      </c>
      <c r="I434" t="s">
        <v>94</v>
      </c>
      <c r="J434">
        <v>-223</v>
      </c>
      <c r="K434" t="s">
        <v>86</v>
      </c>
      <c r="L434">
        <v>9</v>
      </c>
    </row>
    <row r="435" spans="1:12" x14ac:dyDescent="0.3">
      <c r="A435" s="1">
        <v>44468</v>
      </c>
      <c r="B435" t="s">
        <v>52</v>
      </c>
      <c r="C435">
        <v>132.9</v>
      </c>
      <c r="E435" t="s">
        <v>33</v>
      </c>
      <c r="F435" t="s">
        <v>31</v>
      </c>
      <c r="G435" t="s">
        <v>17</v>
      </c>
      <c r="H435" t="s">
        <v>86</v>
      </c>
      <c r="I435" t="s">
        <v>95</v>
      </c>
      <c r="J435">
        <v>-132.9</v>
      </c>
      <c r="K435" t="s">
        <v>86</v>
      </c>
      <c r="L435">
        <v>9</v>
      </c>
    </row>
    <row r="436" spans="1:12" x14ac:dyDescent="0.3">
      <c r="A436" s="1">
        <v>44468</v>
      </c>
      <c r="B436" t="s">
        <v>54</v>
      </c>
      <c r="C436">
        <v>175</v>
      </c>
      <c r="E436" t="s">
        <v>33</v>
      </c>
      <c r="F436" t="s">
        <v>31</v>
      </c>
      <c r="G436" t="s">
        <v>17</v>
      </c>
      <c r="H436" t="s">
        <v>86</v>
      </c>
      <c r="I436" t="s">
        <v>95</v>
      </c>
      <c r="J436">
        <v>-175</v>
      </c>
      <c r="K436" t="s">
        <v>86</v>
      </c>
      <c r="L436">
        <v>9</v>
      </c>
    </row>
    <row r="437" spans="1:12" x14ac:dyDescent="0.3">
      <c r="A437" s="1">
        <v>44469</v>
      </c>
      <c r="B437" t="s">
        <v>32</v>
      </c>
      <c r="C437">
        <v>153.39999999999998</v>
      </c>
      <c r="E437" t="s">
        <v>33</v>
      </c>
      <c r="F437" t="s">
        <v>31</v>
      </c>
      <c r="G437" t="s">
        <v>17</v>
      </c>
      <c r="H437" t="s">
        <v>86</v>
      </c>
      <c r="I437" t="s">
        <v>93</v>
      </c>
      <c r="J437">
        <v>-153.39999999999998</v>
      </c>
      <c r="K437" t="s">
        <v>86</v>
      </c>
      <c r="L437">
        <v>9</v>
      </c>
    </row>
    <row r="438" spans="1:12" x14ac:dyDescent="0.3">
      <c r="A438" s="1">
        <v>44469</v>
      </c>
      <c r="B438" t="s">
        <v>36</v>
      </c>
      <c r="C438">
        <v>31.200000000000003</v>
      </c>
      <c r="E438" t="s">
        <v>37</v>
      </c>
      <c r="F438" t="s">
        <v>23</v>
      </c>
      <c r="G438" t="s">
        <v>17</v>
      </c>
      <c r="H438" t="s">
        <v>86</v>
      </c>
      <c r="I438" t="s">
        <v>93</v>
      </c>
      <c r="J438">
        <v>-31.200000000000003</v>
      </c>
      <c r="K438" t="s">
        <v>86</v>
      </c>
      <c r="L438">
        <v>9</v>
      </c>
    </row>
    <row r="439" spans="1:12" x14ac:dyDescent="0.3">
      <c r="A439" s="1">
        <v>44469</v>
      </c>
      <c r="B439" t="s">
        <v>59</v>
      </c>
      <c r="C439">
        <v>15</v>
      </c>
      <c r="E439" t="s">
        <v>35</v>
      </c>
      <c r="F439" t="s">
        <v>16</v>
      </c>
      <c r="G439" t="s">
        <v>17</v>
      </c>
      <c r="H439" t="s">
        <v>86</v>
      </c>
      <c r="I439" t="s">
        <v>93</v>
      </c>
      <c r="J439">
        <v>-15</v>
      </c>
      <c r="K439" t="s">
        <v>86</v>
      </c>
      <c r="L439">
        <v>9</v>
      </c>
    </row>
    <row r="440" spans="1:12" x14ac:dyDescent="0.3">
      <c r="A440" s="1">
        <v>44470</v>
      </c>
      <c r="B440" t="s">
        <v>14</v>
      </c>
      <c r="C440">
        <v>5</v>
      </c>
      <c r="E440" t="s">
        <v>15</v>
      </c>
      <c r="F440" t="s">
        <v>16</v>
      </c>
      <c r="G440" t="s">
        <v>17</v>
      </c>
      <c r="H440" t="s">
        <v>85</v>
      </c>
      <c r="I440" t="s">
        <v>89</v>
      </c>
      <c r="J440">
        <v>-5</v>
      </c>
      <c r="K440" t="s">
        <v>85</v>
      </c>
      <c r="L440">
        <v>10</v>
      </c>
    </row>
    <row r="441" spans="1:12" x14ac:dyDescent="0.3">
      <c r="A441" s="1">
        <v>44472</v>
      </c>
      <c r="B441" t="s">
        <v>14</v>
      </c>
      <c r="C441">
        <v>5</v>
      </c>
      <c r="E441" t="s">
        <v>15</v>
      </c>
      <c r="F441" t="s">
        <v>16</v>
      </c>
      <c r="G441" t="s">
        <v>17</v>
      </c>
      <c r="H441" t="s">
        <v>85</v>
      </c>
      <c r="I441" t="s">
        <v>92</v>
      </c>
      <c r="J441">
        <v>-5</v>
      </c>
      <c r="K441" t="s">
        <v>85</v>
      </c>
      <c r="L441">
        <v>10</v>
      </c>
    </row>
    <row r="442" spans="1:12" x14ac:dyDescent="0.3">
      <c r="A442" s="1">
        <v>44472</v>
      </c>
      <c r="B442" t="s">
        <v>10</v>
      </c>
      <c r="D442">
        <v>5000</v>
      </c>
      <c r="E442" t="s">
        <v>11</v>
      </c>
      <c r="F442" t="s">
        <v>12</v>
      </c>
      <c r="G442" t="s">
        <v>13</v>
      </c>
      <c r="H442" t="s">
        <v>85</v>
      </c>
      <c r="I442" t="s">
        <v>92</v>
      </c>
      <c r="J442">
        <v>5000</v>
      </c>
      <c r="K442" t="s">
        <v>85</v>
      </c>
      <c r="L442">
        <v>10</v>
      </c>
    </row>
    <row r="443" spans="1:12" x14ac:dyDescent="0.3">
      <c r="A443" s="1">
        <v>44473</v>
      </c>
      <c r="B443" t="s">
        <v>14</v>
      </c>
      <c r="C443">
        <v>5</v>
      </c>
      <c r="E443" t="s">
        <v>15</v>
      </c>
      <c r="F443" t="s">
        <v>16</v>
      </c>
      <c r="G443" t="s">
        <v>17</v>
      </c>
      <c r="H443" t="s">
        <v>85</v>
      </c>
      <c r="I443" t="s">
        <v>90</v>
      </c>
      <c r="J443">
        <v>-5</v>
      </c>
      <c r="K443" t="s">
        <v>85</v>
      </c>
      <c r="L443">
        <v>10</v>
      </c>
    </row>
    <row r="444" spans="1:12" x14ac:dyDescent="0.3">
      <c r="A444" s="1">
        <v>44475</v>
      </c>
      <c r="B444" t="s">
        <v>18</v>
      </c>
      <c r="C444">
        <v>900</v>
      </c>
      <c r="E444" t="s">
        <v>19</v>
      </c>
      <c r="F444" t="s">
        <v>20</v>
      </c>
      <c r="G444" t="s">
        <v>17</v>
      </c>
      <c r="H444" t="s">
        <v>85</v>
      </c>
      <c r="I444" t="s">
        <v>95</v>
      </c>
      <c r="J444">
        <v>-900</v>
      </c>
      <c r="K444" t="s">
        <v>85</v>
      </c>
      <c r="L444">
        <v>10</v>
      </c>
    </row>
    <row r="445" spans="1:12" x14ac:dyDescent="0.3">
      <c r="A445" s="1">
        <v>44475</v>
      </c>
      <c r="B445" t="s">
        <v>21</v>
      </c>
      <c r="C445">
        <v>150</v>
      </c>
      <c r="E445" t="s">
        <v>22</v>
      </c>
      <c r="F445" t="s">
        <v>23</v>
      </c>
      <c r="G445" t="s">
        <v>17</v>
      </c>
      <c r="H445" t="s">
        <v>85</v>
      </c>
      <c r="I445" t="s">
        <v>95</v>
      </c>
      <c r="J445">
        <v>-150</v>
      </c>
      <c r="K445" t="s">
        <v>85</v>
      </c>
      <c r="L445">
        <v>10</v>
      </c>
    </row>
    <row r="446" spans="1:12" x14ac:dyDescent="0.3">
      <c r="A446" s="1">
        <v>44475</v>
      </c>
      <c r="B446" t="s">
        <v>14</v>
      </c>
      <c r="C446">
        <v>5</v>
      </c>
      <c r="E446" t="s">
        <v>15</v>
      </c>
      <c r="F446" t="s">
        <v>16</v>
      </c>
      <c r="G446" t="s">
        <v>17</v>
      </c>
      <c r="H446" t="s">
        <v>85</v>
      </c>
      <c r="I446" t="s">
        <v>95</v>
      </c>
      <c r="J446">
        <v>-5</v>
      </c>
      <c r="K446" t="s">
        <v>85</v>
      </c>
      <c r="L446">
        <v>10</v>
      </c>
    </row>
    <row r="447" spans="1:12" x14ac:dyDescent="0.3">
      <c r="A447" s="1">
        <v>44475</v>
      </c>
      <c r="B447" t="s">
        <v>14</v>
      </c>
      <c r="C447">
        <v>5</v>
      </c>
      <c r="E447" t="s">
        <v>15</v>
      </c>
      <c r="F447" t="s">
        <v>16</v>
      </c>
      <c r="G447" t="s">
        <v>17</v>
      </c>
      <c r="H447" t="s">
        <v>85</v>
      </c>
      <c r="I447" t="s">
        <v>95</v>
      </c>
      <c r="J447">
        <v>-5</v>
      </c>
      <c r="K447" t="s">
        <v>85</v>
      </c>
      <c r="L447">
        <v>10</v>
      </c>
    </row>
    <row r="448" spans="1:12" x14ac:dyDescent="0.3">
      <c r="A448" s="1">
        <v>44476</v>
      </c>
      <c r="B448" t="s">
        <v>14</v>
      </c>
      <c r="C448">
        <v>5</v>
      </c>
      <c r="E448" t="s">
        <v>15</v>
      </c>
      <c r="F448" t="s">
        <v>16</v>
      </c>
      <c r="G448" t="s">
        <v>17</v>
      </c>
      <c r="H448" t="s">
        <v>85</v>
      </c>
      <c r="I448" t="s">
        <v>93</v>
      </c>
      <c r="J448">
        <v>-5</v>
      </c>
      <c r="K448" t="s">
        <v>85</v>
      </c>
      <c r="L448">
        <v>10</v>
      </c>
    </row>
    <row r="449" spans="1:12" x14ac:dyDescent="0.3">
      <c r="A449" s="1">
        <v>44477</v>
      </c>
      <c r="B449" t="s">
        <v>14</v>
      </c>
      <c r="C449">
        <v>5</v>
      </c>
      <c r="E449" t="s">
        <v>15</v>
      </c>
      <c r="F449" t="s">
        <v>16</v>
      </c>
      <c r="G449" t="s">
        <v>17</v>
      </c>
      <c r="H449" t="s">
        <v>85</v>
      </c>
      <c r="I449" t="s">
        <v>89</v>
      </c>
      <c r="J449">
        <v>-5</v>
      </c>
      <c r="K449" t="s">
        <v>85</v>
      </c>
      <c r="L449">
        <v>10</v>
      </c>
    </row>
    <row r="450" spans="1:12" x14ac:dyDescent="0.3">
      <c r="A450" s="1">
        <v>44477</v>
      </c>
      <c r="B450" t="s">
        <v>24</v>
      </c>
      <c r="C450">
        <v>105</v>
      </c>
      <c r="E450" t="s">
        <v>25</v>
      </c>
      <c r="F450" t="s">
        <v>20</v>
      </c>
      <c r="G450" t="s">
        <v>17</v>
      </c>
      <c r="H450" t="s">
        <v>85</v>
      </c>
      <c r="I450" t="s">
        <v>89</v>
      </c>
      <c r="J450">
        <v>-105</v>
      </c>
      <c r="K450" t="s">
        <v>85</v>
      </c>
      <c r="L450">
        <v>10</v>
      </c>
    </row>
    <row r="451" spans="1:12" x14ac:dyDescent="0.3">
      <c r="A451" s="1">
        <v>44480</v>
      </c>
      <c r="B451" t="s">
        <v>26</v>
      </c>
      <c r="C451">
        <v>59</v>
      </c>
      <c r="E451" t="s">
        <v>27</v>
      </c>
      <c r="F451" t="s">
        <v>20</v>
      </c>
      <c r="G451" t="s">
        <v>17</v>
      </c>
      <c r="H451" t="s">
        <v>85</v>
      </c>
      <c r="I451" t="s">
        <v>90</v>
      </c>
      <c r="J451">
        <v>-59</v>
      </c>
      <c r="K451" t="s">
        <v>85</v>
      </c>
      <c r="L451">
        <v>10</v>
      </c>
    </row>
    <row r="452" spans="1:12" x14ac:dyDescent="0.3">
      <c r="A452" s="1">
        <v>44480</v>
      </c>
      <c r="B452" t="s">
        <v>14</v>
      </c>
      <c r="C452">
        <v>5</v>
      </c>
      <c r="E452" t="s">
        <v>15</v>
      </c>
      <c r="F452" t="s">
        <v>16</v>
      </c>
      <c r="G452" t="s">
        <v>17</v>
      </c>
      <c r="H452" t="s">
        <v>85</v>
      </c>
      <c r="I452" t="s">
        <v>90</v>
      </c>
      <c r="J452">
        <v>-5</v>
      </c>
      <c r="K452" t="s">
        <v>85</v>
      </c>
      <c r="L452">
        <v>10</v>
      </c>
    </row>
    <row r="453" spans="1:12" x14ac:dyDescent="0.3">
      <c r="A453" s="1">
        <v>44481</v>
      </c>
      <c r="B453" t="s">
        <v>14</v>
      </c>
      <c r="C453">
        <v>5</v>
      </c>
      <c r="E453" t="s">
        <v>15</v>
      </c>
      <c r="F453" t="s">
        <v>16</v>
      </c>
      <c r="G453" t="s">
        <v>17</v>
      </c>
      <c r="H453" t="s">
        <v>85</v>
      </c>
      <c r="I453" t="s">
        <v>94</v>
      </c>
      <c r="J453">
        <v>-5</v>
      </c>
      <c r="K453" t="s">
        <v>85</v>
      </c>
      <c r="L453">
        <v>10</v>
      </c>
    </row>
    <row r="454" spans="1:12" x14ac:dyDescent="0.3">
      <c r="A454" s="1">
        <v>44482</v>
      </c>
      <c r="B454" t="s">
        <v>28</v>
      </c>
      <c r="C454">
        <v>86.399999999999977</v>
      </c>
      <c r="E454" t="s">
        <v>51</v>
      </c>
      <c r="F454" t="s">
        <v>23</v>
      </c>
      <c r="G454" t="s">
        <v>17</v>
      </c>
      <c r="H454" t="s">
        <v>85</v>
      </c>
      <c r="I454" t="s">
        <v>95</v>
      </c>
      <c r="J454">
        <v>-86.399999999999977</v>
      </c>
      <c r="K454" t="s">
        <v>85</v>
      </c>
      <c r="L454">
        <v>10</v>
      </c>
    </row>
    <row r="455" spans="1:12" x14ac:dyDescent="0.3">
      <c r="A455" s="1">
        <v>44482</v>
      </c>
      <c r="B455" t="s">
        <v>14</v>
      </c>
      <c r="C455">
        <v>5</v>
      </c>
      <c r="E455" t="s">
        <v>15</v>
      </c>
      <c r="F455" t="s">
        <v>16</v>
      </c>
      <c r="G455" t="s">
        <v>17</v>
      </c>
      <c r="H455" t="s">
        <v>85</v>
      </c>
      <c r="I455" t="s">
        <v>95</v>
      </c>
      <c r="J455">
        <v>-5</v>
      </c>
      <c r="K455" t="s">
        <v>85</v>
      </c>
      <c r="L455">
        <v>10</v>
      </c>
    </row>
    <row r="456" spans="1:12" x14ac:dyDescent="0.3">
      <c r="A456" s="1">
        <v>44483</v>
      </c>
      <c r="B456" t="s">
        <v>14</v>
      </c>
      <c r="C456">
        <v>5</v>
      </c>
      <c r="E456" t="s">
        <v>15</v>
      </c>
      <c r="F456" t="s">
        <v>16</v>
      </c>
      <c r="G456" t="s">
        <v>17</v>
      </c>
      <c r="H456" t="s">
        <v>85</v>
      </c>
      <c r="I456" t="s">
        <v>93</v>
      </c>
      <c r="J456">
        <v>-5</v>
      </c>
      <c r="K456" t="s">
        <v>85</v>
      </c>
      <c r="L456">
        <v>10</v>
      </c>
    </row>
    <row r="457" spans="1:12" x14ac:dyDescent="0.3">
      <c r="A457" s="1">
        <v>44484</v>
      </c>
      <c r="B457" t="s">
        <v>24</v>
      </c>
      <c r="C457">
        <v>143.9</v>
      </c>
      <c r="E457" t="s">
        <v>25</v>
      </c>
      <c r="F457" t="s">
        <v>20</v>
      </c>
      <c r="G457" t="s">
        <v>17</v>
      </c>
      <c r="H457" t="s">
        <v>85</v>
      </c>
      <c r="I457" t="s">
        <v>89</v>
      </c>
      <c r="J457">
        <v>-143.9</v>
      </c>
      <c r="K457" t="s">
        <v>85</v>
      </c>
      <c r="L457">
        <v>10</v>
      </c>
    </row>
    <row r="458" spans="1:12" x14ac:dyDescent="0.3">
      <c r="A458" s="1">
        <v>44484</v>
      </c>
      <c r="B458" t="s">
        <v>14</v>
      </c>
      <c r="C458">
        <v>5</v>
      </c>
      <c r="E458" t="s">
        <v>15</v>
      </c>
      <c r="F458" t="s">
        <v>16</v>
      </c>
      <c r="G458" t="s">
        <v>17</v>
      </c>
      <c r="H458" t="s">
        <v>85</v>
      </c>
      <c r="I458" t="s">
        <v>89</v>
      </c>
      <c r="J458">
        <v>-5</v>
      </c>
      <c r="K458" t="s">
        <v>85</v>
      </c>
      <c r="L458">
        <v>10</v>
      </c>
    </row>
    <row r="459" spans="1:12" x14ac:dyDescent="0.3">
      <c r="A459" s="1">
        <v>44485</v>
      </c>
      <c r="B459" t="s">
        <v>14</v>
      </c>
      <c r="C459">
        <v>5</v>
      </c>
      <c r="E459" t="s">
        <v>15</v>
      </c>
      <c r="F459" t="s">
        <v>16</v>
      </c>
      <c r="G459" t="s">
        <v>17</v>
      </c>
      <c r="H459" t="s">
        <v>85</v>
      </c>
      <c r="I459" t="s">
        <v>91</v>
      </c>
      <c r="J459">
        <v>-5</v>
      </c>
      <c r="K459" t="s">
        <v>85</v>
      </c>
      <c r="L459">
        <v>10</v>
      </c>
    </row>
    <row r="460" spans="1:12" x14ac:dyDescent="0.3">
      <c r="A460" s="1">
        <v>44485</v>
      </c>
      <c r="B460" t="s">
        <v>29</v>
      </c>
      <c r="C460">
        <v>48.8</v>
      </c>
      <c r="E460" t="s">
        <v>30</v>
      </c>
      <c r="F460" t="s">
        <v>31</v>
      </c>
      <c r="G460" t="s">
        <v>17</v>
      </c>
      <c r="H460" t="s">
        <v>85</v>
      </c>
      <c r="I460" t="s">
        <v>91</v>
      </c>
      <c r="J460">
        <v>-48.8</v>
      </c>
      <c r="K460" t="s">
        <v>85</v>
      </c>
      <c r="L460">
        <v>10</v>
      </c>
    </row>
    <row r="461" spans="1:12" x14ac:dyDescent="0.3">
      <c r="A461" s="1">
        <v>44485</v>
      </c>
      <c r="B461" t="s">
        <v>32</v>
      </c>
      <c r="C461">
        <v>106.70000000000002</v>
      </c>
      <c r="E461" t="s">
        <v>33</v>
      </c>
      <c r="F461" t="s">
        <v>31</v>
      </c>
      <c r="G461" t="s">
        <v>17</v>
      </c>
      <c r="H461" t="s">
        <v>85</v>
      </c>
      <c r="I461" t="s">
        <v>91</v>
      </c>
      <c r="J461">
        <v>-106.70000000000002</v>
      </c>
      <c r="K461" t="s">
        <v>85</v>
      </c>
      <c r="L461">
        <v>10</v>
      </c>
    </row>
    <row r="462" spans="1:12" x14ac:dyDescent="0.3">
      <c r="A462" s="1">
        <v>44485</v>
      </c>
      <c r="B462" t="s">
        <v>34</v>
      </c>
      <c r="C462">
        <v>61.1</v>
      </c>
      <c r="E462" t="s">
        <v>35</v>
      </c>
      <c r="F462" t="s">
        <v>16</v>
      </c>
      <c r="G462" t="s">
        <v>17</v>
      </c>
      <c r="H462" t="s">
        <v>85</v>
      </c>
      <c r="I462" t="s">
        <v>91</v>
      </c>
      <c r="J462">
        <v>-61.1</v>
      </c>
      <c r="K462" t="s">
        <v>85</v>
      </c>
      <c r="L462">
        <v>10</v>
      </c>
    </row>
    <row r="463" spans="1:12" x14ac:dyDescent="0.3">
      <c r="A463" s="1">
        <v>44486</v>
      </c>
      <c r="B463" t="s">
        <v>36</v>
      </c>
      <c r="C463">
        <v>37.200000000000003</v>
      </c>
      <c r="E463" t="s">
        <v>37</v>
      </c>
      <c r="F463" t="s">
        <v>23</v>
      </c>
      <c r="G463" t="s">
        <v>17</v>
      </c>
      <c r="H463" t="s">
        <v>85</v>
      </c>
      <c r="I463" t="s">
        <v>92</v>
      </c>
      <c r="J463">
        <v>-37.200000000000003</v>
      </c>
      <c r="K463" t="s">
        <v>85</v>
      </c>
      <c r="L463">
        <v>10</v>
      </c>
    </row>
    <row r="464" spans="1:12" x14ac:dyDescent="0.3">
      <c r="A464" s="1">
        <v>44487</v>
      </c>
      <c r="B464" t="s">
        <v>38</v>
      </c>
      <c r="D464">
        <v>100</v>
      </c>
      <c r="E464" t="s">
        <v>39</v>
      </c>
      <c r="F464" t="s">
        <v>40</v>
      </c>
      <c r="G464" t="s">
        <v>13</v>
      </c>
      <c r="H464" t="s">
        <v>85</v>
      </c>
      <c r="I464" t="s">
        <v>90</v>
      </c>
      <c r="J464">
        <v>100</v>
      </c>
      <c r="K464" t="s">
        <v>85</v>
      </c>
      <c r="L464">
        <v>10</v>
      </c>
    </row>
    <row r="465" spans="1:12" x14ac:dyDescent="0.3">
      <c r="A465" s="1">
        <v>44487</v>
      </c>
      <c r="B465" t="s">
        <v>14</v>
      </c>
      <c r="C465">
        <v>5</v>
      </c>
      <c r="E465" t="s">
        <v>15</v>
      </c>
      <c r="F465" t="s">
        <v>16</v>
      </c>
      <c r="G465" t="s">
        <v>17</v>
      </c>
      <c r="H465" t="s">
        <v>85</v>
      </c>
      <c r="I465" t="s">
        <v>90</v>
      </c>
      <c r="J465">
        <v>-5</v>
      </c>
      <c r="K465" t="s">
        <v>85</v>
      </c>
      <c r="L465">
        <v>10</v>
      </c>
    </row>
    <row r="466" spans="1:12" x14ac:dyDescent="0.3">
      <c r="A466" s="1">
        <v>44488</v>
      </c>
      <c r="B466" t="s">
        <v>14</v>
      </c>
      <c r="C466">
        <v>5</v>
      </c>
      <c r="E466" t="s">
        <v>15</v>
      </c>
      <c r="F466" t="s">
        <v>16</v>
      </c>
      <c r="G466" t="s">
        <v>17</v>
      </c>
      <c r="H466" t="s">
        <v>85</v>
      </c>
      <c r="I466" t="s">
        <v>94</v>
      </c>
      <c r="J466">
        <v>-5</v>
      </c>
      <c r="K466" t="s">
        <v>85</v>
      </c>
      <c r="L466">
        <v>10</v>
      </c>
    </row>
    <row r="467" spans="1:12" x14ac:dyDescent="0.3">
      <c r="A467" s="1">
        <v>44488</v>
      </c>
      <c r="B467" t="s">
        <v>55</v>
      </c>
      <c r="C467">
        <v>75</v>
      </c>
      <c r="E467" t="s">
        <v>56</v>
      </c>
      <c r="F467" t="s">
        <v>57</v>
      </c>
      <c r="G467" t="s">
        <v>17</v>
      </c>
      <c r="H467" t="s">
        <v>85</v>
      </c>
      <c r="I467" t="s">
        <v>94</v>
      </c>
      <c r="J467">
        <v>-75</v>
      </c>
      <c r="K467" t="s">
        <v>85</v>
      </c>
      <c r="L467">
        <v>10</v>
      </c>
    </row>
    <row r="468" spans="1:12" x14ac:dyDescent="0.3">
      <c r="A468" s="1">
        <v>44488</v>
      </c>
      <c r="B468" t="s">
        <v>42</v>
      </c>
      <c r="C468">
        <v>40</v>
      </c>
      <c r="E468" t="s">
        <v>42</v>
      </c>
      <c r="F468" t="s">
        <v>20</v>
      </c>
      <c r="G468" t="s">
        <v>17</v>
      </c>
      <c r="H468" t="s">
        <v>85</v>
      </c>
      <c r="I468" t="s">
        <v>94</v>
      </c>
      <c r="J468">
        <v>-40</v>
      </c>
      <c r="K468" t="s">
        <v>85</v>
      </c>
      <c r="L468">
        <v>10</v>
      </c>
    </row>
    <row r="469" spans="1:12" x14ac:dyDescent="0.3">
      <c r="A469" s="1">
        <v>44489</v>
      </c>
      <c r="B469" t="s">
        <v>43</v>
      </c>
      <c r="C469">
        <v>54.1</v>
      </c>
      <c r="E469" t="s">
        <v>44</v>
      </c>
      <c r="F469" t="s">
        <v>31</v>
      </c>
      <c r="G469" t="s">
        <v>17</v>
      </c>
      <c r="H469" t="s">
        <v>85</v>
      </c>
      <c r="I469" t="s">
        <v>95</v>
      </c>
      <c r="J469">
        <v>-54.1</v>
      </c>
      <c r="K469" t="s">
        <v>85</v>
      </c>
      <c r="L469">
        <v>10</v>
      </c>
    </row>
    <row r="470" spans="1:12" x14ac:dyDescent="0.3">
      <c r="A470" s="1">
        <v>44489</v>
      </c>
      <c r="B470" t="s">
        <v>45</v>
      </c>
      <c r="C470">
        <v>35</v>
      </c>
      <c r="E470" t="s">
        <v>30</v>
      </c>
      <c r="F470" t="s">
        <v>31</v>
      </c>
      <c r="G470" t="s">
        <v>17</v>
      </c>
      <c r="H470" t="s">
        <v>85</v>
      </c>
      <c r="I470" t="s">
        <v>95</v>
      </c>
      <c r="J470">
        <v>-35</v>
      </c>
      <c r="K470" t="s">
        <v>85</v>
      </c>
      <c r="L470">
        <v>10</v>
      </c>
    </row>
    <row r="471" spans="1:12" x14ac:dyDescent="0.3">
      <c r="A471" s="1">
        <v>44489</v>
      </c>
      <c r="B471" t="s">
        <v>14</v>
      </c>
      <c r="C471">
        <v>5</v>
      </c>
      <c r="E471" t="s">
        <v>15</v>
      </c>
      <c r="F471" t="s">
        <v>16</v>
      </c>
      <c r="G471" t="s">
        <v>17</v>
      </c>
      <c r="H471" t="s">
        <v>85</v>
      </c>
      <c r="I471" t="s">
        <v>95</v>
      </c>
      <c r="J471">
        <v>-5</v>
      </c>
      <c r="K471" t="s">
        <v>85</v>
      </c>
      <c r="L471">
        <v>10</v>
      </c>
    </row>
    <row r="472" spans="1:12" x14ac:dyDescent="0.3">
      <c r="A472" s="1">
        <v>44490</v>
      </c>
      <c r="B472" t="s">
        <v>14</v>
      </c>
      <c r="C472">
        <v>5</v>
      </c>
      <c r="E472" t="s">
        <v>15</v>
      </c>
      <c r="F472" t="s">
        <v>16</v>
      </c>
      <c r="G472" t="s">
        <v>17</v>
      </c>
      <c r="H472" t="s">
        <v>85</v>
      </c>
      <c r="I472" t="s">
        <v>93</v>
      </c>
      <c r="J472">
        <v>-5</v>
      </c>
      <c r="K472" t="s">
        <v>85</v>
      </c>
      <c r="L472">
        <v>10</v>
      </c>
    </row>
    <row r="473" spans="1:12" x14ac:dyDescent="0.3">
      <c r="A473" s="1">
        <v>44491</v>
      </c>
      <c r="B473" t="s">
        <v>14</v>
      </c>
      <c r="C473">
        <v>5</v>
      </c>
      <c r="E473" t="s">
        <v>15</v>
      </c>
      <c r="F473" t="s">
        <v>16</v>
      </c>
      <c r="G473" t="s">
        <v>17</v>
      </c>
      <c r="H473" t="s">
        <v>85</v>
      </c>
      <c r="I473" t="s">
        <v>89</v>
      </c>
      <c r="J473">
        <v>-5</v>
      </c>
      <c r="K473" t="s">
        <v>85</v>
      </c>
      <c r="L473">
        <v>10</v>
      </c>
    </row>
    <row r="474" spans="1:12" x14ac:dyDescent="0.3">
      <c r="A474" s="1">
        <v>44491</v>
      </c>
      <c r="B474" t="s">
        <v>24</v>
      </c>
      <c r="C474">
        <v>178.9</v>
      </c>
      <c r="E474" t="s">
        <v>25</v>
      </c>
      <c r="F474" t="s">
        <v>20</v>
      </c>
      <c r="G474" t="s">
        <v>17</v>
      </c>
      <c r="H474" t="s">
        <v>85</v>
      </c>
      <c r="I474" t="s">
        <v>89</v>
      </c>
      <c r="J474">
        <v>-178.9</v>
      </c>
      <c r="K474" t="s">
        <v>85</v>
      </c>
      <c r="L474">
        <v>10</v>
      </c>
    </row>
    <row r="475" spans="1:12" x14ac:dyDescent="0.3">
      <c r="A475" s="1">
        <v>44492</v>
      </c>
      <c r="B475" t="s">
        <v>46</v>
      </c>
      <c r="C475">
        <v>46.2</v>
      </c>
      <c r="E475" t="s">
        <v>35</v>
      </c>
      <c r="F475" t="s">
        <v>16</v>
      </c>
      <c r="G475" t="s">
        <v>17</v>
      </c>
      <c r="H475" t="s">
        <v>85</v>
      </c>
      <c r="I475" t="s">
        <v>91</v>
      </c>
      <c r="J475">
        <v>-46.2</v>
      </c>
      <c r="K475" t="s">
        <v>85</v>
      </c>
      <c r="L475">
        <v>10</v>
      </c>
    </row>
    <row r="476" spans="1:12" x14ac:dyDescent="0.3">
      <c r="A476" s="1">
        <v>44493</v>
      </c>
      <c r="B476" t="s">
        <v>47</v>
      </c>
      <c r="C476">
        <v>21.099999999999998</v>
      </c>
      <c r="E476" t="s">
        <v>35</v>
      </c>
      <c r="F476" t="s">
        <v>16</v>
      </c>
      <c r="G476" t="s">
        <v>17</v>
      </c>
      <c r="H476" t="s">
        <v>85</v>
      </c>
      <c r="I476" t="s">
        <v>92</v>
      </c>
      <c r="J476">
        <v>-21.099999999999998</v>
      </c>
      <c r="K476" t="s">
        <v>85</v>
      </c>
      <c r="L476">
        <v>10</v>
      </c>
    </row>
    <row r="477" spans="1:12" x14ac:dyDescent="0.3">
      <c r="A477" s="1">
        <v>44494</v>
      </c>
      <c r="B477" t="s">
        <v>48</v>
      </c>
      <c r="C477">
        <v>55</v>
      </c>
      <c r="E477" t="s">
        <v>49</v>
      </c>
      <c r="F477" t="s">
        <v>50</v>
      </c>
      <c r="G477" t="s">
        <v>17</v>
      </c>
      <c r="H477" t="s">
        <v>85</v>
      </c>
      <c r="I477" t="s">
        <v>90</v>
      </c>
      <c r="J477">
        <v>-55</v>
      </c>
      <c r="K477" t="s">
        <v>85</v>
      </c>
      <c r="L477">
        <v>10</v>
      </c>
    </row>
    <row r="478" spans="1:12" x14ac:dyDescent="0.3">
      <c r="A478" s="1">
        <v>44494</v>
      </c>
      <c r="B478" t="s">
        <v>28</v>
      </c>
      <c r="C478">
        <v>71.500000000000028</v>
      </c>
      <c r="E478" t="s">
        <v>51</v>
      </c>
      <c r="F478" t="s">
        <v>23</v>
      </c>
      <c r="G478" t="s">
        <v>17</v>
      </c>
      <c r="H478" t="s">
        <v>85</v>
      </c>
      <c r="I478" t="s">
        <v>90</v>
      </c>
      <c r="J478">
        <v>-71.500000000000028</v>
      </c>
      <c r="K478" t="s">
        <v>85</v>
      </c>
      <c r="L478">
        <v>10</v>
      </c>
    </row>
    <row r="479" spans="1:12" x14ac:dyDescent="0.3">
      <c r="A479" s="1">
        <v>44494</v>
      </c>
      <c r="B479" t="s">
        <v>14</v>
      </c>
      <c r="C479">
        <v>5</v>
      </c>
      <c r="E479" t="s">
        <v>15</v>
      </c>
      <c r="F479" t="s">
        <v>16</v>
      </c>
      <c r="G479" t="s">
        <v>17</v>
      </c>
      <c r="H479" t="s">
        <v>85</v>
      </c>
      <c r="I479" t="s">
        <v>90</v>
      </c>
      <c r="J479">
        <v>-5</v>
      </c>
      <c r="K479" t="s">
        <v>85</v>
      </c>
      <c r="L479">
        <v>10</v>
      </c>
    </row>
    <row r="480" spans="1:12" x14ac:dyDescent="0.3">
      <c r="A480" s="1">
        <v>44495</v>
      </c>
      <c r="B480" t="s">
        <v>14</v>
      </c>
      <c r="C480">
        <v>5</v>
      </c>
      <c r="E480" t="s">
        <v>15</v>
      </c>
      <c r="F480" t="s">
        <v>16</v>
      </c>
      <c r="G480" t="s">
        <v>17</v>
      </c>
      <c r="H480" t="s">
        <v>85</v>
      </c>
      <c r="I480" t="s">
        <v>94</v>
      </c>
      <c r="J480">
        <v>-5</v>
      </c>
      <c r="K480" t="s">
        <v>85</v>
      </c>
      <c r="L480">
        <v>10</v>
      </c>
    </row>
    <row r="481" spans="1:12" x14ac:dyDescent="0.3">
      <c r="A481" s="1">
        <v>44496</v>
      </c>
      <c r="B481" t="s">
        <v>14</v>
      </c>
      <c r="C481">
        <v>5</v>
      </c>
      <c r="E481" t="s">
        <v>15</v>
      </c>
      <c r="F481" t="s">
        <v>16</v>
      </c>
      <c r="G481" t="s">
        <v>17</v>
      </c>
      <c r="H481" t="s">
        <v>85</v>
      </c>
      <c r="I481" t="s">
        <v>95</v>
      </c>
      <c r="J481">
        <v>-5</v>
      </c>
      <c r="K481" t="s">
        <v>85</v>
      </c>
      <c r="L481">
        <v>10</v>
      </c>
    </row>
    <row r="482" spans="1:12" x14ac:dyDescent="0.3">
      <c r="A482" s="1">
        <v>44497</v>
      </c>
      <c r="B482" t="s">
        <v>14</v>
      </c>
      <c r="C482">
        <v>5</v>
      </c>
      <c r="E482" t="s">
        <v>15</v>
      </c>
      <c r="F482" t="s">
        <v>16</v>
      </c>
      <c r="G482" t="s">
        <v>17</v>
      </c>
      <c r="H482" t="s">
        <v>85</v>
      </c>
      <c r="I482" t="s">
        <v>93</v>
      </c>
      <c r="J482">
        <v>-5</v>
      </c>
      <c r="K482" t="s">
        <v>85</v>
      </c>
      <c r="L482">
        <v>10</v>
      </c>
    </row>
    <row r="483" spans="1:12" x14ac:dyDescent="0.3">
      <c r="A483" s="1">
        <v>44498</v>
      </c>
      <c r="B483" t="s">
        <v>14</v>
      </c>
      <c r="C483">
        <v>5</v>
      </c>
      <c r="E483" t="s">
        <v>15</v>
      </c>
      <c r="F483" t="s">
        <v>16</v>
      </c>
      <c r="G483" t="s">
        <v>17</v>
      </c>
      <c r="H483" t="s">
        <v>85</v>
      </c>
      <c r="I483" t="s">
        <v>89</v>
      </c>
      <c r="J483">
        <v>-5</v>
      </c>
      <c r="K483" t="s">
        <v>85</v>
      </c>
      <c r="L483">
        <v>10</v>
      </c>
    </row>
    <row r="484" spans="1:12" x14ac:dyDescent="0.3">
      <c r="A484" s="1">
        <v>44498</v>
      </c>
      <c r="B484" t="s">
        <v>24</v>
      </c>
      <c r="C484">
        <v>189</v>
      </c>
      <c r="E484" t="s">
        <v>25</v>
      </c>
      <c r="F484" t="s">
        <v>20</v>
      </c>
      <c r="G484" t="s">
        <v>17</v>
      </c>
      <c r="H484" t="s">
        <v>85</v>
      </c>
      <c r="I484" t="s">
        <v>89</v>
      </c>
      <c r="J484">
        <v>-189</v>
      </c>
      <c r="K484" t="s">
        <v>85</v>
      </c>
      <c r="L484">
        <v>10</v>
      </c>
    </row>
    <row r="485" spans="1:12" x14ac:dyDescent="0.3">
      <c r="A485" s="1">
        <v>44499</v>
      </c>
      <c r="B485" t="s">
        <v>52</v>
      </c>
      <c r="C485">
        <v>133.80000000000001</v>
      </c>
      <c r="E485" t="s">
        <v>33</v>
      </c>
      <c r="F485" t="s">
        <v>31</v>
      </c>
      <c r="G485" t="s">
        <v>17</v>
      </c>
      <c r="H485" t="s">
        <v>85</v>
      </c>
      <c r="I485" t="s">
        <v>91</v>
      </c>
      <c r="J485">
        <v>-133.80000000000001</v>
      </c>
      <c r="K485" t="s">
        <v>85</v>
      </c>
      <c r="L485">
        <v>10</v>
      </c>
    </row>
    <row r="486" spans="1:12" x14ac:dyDescent="0.3">
      <c r="A486" s="1">
        <v>44499</v>
      </c>
      <c r="B486" t="s">
        <v>53</v>
      </c>
      <c r="C486">
        <v>184.39999999999998</v>
      </c>
      <c r="E486" t="s">
        <v>30</v>
      </c>
      <c r="F486" t="s">
        <v>31</v>
      </c>
      <c r="G486" t="s">
        <v>17</v>
      </c>
      <c r="H486" t="s">
        <v>85</v>
      </c>
      <c r="I486" t="s">
        <v>91</v>
      </c>
      <c r="J486">
        <v>-184.39999999999998</v>
      </c>
      <c r="K486" t="s">
        <v>85</v>
      </c>
      <c r="L486">
        <v>10</v>
      </c>
    </row>
    <row r="487" spans="1:12" x14ac:dyDescent="0.3">
      <c r="A487" s="1">
        <v>44500</v>
      </c>
      <c r="B487" t="s">
        <v>32</v>
      </c>
      <c r="C487">
        <v>154.49999999999997</v>
      </c>
      <c r="E487" t="s">
        <v>33</v>
      </c>
      <c r="F487" t="s">
        <v>31</v>
      </c>
      <c r="G487" t="s">
        <v>17</v>
      </c>
      <c r="H487" t="s">
        <v>85</v>
      </c>
      <c r="I487" t="s">
        <v>92</v>
      </c>
      <c r="J487">
        <v>-154.49999999999997</v>
      </c>
      <c r="K487" t="s">
        <v>85</v>
      </c>
      <c r="L487">
        <v>10</v>
      </c>
    </row>
    <row r="488" spans="1:12" x14ac:dyDescent="0.3">
      <c r="A488" s="1">
        <v>44500</v>
      </c>
      <c r="B488" t="s">
        <v>36</v>
      </c>
      <c r="C488">
        <v>32.1</v>
      </c>
      <c r="E488" t="s">
        <v>37</v>
      </c>
      <c r="F488" t="s">
        <v>23</v>
      </c>
      <c r="G488" t="s">
        <v>17</v>
      </c>
      <c r="H488" t="s">
        <v>85</v>
      </c>
      <c r="I488" t="s">
        <v>92</v>
      </c>
      <c r="J488">
        <v>-32.1</v>
      </c>
      <c r="K488" t="s">
        <v>85</v>
      </c>
      <c r="L488">
        <v>10</v>
      </c>
    </row>
    <row r="489" spans="1:12" x14ac:dyDescent="0.3">
      <c r="A489" s="1">
        <v>44500</v>
      </c>
      <c r="B489" t="s">
        <v>59</v>
      </c>
      <c r="C489">
        <v>15</v>
      </c>
      <c r="E489" t="s">
        <v>35</v>
      </c>
      <c r="F489" t="s">
        <v>16</v>
      </c>
      <c r="G489" t="s">
        <v>17</v>
      </c>
      <c r="H489" t="s">
        <v>85</v>
      </c>
      <c r="I489" t="s">
        <v>92</v>
      </c>
      <c r="J489">
        <v>-15</v>
      </c>
      <c r="K489" t="s">
        <v>85</v>
      </c>
      <c r="L489">
        <v>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836F-12BF-47A8-9183-37DCFD848B51}">
  <dimension ref="A1:Z45"/>
  <sheetViews>
    <sheetView topLeftCell="B1" workbookViewId="0">
      <selection activeCell="M16" sqref="M16"/>
    </sheetView>
  </sheetViews>
  <sheetFormatPr defaultRowHeight="14.4" x14ac:dyDescent="0.3"/>
  <cols>
    <col min="1" max="1" width="11.88671875" bestFit="1" customWidth="1"/>
    <col min="2" max="2" width="12.44140625" bestFit="1" customWidth="1"/>
    <col min="3" max="3" width="18" bestFit="1" customWidth="1"/>
    <col min="4" max="4" width="12.5546875" bestFit="1" customWidth="1"/>
    <col min="5" max="5" width="12.44140625" bestFit="1" customWidth="1"/>
    <col min="6" max="6" width="11.88671875" bestFit="1" customWidth="1"/>
    <col min="8" max="8" width="12.5546875" bestFit="1" customWidth="1"/>
    <col min="9" max="9" width="12.44140625" bestFit="1" customWidth="1"/>
    <col min="10" max="10" width="11.88671875" bestFit="1" customWidth="1"/>
    <col min="11" max="11" width="11.77734375" bestFit="1" customWidth="1"/>
    <col min="14" max="14" width="15.5546875" bestFit="1" customWidth="1"/>
    <col min="15" max="15" width="18" bestFit="1" customWidth="1"/>
    <col min="16" max="16" width="10.21875" bestFit="1" customWidth="1"/>
  </cols>
  <sheetData>
    <row r="1" spans="1:26" s="4" customFormat="1" ht="31.2" x14ac:dyDescent="0.6">
      <c r="A1" s="19" t="s">
        <v>64</v>
      </c>
      <c r="B1" s="19"/>
      <c r="C1" s="19"/>
      <c r="D1" s="19"/>
      <c r="E1" s="19"/>
      <c r="F1" s="19"/>
      <c r="G1" s="19"/>
      <c r="H1" s="19"/>
      <c r="I1" s="19"/>
      <c r="J1" s="19"/>
      <c r="K1" s="19"/>
      <c r="L1" s="19"/>
      <c r="M1" s="19"/>
      <c r="N1" s="19"/>
      <c r="O1" s="19"/>
      <c r="P1" s="19"/>
      <c r="Q1" s="19"/>
      <c r="R1" s="19"/>
      <c r="S1" s="19"/>
      <c r="T1" s="19"/>
      <c r="U1" s="19"/>
      <c r="V1" s="19"/>
      <c r="W1" s="19"/>
      <c r="X1" s="19"/>
      <c r="Y1" s="19"/>
      <c r="Z1" s="19"/>
    </row>
    <row r="3" spans="1:26" x14ac:dyDescent="0.3">
      <c r="A3" t="s">
        <v>66</v>
      </c>
      <c r="B3" t="s">
        <v>67</v>
      </c>
      <c r="C3" t="s">
        <v>68</v>
      </c>
    </row>
    <row r="4" spans="1:26" x14ac:dyDescent="0.3">
      <c r="A4" s="5">
        <v>30190.999999999993</v>
      </c>
      <c r="B4" s="5">
        <v>65440</v>
      </c>
      <c r="C4" s="5">
        <v>35249.000000000007</v>
      </c>
      <c r="I4" s="7" t="s">
        <v>65</v>
      </c>
      <c r="J4" s="7" t="s">
        <v>13</v>
      </c>
      <c r="K4" s="7" t="s">
        <v>76</v>
      </c>
      <c r="N4" s="8" t="s">
        <v>69</v>
      </c>
      <c r="O4" s="8"/>
      <c r="P4" s="8"/>
    </row>
    <row r="5" spans="1:26" x14ac:dyDescent="0.3">
      <c r="I5" s="6">
        <f>GETPIVOTDATA("[Measures].[Sum of Net Amount]",$A$3)</f>
        <v>35249.000000000007</v>
      </c>
      <c r="J5" s="6">
        <f>GETPIVOTDATA("[Measures].[Sum of Credit]",$A$3)</f>
        <v>65440</v>
      </c>
      <c r="K5" s="6">
        <f>GETPIVOTDATA("[Measures].[Sum of Debit]",$A$3)</f>
        <v>30190.999999999993</v>
      </c>
      <c r="N5" s="9" t="s">
        <v>70</v>
      </c>
      <c r="O5" s="9" t="s">
        <v>71</v>
      </c>
      <c r="P5" s="9" t="s">
        <v>72</v>
      </c>
    </row>
    <row r="6" spans="1:26" x14ac:dyDescent="0.3">
      <c r="N6" s="10" t="s">
        <v>73</v>
      </c>
      <c r="O6" s="10" t="s">
        <v>74</v>
      </c>
      <c r="P6" s="11" t="s">
        <v>75</v>
      </c>
    </row>
    <row r="7" spans="1:26" x14ac:dyDescent="0.3">
      <c r="A7" t="s">
        <v>76</v>
      </c>
      <c r="D7" t="s">
        <v>87</v>
      </c>
      <c r="N7" s="8"/>
      <c r="O7" s="8"/>
      <c r="P7" s="8"/>
    </row>
    <row r="8" spans="1:26" x14ac:dyDescent="0.3">
      <c r="A8" s="12" t="s">
        <v>77</v>
      </c>
      <c r="B8" t="s">
        <v>66</v>
      </c>
      <c r="D8" s="12" t="s">
        <v>77</v>
      </c>
      <c r="E8" t="s">
        <v>66</v>
      </c>
      <c r="K8" s="5"/>
      <c r="N8" s="18" t="s">
        <v>103</v>
      </c>
    </row>
    <row r="9" spans="1:26" x14ac:dyDescent="0.3">
      <c r="A9" s="13" t="s">
        <v>17</v>
      </c>
      <c r="B9" s="5"/>
      <c r="D9" s="13" t="s">
        <v>17</v>
      </c>
      <c r="E9" s="5"/>
      <c r="I9" s="2"/>
      <c r="K9" s="5"/>
      <c r="N9" s="17">
        <v>45961</v>
      </c>
    </row>
    <row r="10" spans="1:26" x14ac:dyDescent="0.3">
      <c r="A10" s="14" t="s">
        <v>79</v>
      </c>
      <c r="B10" s="5">
        <v>3038.0000000000005</v>
      </c>
      <c r="D10" s="14" t="s">
        <v>19</v>
      </c>
      <c r="E10" s="5">
        <v>9000</v>
      </c>
      <c r="G10" t="str" cm="1">
        <f t="array" ref="G10:H14">D10:E14</f>
        <v>Rent</v>
      </c>
      <c r="H10" s="5">
        <v>9000</v>
      </c>
    </row>
    <row r="11" spans="1:26" x14ac:dyDescent="0.3">
      <c r="A11" s="14" t="s">
        <v>80</v>
      </c>
      <c r="B11" s="5">
        <v>2952.0999999999995</v>
      </c>
      <c r="D11" s="14" t="s">
        <v>25</v>
      </c>
      <c r="E11" s="5">
        <v>6454.0999999999995</v>
      </c>
      <c r="G11" t="str">
        <v>Groceries</v>
      </c>
      <c r="H11" s="5">
        <v>6454.0999999999995</v>
      </c>
    </row>
    <row r="12" spans="1:26" x14ac:dyDescent="0.3">
      <c r="A12" s="14" t="s">
        <v>105</v>
      </c>
      <c r="B12" s="5">
        <v>2904.6000000000004</v>
      </c>
      <c r="D12" s="14" t="s">
        <v>33</v>
      </c>
      <c r="E12" s="5">
        <v>4303.6000000000004</v>
      </c>
      <c r="G12" t="str">
        <v>Clothes</v>
      </c>
      <c r="H12" s="5">
        <v>4303.6000000000004</v>
      </c>
    </row>
    <row r="13" spans="1:26" x14ac:dyDescent="0.3">
      <c r="A13" s="14" t="s">
        <v>104</v>
      </c>
      <c r="B13" s="5">
        <v>2874</v>
      </c>
      <c r="D13" s="14" t="s">
        <v>30</v>
      </c>
      <c r="E13" s="5">
        <v>1812.6</v>
      </c>
      <c r="G13" t="str">
        <v>Entertainment</v>
      </c>
      <c r="H13" s="5">
        <v>1812.6</v>
      </c>
    </row>
    <row r="14" spans="1:26" x14ac:dyDescent="0.3">
      <c r="A14" s="14" t="s">
        <v>81</v>
      </c>
      <c r="B14" s="5">
        <v>3065</v>
      </c>
      <c r="D14" s="14" t="s">
        <v>22</v>
      </c>
      <c r="E14" s="5">
        <v>1500</v>
      </c>
      <c r="G14" t="str">
        <v>Cash loan</v>
      </c>
      <c r="H14" s="5">
        <v>1500</v>
      </c>
    </row>
    <row r="15" spans="1:26" x14ac:dyDescent="0.3">
      <c r="A15" s="14" t="s">
        <v>82</v>
      </c>
      <c r="B15" s="5">
        <v>3005.7</v>
      </c>
      <c r="D15" s="13" t="s">
        <v>78</v>
      </c>
      <c r="E15" s="5">
        <v>23070.300000000003</v>
      </c>
    </row>
    <row r="16" spans="1:26" x14ac:dyDescent="0.3">
      <c r="A16" s="14" t="s">
        <v>83</v>
      </c>
      <c r="B16" s="5">
        <v>3049.7</v>
      </c>
    </row>
    <row r="17" spans="1:10" x14ac:dyDescent="0.3">
      <c r="A17" s="14" t="s">
        <v>84</v>
      </c>
      <c r="B17" s="5">
        <v>3116.1</v>
      </c>
    </row>
    <row r="18" spans="1:10" x14ac:dyDescent="0.3">
      <c r="A18" s="14" t="s">
        <v>85</v>
      </c>
      <c r="B18" s="5">
        <v>3098.7</v>
      </c>
    </row>
    <row r="19" spans="1:10" x14ac:dyDescent="0.3">
      <c r="A19" s="14" t="s">
        <v>86</v>
      </c>
      <c r="B19" s="5">
        <v>3087.1</v>
      </c>
    </row>
    <row r="20" spans="1:10" x14ac:dyDescent="0.3">
      <c r="A20" s="13" t="s">
        <v>78</v>
      </c>
      <c r="B20" s="5">
        <v>30190.999999999993</v>
      </c>
      <c r="D20" t="s">
        <v>88</v>
      </c>
    </row>
    <row r="21" spans="1:10" x14ac:dyDescent="0.3">
      <c r="D21" s="12" t="s">
        <v>77</v>
      </c>
      <c r="E21" t="s">
        <v>67</v>
      </c>
    </row>
    <row r="22" spans="1:10" x14ac:dyDescent="0.3">
      <c r="A22" s="14" t="s">
        <v>13</v>
      </c>
      <c r="D22" s="13" t="s">
        <v>11</v>
      </c>
      <c r="E22" s="5">
        <v>50000</v>
      </c>
      <c r="G22" t="str" cm="1">
        <f t="array" ref="G22:H24">D22:E24</f>
        <v>Data with Decision</v>
      </c>
      <c r="H22" s="5">
        <v>50000</v>
      </c>
    </row>
    <row r="23" spans="1:10" x14ac:dyDescent="0.3">
      <c r="A23" s="12" t="s">
        <v>77</v>
      </c>
      <c r="B23" t="s">
        <v>67</v>
      </c>
      <c r="D23" s="13" t="s">
        <v>41</v>
      </c>
      <c r="E23" s="5">
        <v>4500</v>
      </c>
      <c r="G23" t="str">
        <v>Teachable</v>
      </c>
      <c r="H23" s="5">
        <v>4500</v>
      </c>
    </row>
    <row r="24" spans="1:10" x14ac:dyDescent="0.3">
      <c r="A24" s="13" t="s">
        <v>13</v>
      </c>
      <c r="B24" s="5"/>
      <c r="D24" s="13" t="s">
        <v>39</v>
      </c>
      <c r="E24" s="5">
        <v>10940</v>
      </c>
      <c r="G24" t="str">
        <v>YouTube</v>
      </c>
      <c r="H24" s="5">
        <v>10940</v>
      </c>
    </row>
    <row r="25" spans="1:10" x14ac:dyDescent="0.3">
      <c r="A25" s="14" t="s">
        <v>79</v>
      </c>
      <c r="B25" s="5">
        <v>7340</v>
      </c>
      <c r="D25" s="13" t="s">
        <v>78</v>
      </c>
      <c r="E25" s="5">
        <v>65440</v>
      </c>
    </row>
    <row r="26" spans="1:10" x14ac:dyDescent="0.3">
      <c r="A26" s="14" t="s">
        <v>80</v>
      </c>
      <c r="B26" s="5">
        <v>5800</v>
      </c>
    </row>
    <row r="27" spans="1:10" x14ac:dyDescent="0.3">
      <c r="A27" s="14" t="s">
        <v>105</v>
      </c>
      <c r="B27" s="5">
        <v>5800</v>
      </c>
    </row>
    <row r="28" spans="1:10" x14ac:dyDescent="0.3">
      <c r="A28" s="14" t="s">
        <v>104</v>
      </c>
      <c r="B28" s="5">
        <v>14000</v>
      </c>
    </row>
    <row r="29" spans="1:10" x14ac:dyDescent="0.3">
      <c r="A29" s="14" t="s">
        <v>81</v>
      </c>
      <c r="B29" s="5">
        <v>5200</v>
      </c>
      <c r="D29" t="s">
        <v>96</v>
      </c>
      <c r="H29" t="s">
        <v>97</v>
      </c>
    </row>
    <row r="30" spans="1:10" x14ac:dyDescent="0.3">
      <c r="A30" s="14" t="s">
        <v>82</v>
      </c>
      <c r="B30" s="5">
        <v>5100</v>
      </c>
      <c r="D30" s="12" t="s">
        <v>77</v>
      </c>
      <c r="E30" t="s">
        <v>67</v>
      </c>
      <c r="F30" t="s">
        <v>66</v>
      </c>
      <c r="H30" s="12" t="s">
        <v>77</v>
      </c>
      <c r="I30" t="s">
        <v>67</v>
      </c>
      <c r="J30" t="s">
        <v>66</v>
      </c>
    </row>
    <row r="31" spans="1:10" x14ac:dyDescent="0.3">
      <c r="A31" s="14" t="s">
        <v>83</v>
      </c>
      <c r="B31" s="5">
        <v>6000</v>
      </c>
      <c r="D31" s="13" t="s">
        <v>92</v>
      </c>
      <c r="E31" s="5">
        <v>6000</v>
      </c>
      <c r="F31" s="5">
        <v>3679.6</v>
      </c>
      <c r="H31" s="13" t="s">
        <v>104</v>
      </c>
      <c r="I31" s="5">
        <v>14000</v>
      </c>
      <c r="J31" s="5">
        <v>2874</v>
      </c>
    </row>
    <row r="32" spans="1:10" x14ac:dyDescent="0.3">
      <c r="A32" s="14" t="s">
        <v>84</v>
      </c>
      <c r="B32" s="5">
        <v>6000</v>
      </c>
      <c r="D32" s="13" t="s">
        <v>91</v>
      </c>
      <c r="E32" s="5">
        <v>200</v>
      </c>
      <c r="F32" s="5">
        <v>3441.0000000000005</v>
      </c>
      <c r="H32" s="13" t="s">
        <v>105</v>
      </c>
      <c r="I32" s="5">
        <v>5800</v>
      </c>
      <c r="J32" s="5">
        <v>2904.6000000000004</v>
      </c>
    </row>
    <row r="33" spans="1:10" x14ac:dyDescent="0.3">
      <c r="A33" s="14" t="s">
        <v>85</v>
      </c>
      <c r="B33" s="5">
        <v>5100</v>
      </c>
      <c r="D33" s="13" t="s">
        <v>89</v>
      </c>
      <c r="E33" s="5">
        <v>5100</v>
      </c>
      <c r="F33" s="5">
        <v>5050.8</v>
      </c>
      <c r="H33" s="13" t="s">
        <v>83</v>
      </c>
      <c r="I33" s="5">
        <v>6000</v>
      </c>
      <c r="J33" s="5">
        <v>3049.7</v>
      </c>
    </row>
    <row r="34" spans="1:10" x14ac:dyDescent="0.3">
      <c r="A34" s="14" t="s">
        <v>86</v>
      </c>
      <c r="B34" s="5">
        <v>5100</v>
      </c>
      <c r="D34" s="13" t="s">
        <v>93</v>
      </c>
      <c r="E34" s="5">
        <v>12340</v>
      </c>
      <c r="F34" s="5">
        <v>4158.2</v>
      </c>
      <c r="H34" s="13" t="s">
        <v>79</v>
      </c>
      <c r="I34" s="5">
        <v>7340</v>
      </c>
      <c r="J34" s="5">
        <v>3038.0000000000005</v>
      </c>
    </row>
    <row r="35" spans="1:10" x14ac:dyDescent="0.3">
      <c r="A35" s="13" t="s">
        <v>78</v>
      </c>
      <c r="B35" s="5">
        <v>65440</v>
      </c>
      <c r="D35" s="13" t="s">
        <v>95</v>
      </c>
      <c r="E35" s="5">
        <v>100</v>
      </c>
      <c r="F35" s="5">
        <v>3564.2999999999997</v>
      </c>
      <c r="H35" s="13" t="s">
        <v>84</v>
      </c>
      <c r="I35" s="5">
        <v>6000</v>
      </c>
      <c r="J35" s="5">
        <v>3116.1</v>
      </c>
    </row>
    <row r="36" spans="1:10" x14ac:dyDescent="0.3">
      <c r="D36" s="13" t="s">
        <v>94</v>
      </c>
      <c r="E36" s="5">
        <v>10300</v>
      </c>
      <c r="F36" s="5">
        <v>5594.1</v>
      </c>
      <c r="H36" s="13" t="s">
        <v>82</v>
      </c>
      <c r="I36" s="5">
        <v>5100</v>
      </c>
      <c r="J36" s="5">
        <v>3005.7</v>
      </c>
    </row>
    <row r="37" spans="1:10" x14ac:dyDescent="0.3">
      <c r="D37" s="13" t="s">
        <v>90</v>
      </c>
      <c r="E37" s="5">
        <v>31400</v>
      </c>
      <c r="F37" s="5">
        <v>4703.0000000000018</v>
      </c>
      <c r="H37" s="13" t="s">
        <v>81</v>
      </c>
      <c r="I37" s="5">
        <v>5200</v>
      </c>
      <c r="J37" s="5">
        <v>3065</v>
      </c>
    </row>
    <row r="38" spans="1:10" x14ac:dyDescent="0.3">
      <c r="D38" s="13" t="s">
        <v>78</v>
      </c>
      <c r="E38" s="5">
        <v>65440</v>
      </c>
      <c r="F38" s="5">
        <v>30190.999999999993</v>
      </c>
      <c r="H38" s="13" t="s">
        <v>80</v>
      </c>
      <c r="I38" s="5">
        <v>5800</v>
      </c>
      <c r="J38" s="5">
        <v>2952.0999999999995</v>
      </c>
    </row>
    <row r="39" spans="1:10" x14ac:dyDescent="0.3">
      <c r="H39" s="13" t="s">
        <v>86</v>
      </c>
      <c r="I39" s="5">
        <v>5100</v>
      </c>
      <c r="J39" s="5">
        <v>3087.1</v>
      </c>
    </row>
    <row r="40" spans="1:10" x14ac:dyDescent="0.3">
      <c r="H40" s="13" t="s">
        <v>85</v>
      </c>
      <c r="I40" s="5">
        <v>5100</v>
      </c>
      <c r="J40" s="5">
        <v>3098.7</v>
      </c>
    </row>
    <row r="41" spans="1:10" x14ac:dyDescent="0.3">
      <c r="H41" s="13" t="s">
        <v>78</v>
      </c>
      <c r="I41" s="5">
        <v>65440</v>
      </c>
      <c r="J41" s="5">
        <v>30190.999999999993</v>
      </c>
    </row>
    <row r="43" spans="1:10" x14ac:dyDescent="0.3">
      <c r="A43" t="s">
        <v>99</v>
      </c>
      <c r="B43" t="s">
        <v>100</v>
      </c>
    </row>
    <row r="44" spans="1:10" x14ac:dyDescent="0.3">
      <c r="A44" s="5">
        <v>5000</v>
      </c>
      <c r="B44" s="5">
        <v>900</v>
      </c>
      <c r="D44" t="s">
        <v>101</v>
      </c>
      <c r="E44" t="s">
        <v>102</v>
      </c>
    </row>
    <row r="45" spans="1:10" x14ac:dyDescent="0.3">
      <c r="D45" s="5">
        <f>GETPIVOTDATA("[Measures].[Max of Credit]",$A$43)</f>
        <v>5000</v>
      </c>
      <c r="E45" s="5">
        <f>GETPIVOTDATA("[Measures].[Max of Debit]",$A$43)</f>
        <v>900</v>
      </c>
    </row>
  </sheetData>
  <mergeCells count="1">
    <mergeCell ref="A1:Z1"/>
  </mergeCells>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16492-2FFC-439B-8C1F-7ABC8CD47619}">
  <dimension ref="A1:Z16"/>
  <sheetViews>
    <sheetView showGridLines="0" tabSelected="1" topLeftCell="A2" zoomScale="80" zoomScaleNormal="80" workbookViewId="0">
      <selection activeCell="V29" sqref="V29"/>
    </sheetView>
  </sheetViews>
  <sheetFormatPr defaultRowHeight="14.4" x14ac:dyDescent="0.3"/>
  <cols>
    <col min="1" max="16384" width="8.88671875" style="16"/>
  </cols>
  <sheetData>
    <row r="1" spans="1:26" x14ac:dyDescent="0.3">
      <c r="A1" s="15"/>
      <c r="B1" s="15"/>
      <c r="C1" s="15"/>
      <c r="D1" s="15"/>
      <c r="E1" s="15"/>
      <c r="F1" s="15"/>
      <c r="G1" s="15"/>
      <c r="H1" s="15"/>
      <c r="I1" s="15"/>
      <c r="J1" s="15"/>
      <c r="K1" s="15"/>
      <c r="L1" s="15"/>
      <c r="M1" s="15"/>
      <c r="N1" s="15"/>
      <c r="O1" s="15"/>
      <c r="P1" s="15"/>
      <c r="Q1" s="15"/>
      <c r="R1" s="15"/>
      <c r="S1" s="15"/>
      <c r="T1" s="15"/>
      <c r="U1" s="15"/>
      <c r="V1" s="15"/>
      <c r="W1" s="15"/>
      <c r="X1" s="15"/>
      <c r="Y1" s="15"/>
      <c r="Z1" s="15"/>
    </row>
    <row r="16" spans="1:26" x14ac:dyDescent="0.3">
      <c r="L16" s="16" t="s">
        <v>98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928C7-8284-4FC0-A70F-2286BD50D9DD}">
  <dimension ref="A1"/>
  <sheetViews>
    <sheetView showGridLines="0" topLeftCell="A2" workbookViewId="0">
      <selection activeCell="F30" sqref="E30:F30"/>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EA169-772A-4CDE-BB49-8BD1C5515C92}">
  <dimension ref="A1"/>
  <sheetViews>
    <sheetView showGridLines="0" workbookViewId="0">
      <selection activeCell="U17" sqref="U17"/>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Data</vt:lpstr>
      <vt:lpstr>Sheet4</vt:lpstr>
      <vt:lpstr>Calculations</vt:lpstr>
      <vt:lpstr>Dashboard</vt:lpstr>
      <vt:lpstr>Sheet1</vt:lpstr>
      <vt:lpstr>Sheet3</vt:lpstr>
      <vt:lpstr>BALANCE</vt:lpstr>
      <vt:lpstr>CARDN</vt:lpstr>
      <vt:lpstr>cashloan</vt:lpstr>
      <vt:lpstr>clothes</vt:lpstr>
      <vt:lpstr>dwd</vt:lpstr>
      <vt:lpstr>Entertainment</vt:lpstr>
      <vt:lpstr>groceries</vt:lpstr>
      <vt:lpstr>income</vt:lpstr>
      <vt:lpstr>last</vt:lpstr>
      <vt:lpstr>maxincome</vt:lpstr>
      <vt:lpstr>maxspending</vt:lpstr>
      <vt:lpstr>rent</vt:lpstr>
      <vt:lpstr>spending</vt:lpstr>
      <vt:lpstr>start</vt:lpstr>
      <vt:lpstr>teachable</vt:lpstr>
      <vt:lpstr>VALID</vt:lpstr>
      <vt:lpstr>youtube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 Oboh</dc:creator>
  <cp:lastModifiedBy>Honour Oboh</cp:lastModifiedBy>
  <dcterms:created xsi:type="dcterms:W3CDTF">2025-02-19T22:01:07Z</dcterms:created>
  <dcterms:modified xsi:type="dcterms:W3CDTF">2025-03-23T08:42:42Z</dcterms:modified>
</cp:coreProperties>
</file>