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win.iwm.rwth-aachen.de\users\User\vanKempen\Desktop\BESSY Results 2016\Matlab\"/>
    </mc:Choice>
  </mc:AlternateContent>
  <bookViews>
    <workbookView xWindow="0" yWindow="0" windowWidth="23895" windowHeight="9975" activeTab="1"/>
  </bookViews>
  <sheets>
    <sheet name="ExperimentSummary" sheetId="3" r:id="rId1"/>
    <sheet name="MatlabResults" sheetId="1" r:id="rId2"/>
    <sheet name="ResultSummary" sheetId="2" r:id="rId3"/>
    <sheet name="HZB"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5" i="2" l="1"/>
  <c r="V5" i="2"/>
  <c r="W5" i="2"/>
  <c r="X5" i="2"/>
  <c r="Y5" i="2"/>
  <c r="Z5" i="2"/>
  <c r="T6" i="2"/>
  <c r="V6" i="2"/>
  <c r="W6" i="2"/>
  <c r="X6" i="2"/>
  <c r="Y6" i="2"/>
  <c r="Z6" i="2"/>
  <c r="T7" i="2"/>
  <c r="V7" i="2"/>
  <c r="W7" i="2"/>
  <c r="X7" i="2"/>
  <c r="Y7" i="2"/>
  <c r="Z7" i="2"/>
  <c r="T8" i="2"/>
  <c r="U8" i="2"/>
  <c r="V8" i="2"/>
  <c r="W8" i="2"/>
  <c r="X8" i="2"/>
  <c r="Y8" i="2"/>
  <c r="Z8" i="2"/>
  <c r="V9" i="2"/>
  <c r="W9" i="2"/>
  <c r="Z9" i="2"/>
  <c r="T10" i="2"/>
  <c r="V10" i="2"/>
  <c r="W10" i="2"/>
  <c r="X10" i="2"/>
  <c r="Z10" i="2"/>
  <c r="T11" i="2"/>
  <c r="V11" i="2"/>
  <c r="W11" i="2"/>
  <c r="X11" i="2"/>
  <c r="Z11" i="2"/>
  <c r="T12" i="2"/>
  <c r="V12" i="2"/>
  <c r="W12" i="2"/>
  <c r="X12" i="2"/>
  <c r="Z12" i="2"/>
  <c r="T13" i="2"/>
  <c r="U13" i="2"/>
  <c r="V13" i="2"/>
  <c r="W13" i="2"/>
  <c r="X13" i="2"/>
  <c r="Y13" i="2"/>
  <c r="Z13" i="2"/>
  <c r="V14" i="2"/>
  <c r="W14" i="2"/>
  <c r="Z14" i="2"/>
  <c r="T15" i="2"/>
  <c r="V15" i="2"/>
  <c r="W15" i="2"/>
  <c r="X15" i="2"/>
  <c r="Y15" i="2"/>
  <c r="Z15" i="2"/>
  <c r="T16" i="2"/>
  <c r="V16" i="2"/>
  <c r="W16" i="2"/>
  <c r="X16" i="2"/>
  <c r="Y16" i="2"/>
  <c r="Z16" i="2"/>
  <c r="T17" i="2"/>
  <c r="V17" i="2"/>
  <c r="W17" i="2"/>
  <c r="X17" i="2"/>
  <c r="Y17" i="2"/>
  <c r="Z17" i="2"/>
  <c r="T18" i="2"/>
  <c r="U18" i="2"/>
  <c r="V18" i="2"/>
  <c r="W18" i="2"/>
  <c r="X18" i="2"/>
  <c r="Y18" i="2"/>
  <c r="Z18" i="2"/>
  <c r="V19" i="2"/>
  <c r="W19" i="2"/>
  <c r="Z19" i="2"/>
  <c r="T20" i="2"/>
  <c r="V20" i="2"/>
  <c r="W20" i="2"/>
  <c r="X20" i="2"/>
  <c r="Z20" i="2"/>
  <c r="T21" i="2"/>
  <c r="W21" i="2"/>
  <c r="X21" i="2"/>
  <c r="T22" i="2"/>
  <c r="V22" i="2"/>
  <c r="W22" i="2"/>
  <c r="X22" i="2"/>
  <c r="Y22" i="2"/>
  <c r="T23" i="2"/>
  <c r="U23" i="2"/>
  <c r="V23" i="2"/>
  <c r="W23" i="2"/>
  <c r="X23" i="2"/>
  <c r="Y23" i="2"/>
  <c r="Z23" i="2"/>
  <c r="V24" i="2"/>
  <c r="W24" i="2"/>
  <c r="Z24" i="2"/>
  <c r="T25" i="2"/>
  <c r="U25" i="2"/>
  <c r="V25" i="2"/>
  <c r="W25" i="2"/>
  <c r="X25" i="2"/>
  <c r="Y25" i="2"/>
  <c r="Z25" i="2"/>
  <c r="V26" i="2"/>
  <c r="W26" i="2"/>
  <c r="Z26" i="2"/>
  <c r="T27" i="2"/>
  <c r="V27" i="2"/>
  <c r="W27" i="2"/>
  <c r="X27" i="2"/>
  <c r="Z27" i="2"/>
  <c r="T28" i="2"/>
  <c r="W28" i="2"/>
  <c r="X28" i="2"/>
  <c r="T29" i="2"/>
  <c r="V29" i="2"/>
  <c r="W29" i="2"/>
  <c r="X29" i="2"/>
  <c r="Z29" i="2"/>
  <c r="T30" i="2"/>
  <c r="U30" i="2"/>
  <c r="V30" i="2"/>
  <c r="W30" i="2"/>
  <c r="X30" i="2"/>
  <c r="Y30" i="2"/>
  <c r="Z30" i="2"/>
  <c r="V31" i="2"/>
  <c r="W31" i="2"/>
  <c r="Z31" i="2"/>
  <c r="T32" i="2"/>
  <c r="U32" i="2"/>
  <c r="V32" i="2"/>
  <c r="W32" i="2"/>
  <c r="X32" i="2"/>
  <c r="Y32" i="2"/>
  <c r="Z32" i="2"/>
  <c r="Z33" i="2"/>
  <c r="T34" i="2"/>
  <c r="U34" i="2"/>
  <c r="V34" i="2"/>
  <c r="W34" i="2"/>
  <c r="X34" i="2"/>
  <c r="Y34" i="2"/>
  <c r="Z34" i="2"/>
  <c r="V35" i="2"/>
  <c r="W35" i="2"/>
  <c r="Z35" i="2"/>
  <c r="T36" i="2"/>
  <c r="U36" i="2"/>
  <c r="V36" i="2"/>
  <c r="W36" i="2"/>
  <c r="X36" i="2"/>
  <c r="Y36" i="2"/>
  <c r="Z36" i="2"/>
  <c r="Z37" i="2"/>
  <c r="T38" i="2"/>
  <c r="U38" i="2"/>
  <c r="V38" i="2"/>
  <c r="W38" i="2"/>
  <c r="X38" i="2"/>
  <c r="Y38" i="2"/>
  <c r="Z38" i="2"/>
  <c r="T39" i="2"/>
  <c r="V39" i="2"/>
  <c r="W39" i="2"/>
  <c r="X39" i="2"/>
  <c r="Y39" i="2"/>
  <c r="Z39" i="2"/>
  <c r="T40" i="2"/>
  <c r="V40" i="2"/>
  <c r="W40" i="2"/>
  <c r="X40" i="2"/>
  <c r="Y40" i="2"/>
  <c r="Z40" i="2"/>
  <c r="T41" i="2"/>
  <c r="V41" i="2"/>
  <c r="W41" i="2"/>
  <c r="X41" i="2"/>
  <c r="Y41" i="2"/>
  <c r="Z41" i="2"/>
  <c r="T42" i="2"/>
  <c r="V42" i="2"/>
  <c r="W42" i="2"/>
  <c r="X42" i="2"/>
  <c r="Y42" i="2"/>
  <c r="Z42" i="2"/>
  <c r="T43" i="2"/>
  <c r="U43" i="2"/>
  <c r="V43" i="2"/>
  <c r="W43" i="2"/>
  <c r="X43" i="2"/>
  <c r="Y43" i="2"/>
  <c r="Z43" i="2"/>
  <c r="T44" i="2"/>
  <c r="V44" i="2"/>
  <c r="W44" i="2"/>
  <c r="X44" i="2"/>
  <c r="Y44" i="2"/>
  <c r="Z44" i="2"/>
  <c r="T45" i="2"/>
  <c r="V45" i="2"/>
  <c r="W45" i="2"/>
  <c r="X45" i="2"/>
  <c r="Y45" i="2"/>
  <c r="Z45" i="2"/>
  <c r="T46" i="2"/>
  <c r="V46" i="2"/>
  <c r="W46" i="2"/>
  <c r="X46" i="2"/>
  <c r="Y46" i="2"/>
  <c r="Z46" i="2"/>
  <c r="T47" i="2"/>
  <c r="V47" i="2"/>
  <c r="W47" i="2"/>
  <c r="X47" i="2"/>
  <c r="Y47" i="2"/>
  <c r="Z47" i="2"/>
  <c r="T48" i="2"/>
  <c r="U48" i="2"/>
  <c r="V48" i="2"/>
  <c r="W48" i="2"/>
  <c r="X48" i="2"/>
  <c r="Y48" i="2"/>
  <c r="Z48" i="2"/>
  <c r="T49" i="2"/>
  <c r="V49" i="2"/>
  <c r="W49" i="2"/>
  <c r="X49" i="2"/>
  <c r="Y49" i="2"/>
  <c r="Z49" i="2"/>
  <c r="T50" i="2"/>
  <c r="V50" i="2"/>
  <c r="W50" i="2"/>
  <c r="X50" i="2"/>
  <c r="Y50" i="2"/>
  <c r="Z50" i="2"/>
  <c r="T51" i="2"/>
  <c r="V51" i="2"/>
  <c r="W51" i="2"/>
  <c r="X51" i="2"/>
  <c r="Y51" i="2"/>
  <c r="Z51" i="2"/>
  <c r="T52" i="2"/>
  <c r="V52" i="2"/>
  <c r="W52" i="2"/>
  <c r="X52" i="2"/>
  <c r="Y52" i="2"/>
  <c r="Z52" i="2"/>
  <c r="T53" i="2"/>
  <c r="U53" i="2"/>
  <c r="V53" i="2"/>
  <c r="W53" i="2"/>
  <c r="X53" i="2"/>
  <c r="Y53" i="2"/>
  <c r="Z53" i="2"/>
  <c r="T54" i="2"/>
  <c r="V54" i="2"/>
  <c r="W54" i="2"/>
  <c r="X54" i="2"/>
  <c r="Y54" i="2"/>
  <c r="Z54" i="2"/>
  <c r="T55" i="2"/>
  <c r="V55" i="2"/>
  <c r="W55" i="2"/>
  <c r="X55" i="2"/>
  <c r="Y55" i="2"/>
  <c r="Z55" i="2"/>
  <c r="T56" i="2"/>
  <c r="V56" i="2"/>
  <c r="W56" i="2"/>
  <c r="X56" i="2"/>
  <c r="Y56" i="2"/>
  <c r="Z56" i="2"/>
  <c r="T57" i="2"/>
  <c r="V57" i="2"/>
  <c r="W57" i="2"/>
  <c r="X57" i="2"/>
  <c r="Y57" i="2"/>
  <c r="Z57" i="2"/>
  <c r="T58" i="2"/>
  <c r="U58" i="2"/>
  <c r="V58" i="2"/>
  <c r="W58" i="2"/>
  <c r="X58" i="2"/>
  <c r="Y58" i="2"/>
  <c r="Z58" i="2"/>
  <c r="T59" i="2"/>
  <c r="V59" i="2"/>
  <c r="W59" i="2"/>
  <c r="X59" i="2"/>
  <c r="Y59" i="2"/>
  <c r="Z59" i="2"/>
  <c r="T60" i="2"/>
  <c r="V60" i="2"/>
  <c r="W60" i="2"/>
  <c r="X60" i="2"/>
  <c r="Y60" i="2"/>
  <c r="Z60" i="2"/>
  <c r="T61" i="2"/>
  <c r="W61" i="2"/>
  <c r="X61" i="2"/>
  <c r="Y61" i="2"/>
  <c r="Z61" i="2"/>
  <c r="T62" i="2"/>
  <c r="V62" i="2"/>
  <c r="W62" i="2"/>
  <c r="X62" i="2"/>
  <c r="Y62" i="2"/>
  <c r="Z62" i="2"/>
  <c r="T63" i="2"/>
  <c r="U63" i="2"/>
  <c r="V63" i="2"/>
  <c r="W63" i="2"/>
  <c r="X63" i="2"/>
  <c r="Y63" i="2"/>
  <c r="Z63" i="2"/>
  <c r="T64" i="2"/>
  <c r="V64" i="2"/>
  <c r="W64" i="2"/>
  <c r="X64" i="2"/>
  <c r="Y64" i="2"/>
  <c r="Z64" i="2"/>
  <c r="T65" i="2"/>
  <c r="V65" i="2"/>
  <c r="W65" i="2"/>
  <c r="X65" i="2"/>
  <c r="Y65" i="2"/>
  <c r="Z65" i="2"/>
  <c r="T66" i="2"/>
  <c r="W66" i="2"/>
  <c r="X66" i="2"/>
  <c r="Y66" i="2"/>
  <c r="Z66" i="2"/>
  <c r="T67" i="2"/>
  <c r="V67" i="2"/>
  <c r="W67" i="2"/>
  <c r="X67" i="2"/>
  <c r="Y67" i="2"/>
  <c r="Z67" i="2"/>
  <c r="V4" i="2"/>
  <c r="W4" i="2"/>
  <c r="X4" i="2"/>
  <c r="Z4" i="2"/>
  <c r="R4" i="2"/>
  <c r="R3" i="2"/>
  <c r="S3" i="2"/>
  <c r="T3" i="2"/>
  <c r="U3" i="2"/>
  <c r="V3" i="2"/>
  <c r="W3" i="2"/>
  <c r="X3" i="2"/>
  <c r="Y3" i="2"/>
  <c r="S4" i="2"/>
  <c r="R5" i="2"/>
  <c r="S5" i="2"/>
  <c r="R6" i="2"/>
  <c r="S6" i="2"/>
  <c r="R7" i="2"/>
  <c r="S7" i="2"/>
  <c r="R8" i="2"/>
  <c r="S8" i="2"/>
  <c r="R9" i="2"/>
  <c r="S9" i="2"/>
  <c r="R10" i="2"/>
  <c r="S10" i="2"/>
  <c r="R11" i="2"/>
  <c r="S11" i="2"/>
  <c r="R12" i="2"/>
  <c r="S12" i="2"/>
  <c r="R13" i="2"/>
  <c r="S13" i="2"/>
  <c r="R14" i="2"/>
  <c r="S14" i="2"/>
  <c r="R15" i="2"/>
  <c r="S15" i="2"/>
  <c r="R16" i="2"/>
  <c r="S16" i="2"/>
  <c r="R17" i="2"/>
  <c r="S17" i="2"/>
  <c r="R18" i="2"/>
  <c r="S18" i="2"/>
  <c r="R19" i="2"/>
  <c r="S19" i="2"/>
  <c r="R20" i="2"/>
  <c r="S20" i="2"/>
  <c r="R21" i="2"/>
  <c r="S21" i="2"/>
  <c r="R22" i="2"/>
  <c r="S22" i="2"/>
  <c r="R23" i="2"/>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47" i="2"/>
  <c r="S47" i="2"/>
  <c r="R48" i="2"/>
  <c r="S48" i="2"/>
  <c r="R49" i="2"/>
  <c r="S49" i="2"/>
  <c r="R50" i="2"/>
  <c r="S50" i="2"/>
  <c r="R51" i="2"/>
  <c r="S51" i="2"/>
  <c r="R52" i="2"/>
  <c r="S52" i="2"/>
  <c r="R53" i="2"/>
  <c r="S53" i="2"/>
  <c r="R54" i="2"/>
  <c r="S54" i="2"/>
  <c r="R55" i="2"/>
  <c r="S55" i="2"/>
  <c r="R56" i="2"/>
  <c r="S56" i="2"/>
  <c r="R57" i="2"/>
  <c r="S57" i="2"/>
  <c r="R58" i="2"/>
  <c r="S58" i="2"/>
  <c r="R59" i="2"/>
  <c r="S59" i="2"/>
  <c r="R60" i="2"/>
  <c r="S60" i="2"/>
  <c r="R61" i="2"/>
  <c r="S61" i="2"/>
  <c r="R62" i="2"/>
  <c r="S62" i="2"/>
  <c r="R63" i="2"/>
  <c r="S63" i="2"/>
  <c r="R64" i="2"/>
  <c r="S64" i="2"/>
  <c r="R65" i="2"/>
  <c r="S65" i="2"/>
  <c r="R66" i="2"/>
  <c r="S66" i="2"/>
  <c r="R67" i="2"/>
  <c r="S67" i="2"/>
  <c r="I28" i="2"/>
  <c r="G37" i="2"/>
  <c r="H19" i="2"/>
  <c r="D64" i="2"/>
  <c r="D45" i="2"/>
  <c r="D22" i="2"/>
  <c r="H29" i="2"/>
  <c r="H26" i="2"/>
  <c r="H27" i="2"/>
  <c r="D10" i="2"/>
  <c r="D39" i="2"/>
  <c r="D44" i="2"/>
  <c r="C35" i="2"/>
  <c r="E28" i="2"/>
  <c r="C37" i="2"/>
  <c r="D29" i="2"/>
  <c r="D41" i="2"/>
  <c r="G14" i="2"/>
  <c r="H37" i="2"/>
  <c r="H4" i="2"/>
  <c r="D5" i="2"/>
  <c r="D47" i="2"/>
  <c r="G35" i="2"/>
  <c r="G19" i="2"/>
  <c r="H14" i="2"/>
  <c r="D19" i="2"/>
  <c r="D4" i="2"/>
  <c r="D28" i="2"/>
  <c r="D52" i="2"/>
  <c r="I22" i="2"/>
  <c r="F33" i="2"/>
  <c r="D61" i="2"/>
  <c r="H28" i="2"/>
  <c r="H33" i="2"/>
  <c r="H11" i="2"/>
  <c r="D59" i="2"/>
  <c r="H21" i="2"/>
  <c r="D37" i="2"/>
  <c r="D60" i="2"/>
  <c r="G26" i="2"/>
  <c r="D6" i="2"/>
  <c r="G9" i="2"/>
  <c r="C31" i="2"/>
  <c r="E61" i="2"/>
  <c r="D16" i="2"/>
  <c r="F37" i="2"/>
  <c r="D15" i="2"/>
  <c r="D17" i="2"/>
  <c r="C26" i="2"/>
  <c r="H12" i="2"/>
  <c r="C24" i="2"/>
  <c r="G31" i="2"/>
  <c r="E66" i="2"/>
  <c r="D31" i="2"/>
  <c r="C4" i="2"/>
  <c r="D46" i="2"/>
  <c r="D50" i="2"/>
  <c r="D67" i="2"/>
  <c r="D51" i="2"/>
  <c r="C33" i="2"/>
  <c r="H35" i="2"/>
  <c r="D66" i="2"/>
  <c r="D42" i="2"/>
  <c r="D49" i="2"/>
  <c r="D9" i="2"/>
  <c r="D11" i="2"/>
  <c r="H24" i="2"/>
  <c r="G24" i="2"/>
  <c r="D57" i="2"/>
  <c r="E21" i="2"/>
  <c r="D24" i="2"/>
  <c r="C19" i="2"/>
  <c r="D35" i="2"/>
  <c r="D62" i="2"/>
  <c r="G33" i="2"/>
  <c r="D33" i="2"/>
  <c r="E33" i="2"/>
  <c r="D27" i="2"/>
  <c r="D56" i="2"/>
  <c r="C14" i="2"/>
  <c r="E37" i="2"/>
  <c r="H9" i="2"/>
  <c r="D40" i="2"/>
  <c r="H10" i="2"/>
  <c r="D20" i="2"/>
  <c r="D54" i="2"/>
  <c r="D12" i="2"/>
  <c r="D14" i="2"/>
  <c r="I21" i="2"/>
  <c r="D21" i="2"/>
  <c r="D65" i="2"/>
  <c r="D55" i="2"/>
  <c r="D7" i="2"/>
  <c r="H20" i="2"/>
  <c r="D26" i="2"/>
  <c r="C9" i="2"/>
  <c r="H31" i="2"/>
  <c r="U67" i="2" l="1"/>
  <c r="V66" i="2"/>
  <c r="U62" i="2"/>
  <c r="V61" i="2"/>
  <c r="Z28" i="2"/>
  <c r="V28" i="2"/>
  <c r="Y27" i="2"/>
  <c r="Y26" i="2"/>
  <c r="X26" i="2"/>
  <c r="U27" i="2"/>
  <c r="U26" i="2"/>
  <c r="T26" i="2"/>
  <c r="Z22" i="2"/>
  <c r="Z21" i="2"/>
  <c r="U22" i="2"/>
  <c r="V21" i="2"/>
  <c r="Y24" i="2"/>
  <c r="W37" i="2"/>
  <c r="Y28" i="2"/>
  <c r="U24" i="2"/>
  <c r="U54" i="2"/>
  <c r="T33" i="2"/>
  <c r="Y10" i="2"/>
  <c r="U21" i="2"/>
  <c r="U16" i="2"/>
  <c r="X24" i="2"/>
  <c r="T35" i="2"/>
  <c r="X37" i="2"/>
  <c r="Y31" i="2"/>
  <c r="U6" i="2"/>
  <c r="U60" i="2"/>
  <c r="Y20" i="2"/>
  <c r="Y37" i="2"/>
  <c r="Y14" i="2"/>
  <c r="T31" i="2"/>
  <c r="U59" i="2"/>
  <c r="U66" i="2"/>
  <c r="Y29" i="2"/>
  <c r="Y9" i="2"/>
  <c r="U7" i="2"/>
  <c r="Y19" i="2"/>
  <c r="U51" i="2"/>
  <c r="V37" i="2"/>
  <c r="U31" i="2"/>
  <c r="U11" i="2"/>
  <c r="X33" i="2"/>
  <c r="U57" i="2"/>
  <c r="U28" i="2"/>
  <c r="X14" i="2"/>
  <c r="W33" i="2"/>
  <c r="X19" i="2"/>
  <c r="U47" i="2"/>
  <c r="U33" i="2"/>
  <c r="U37" i="2"/>
  <c r="T9" i="2"/>
  <c r="U20" i="2"/>
  <c r="U5" i="2"/>
  <c r="T19" i="2"/>
  <c r="U44" i="2"/>
  <c r="U42" i="2"/>
  <c r="U45" i="2"/>
  <c r="Y12" i="2"/>
  <c r="U29" i="2"/>
  <c r="U12" i="2"/>
  <c r="T14" i="2"/>
  <c r="U35" i="2"/>
  <c r="U65" i="2"/>
  <c r="U64" i="2"/>
  <c r="Y21" i="2"/>
  <c r="U55" i="2"/>
  <c r="Y33" i="2"/>
  <c r="U61" i="2"/>
  <c r="U52" i="2"/>
  <c r="U46" i="2"/>
  <c r="T37" i="2"/>
  <c r="U19" i="2"/>
  <c r="X31" i="2"/>
  <c r="U9" i="2"/>
  <c r="V33" i="2"/>
  <c r="U56" i="2"/>
  <c r="U10" i="2"/>
  <c r="U50" i="2"/>
  <c r="Y35" i="2"/>
  <c r="U14" i="2"/>
  <c r="X35" i="2"/>
  <c r="U17" i="2"/>
  <c r="U40" i="2"/>
  <c r="U15" i="2"/>
  <c r="U39" i="2"/>
  <c r="T24" i="2"/>
  <c r="U41" i="2"/>
  <c r="U49" i="2"/>
  <c r="Y11" i="2"/>
  <c r="X9" i="2"/>
  <c r="Y4" i="2"/>
  <c r="U4" i="2"/>
  <c r="T4" i="2"/>
</calcChain>
</file>

<file path=xl/sharedStrings.xml><?xml version="1.0" encoding="utf-8"?>
<sst xmlns="http://schemas.openxmlformats.org/spreadsheetml/2006/main" count="744" uniqueCount="407">
  <si>
    <t>Laminate</t>
  </si>
  <si>
    <t>S22 Mitte</t>
  </si>
  <si>
    <t>S11 Punkt 2</t>
  </si>
  <si>
    <t>S22 Punkt 2</t>
  </si>
  <si>
    <t>S11 Aussen</t>
  </si>
  <si>
    <t>S22 Aussen</t>
  </si>
  <si>
    <t>Abkürzungen</t>
  </si>
  <si>
    <t xml:space="preserve">Der Einfluss der Variierte Parameter wird jeweils charakterisiert durch Vergleich mit Referenzproben. </t>
  </si>
  <si>
    <t>ES</t>
  </si>
  <si>
    <t>Eigenspannung</t>
  </si>
  <si>
    <t>In der Tabelle sind die Referenzproben mehrmals eingetragen, was man sehen kann an die ProbeNr.</t>
  </si>
  <si>
    <t>Δε</t>
  </si>
  <si>
    <t>Sinterschwindungsunterschiede zwischen Schichten</t>
  </si>
  <si>
    <t>damit es leichter nachzuvollziehen ist welche Stützstellen vorhanden sind bei Charakterisierung der Einzelne Parameter</t>
  </si>
  <si>
    <r>
      <t>Δ</t>
    </r>
    <r>
      <rPr>
        <sz val="11"/>
        <color theme="1"/>
        <rFont val="Calibri"/>
        <family val="2"/>
      </rPr>
      <t>α</t>
    </r>
  </si>
  <si>
    <t>TAK-unterschiede zwischen Schichten</t>
  </si>
  <si>
    <t>Die Messung dieser Proben soll aber nur 1 mal durchgeführt werden (grauen werte sind schon vorher gemachte Messungen)</t>
  </si>
  <si>
    <t>Δt</t>
  </si>
  <si>
    <t>Schichtdicke Unterschiede</t>
  </si>
  <si>
    <t>Charakterisierte Parameter</t>
  </si>
  <si>
    <t>Probenbez.</t>
  </si>
  <si>
    <t>Prioklasse</t>
  </si>
  <si>
    <t>Proben</t>
  </si>
  <si>
    <t>Δ Parameter</t>
  </si>
  <si>
    <t>Format [mm]</t>
  </si>
  <si>
    <t>Laminiertech.</t>
  </si>
  <si>
    <t>Anzahl Proben</t>
  </si>
  <si>
    <t>Kommentar</t>
  </si>
  <si>
    <t>Schicht 1</t>
  </si>
  <si>
    <t>Schicht 2</t>
  </si>
  <si>
    <t>Schicht 3</t>
  </si>
  <si>
    <t>Schicht 4</t>
  </si>
  <si>
    <t>Schicht 5</t>
  </si>
  <si>
    <t>Schicht 6</t>
  </si>
  <si>
    <t>Referenzpulver</t>
  </si>
  <si>
    <t>A</t>
  </si>
  <si>
    <t>A/1/590</t>
  </si>
  <si>
    <t>-</t>
  </si>
  <si>
    <t>B</t>
  </si>
  <si>
    <t>S/1/600</t>
  </si>
  <si>
    <t>C</t>
  </si>
  <si>
    <t>A/2/45-55-0-0/610</t>
  </si>
  <si>
    <t>Check für gemessene ES bei unterschiedliche Korngrößen</t>
  </si>
  <si>
    <t>D</t>
  </si>
  <si>
    <t>A/2/90-10-0-0/620</t>
  </si>
  <si>
    <t>E</t>
  </si>
  <si>
    <t>A/2/30-70-0-0/600</t>
  </si>
  <si>
    <t>Δε [%]</t>
  </si>
  <si>
    <r>
      <t xml:space="preserve">ES induziert von </t>
    </r>
    <r>
      <rPr>
        <sz val="11"/>
        <color theme="1"/>
        <rFont val="Calibri"/>
        <family val="2"/>
      </rPr>
      <t>Δε</t>
    </r>
  </si>
  <si>
    <t>40 x 30</t>
  </si>
  <si>
    <t>Heißpress</t>
  </si>
  <si>
    <t>Referenzprobe/Check für homogener Spannungsverteilung</t>
  </si>
  <si>
    <r>
      <t xml:space="preserve">Isolierung ES induziert von </t>
    </r>
    <r>
      <rPr>
        <sz val="11"/>
        <color theme="1"/>
        <rFont val="Calibri"/>
        <family val="2"/>
      </rPr>
      <t>Δε</t>
    </r>
  </si>
  <si>
    <t>Δα [1/K]</t>
  </si>
  <si>
    <t>ES induziert von Δα</t>
  </si>
  <si>
    <r>
      <t xml:space="preserve">Isolierung ES induziert von </t>
    </r>
    <r>
      <rPr>
        <sz val="11"/>
        <color theme="1"/>
        <rFont val="Calibri"/>
        <family val="2"/>
      </rPr>
      <t>Δα</t>
    </r>
  </si>
  <si>
    <t>Δt [t2/t1]</t>
  </si>
  <si>
    <t>Dickeneffect i.k.m. Δε</t>
  </si>
  <si>
    <t xml:space="preserve">ES in der nähe der Grenzschicht in abhänigkeit Δε und Δt </t>
  </si>
  <si>
    <t xml:space="preserve">ES-abfall in einer Schicht in abhängigkeit  Δε und Δt  </t>
  </si>
  <si>
    <t>Dickeneffect i.k.m. Δα</t>
  </si>
  <si>
    <t xml:space="preserve">ES in der nähe der Grenzschicht in abhänigkeit Δα und Δt </t>
  </si>
  <si>
    <t xml:space="preserve">ES-abfall in einer Schicht in abhängigkeit Δα und Δt  </t>
  </si>
  <si>
    <t>Rangfolgeeffekt i.k.m. Δε</t>
  </si>
  <si>
    <t>ES in abhängigkeit der Schichtanordnung</t>
  </si>
  <si>
    <t>Rangfolgeeffekt i.k.m. Δε Δt</t>
  </si>
  <si>
    <t>Auch geeignet für charakterisierung Dickeneffekt</t>
  </si>
  <si>
    <t xml:space="preserve">Rangfolgeeffekt  i.k.m. Δα </t>
  </si>
  <si>
    <t>Rangfolgeeffekt  i.k.m. Δα Δt</t>
  </si>
  <si>
    <t>Kantenlänge norm.</t>
  </si>
  <si>
    <t>Größeneffekt i.k.m. Δε</t>
  </si>
  <si>
    <t>ES-verteilung abhängig der Schichtgröße mit Δε</t>
  </si>
  <si>
    <t>20 x 15</t>
  </si>
  <si>
    <t>100 x 75</t>
  </si>
  <si>
    <t xml:space="preserve">Größeneffekt i.k.m. Δα </t>
  </si>
  <si>
    <t xml:space="preserve">ES-verteilung abhängig der Schichtgröße mit Δα </t>
  </si>
  <si>
    <t>Laminiertechnik i.k.m. Δε</t>
  </si>
  <si>
    <t>ES in nähe der Grenzschicht in abhängigkeit der Laminiertech.</t>
  </si>
  <si>
    <t>Klebeschicht</t>
  </si>
  <si>
    <t>Ungef. Kleber</t>
  </si>
  <si>
    <t xml:space="preserve">Laminiertechnik i.k.m. Δα </t>
  </si>
  <si>
    <t>Sinterprofil</t>
  </si>
  <si>
    <t>Sinterevolution i.k.m. Δε</t>
  </si>
  <si>
    <t>Bis 1200°C</t>
  </si>
  <si>
    <t>Messung angesinterten Proben zur Bestimmung der ES-Evolution</t>
  </si>
  <si>
    <t>A/1/591</t>
  </si>
  <si>
    <t>Bis 1500°C</t>
  </si>
  <si>
    <t>41 x 30</t>
  </si>
  <si>
    <t>in abhängigkeit von Δε</t>
  </si>
  <si>
    <t xml:space="preserve">Sinterevolution i.k.m. Δα </t>
  </si>
  <si>
    <t>in abhängigkeit von Δα</t>
  </si>
  <si>
    <t>Schwerkraft</t>
  </si>
  <si>
    <r>
      <t xml:space="preserve">Schwerkraftuntersuchung folgt aus </t>
    </r>
    <r>
      <rPr>
        <sz val="11"/>
        <color theme="1"/>
        <rFont val="Calibri"/>
        <family val="2"/>
      </rPr>
      <t>ΔES zwischen oben- und</t>
    </r>
  </si>
  <si>
    <t>Untenseite eines Laminates</t>
  </si>
  <si>
    <t>Wenn Eindringtiefe nicht ausreich soll die Probe umgedreht werden</t>
  </si>
  <si>
    <t>0-250</t>
  </si>
  <si>
    <t>200-500</t>
  </si>
  <si>
    <t>300-600</t>
  </si>
  <si>
    <t>400-700</t>
  </si>
  <si>
    <t>Mitte vom Messvolumen ~100 µm oberhalb der Grenzfläche zwischen obere und mittlere Schicht</t>
  </si>
  <si>
    <t>Mitte vom Messvolumen an der Grenzfläche (~450 µm von der Oberfläche für 600 µm Schichtgründicke)</t>
  </si>
  <si>
    <t>Oberflächenmessung mit Eindringtiefe bis 250 µm</t>
  </si>
  <si>
    <t>Messtiefe [µm] (für 600 µm gründicke Schichten)</t>
  </si>
  <si>
    <t>Mitte vom Messvolumen ~100 µm unterhalb der Grenzfläche zwischen obere und mittlere Schicht</t>
  </si>
  <si>
    <t>Mitte</t>
  </si>
  <si>
    <t>Punkt 2</t>
  </si>
  <si>
    <t>Aussen</t>
  </si>
  <si>
    <t>Gemessen</t>
  </si>
  <si>
    <t>Anzahl Tiefenniveaus</t>
  </si>
  <si>
    <t>S11 Mitte</t>
  </si>
  <si>
    <t>Tag</t>
  </si>
  <si>
    <t>SampleData</t>
  </si>
  <si>
    <t>EvalSamples</t>
  </si>
  <si>
    <t>Sample1_Mean</t>
  </si>
  <si>
    <t>Sample1_SE</t>
  </si>
  <si>
    <t>Sample2_Mean</t>
  </si>
  <si>
    <t>Sample2_SE</t>
  </si>
  <si>
    <t>Sample3_Mean</t>
  </si>
  <si>
    <t>Sample3_SE</t>
  </si>
  <si>
    <t>Mu</t>
  </si>
  <si>
    <t>Sigma</t>
  </si>
  <si>
    <t>MuWeibull</t>
  </si>
  <si>
    <t>SigmaWeibull</t>
  </si>
  <si>
    <t>x11113</t>
  </si>
  <si>
    <t>11ML1A</t>
  </si>
  <si>
    <t>x11213</t>
  </si>
  <si>
    <t>11MT1A</t>
  </si>
  <si>
    <t>x11223</t>
  </si>
  <si>
    <t>11MT2A</t>
  </si>
  <si>
    <t>x11233</t>
  </si>
  <si>
    <t>11MT3A</t>
  </si>
  <si>
    <t>x11243</t>
  </si>
  <si>
    <t>11MT4A</t>
  </si>
  <si>
    <t>x13213</t>
  </si>
  <si>
    <t>12AT1A</t>
  </si>
  <si>
    <t>x33213</t>
  </si>
  <si>
    <t>31AT1A</t>
  </si>
  <si>
    <t>x33223</t>
  </si>
  <si>
    <t>31AT2A</t>
  </si>
  <si>
    <t>x33233</t>
  </si>
  <si>
    <t>31AT3A</t>
  </si>
  <si>
    <t>x33243</t>
  </si>
  <si>
    <t>31AT4A</t>
  </si>
  <si>
    <t>x31213</t>
  </si>
  <si>
    <t>31MT1A</t>
  </si>
  <si>
    <t>x31223</t>
  </si>
  <si>
    <t>31MT2A</t>
  </si>
  <si>
    <t>x31233</t>
  </si>
  <si>
    <t>31MT3A</t>
  </si>
  <si>
    <t>x31243</t>
  </si>
  <si>
    <t>31MT4A</t>
  </si>
  <si>
    <t>x33113</t>
  </si>
  <si>
    <t>32AL1A</t>
  </si>
  <si>
    <t>x31113</t>
  </si>
  <si>
    <t>32ML1A</t>
  </si>
  <si>
    <t>x43113</t>
  </si>
  <si>
    <t>41AL1A</t>
  </si>
  <si>
    <t>x43213</t>
  </si>
  <si>
    <t>41AT1A</t>
  </si>
  <si>
    <t>x41113</t>
  </si>
  <si>
    <t>41ML1A</t>
  </si>
  <si>
    <t>x41213</t>
  </si>
  <si>
    <t>41MT1A</t>
  </si>
  <si>
    <t>x41223</t>
  </si>
  <si>
    <t>41MT2A</t>
  </si>
  <si>
    <t>x41233</t>
  </si>
  <si>
    <t>41MT3A</t>
  </si>
  <si>
    <t>x41243</t>
  </si>
  <si>
    <t>41MT4A</t>
  </si>
  <si>
    <t>x53213</t>
  </si>
  <si>
    <t>51AT1A</t>
  </si>
  <si>
    <t>x53233</t>
  </si>
  <si>
    <t>51AT3A</t>
  </si>
  <si>
    <t>x53232</t>
  </si>
  <si>
    <t>51AT3S</t>
  </si>
  <si>
    <t>x53242</t>
  </si>
  <si>
    <t>51AT4S</t>
  </si>
  <si>
    <t>x51213</t>
  </si>
  <si>
    <t>51MT1A</t>
  </si>
  <si>
    <t>x51223</t>
  </si>
  <si>
    <t>51MT2A</t>
  </si>
  <si>
    <t>x51233</t>
  </si>
  <si>
    <t>51MT3A</t>
  </si>
  <si>
    <t>x51232</t>
  </si>
  <si>
    <t>51MT3S</t>
  </si>
  <si>
    <t>x51242</t>
  </si>
  <si>
    <t>51MT4S</t>
  </si>
  <si>
    <t>x53223</t>
  </si>
  <si>
    <t>52AT2A</t>
  </si>
  <si>
    <t>x53113</t>
  </si>
  <si>
    <t>53AL1A</t>
  </si>
  <si>
    <t>x51113</t>
  </si>
  <si>
    <t>53ML1A</t>
  </si>
  <si>
    <t>x123213</t>
  </si>
  <si>
    <t>121AT1A</t>
  </si>
  <si>
    <t>x121213</t>
  </si>
  <si>
    <t>121MT1A</t>
  </si>
  <si>
    <t>x123113</t>
  </si>
  <si>
    <t>123AL1A</t>
  </si>
  <si>
    <t>x121113</t>
  </si>
  <si>
    <t>123ML1A</t>
  </si>
  <si>
    <t>x143112</t>
  </si>
  <si>
    <t>141AL1S</t>
  </si>
  <si>
    <t>x143212</t>
  </si>
  <si>
    <t>141AT1S</t>
  </si>
  <si>
    <t>x143222</t>
  </si>
  <si>
    <t>141AT2S</t>
  </si>
  <si>
    <t>x143233</t>
  </si>
  <si>
    <t>141AT3A</t>
  </si>
  <si>
    <t>x143232</t>
  </si>
  <si>
    <t>141AT3S</t>
  </si>
  <si>
    <t>x143243</t>
  </si>
  <si>
    <t>141AT4A</t>
  </si>
  <si>
    <t>x141112</t>
  </si>
  <si>
    <t>141ML1S</t>
  </si>
  <si>
    <t>x141212</t>
  </si>
  <si>
    <t>141MT1S</t>
  </si>
  <si>
    <t>x141222</t>
  </si>
  <si>
    <t>141MT2S</t>
  </si>
  <si>
    <t>x141233</t>
  </si>
  <si>
    <t>141MT3A</t>
  </si>
  <si>
    <t>x141232</t>
  </si>
  <si>
    <t>141MT3S</t>
  </si>
  <si>
    <t>x141243</t>
  </si>
  <si>
    <t>141MT4A</t>
  </si>
  <si>
    <t>x163113</t>
  </si>
  <si>
    <t>161AL1A</t>
  </si>
  <si>
    <t>x163213</t>
  </si>
  <si>
    <t>161AT1A</t>
  </si>
  <si>
    <t>x161113</t>
  </si>
  <si>
    <t>161ML1A</t>
  </si>
  <si>
    <t>x161213</t>
  </si>
  <si>
    <t>161MT1A</t>
  </si>
  <si>
    <t>x172113</t>
  </si>
  <si>
    <t>1712L1A</t>
  </si>
  <si>
    <t>x172213</t>
  </si>
  <si>
    <t>1712T1A</t>
  </si>
  <si>
    <t>x173113</t>
  </si>
  <si>
    <t>171AL1A</t>
  </si>
  <si>
    <t>x173213</t>
  </si>
  <si>
    <t>171AT1A</t>
  </si>
  <si>
    <t>x171113</t>
  </si>
  <si>
    <t>171ML1A</t>
  </si>
  <si>
    <t>x171213</t>
  </si>
  <si>
    <t>171MT1A</t>
  </si>
  <si>
    <t>x183113</t>
  </si>
  <si>
    <t>181AL1A</t>
  </si>
  <si>
    <t>x183213</t>
  </si>
  <si>
    <t>181AT1A</t>
  </si>
  <si>
    <t>x181113</t>
  </si>
  <si>
    <t>181ML1A</t>
  </si>
  <si>
    <t>x181213</t>
  </si>
  <si>
    <t>181MT1A</t>
  </si>
  <si>
    <t>x192213</t>
  </si>
  <si>
    <t>1912T1A</t>
  </si>
  <si>
    <t>x193213</t>
  </si>
  <si>
    <t>191AT1A</t>
  </si>
  <si>
    <t>x191213</t>
  </si>
  <si>
    <t>191MT1A</t>
  </si>
  <si>
    <t>x192113</t>
  </si>
  <si>
    <t>1922L1A</t>
  </si>
  <si>
    <t>x193113</t>
  </si>
  <si>
    <t>192AL1A</t>
  </si>
  <si>
    <t>x191113</t>
  </si>
  <si>
    <t>192ML1A</t>
  </si>
  <si>
    <t>x201213</t>
  </si>
  <si>
    <t>201MT1A</t>
  </si>
  <si>
    <t>x201223</t>
  </si>
  <si>
    <t>201MT2A</t>
  </si>
  <si>
    <t>x201233</t>
  </si>
  <si>
    <t>201MT3A</t>
  </si>
  <si>
    <t>x201243</t>
  </si>
  <si>
    <t>201MT4A</t>
  </si>
  <si>
    <t>x211213</t>
  </si>
  <si>
    <t>211MT1A</t>
  </si>
  <si>
    <t>x211223</t>
  </si>
  <si>
    <t>211MT2A</t>
  </si>
  <si>
    <t>x211233</t>
  </si>
  <si>
    <t>211MT3A</t>
  </si>
  <si>
    <t>x211243</t>
  </si>
  <si>
    <t>211MT4A</t>
  </si>
  <si>
    <t>x241213</t>
  </si>
  <si>
    <t>241MT1A</t>
  </si>
  <si>
    <t>x241223</t>
  </si>
  <si>
    <t>241MT2A</t>
  </si>
  <si>
    <t>x241233</t>
  </si>
  <si>
    <t>241MT3A</t>
  </si>
  <si>
    <t>x241243</t>
  </si>
  <si>
    <t>241MT4A</t>
  </si>
  <si>
    <t>x251213</t>
  </si>
  <si>
    <t>251MT1A</t>
  </si>
  <si>
    <t>x251223</t>
  </si>
  <si>
    <t>251MT2A</t>
  </si>
  <si>
    <t>x251233</t>
  </si>
  <si>
    <t>251MT3A</t>
  </si>
  <si>
    <t>x251243</t>
  </si>
  <si>
    <t>251MT4A</t>
  </si>
  <si>
    <t>x261213</t>
  </si>
  <si>
    <t>261MT1A</t>
  </si>
  <si>
    <t>x261223</t>
  </si>
  <si>
    <t>261MT2A</t>
  </si>
  <si>
    <t>x261233</t>
  </si>
  <si>
    <t>261MT3A</t>
  </si>
  <si>
    <t>x261232</t>
  </si>
  <si>
    <t>261MT3S</t>
  </si>
  <si>
    <t>x261242</t>
  </si>
  <si>
    <t>261MT4S</t>
  </si>
  <si>
    <t>x271213</t>
  </si>
  <si>
    <t>271MT1A</t>
  </si>
  <si>
    <t>x271223</t>
  </si>
  <si>
    <t>271MT2A</t>
  </si>
  <si>
    <t>x271233</t>
  </si>
  <si>
    <t>271MT3A</t>
  </si>
  <si>
    <t>x271232</t>
  </si>
  <si>
    <t>271MT3S</t>
  </si>
  <si>
    <t>x271242</t>
  </si>
  <si>
    <t>271MT4S</t>
  </si>
  <si>
    <t>fitField</t>
  </si>
  <si>
    <t>Sheet name</t>
  </si>
  <si>
    <t>Mean stress column</t>
  </si>
  <si>
    <t>Reference row numbers for stresses in Sheet1</t>
  </si>
  <si>
    <t>Spinel Value for inferface meas</t>
  </si>
  <si>
    <t>Mean stress values in laminates [MPa]</t>
  </si>
  <si>
    <t>MatlabResults</t>
  </si>
  <si>
    <t>Cell references for measurement values</t>
  </si>
  <si>
    <t>Tiefe*</t>
  </si>
  <si>
    <t>*Tiefe</t>
  </si>
  <si>
    <r>
      <t>Stress measured at layer interface evaluated for the</t>
    </r>
    <r>
      <rPr>
        <b/>
        <sz val="11"/>
        <color theme="1"/>
        <rFont val="Calibri"/>
        <family val="2"/>
        <scheme val="minor"/>
      </rPr>
      <t xml:space="preserve"> alumina</t>
    </r>
    <r>
      <rPr>
        <sz val="11"/>
        <color theme="1"/>
        <rFont val="Calibri"/>
        <family val="2"/>
        <scheme val="minor"/>
      </rPr>
      <t xml:space="preserve"> diffractogram</t>
    </r>
  </si>
  <si>
    <r>
      <t xml:space="preserve">Stress measured at layer interface evaluated for the </t>
    </r>
    <r>
      <rPr>
        <b/>
        <sz val="11"/>
        <color theme="1"/>
        <rFont val="Calibri"/>
        <family val="2"/>
        <scheme val="minor"/>
      </rPr>
      <t>spinel</t>
    </r>
    <r>
      <rPr>
        <sz val="11"/>
        <color theme="1"/>
        <rFont val="Calibri"/>
        <family val="2"/>
        <scheme val="minor"/>
      </rPr>
      <t xml:space="preserve"> diffractogram</t>
    </r>
  </si>
  <si>
    <t>Notes</t>
  </si>
  <si>
    <t>Laminate 1 should show no stress =&gt; systematic stress in alumina?</t>
  </si>
  <si>
    <t>Systematic stress Alumina</t>
  </si>
  <si>
    <r>
      <t xml:space="preserve">Stress measured in </t>
    </r>
    <r>
      <rPr>
        <b/>
        <sz val="11"/>
        <color theme="1"/>
        <rFont val="Calibri"/>
        <family val="2"/>
        <scheme val="minor"/>
      </rPr>
      <t>spinel</t>
    </r>
    <r>
      <rPr>
        <sz val="11"/>
        <color theme="1"/>
        <rFont val="Calibri"/>
        <family val="2"/>
        <scheme val="minor"/>
      </rPr>
      <t xml:space="preserve"> layer</t>
    </r>
  </si>
  <si>
    <t>Processed values in laminates [MPa]</t>
  </si>
  <si>
    <t>Laminate center, insignificant stresses</t>
  </si>
  <si>
    <t>Outer point, plausible distribution</t>
  </si>
  <si>
    <t>Plausible distribution</t>
  </si>
  <si>
    <t>Compare stress sign with laminate 3 (should be reversed)</t>
  </si>
  <si>
    <t>Possibly higher stresses at outer point</t>
  </si>
  <si>
    <t>Significant compression in comparison with laminate 3, indicating that the lamination technology allows for layer sliding during  sintering</t>
  </si>
  <si>
    <t>A1/A1/A1</t>
  </si>
  <si>
    <t>A1/S1/A1</t>
  </si>
  <si>
    <t>A2/A1/A2</t>
  </si>
  <si>
    <t>S1/A1/S1</t>
  </si>
  <si>
    <t>A1/A2/A1 SMALL</t>
  </si>
  <si>
    <t>A1/A2/A1 LARGE</t>
  </si>
  <si>
    <t>A1/S1/A1 SMALL</t>
  </si>
  <si>
    <t>A1/S1/A1 LARGE</t>
  </si>
  <si>
    <t>A1/A2/A1 ADHESIVE</t>
  </si>
  <si>
    <t>A1/A2/A1 LAYER ADHESIVE</t>
  </si>
  <si>
    <t>A1/S1/A1 1200c</t>
  </si>
  <si>
    <t>A1/S1/A1 1500C</t>
  </si>
  <si>
    <t>A1/A2/A1 1500C</t>
  </si>
  <si>
    <t>A1/A2/A1 1200C</t>
  </si>
  <si>
    <t>Grey values give info from A1/A2 interface which is always inconclusive</t>
  </si>
  <si>
    <t>A1/A2/A1</t>
  </si>
  <si>
    <t>Laminate Nr.</t>
  </si>
  <si>
    <t>Layup</t>
  </si>
  <si>
    <t>Reference laminate</t>
  </si>
  <si>
    <t>Investigated parameter</t>
  </si>
  <si>
    <t>A - A - A</t>
  </si>
  <si>
    <t>A - B - A</t>
  </si>
  <si>
    <t>A - C - A</t>
  </si>
  <si>
    <t>A - D - A</t>
  </si>
  <si>
    <t>B - A - B</t>
  </si>
  <si>
    <t>D - A - D</t>
  </si>
  <si>
    <t>Size [mm]</t>
  </si>
  <si>
    <t>Lamination technique</t>
  </si>
  <si>
    <t>Thermocompression</t>
  </si>
  <si>
    <t>Adhesive with ceramic filler</t>
  </si>
  <si>
    <t>Adhesive without ceramic filler</t>
  </si>
  <si>
    <t>Max. sinter temperature</t>
  </si>
  <si>
    <t>1700°C</t>
  </si>
  <si>
    <t>1200°C</t>
  </si>
  <si>
    <t>1500°C</t>
  </si>
  <si>
    <t>Reference stress Al2O3</t>
  </si>
  <si>
    <t>Size effect</t>
  </si>
  <si>
    <t>Lamination tech</t>
  </si>
  <si>
    <t>Stress evolution during sintering</t>
  </si>
  <si>
    <t>Eigenspannungsmessungen BESSY IAPK Aug-2015 und Mrz 2016</t>
  </si>
  <si>
    <t>Messtiefenummer</t>
  </si>
  <si>
    <t>Tiefenummer</t>
  </si>
  <si>
    <t>Messtiefe</t>
  </si>
  <si>
    <t>(This value may be changed to adjust the measurement values)</t>
  </si>
  <si>
    <t>XRD measurements IAPK show ~ 60 MPa stress in stress free sample</t>
  </si>
  <si>
    <t>Stress free laminate</t>
  </si>
  <si>
    <t>Laminate containing spinell</t>
  </si>
  <si>
    <t>Punkt 2          Aussen</t>
  </si>
  <si>
    <t>Depth</t>
  </si>
  <si>
    <t>Sample Series</t>
  </si>
  <si>
    <t xml:space="preserve">Sample 1 </t>
  </si>
  <si>
    <t>Sample 2</t>
  </si>
  <si>
    <t>Sample 3</t>
  </si>
  <si>
    <t>Normal distribution</t>
  </si>
  <si>
    <t>Weibull distribution</t>
  </si>
  <si>
    <t>Separate evaluation of measurement points</t>
  </si>
  <si>
    <t>Combined measurement points</t>
  </si>
  <si>
    <t>Measurement locations in laminates</t>
  </si>
  <si>
    <t>Measurement results</t>
  </si>
  <si>
    <t>Experiment description</t>
  </si>
  <si>
    <t>Mean</t>
  </si>
  <si>
    <t>STD</t>
  </si>
  <si>
    <t>Standard error</t>
  </si>
  <si>
    <t>Table 1</t>
  </si>
  <si>
    <t>Diffractogram @ interface for alumina</t>
  </si>
  <si>
    <t>Diffractogram @ interface for spinel</t>
  </si>
  <si>
    <t>j</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</si>
</sst>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sz val="11"/>
      <color theme="0" tint="-0.249977111117893"/>
      <name val="Calibri"/>
      <family val="2"/>
      <scheme val="minor"/>
    </font>
    <font>
      <sz val="11"/>
      <color rgb="FFFF0000"/>
      <name val="Calibri"/>
      <family val="2"/>
      <scheme val="minor"/>
    </font>
    <font>
      <sz val="14"/>
      <color theme="0" tint="-0.249977111117893"/>
      <name val="Calibri"/>
      <family val="2"/>
      <scheme val="minor"/>
    </font>
    <font>
      <sz val="28"/>
      <color theme="1"/>
      <name val="Calibri"/>
      <family val="2"/>
      <scheme val="minor"/>
    </font>
    <font>
      <b/>
      <sz val="11"/>
      <color theme="1" tint="0.249977111117893"/>
      <name val="Calibri"/>
      <family val="2"/>
      <scheme val="minor"/>
    </font>
    <font>
      <sz val="11"/>
      <color theme="1" tint="0.249977111117893"/>
      <name val="Calibri"/>
      <family val="2"/>
      <scheme val="minor"/>
    </font>
    <font>
      <sz val="11"/>
      <color theme="0" tint="-0.34998626667073579"/>
      <name val="Calibri"/>
      <family val="2"/>
      <scheme val="minor"/>
    </font>
    <font>
      <sz val="24"/>
      <color theme="1"/>
      <name val="Calibri"/>
      <family val="2"/>
      <scheme val="minor"/>
    </font>
    <font>
      <u/>
      <sz val="11"/>
      <color theme="1"/>
      <name val="Calibri"/>
      <family val="2"/>
      <scheme val="minor"/>
    </font>
    <font>
      <sz val="18"/>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00B0F0"/>
        <bgColor indexed="64"/>
      </patternFill>
    </fill>
  </fills>
  <borders count="29">
    <border>
      <left/>
      <right/>
      <top/>
      <bottom/>
      <diagonal/>
    </border>
    <border>
      <left style="thin">
        <color auto="1"/>
      </left>
      <right style="thin">
        <color auto="1"/>
      </right>
      <top/>
      <bottom/>
      <diagonal/>
    </border>
    <border>
      <left style="thin">
        <color auto="1"/>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auto="1"/>
      </right>
      <top style="thin">
        <color indexed="64"/>
      </top>
      <bottom/>
      <diagonal/>
    </border>
    <border>
      <left style="thin">
        <color auto="1"/>
      </left>
      <right/>
      <top style="thin">
        <color indexed="64"/>
      </top>
      <bottom/>
      <diagonal/>
    </border>
    <border>
      <left/>
      <right style="thin">
        <color indexed="64"/>
      </right>
      <top style="thin">
        <color indexed="64"/>
      </top>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85">
    <xf numFmtId="0" fontId="0" fillId="0" borderId="0" xfId="0"/>
    <xf numFmtId="0" fontId="0" fillId="0" borderId="1" xfId="0" applyBorder="1"/>
    <xf numFmtId="0" fontId="0" fillId="0" borderId="2" xfId="0" applyBorder="1"/>
    <xf numFmtId="0" fontId="0" fillId="0" borderId="3" xfId="0" applyBorder="1"/>
    <xf numFmtId="0" fontId="1" fillId="0" borderId="0" xfId="0" applyFont="1"/>
    <xf numFmtId="0" fontId="0" fillId="0" borderId="0" xfId="0" applyAlignment="1">
      <alignment horizontal="left"/>
    </xf>
    <xf numFmtId="0" fontId="3" fillId="0" borderId="0" xfId="0" applyFont="1"/>
    <xf numFmtId="0" fontId="4" fillId="0" borderId="0" xfId="0" applyFont="1"/>
    <xf numFmtId="11" fontId="0" fillId="0" borderId="0" xfId="0" applyNumberFormat="1"/>
    <xf numFmtId="0" fontId="0" fillId="0" borderId="0" xfId="0" applyAlignment="1">
      <alignment horizontal="right"/>
    </xf>
    <xf numFmtId="0" fontId="0" fillId="0" borderId="6" xfId="0" applyBorder="1"/>
    <xf numFmtId="0" fontId="0" fillId="0" borderId="7" xfId="0" applyBorder="1"/>
    <xf numFmtId="0" fontId="6" fillId="0" borderId="0" xfId="0" applyFont="1"/>
    <xf numFmtId="0" fontId="4" fillId="2" borderId="0" xfId="0" applyFont="1" applyFill="1"/>
    <xf numFmtId="0" fontId="4" fillId="3" borderId="0" xfId="0" applyFont="1" applyFill="1"/>
    <xf numFmtId="0" fontId="1" fillId="0" borderId="9" xfId="0" applyFont="1" applyBorder="1"/>
    <xf numFmtId="0" fontId="1" fillId="0" borderId="10" xfId="0" applyFont="1" applyBorder="1"/>
    <xf numFmtId="0" fontId="0" fillId="0" borderId="13" xfId="0" applyBorder="1"/>
    <xf numFmtId="0" fontId="0" fillId="0" borderId="15" xfId="0" applyBorder="1"/>
    <xf numFmtId="0" fontId="0" fillId="0" borderId="14" xfId="0" applyBorder="1"/>
    <xf numFmtId="0" fontId="0" fillId="0" borderId="0" xfId="0" applyBorder="1"/>
    <xf numFmtId="0" fontId="0" fillId="2" borderId="0" xfId="0" applyFill="1" applyBorder="1"/>
    <xf numFmtId="0" fontId="0" fillId="3" borderId="0" xfId="0" applyFill="1" applyBorder="1"/>
    <xf numFmtId="0" fontId="0" fillId="3" borderId="15" xfId="0" applyFill="1" applyBorder="1"/>
    <xf numFmtId="0" fontId="0" fillId="0" borderId="11" xfId="0" applyBorder="1"/>
    <xf numFmtId="0" fontId="1" fillId="0" borderId="8" xfId="0" applyFont="1" applyBorder="1"/>
    <xf numFmtId="0" fontId="0" fillId="0" borderId="16" xfId="0" applyBorder="1"/>
    <xf numFmtId="0" fontId="0" fillId="0" borderId="17" xfId="0" applyBorder="1"/>
    <xf numFmtId="0" fontId="1" fillId="0" borderId="0" xfId="0" applyFont="1" applyFill="1" applyBorder="1"/>
    <xf numFmtId="0" fontId="8" fillId="0" borderId="4" xfId="0" applyFont="1" applyBorder="1"/>
    <xf numFmtId="0" fontId="8" fillId="0" borderId="5" xfId="0" applyFont="1" applyBorder="1"/>
    <xf numFmtId="0" fontId="9" fillId="0" borderId="6" xfId="0" applyFont="1" applyBorder="1"/>
    <xf numFmtId="0" fontId="9" fillId="0" borderId="7" xfId="0" applyFont="1" applyBorder="1"/>
    <xf numFmtId="0" fontId="0" fillId="4" borderId="0" xfId="0" applyFill="1"/>
    <xf numFmtId="0" fontId="0" fillId="4" borderId="0" xfId="0" applyFill="1" applyBorder="1"/>
    <xf numFmtId="0" fontId="0" fillId="4" borderId="13" xfId="0" applyFill="1" applyBorder="1"/>
    <xf numFmtId="0" fontId="0" fillId="0" borderId="0" xfId="0" applyFont="1"/>
    <xf numFmtId="0" fontId="0" fillId="4" borderId="14" xfId="0" applyFill="1" applyBorder="1"/>
    <xf numFmtId="0" fontId="10" fillId="0" borderId="0" xfId="0" applyFont="1" applyBorder="1"/>
    <xf numFmtId="0" fontId="0" fillId="0" borderId="0" xfId="0" applyFill="1" applyBorder="1"/>
    <xf numFmtId="0" fontId="0" fillId="0" borderId="15" xfId="0" applyFill="1" applyBorder="1"/>
    <xf numFmtId="0" fontId="5" fillId="0" borderId="0" xfId="0" applyFont="1" applyFill="1" applyBorder="1"/>
    <xf numFmtId="0" fontId="0" fillId="0" borderId="0" xfId="0" applyFont="1" applyFill="1" applyBorder="1"/>
    <xf numFmtId="0" fontId="0" fillId="0" borderId="13" xfId="0" applyFill="1" applyBorder="1"/>
    <xf numFmtId="0" fontId="0" fillId="0" borderId="7" xfId="0" applyFill="1" applyBorder="1"/>
    <xf numFmtId="0" fontId="5" fillId="0" borderId="18" xfId="0" applyFont="1" applyFill="1" applyBorder="1"/>
    <xf numFmtId="0" fontId="0" fillId="0" borderId="18" xfId="0" applyFill="1" applyBorder="1"/>
    <xf numFmtId="0" fontId="0" fillId="0" borderId="19" xfId="0" applyFill="1" applyBorder="1"/>
    <xf numFmtId="0" fontId="5" fillId="0" borderId="19" xfId="0" applyFont="1" applyFill="1" applyBorder="1"/>
    <xf numFmtId="0" fontId="10" fillId="0" borderId="18" xfId="0" applyFont="1" applyFill="1" applyBorder="1"/>
    <xf numFmtId="17" fontId="0" fillId="0" borderId="0" xfId="0" applyNumberFormat="1"/>
    <xf numFmtId="0" fontId="11" fillId="0" borderId="0" xfId="0" applyFont="1"/>
    <xf numFmtId="0" fontId="12" fillId="0" borderId="0" xfId="0" applyFont="1"/>
    <xf numFmtId="0" fontId="0" fillId="0" borderId="1" xfId="0" applyBorder="1" applyAlignment="1">
      <alignment horizontal="left"/>
    </xf>
    <xf numFmtId="1" fontId="0" fillId="0" borderId="2" xfId="0" applyNumberFormat="1" applyBorder="1"/>
    <xf numFmtId="1" fontId="0" fillId="0" borderId="3" xfId="0" applyNumberFormat="1" applyBorder="1"/>
    <xf numFmtId="0" fontId="13" fillId="0" borderId="0" xfId="0" applyFont="1"/>
    <xf numFmtId="0" fontId="3" fillId="0" borderId="20" xfId="0" applyFont="1" applyBorder="1"/>
    <xf numFmtId="0" fontId="3" fillId="0" borderId="21" xfId="0" applyFont="1" applyBorder="1"/>
    <xf numFmtId="0" fontId="1" fillId="0" borderId="4" xfId="0" applyFont="1" applyBorder="1"/>
    <xf numFmtId="0" fontId="0" fillId="0" borderId="12" xfId="0" applyBorder="1"/>
    <xf numFmtId="0" fontId="0" fillId="0" borderId="5" xfId="0" applyBorder="1"/>
    <xf numFmtId="0" fontId="1" fillId="0" borderId="6" xfId="0" applyFont="1" applyBorder="1"/>
    <xf numFmtId="0" fontId="1" fillId="0" borderId="13" xfId="0" applyFont="1" applyBorder="1"/>
    <xf numFmtId="0" fontId="0" fillId="0" borderId="22" xfId="0" applyBorder="1"/>
    <xf numFmtId="1" fontId="0" fillId="0" borderId="0" xfId="0" applyNumberFormat="1" applyBorder="1"/>
    <xf numFmtId="0" fontId="0" fillId="0" borderId="21" xfId="0" applyBorder="1" applyAlignment="1">
      <alignment horizontal="left"/>
    </xf>
    <xf numFmtId="0" fontId="0" fillId="0" borderId="21" xfId="0" applyBorder="1"/>
    <xf numFmtId="1" fontId="0" fillId="0" borderId="26" xfId="0" applyNumberFormat="1" applyBorder="1"/>
    <xf numFmtId="1" fontId="0" fillId="0" borderId="27" xfId="0" applyNumberFormat="1" applyBorder="1"/>
    <xf numFmtId="1" fontId="0" fillId="0" borderId="28" xfId="0" applyNumberFormat="1" applyBorder="1"/>
    <xf numFmtId="0" fontId="0" fillId="0" borderId="22" xfId="0" applyBorder="1" applyAlignment="1">
      <alignment horizontal="left"/>
    </xf>
    <xf numFmtId="1" fontId="0" fillId="0" borderId="23" xfId="0" applyNumberFormat="1" applyBorder="1"/>
    <xf numFmtId="1" fontId="0" fillId="0" borderId="24" xfId="0" applyNumberFormat="1" applyBorder="1"/>
    <xf numFmtId="1" fontId="0" fillId="0" borderId="25" xfId="0" applyNumberFormat="1" applyBorder="1"/>
    <xf numFmtId="0" fontId="0" fillId="0" borderId="1" xfId="0" applyFill="1" applyBorder="1" applyAlignment="1">
      <alignment horizontal="left"/>
    </xf>
    <xf numFmtId="0" fontId="7" fillId="0" borderId="4" xfId="0" applyFont="1" applyBorder="1" applyAlignment="1">
      <alignment horizontal="center"/>
    </xf>
    <xf numFmtId="0" fontId="7" fillId="0" borderId="12" xfId="0" applyFont="1" applyBorder="1" applyAlignment="1">
      <alignment horizontal="center"/>
    </xf>
    <xf numFmtId="0" fontId="7" fillId="0" borderId="5" xfId="0" applyFont="1" applyBorder="1" applyAlignment="1">
      <alignment horizontal="center"/>
    </xf>
    <xf numFmtId="0" fontId="7" fillId="0" borderId="14" xfId="0" applyFont="1" applyBorder="1" applyAlignment="1">
      <alignment horizontal="center"/>
    </xf>
    <xf numFmtId="0" fontId="7" fillId="0" borderId="0" xfId="0" applyFont="1" applyBorder="1" applyAlignment="1">
      <alignment horizontal="center"/>
    </xf>
    <xf numFmtId="0" fontId="7" fillId="0" borderId="15" xfId="0" applyFont="1" applyBorder="1" applyAlignment="1">
      <alignment horizontal="center"/>
    </xf>
    <xf numFmtId="0" fontId="7" fillId="0" borderId="6" xfId="0" applyFont="1" applyBorder="1" applyAlignment="1">
      <alignment horizontal="center"/>
    </xf>
    <xf numFmtId="0" fontId="7" fillId="0" borderId="13" xfId="0" applyFont="1" applyBorder="1" applyAlignment="1">
      <alignment horizontal="center"/>
    </xf>
    <xf numFmtId="0" fontId="7" fillId="0" borderId="7" xfId="0" applyFont="1" applyBorder="1" applyAlignment="1">
      <alignment horizontal="center"/>
    </xf>
  </cellXfs>
  <cellStyles count="1">
    <cellStyle name="Normal" xfId="0" builtinId="0"/>
  </cellStyles>
  <dxfs count="16">
    <dxf>
      <font>
        <color rgb="FF9C0006"/>
      </font>
      <fill>
        <patternFill>
          <bgColor rgb="FFFFC7CE"/>
        </patternFill>
      </fill>
    </dxf>
    <dxf>
      <fill>
        <patternFill>
          <bgColor theme="4"/>
        </patternFill>
      </fill>
    </dxf>
    <dxf>
      <font>
        <color theme="0"/>
      </font>
      <fill>
        <patternFill patternType="none">
          <bgColor auto="1"/>
        </patternFill>
      </fill>
    </dxf>
    <dxf>
      <font>
        <color theme="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201706</xdr:colOff>
      <xdr:row>8</xdr:row>
      <xdr:rowOff>87879</xdr:rowOff>
    </xdr:from>
    <xdr:to>
      <xdr:col>2</xdr:col>
      <xdr:colOff>470029</xdr:colOff>
      <xdr:row>25</xdr:row>
      <xdr:rowOff>146596</xdr:rowOff>
    </xdr:to>
    <xdr:grpSp>
      <xdr:nvGrpSpPr>
        <xdr:cNvPr id="35" name="Group 34"/>
        <xdr:cNvGrpSpPr/>
      </xdr:nvGrpSpPr>
      <xdr:grpSpPr>
        <a:xfrm>
          <a:off x="201706" y="1819697"/>
          <a:ext cx="3541459" cy="3297217"/>
          <a:chOff x="18627873" y="740229"/>
          <a:chExt cx="3978234" cy="3297217"/>
        </a:xfrm>
      </xdr:grpSpPr>
      <xdr:grpSp>
        <xdr:nvGrpSpPr>
          <xdr:cNvPr id="36" name="Group 35"/>
          <xdr:cNvGrpSpPr/>
        </xdr:nvGrpSpPr>
        <xdr:grpSpPr>
          <a:xfrm>
            <a:off x="18627873" y="740229"/>
            <a:ext cx="3978234" cy="3297217"/>
            <a:chOff x="16328017" y="1523010"/>
            <a:chExt cx="3978234" cy="3297217"/>
          </a:xfrm>
        </xdr:grpSpPr>
        <xdr:grpSp>
          <xdr:nvGrpSpPr>
            <xdr:cNvPr id="39" name="Group 38"/>
            <xdr:cNvGrpSpPr/>
          </xdr:nvGrpSpPr>
          <xdr:grpSpPr>
            <a:xfrm>
              <a:off x="16328017" y="1523010"/>
              <a:ext cx="3978234" cy="3297217"/>
              <a:chOff x="18440835" y="1072737"/>
              <a:chExt cx="3978234" cy="3297217"/>
            </a:xfrm>
          </xdr:grpSpPr>
          <xdr:grpSp>
            <xdr:nvGrpSpPr>
              <xdr:cNvPr id="41" name="Group 40"/>
              <xdr:cNvGrpSpPr/>
            </xdr:nvGrpSpPr>
            <xdr:grpSpPr>
              <a:xfrm>
                <a:off x="18440835" y="1072737"/>
                <a:ext cx="3978234" cy="3297217"/>
                <a:chOff x="15086057" y="1309006"/>
                <a:chExt cx="3973286" cy="3297217"/>
              </a:xfrm>
            </xdr:grpSpPr>
            <xdr:grpSp>
              <xdr:nvGrpSpPr>
                <xdr:cNvPr id="43" name="Group 42"/>
                <xdr:cNvGrpSpPr/>
              </xdr:nvGrpSpPr>
              <xdr:grpSpPr>
                <a:xfrm>
                  <a:off x="15086057" y="2057398"/>
                  <a:ext cx="3172979" cy="2548825"/>
                  <a:chOff x="10497729" y="2000248"/>
                  <a:chExt cx="3172979" cy="2548825"/>
                </a:xfrm>
              </xdr:grpSpPr>
              <xdr:grpSp>
                <xdr:nvGrpSpPr>
                  <xdr:cNvPr id="47" name="Group 46"/>
                  <xdr:cNvGrpSpPr/>
                </xdr:nvGrpSpPr>
                <xdr:grpSpPr>
                  <a:xfrm>
                    <a:off x="10497729" y="2000248"/>
                    <a:ext cx="3172979" cy="2092780"/>
                    <a:chOff x="2292622" y="1238249"/>
                    <a:chExt cx="3172979" cy="2092780"/>
                  </a:xfrm>
                </xdr:grpSpPr>
                <xdr:sp macro="" textlink="">
                  <xdr:nvSpPr>
                    <xdr:cNvPr id="53" name="Rechteck 44"/>
                    <xdr:cNvSpPr/>
                  </xdr:nvSpPr>
                  <xdr:spPr bwMode="auto">
                    <a:xfrm>
                      <a:off x="3628546" y="1238249"/>
                      <a:ext cx="1837055" cy="2092780"/>
                    </a:xfrm>
                    <a:prstGeom prst="rect">
                      <a:avLst/>
                    </a:prstGeom>
                    <a:solidFill>
                      <a:schemeClr val="tx1">
                        <a:lumMod val="50000"/>
                        <a:lumOff val="5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54" name="TextBox 11"/>
                    <xdr:cNvSpPr txBox="1"/>
                  </xdr:nvSpPr>
                  <xdr:spPr>
                    <a:xfrm>
                      <a:off x="2292622" y="2004032"/>
                      <a:ext cx="1581366" cy="230505"/>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200">
                          <a:solidFill>
                            <a:srgbClr val="000000"/>
                          </a:solidFill>
                          <a:latin typeface="Arial" panose="020B0604020202020204" pitchFamily="34" charset="0"/>
                          <a:ea typeface="MS Mincho" panose="02020609040205080304" pitchFamily="49" charset="-128"/>
                          <a:cs typeface="Arial" panose="020B0604020202020204" pitchFamily="34" charset="0"/>
                        </a:rPr>
                        <a:t>Symmetrielinie</a:t>
                      </a:r>
                      <a:endParaRPr lang="de-DE" sz="1800">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grpSp>
                <xdr:nvGrpSpPr>
                  <xdr:cNvPr id="48" name="Group 47"/>
                  <xdr:cNvGrpSpPr/>
                </xdr:nvGrpSpPr>
                <xdr:grpSpPr>
                  <a:xfrm>
                    <a:off x="11484428" y="3973286"/>
                    <a:ext cx="484505" cy="575787"/>
                    <a:chOff x="3875148" y="3528867"/>
                    <a:chExt cx="484838" cy="576302"/>
                  </a:xfrm>
                </xdr:grpSpPr>
                <xdr:sp macro="" textlink="">
                  <xdr:nvSpPr>
                    <xdr:cNvPr id="49" name="TextBox 82"/>
                    <xdr:cNvSpPr txBox="1"/>
                  </xdr:nvSpPr>
                  <xdr:spPr>
                    <a:xfrm>
                      <a:off x="3875148" y="3528867"/>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x</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50" name="TextBox 83"/>
                    <xdr:cNvSpPr txBox="1"/>
                  </xdr:nvSpPr>
                  <xdr:spPr>
                    <a:xfrm>
                      <a:off x="4154661" y="3873625"/>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y</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cxnSp macro="">
                  <xdr:nvCxnSpPr>
                    <xdr:cNvPr id="51" name="Straight Connector 50"/>
                    <xdr:cNvCxnSpPr/>
                  </xdr:nvCxnSpPr>
                  <xdr:spPr bwMode="auto">
                    <a:xfrm flipV="1">
                      <a:off x="4031526" y="3780812"/>
                      <a:ext cx="0" cy="185988"/>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cxnSp macro="">
                  <xdr:nvCxnSpPr>
                    <xdr:cNvPr id="52" name="Straight Connector 51"/>
                    <xdr:cNvCxnSpPr/>
                  </xdr:nvCxnSpPr>
                  <xdr:spPr bwMode="auto">
                    <a:xfrm>
                      <a:off x="4031526" y="3966798"/>
                      <a:ext cx="163927" cy="0"/>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grpSp>
            </xdr:grpSp>
            <xdr:cxnSp macro="">
              <xdr:nvCxnSpPr>
                <xdr:cNvPr id="44" name="Straight Connector 43"/>
                <xdr:cNvCxnSpPr/>
              </xdr:nvCxnSpPr>
              <xdr:spPr bwMode="auto">
                <a:xfrm flipH="1">
                  <a:off x="15725593" y="3132363"/>
                  <a:ext cx="3333750" cy="4063"/>
                </a:xfrm>
                <a:prstGeom prst="line">
                  <a:avLst/>
                </a:prstGeom>
                <a:solidFill>
                  <a:schemeClr val="accent1"/>
                </a:solidFill>
                <a:ln w="28575" cap="flat" cmpd="sng" algn="ctr">
                  <a:solidFill>
                    <a:schemeClr val="tx1"/>
                  </a:solidFill>
                  <a:prstDash val="lgDashDot"/>
                  <a:round/>
                  <a:headEnd type="none" w="med" len="med"/>
                  <a:tailEnd type="none" w="med" len="med"/>
                </a:ln>
                <a:effectLst/>
              </xdr:spPr>
            </xdr:cxnSp>
            <xdr:cxnSp macro="">
              <xdr:nvCxnSpPr>
                <xdr:cNvPr id="45" name="Straight Connector 44"/>
                <xdr:cNvCxnSpPr/>
              </xdr:nvCxnSpPr>
              <xdr:spPr bwMode="auto">
                <a:xfrm flipV="1">
                  <a:off x="17335500" y="1673679"/>
                  <a:ext cx="13608" cy="2898321"/>
                </a:xfrm>
                <a:prstGeom prst="line">
                  <a:avLst/>
                </a:prstGeom>
                <a:solidFill>
                  <a:schemeClr val="accent1"/>
                </a:solidFill>
                <a:ln w="28575" cap="flat" cmpd="sng" algn="ctr">
                  <a:solidFill>
                    <a:schemeClr val="tx1"/>
                  </a:solidFill>
                  <a:prstDash val="lgDashDot"/>
                  <a:round/>
                  <a:headEnd type="none" w="med" len="med"/>
                  <a:tailEnd type="none" w="med" len="med"/>
                </a:ln>
                <a:effectLst/>
              </xdr:spPr>
            </xdr:cxnSp>
            <xdr:sp macro="" textlink="">
              <xdr:nvSpPr>
                <xdr:cNvPr id="46" name="TextBox 11"/>
                <xdr:cNvSpPr txBox="1"/>
              </xdr:nvSpPr>
              <xdr:spPr>
                <a:xfrm>
                  <a:off x="17222378" y="1309006"/>
                  <a:ext cx="1581366" cy="230505"/>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200">
                      <a:solidFill>
                        <a:srgbClr val="000000"/>
                      </a:solidFill>
                      <a:latin typeface="Arial" panose="020B0604020202020204" pitchFamily="34" charset="0"/>
                      <a:ea typeface="MS Mincho" panose="02020609040205080304" pitchFamily="49" charset="-128"/>
                      <a:cs typeface="Arial" panose="020B0604020202020204" pitchFamily="34" charset="0"/>
                    </a:rPr>
                    <a:t>Symmetrielinie</a:t>
                  </a:r>
                  <a:endParaRPr lang="de-DE" sz="1800">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sp macro="" textlink="">
            <xdr:nvSpPr>
              <xdr:cNvPr id="42" name="Oval 41"/>
              <xdr:cNvSpPr/>
            </xdr:nvSpPr>
            <xdr:spPr>
              <a:xfrm>
                <a:off x="20622927" y="2814452"/>
                <a:ext cx="167552"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40" name="TextBox 11"/>
            <xdr:cNvSpPr txBox="1"/>
          </xdr:nvSpPr>
          <xdr:spPr>
            <a:xfrm>
              <a:off x="16362653" y="1523010"/>
              <a:ext cx="1752165" cy="260763"/>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Messtellen</a:t>
              </a:r>
            </a:p>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Oberfläche</a:t>
              </a:r>
              <a:endParaRPr lang="de-DE" sz="2000" b="1">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sp macro="" textlink="">
        <xdr:nvSpPr>
          <xdr:cNvPr id="37" name="Oval 36"/>
          <xdr:cNvSpPr/>
        </xdr:nvSpPr>
        <xdr:spPr>
          <a:xfrm>
            <a:off x="20809964" y="2056411"/>
            <a:ext cx="167552"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38" name="Oval 37"/>
          <xdr:cNvSpPr/>
        </xdr:nvSpPr>
        <xdr:spPr>
          <a:xfrm>
            <a:off x="20823819" y="1602675"/>
            <a:ext cx="167552"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3</xdr:col>
      <xdr:colOff>171801</xdr:colOff>
      <xdr:row>10</xdr:row>
      <xdr:rowOff>106965</xdr:rowOff>
    </xdr:from>
    <xdr:to>
      <xdr:col>7</xdr:col>
      <xdr:colOff>162057</xdr:colOff>
      <xdr:row>20</xdr:row>
      <xdr:rowOff>12586</xdr:rowOff>
    </xdr:to>
    <xdr:grpSp>
      <xdr:nvGrpSpPr>
        <xdr:cNvPr id="160" name="Group 159"/>
        <xdr:cNvGrpSpPr/>
      </xdr:nvGrpSpPr>
      <xdr:grpSpPr>
        <a:xfrm>
          <a:off x="4466710" y="2219783"/>
          <a:ext cx="4700802" cy="1810621"/>
          <a:chOff x="14840301" y="1070671"/>
          <a:chExt cx="4707932" cy="1810621"/>
        </a:xfrm>
      </xdr:grpSpPr>
      <xdr:grpSp>
        <xdr:nvGrpSpPr>
          <xdr:cNvPr id="2" name="Group 1"/>
          <xdr:cNvGrpSpPr/>
        </xdr:nvGrpSpPr>
        <xdr:grpSpPr>
          <a:xfrm>
            <a:off x="14840301" y="1070671"/>
            <a:ext cx="4707932" cy="1810621"/>
            <a:chOff x="10375265" y="2783277"/>
            <a:chExt cx="3309050" cy="1810621"/>
          </a:xfrm>
        </xdr:grpSpPr>
        <xdr:grpSp>
          <xdr:nvGrpSpPr>
            <xdr:cNvPr id="3" name="Group 2"/>
            <xdr:cNvGrpSpPr/>
          </xdr:nvGrpSpPr>
          <xdr:grpSpPr>
            <a:xfrm>
              <a:off x="10375265" y="2783277"/>
              <a:ext cx="3309050" cy="1800432"/>
              <a:chOff x="12470765" y="1844385"/>
              <a:chExt cx="3309050" cy="1800432"/>
            </a:xfrm>
          </xdr:grpSpPr>
          <xdr:grpSp>
            <xdr:nvGrpSpPr>
              <xdr:cNvPr id="9" name="Group 8"/>
              <xdr:cNvGrpSpPr/>
            </xdr:nvGrpSpPr>
            <xdr:grpSpPr>
              <a:xfrm>
                <a:off x="12470765" y="2217964"/>
                <a:ext cx="3309050" cy="1031654"/>
                <a:chOff x="2170158" y="2394857"/>
                <a:chExt cx="3309050" cy="1031654"/>
              </a:xfrm>
            </xdr:grpSpPr>
            <xdr:sp macro="" textlink="">
              <xdr:nvSpPr>
                <xdr:cNvPr id="14" name="Rechteck 48"/>
                <xdr:cNvSpPr/>
              </xdr:nvSpPr>
              <xdr:spPr bwMode="auto">
                <a:xfrm>
                  <a:off x="3642153" y="2741017"/>
                  <a:ext cx="1837055" cy="340995"/>
                </a:xfrm>
                <a:prstGeom prst="rect">
                  <a:avLst/>
                </a:prstGeom>
                <a:solidFill>
                  <a:schemeClr val="bg2">
                    <a:lumMod val="20000"/>
                    <a:lumOff val="8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5" name="Rechteck 44"/>
                <xdr:cNvSpPr/>
              </xdr:nvSpPr>
              <xdr:spPr bwMode="auto">
                <a:xfrm>
                  <a:off x="3642153" y="2394857"/>
                  <a:ext cx="1837055" cy="340995"/>
                </a:xfrm>
                <a:prstGeom prst="rect">
                  <a:avLst/>
                </a:prstGeom>
                <a:solidFill>
                  <a:schemeClr val="tx1">
                    <a:lumMod val="50000"/>
                    <a:lumOff val="5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6" name="Rechteck 44"/>
                <xdr:cNvSpPr/>
              </xdr:nvSpPr>
              <xdr:spPr bwMode="auto">
                <a:xfrm>
                  <a:off x="3638674" y="3085516"/>
                  <a:ext cx="1837055" cy="340995"/>
                </a:xfrm>
                <a:prstGeom prst="rect">
                  <a:avLst/>
                </a:prstGeom>
                <a:solidFill>
                  <a:schemeClr val="tx1">
                    <a:lumMod val="50000"/>
                    <a:lumOff val="5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7" name="TextBox 11"/>
                <xdr:cNvSpPr txBox="1"/>
              </xdr:nvSpPr>
              <xdr:spPr>
                <a:xfrm>
                  <a:off x="2170158" y="2643568"/>
                  <a:ext cx="1581366" cy="230505"/>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200">
                      <a:solidFill>
                        <a:srgbClr val="000000"/>
                      </a:solidFill>
                      <a:latin typeface="Arial" panose="020B0604020202020204" pitchFamily="34" charset="0"/>
                      <a:ea typeface="MS Mincho" panose="02020609040205080304" pitchFamily="49" charset="-128"/>
                      <a:cs typeface="Arial" panose="020B0604020202020204" pitchFamily="34" charset="0"/>
                    </a:rPr>
                    <a:t>Symmetrie-ebene</a:t>
                  </a:r>
                  <a:endParaRPr lang="de-DE" sz="1800">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cxnSp macro="">
            <xdr:nvCxnSpPr>
              <xdr:cNvPr id="10" name="Straight Connector 9"/>
              <xdr:cNvCxnSpPr/>
            </xdr:nvCxnSpPr>
            <xdr:spPr bwMode="auto">
              <a:xfrm>
                <a:off x="13948708" y="1844385"/>
                <a:ext cx="997" cy="1800432"/>
              </a:xfrm>
              <a:prstGeom prst="line">
                <a:avLst/>
              </a:prstGeom>
              <a:solidFill>
                <a:schemeClr val="accent1"/>
              </a:solidFill>
              <a:ln w="28575" cap="flat" cmpd="sng" algn="ctr">
                <a:solidFill>
                  <a:schemeClr val="tx1"/>
                </a:solidFill>
                <a:prstDash val="lgDashDot"/>
                <a:round/>
                <a:headEnd type="none" w="med" len="med"/>
                <a:tailEnd type="none" w="med" len="med"/>
              </a:ln>
              <a:effectLst/>
            </xdr:spPr>
          </xdr:cxnSp>
        </xdr:grpSp>
        <xdr:grpSp>
          <xdr:nvGrpSpPr>
            <xdr:cNvPr id="4" name="Group 3"/>
            <xdr:cNvGrpSpPr/>
          </xdr:nvGrpSpPr>
          <xdr:grpSpPr>
            <a:xfrm>
              <a:off x="11484431" y="3973287"/>
              <a:ext cx="413619" cy="620611"/>
              <a:chOff x="3875148" y="3528867"/>
              <a:chExt cx="413903" cy="621166"/>
            </a:xfrm>
          </xdr:grpSpPr>
          <xdr:sp macro="" textlink="">
            <xdr:nvSpPr>
              <xdr:cNvPr id="5" name="TextBox 82"/>
              <xdr:cNvSpPr txBox="1"/>
            </xdr:nvSpPr>
            <xdr:spPr>
              <a:xfrm>
                <a:off x="3875148" y="3528867"/>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z</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6" name="TextBox 83"/>
              <xdr:cNvSpPr txBox="1"/>
            </xdr:nvSpPr>
            <xdr:spPr>
              <a:xfrm>
                <a:off x="4083726" y="3918489"/>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x</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cxnSp macro="">
            <xdr:nvCxnSpPr>
              <xdr:cNvPr id="7" name="Straight Connector 6"/>
              <xdr:cNvCxnSpPr/>
            </xdr:nvCxnSpPr>
            <xdr:spPr bwMode="auto">
              <a:xfrm flipV="1">
                <a:off x="4031526" y="3780812"/>
                <a:ext cx="0" cy="185988"/>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cxnSp macro="">
            <xdr:nvCxnSpPr>
              <xdr:cNvPr id="8" name="Straight Connector 7"/>
              <xdr:cNvCxnSpPr/>
            </xdr:nvCxnSpPr>
            <xdr:spPr bwMode="auto">
              <a:xfrm>
                <a:off x="4031526" y="3966798"/>
                <a:ext cx="163927" cy="0"/>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grpSp>
      </xdr:grpSp>
      <xdr:sp macro="" textlink="">
        <xdr:nvSpPr>
          <xdr:cNvPr id="147" name="Oval 146"/>
          <xdr:cNvSpPr/>
        </xdr:nvSpPr>
        <xdr:spPr>
          <a:xfrm>
            <a:off x="16843925" y="1381646"/>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48" name="Oval 147"/>
          <xdr:cNvSpPr/>
        </xdr:nvSpPr>
        <xdr:spPr>
          <a:xfrm>
            <a:off x="16843925" y="1551364"/>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49" name="Oval 148"/>
          <xdr:cNvSpPr/>
        </xdr:nvSpPr>
        <xdr:spPr>
          <a:xfrm>
            <a:off x="16843925" y="1721834"/>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1" name="Oval 150"/>
          <xdr:cNvSpPr/>
        </xdr:nvSpPr>
        <xdr:spPr>
          <a:xfrm>
            <a:off x="16843925" y="1891552"/>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2" name="Oval 151"/>
          <xdr:cNvSpPr/>
        </xdr:nvSpPr>
        <xdr:spPr>
          <a:xfrm>
            <a:off x="17890358" y="1351829"/>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3" name="Oval 152"/>
          <xdr:cNvSpPr/>
        </xdr:nvSpPr>
        <xdr:spPr>
          <a:xfrm>
            <a:off x="17890358" y="1521547"/>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4" name="Oval 153"/>
          <xdr:cNvSpPr/>
        </xdr:nvSpPr>
        <xdr:spPr>
          <a:xfrm>
            <a:off x="17890358" y="1692017"/>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5" name="Oval 154"/>
          <xdr:cNvSpPr/>
        </xdr:nvSpPr>
        <xdr:spPr>
          <a:xfrm>
            <a:off x="17890358" y="1861735"/>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6" name="Oval 155"/>
          <xdr:cNvSpPr/>
        </xdr:nvSpPr>
        <xdr:spPr>
          <a:xfrm>
            <a:off x="18928998" y="1363425"/>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7" name="Oval 156"/>
          <xdr:cNvSpPr/>
        </xdr:nvSpPr>
        <xdr:spPr>
          <a:xfrm>
            <a:off x="18928998" y="1533143"/>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8" name="Oval 157"/>
          <xdr:cNvSpPr/>
        </xdr:nvSpPr>
        <xdr:spPr>
          <a:xfrm>
            <a:off x="18928998" y="1703613"/>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59" name="Oval 158"/>
          <xdr:cNvSpPr/>
        </xdr:nvSpPr>
        <xdr:spPr>
          <a:xfrm>
            <a:off x="18928998" y="1873331"/>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3</xdr:col>
      <xdr:colOff>126978</xdr:colOff>
      <xdr:row>8</xdr:row>
      <xdr:rowOff>84553</xdr:rowOff>
    </xdr:from>
    <xdr:to>
      <xdr:col>4</xdr:col>
      <xdr:colOff>515975</xdr:colOff>
      <xdr:row>9</xdr:row>
      <xdr:rowOff>154816</xdr:rowOff>
    </xdr:to>
    <xdr:sp macro="" textlink="">
      <xdr:nvSpPr>
        <xdr:cNvPr id="161" name="TextBox 11"/>
        <xdr:cNvSpPr txBox="1"/>
      </xdr:nvSpPr>
      <xdr:spPr>
        <a:xfrm>
          <a:off x="4418831" y="1709406"/>
          <a:ext cx="1554409" cy="260763"/>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Messtellen</a:t>
          </a:r>
        </a:p>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Tiefe</a:t>
          </a:r>
          <a:endParaRPr lang="de-DE" sz="2000" b="1">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201706</xdr:colOff>
      <xdr:row>49</xdr:row>
      <xdr:rowOff>87879</xdr:rowOff>
    </xdr:from>
    <xdr:to>
      <xdr:col>2</xdr:col>
      <xdr:colOff>470029</xdr:colOff>
      <xdr:row>66</xdr:row>
      <xdr:rowOff>146596</xdr:rowOff>
    </xdr:to>
    <xdr:grpSp>
      <xdr:nvGrpSpPr>
        <xdr:cNvPr id="96" name="Group 95"/>
        <xdr:cNvGrpSpPr/>
      </xdr:nvGrpSpPr>
      <xdr:grpSpPr>
        <a:xfrm>
          <a:off x="201706" y="9841479"/>
          <a:ext cx="3335373" cy="3297217"/>
          <a:chOff x="18627873" y="740229"/>
          <a:chExt cx="3978234" cy="3297217"/>
        </a:xfrm>
      </xdr:grpSpPr>
      <xdr:grpSp>
        <xdr:nvGrpSpPr>
          <xdr:cNvPr id="97" name="Group 96"/>
          <xdr:cNvGrpSpPr/>
        </xdr:nvGrpSpPr>
        <xdr:grpSpPr>
          <a:xfrm>
            <a:off x="18627873" y="740229"/>
            <a:ext cx="3978234" cy="3297217"/>
            <a:chOff x="16328017" y="1523010"/>
            <a:chExt cx="3978234" cy="3297217"/>
          </a:xfrm>
        </xdr:grpSpPr>
        <xdr:grpSp>
          <xdr:nvGrpSpPr>
            <xdr:cNvPr id="100" name="Group 99"/>
            <xdr:cNvGrpSpPr/>
          </xdr:nvGrpSpPr>
          <xdr:grpSpPr>
            <a:xfrm>
              <a:off x="16328017" y="1523010"/>
              <a:ext cx="3978234" cy="3297217"/>
              <a:chOff x="18440835" y="1072737"/>
              <a:chExt cx="3978234" cy="3297217"/>
            </a:xfrm>
          </xdr:grpSpPr>
          <xdr:grpSp>
            <xdr:nvGrpSpPr>
              <xdr:cNvPr id="102" name="Group 101"/>
              <xdr:cNvGrpSpPr/>
            </xdr:nvGrpSpPr>
            <xdr:grpSpPr>
              <a:xfrm>
                <a:off x="18440835" y="1072737"/>
                <a:ext cx="3978234" cy="3297217"/>
                <a:chOff x="15086057" y="1309006"/>
                <a:chExt cx="3973286" cy="3297217"/>
              </a:xfrm>
            </xdr:grpSpPr>
            <xdr:grpSp>
              <xdr:nvGrpSpPr>
                <xdr:cNvPr id="104" name="Group 103"/>
                <xdr:cNvGrpSpPr/>
              </xdr:nvGrpSpPr>
              <xdr:grpSpPr>
                <a:xfrm>
                  <a:off x="15086057" y="2057398"/>
                  <a:ext cx="3172979" cy="2548825"/>
                  <a:chOff x="10497729" y="2000248"/>
                  <a:chExt cx="3172979" cy="2548825"/>
                </a:xfrm>
              </xdr:grpSpPr>
              <xdr:grpSp>
                <xdr:nvGrpSpPr>
                  <xdr:cNvPr id="108" name="Group 107"/>
                  <xdr:cNvGrpSpPr/>
                </xdr:nvGrpSpPr>
                <xdr:grpSpPr>
                  <a:xfrm>
                    <a:off x="10497729" y="2000248"/>
                    <a:ext cx="3172979" cy="2092780"/>
                    <a:chOff x="2292622" y="1238249"/>
                    <a:chExt cx="3172979" cy="2092780"/>
                  </a:xfrm>
                </xdr:grpSpPr>
                <xdr:sp macro="" textlink="">
                  <xdr:nvSpPr>
                    <xdr:cNvPr id="114" name="Rechteck 44"/>
                    <xdr:cNvSpPr/>
                  </xdr:nvSpPr>
                  <xdr:spPr bwMode="auto">
                    <a:xfrm>
                      <a:off x="3628546" y="1238249"/>
                      <a:ext cx="1837055" cy="2092780"/>
                    </a:xfrm>
                    <a:prstGeom prst="rect">
                      <a:avLst/>
                    </a:prstGeom>
                    <a:solidFill>
                      <a:schemeClr val="tx1">
                        <a:lumMod val="50000"/>
                        <a:lumOff val="5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15" name="TextBox 11"/>
                    <xdr:cNvSpPr txBox="1"/>
                  </xdr:nvSpPr>
                  <xdr:spPr>
                    <a:xfrm>
                      <a:off x="2292622" y="2004032"/>
                      <a:ext cx="1581366" cy="230505"/>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200">
                          <a:solidFill>
                            <a:srgbClr val="000000"/>
                          </a:solidFill>
                          <a:latin typeface="Arial" panose="020B0604020202020204" pitchFamily="34" charset="0"/>
                          <a:ea typeface="MS Mincho" panose="02020609040205080304" pitchFamily="49" charset="-128"/>
                          <a:cs typeface="Arial" panose="020B0604020202020204" pitchFamily="34" charset="0"/>
                        </a:rPr>
                        <a:t>Symmetrielinie</a:t>
                      </a:r>
                      <a:endParaRPr lang="de-DE" sz="1800">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grpSp>
                <xdr:nvGrpSpPr>
                  <xdr:cNvPr id="109" name="Group 108"/>
                  <xdr:cNvGrpSpPr/>
                </xdr:nvGrpSpPr>
                <xdr:grpSpPr>
                  <a:xfrm>
                    <a:off x="11484428" y="3973286"/>
                    <a:ext cx="484505" cy="575787"/>
                    <a:chOff x="3875148" y="3528867"/>
                    <a:chExt cx="484838" cy="576302"/>
                  </a:xfrm>
                </xdr:grpSpPr>
                <xdr:sp macro="" textlink="">
                  <xdr:nvSpPr>
                    <xdr:cNvPr id="110" name="TextBox 82"/>
                    <xdr:cNvSpPr txBox="1"/>
                  </xdr:nvSpPr>
                  <xdr:spPr>
                    <a:xfrm>
                      <a:off x="3875148" y="3528867"/>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x</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11" name="TextBox 83"/>
                    <xdr:cNvSpPr txBox="1"/>
                  </xdr:nvSpPr>
                  <xdr:spPr>
                    <a:xfrm>
                      <a:off x="4154661" y="3873625"/>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y</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cxnSp macro="">
                  <xdr:nvCxnSpPr>
                    <xdr:cNvPr id="112" name="Straight Connector 111"/>
                    <xdr:cNvCxnSpPr/>
                  </xdr:nvCxnSpPr>
                  <xdr:spPr bwMode="auto">
                    <a:xfrm flipV="1">
                      <a:off x="4031526" y="3780812"/>
                      <a:ext cx="0" cy="185988"/>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cxnSp macro="">
                  <xdr:nvCxnSpPr>
                    <xdr:cNvPr id="113" name="Straight Connector 112"/>
                    <xdr:cNvCxnSpPr/>
                  </xdr:nvCxnSpPr>
                  <xdr:spPr bwMode="auto">
                    <a:xfrm>
                      <a:off x="4031526" y="3966798"/>
                      <a:ext cx="163927" cy="0"/>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grpSp>
            </xdr:grpSp>
            <xdr:cxnSp macro="">
              <xdr:nvCxnSpPr>
                <xdr:cNvPr id="105" name="Straight Connector 104"/>
                <xdr:cNvCxnSpPr/>
              </xdr:nvCxnSpPr>
              <xdr:spPr bwMode="auto">
                <a:xfrm flipH="1">
                  <a:off x="15725593" y="3132363"/>
                  <a:ext cx="3333750" cy="4063"/>
                </a:xfrm>
                <a:prstGeom prst="line">
                  <a:avLst/>
                </a:prstGeom>
                <a:solidFill>
                  <a:schemeClr val="accent1"/>
                </a:solidFill>
                <a:ln w="28575" cap="flat" cmpd="sng" algn="ctr">
                  <a:solidFill>
                    <a:schemeClr val="tx1"/>
                  </a:solidFill>
                  <a:prstDash val="lgDashDot"/>
                  <a:round/>
                  <a:headEnd type="none" w="med" len="med"/>
                  <a:tailEnd type="none" w="med" len="med"/>
                </a:ln>
                <a:effectLst/>
              </xdr:spPr>
            </xdr:cxnSp>
            <xdr:cxnSp macro="">
              <xdr:nvCxnSpPr>
                <xdr:cNvPr id="106" name="Straight Connector 105"/>
                <xdr:cNvCxnSpPr/>
              </xdr:nvCxnSpPr>
              <xdr:spPr bwMode="auto">
                <a:xfrm flipV="1">
                  <a:off x="17335500" y="1673679"/>
                  <a:ext cx="13608" cy="2898321"/>
                </a:xfrm>
                <a:prstGeom prst="line">
                  <a:avLst/>
                </a:prstGeom>
                <a:solidFill>
                  <a:schemeClr val="accent1"/>
                </a:solidFill>
                <a:ln w="28575" cap="flat" cmpd="sng" algn="ctr">
                  <a:solidFill>
                    <a:schemeClr val="tx1"/>
                  </a:solidFill>
                  <a:prstDash val="lgDashDot"/>
                  <a:round/>
                  <a:headEnd type="none" w="med" len="med"/>
                  <a:tailEnd type="none" w="med" len="med"/>
                </a:ln>
                <a:effectLst/>
              </xdr:spPr>
            </xdr:cxnSp>
            <xdr:sp macro="" textlink="">
              <xdr:nvSpPr>
                <xdr:cNvPr id="107" name="TextBox 11"/>
                <xdr:cNvSpPr txBox="1"/>
              </xdr:nvSpPr>
              <xdr:spPr>
                <a:xfrm>
                  <a:off x="17222378" y="1309006"/>
                  <a:ext cx="1581366" cy="230505"/>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200">
                      <a:solidFill>
                        <a:srgbClr val="000000"/>
                      </a:solidFill>
                      <a:latin typeface="Arial" panose="020B0604020202020204" pitchFamily="34" charset="0"/>
                      <a:ea typeface="MS Mincho" panose="02020609040205080304" pitchFamily="49" charset="-128"/>
                      <a:cs typeface="Arial" panose="020B0604020202020204" pitchFamily="34" charset="0"/>
                    </a:rPr>
                    <a:t>Symmetrielinie</a:t>
                  </a:r>
                  <a:endParaRPr lang="de-DE" sz="1800">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sp macro="" textlink="">
            <xdr:nvSpPr>
              <xdr:cNvPr id="103" name="Oval 102"/>
              <xdr:cNvSpPr/>
            </xdr:nvSpPr>
            <xdr:spPr>
              <a:xfrm>
                <a:off x="20622927" y="2814452"/>
                <a:ext cx="167552"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sp macro="" textlink="">
          <xdr:nvSpPr>
            <xdr:cNvPr id="101" name="TextBox 11"/>
            <xdr:cNvSpPr txBox="1"/>
          </xdr:nvSpPr>
          <xdr:spPr>
            <a:xfrm>
              <a:off x="16362653" y="1523010"/>
              <a:ext cx="1752165" cy="260763"/>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Messtellen</a:t>
              </a:r>
            </a:p>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Oberfläche</a:t>
              </a:r>
              <a:endParaRPr lang="de-DE" sz="2000" b="1">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sp macro="" textlink="">
        <xdr:nvSpPr>
          <xdr:cNvPr id="98" name="Oval 97"/>
          <xdr:cNvSpPr/>
        </xdr:nvSpPr>
        <xdr:spPr>
          <a:xfrm>
            <a:off x="20809964" y="2056411"/>
            <a:ext cx="167552"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99" name="Oval 98"/>
          <xdr:cNvSpPr/>
        </xdr:nvSpPr>
        <xdr:spPr>
          <a:xfrm>
            <a:off x="20823819" y="1602675"/>
            <a:ext cx="167552"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3</xdr:col>
      <xdr:colOff>171801</xdr:colOff>
      <xdr:row>51</xdr:row>
      <xdr:rowOff>78390</xdr:rowOff>
    </xdr:from>
    <xdr:to>
      <xdr:col>7</xdr:col>
      <xdr:colOff>162057</xdr:colOff>
      <xdr:row>60</xdr:row>
      <xdr:rowOff>174511</xdr:rowOff>
    </xdr:to>
    <xdr:grpSp>
      <xdr:nvGrpSpPr>
        <xdr:cNvPr id="116" name="Group 115"/>
        <xdr:cNvGrpSpPr/>
      </xdr:nvGrpSpPr>
      <xdr:grpSpPr>
        <a:xfrm>
          <a:off x="3848451" y="10212990"/>
          <a:ext cx="4047906" cy="1810621"/>
          <a:chOff x="14840301" y="1070671"/>
          <a:chExt cx="4707932" cy="1810621"/>
        </a:xfrm>
      </xdr:grpSpPr>
      <xdr:grpSp>
        <xdr:nvGrpSpPr>
          <xdr:cNvPr id="117" name="Group 116"/>
          <xdr:cNvGrpSpPr/>
        </xdr:nvGrpSpPr>
        <xdr:grpSpPr>
          <a:xfrm>
            <a:off x="14840301" y="1070671"/>
            <a:ext cx="4707932" cy="1810621"/>
            <a:chOff x="10375265" y="2783277"/>
            <a:chExt cx="3309050" cy="1810621"/>
          </a:xfrm>
        </xdr:grpSpPr>
        <xdr:grpSp>
          <xdr:nvGrpSpPr>
            <xdr:cNvPr id="130" name="Group 129"/>
            <xdr:cNvGrpSpPr/>
          </xdr:nvGrpSpPr>
          <xdr:grpSpPr>
            <a:xfrm>
              <a:off x="10375265" y="2783277"/>
              <a:ext cx="3309050" cy="1800432"/>
              <a:chOff x="12470765" y="1844385"/>
              <a:chExt cx="3309050" cy="1800432"/>
            </a:xfrm>
          </xdr:grpSpPr>
          <xdr:grpSp>
            <xdr:nvGrpSpPr>
              <xdr:cNvPr id="136" name="Group 135"/>
              <xdr:cNvGrpSpPr/>
            </xdr:nvGrpSpPr>
            <xdr:grpSpPr>
              <a:xfrm>
                <a:off x="12470765" y="2217964"/>
                <a:ext cx="3309050" cy="1031654"/>
                <a:chOff x="2170158" y="2394857"/>
                <a:chExt cx="3309050" cy="1031654"/>
              </a:xfrm>
            </xdr:grpSpPr>
            <xdr:sp macro="" textlink="">
              <xdr:nvSpPr>
                <xdr:cNvPr id="138" name="Rechteck 48"/>
                <xdr:cNvSpPr/>
              </xdr:nvSpPr>
              <xdr:spPr bwMode="auto">
                <a:xfrm>
                  <a:off x="3642153" y="2741017"/>
                  <a:ext cx="1837055" cy="340995"/>
                </a:xfrm>
                <a:prstGeom prst="rect">
                  <a:avLst/>
                </a:prstGeom>
                <a:solidFill>
                  <a:schemeClr val="bg2">
                    <a:lumMod val="20000"/>
                    <a:lumOff val="8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39" name="Rechteck 44"/>
                <xdr:cNvSpPr/>
              </xdr:nvSpPr>
              <xdr:spPr bwMode="auto">
                <a:xfrm>
                  <a:off x="3642153" y="2394857"/>
                  <a:ext cx="1837055" cy="340995"/>
                </a:xfrm>
                <a:prstGeom prst="rect">
                  <a:avLst/>
                </a:prstGeom>
                <a:solidFill>
                  <a:schemeClr val="tx1">
                    <a:lumMod val="50000"/>
                    <a:lumOff val="5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40" name="Rechteck 44"/>
                <xdr:cNvSpPr/>
              </xdr:nvSpPr>
              <xdr:spPr bwMode="auto">
                <a:xfrm>
                  <a:off x="3638674" y="3085516"/>
                  <a:ext cx="1837055" cy="340995"/>
                </a:xfrm>
                <a:prstGeom prst="rect">
                  <a:avLst/>
                </a:prstGeom>
                <a:solidFill>
                  <a:schemeClr val="tx1">
                    <a:lumMod val="50000"/>
                    <a:lumOff val="50000"/>
                  </a:schemeClr>
                </a:solidFill>
                <a:ln w="9525" cap="flat" cmpd="sng" algn="ctr">
                  <a:solidFill>
                    <a:schemeClr val="tx1"/>
                  </a:solidFill>
                  <a:prstDash val="solid"/>
                  <a:round/>
                  <a:headEnd type="none" w="med" len="med"/>
                  <a:tailEnd type="none" w="med" len="med"/>
                </a:ln>
                <a:effectLst/>
              </xdr:spPr>
              <xdr:txBody>
                <a:bodyPr vert="horz" wrap="square" lIns="91440" tIns="45720" rIns="91440" bIns="45720" numCol="1" rtlCol="0" anchor="t" anchorCtr="0" compatLnSpc="1">
                  <a:prstTxWarp prst="textNoShape">
                    <a:avLst/>
                  </a:prstTxWarp>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lgn="just">
                    <a:spcAft>
                      <a:spcPts val="0"/>
                    </a:spcAft>
                  </a:pPr>
                  <a:r>
                    <a:rPr lang="en-US" sz="1200">
                      <a:effectLst/>
                      <a:latin typeface="Arial" panose="020B0604020202020204" pitchFamily="34" charset="0"/>
                      <a:ea typeface="Times New Roman" panose="02020603050405020304" pitchFamily="18" charset="0"/>
                      <a:cs typeface="Arial" panose="020B0604020202020204" pitchFamily="34" charset="0"/>
                    </a:rPr>
                    <a:t> </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41" name="TextBox 11"/>
                <xdr:cNvSpPr txBox="1"/>
              </xdr:nvSpPr>
              <xdr:spPr>
                <a:xfrm>
                  <a:off x="2170158" y="2643568"/>
                  <a:ext cx="1581366" cy="230505"/>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200">
                      <a:solidFill>
                        <a:srgbClr val="000000"/>
                      </a:solidFill>
                      <a:latin typeface="Arial" panose="020B0604020202020204" pitchFamily="34" charset="0"/>
                      <a:ea typeface="MS Mincho" panose="02020609040205080304" pitchFamily="49" charset="-128"/>
                      <a:cs typeface="Arial" panose="020B0604020202020204" pitchFamily="34" charset="0"/>
                    </a:rPr>
                    <a:t>Symmetrie-ebene</a:t>
                  </a:r>
                  <a:endParaRPr lang="de-DE" sz="1800">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grpSp>
          <xdr:cxnSp macro="">
            <xdr:nvCxnSpPr>
              <xdr:cNvPr id="137" name="Straight Connector 136"/>
              <xdr:cNvCxnSpPr/>
            </xdr:nvCxnSpPr>
            <xdr:spPr bwMode="auto">
              <a:xfrm>
                <a:off x="13948708" y="1844385"/>
                <a:ext cx="997" cy="1800432"/>
              </a:xfrm>
              <a:prstGeom prst="line">
                <a:avLst/>
              </a:prstGeom>
              <a:solidFill>
                <a:schemeClr val="accent1"/>
              </a:solidFill>
              <a:ln w="28575" cap="flat" cmpd="sng" algn="ctr">
                <a:solidFill>
                  <a:schemeClr val="tx1"/>
                </a:solidFill>
                <a:prstDash val="lgDashDot"/>
                <a:round/>
                <a:headEnd type="none" w="med" len="med"/>
                <a:tailEnd type="none" w="med" len="med"/>
              </a:ln>
              <a:effectLst/>
            </xdr:spPr>
          </xdr:cxnSp>
        </xdr:grpSp>
        <xdr:grpSp>
          <xdr:nvGrpSpPr>
            <xdr:cNvPr id="131" name="Group 130"/>
            <xdr:cNvGrpSpPr/>
          </xdr:nvGrpSpPr>
          <xdr:grpSpPr>
            <a:xfrm>
              <a:off x="11484431" y="3973287"/>
              <a:ext cx="413619" cy="620611"/>
              <a:chOff x="3875148" y="3528867"/>
              <a:chExt cx="413903" cy="621166"/>
            </a:xfrm>
          </xdr:grpSpPr>
          <xdr:sp macro="" textlink="">
            <xdr:nvSpPr>
              <xdr:cNvPr id="132" name="TextBox 82"/>
              <xdr:cNvSpPr txBox="1"/>
            </xdr:nvSpPr>
            <xdr:spPr>
              <a:xfrm>
                <a:off x="3875148" y="3528867"/>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z</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sp macro="" textlink="">
            <xdr:nvSpPr>
              <xdr:cNvPr id="133" name="TextBox 83"/>
              <xdr:cNvSpPr txBox="1"/>
            </xdr:nvSpPr>
            <xdr:spPr>
              <a:xfrm>
                <a:off x="4083726" y="3918489"/>
                <a:ext cx="205325" cy="231544"/>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fontAlgn="base">
                  <a:spcAft>
                    <a:spcPts val="0"/>
                  </a:spcAft>
                </a:pPr>
                <a:r>
                  <a:rPr lang="de-DE" sz="1200" kern="1200">
                    <a:solidFill>
                      <a:srgbClr val="000000"/>
                    </a:solidFill>
                    <a:effectLst/>
                    <a:latin typeface="Arial" panose="020B0604020202020204" pitchFamily="34" charset="0"/>
                    <a:ea typeface="MS Mincho" panose="02020609040205080304" pitchFamily="49" charset="-128"/>
                    <a:cs typeface="Arial" panose="020B0604020202020204" pitchFamily="34" charset="0"/>
                  </a:rPr>
                  <a:t>x</a:t>
                </a: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cxnSp macro="">
            <xdr:nvCxnSpPr>
              <xdr:cNvPr id="134" name="Straight Connector 133"/>
              <xdr:cNvCxnSpPr/>
            </xdr:nvCxnSpPr>
            <xdr:spPr bwMode="auto">
              <a:xfrm flipV="1">
                <a:off x="4031526" y="3780812"/>
                <a:ext cx="0" cy="185988"/>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cxnSp macro="">
            <xdr:nvCxnSpPr>
              <xdr:cNvPr id="135" name="Straight Connector 134"/>
              <xdr:cNvCxnSpPr/>
            </xdr:nvCxnSpPr>
            <xdr:spPr bwMode="auto">
              <a:xfrm>
                <a:off x="4031526" y="3966798"/>
                <a:ext cx="163927" cy="0"/>
              </a:xfrm>
              <a:prstGeom prst="line">
                <a:avLst/>
              </a:prstGeom>
              <a:solidFill>
                <a:schemeClr val="accent1"/>
              </a:solidFill>
              <a:ln w="9525" cap="flat" cmpd="sng" algn="ctr">
                <a:solidFill>
                  <a:schemeClr val="tx1"/>
                </a:solidFill>
                <a:prstDash val="solid"/>
                <a:round/>
                <a:headEnd type="none" w="med" len="med"/>
                <a:tailEnd type="none" w="med" len="med"/>
              </a:ln>
              <a:effectLst/>
            </xdr:spPr>
          </xdr:cxnSp>
        </xdr:grpSp>
      </xdr:grpSp>
      <xdr:sp macro="" textlink="">
        <xdr:nvSpPr>
          <xdr:cNvPr id="118" name="Oval 117"/>
          <xdr:cNvSpPr/>
        </xdr:nvSpPr>
        <xdr:spPr>
          <a:xfrm>
            <a:off x="16843925" y="1381646"/>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19" name="Oval 118"/>
          <xdr:cNvSpPr/>
        </xdr:nvSpPr>
        <xdr:spPr>
          <a:xfrm>
            <a:off x="16843925" y="1551364"/>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0" name="Oval 119"/>
          <xdr:cNvSpPr/>
        </xdr:nvSpPr>
        <xdr:spPr>
          <a:xfrm>
            <a:off x="16843925" y="1721834"/>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1" name="Oval 120"/>
          <xdr:cNvSpPr/>
        </xdr:nvSpPr>
        <xdr:spPr>
          <a:xfrm>
            <a:off x="16843925" y="1891552"/>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2" name="Oval 121"/>
          <xdr:cNvSpPr/>
        </xdr:nvSpPr>
        <xdr:spPr>
          <a:xfrm>
            <a:off x="17890358" y="1351829"/>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3" name="Oval 122"/>
          <xdr:cNvSpPr/>
        </xdr:nvSpPr>
        <xdr:spPr>
          <a:xfrm>
            <a:off x="17890358" y="1521547"/>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4" name="Oval 123"/>
          <xdr:cNvSpPr/>
        </xdr:nvSpPr>
        <xdr:spPr>
          <a:xfrm>
            <a:off x="17890358" y="1692017"/>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5" name="Oval 124"/>
          <xdr:cNvSpPr/>
        </xdr:nvSpPr>
        <xdr:spPr>
          <a:xfrm>
            <a:off x="17890358" y="1861735"/>
            <a:ext cx="169467"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6" name="Oval 125"/>
          <xdr:cNvSpPr/>
        </xdr:nvSpPr>
        <xdr:spPr>
          <a:xfrm>
            <a:off x="18928998" y="1363425"/>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7" name="Oval 126"/>
          <xdr:cNvSpPr/>
        </xdr:nvSpPr>
        <xdr:spPr>
          <a:xfrm>
            <a:off x="18928998" y="1533143"/>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8" name="Oval 127"/>
          <xdr:cNvSpPr/>
        </xdr:nvSpPr>
        <xdr:spPr>
          <a:xfrm>
            <a:off x="18928998" y="1703613"/>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sp macro="" textlink="">
        <xdr:nvSpPr>
          <xdr:cNvPr id="129" name="Oval 128"/>
          <xdr:cNvSpPr/>
        </xdr:nvSpPr>
        <xdr:spPr>
          <a:xfrm>
            <a:off x="18928998" y="1873331"/>
            <a:ext cx="165569" cy="160565"/>
          </a:xfrm>
          <a:prstGeom prst="ellipse">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grpSp>
    <xdr:clientData/>
  </xdr:twoCellAnchor>
  <xdr:twoCellAnchor>
    <xdr:from>
      <xdr:col>3</xdr:col>
      <xdr:colOff>431777</xdr:colOff>
      <xdr:row>49</xdr:row>
      <xdr:rowOff>151228</xdr:rowOff>
    </xdr:from>
    <xdr:to>
      <xdr:col>5</xdr:col>
      <xdr:colOff>85724</xdr:colOff>
      <xdr:row>51</xdr:row>
      <xdr:rowOff>30991</xdr:rowOff>
    </xdr:to>
    <xdr:sp macro="" textlink="">
      <xdr:nvSpPr>
        <xdr:cNvPr id="142" name="TextBox 11"/>
        <xdr:cNvSpPr txBox="1"/>
      </xdr:nvSpPr>
      <xdr:spPr>
        <a:xfrm>
          <a:off x="4108427" y="1884778"/>
          <a:ext cx="1539897" cy="260763"/>
        </a:xfrm>
        <a:prstGeom prst="rect">
          <a:avLst/>
        </a:prstGeom>
        <a:noFill/>
      </xdr:spPr>
      <xdr:txBody>
        <a:bodyPr wrap="square" rtlCol="0">
          <a:noAutofit/>
        </a:bodyPr>
        <a:lstStyle>
          <a:defPPr>
            <a:defRPr lang="de-DE"/>
          </a:defPPr>
          <a:lvl1pPr algn="l" rtl="0" fontAlgn="base">
            <a:spcBef>
              <a:spcPct val="0"/>
            </a:spcBef>
            <a:spcAft>
              <a:spcPct val="0"/>
            </a:spcAft>
            <a:defRPr sz="2400" kern="1200">
              <a:solidFill>
                <a:schemeClr val="tx1"/>
              </a:solidFill>
              <a:latin typeface="Times New Roman" pitchFamily="18" charset="0"/>
              <a:ea typeface="+mn-ea"/>
              <a:cs typeface="Arial" charset="0"/>
            </a:defRPr>
          </a:lvl1pPr>
          <a:lvl2pPr marL="457200" algn="l" rtl="0" fontAlgn="base">
            <a:spcBef>
              <a:spcPct val="0"/>
            </a:spcBef>
            <a:spcAft>
              <a:spcPct val="0"/>
            </a:spcAft>
            <a:defRPr sz="2400" kern="1200">
              <a:solidFill>
                <a:schemeClr val="tx1"/>
              </a:solidFill>
              <a:latin typeface="Times New Roman" pitchFamily="18" charset="0"/>
              <a:ea typeface="+mn-ea"/>
              <a:cs typeface="Arial" charset="0"/>
            </a:defRPr>
          </a:lvl2pPr>
          <a:lvl3pPr marL="914400" algn="l" rtl="0" fontAlgn="base">
            <a:spcBef>
              <a:spcPct val="0"/>
            </a:spcBef>
            <a:spcAft>
              <a:spcPct val="0"/>
            </a:spcAft>
            <a:defRPr sz="2400" kern="1200">
              <a:solidFill>
                <a:schemeClr val="tx1"/>
              </a:solidFill>
              <a:latin typeface="Times New Roman" pitchFamily="18" charset="0"/>
              <a:ea typeface="+mn-ea"/>
              <a:cs typeface="Arial" charset="0"/>
            </a:defRPr>
          </a:lvl3pPr>
          <a:lvl4pPr marL="1371600" algn="l" rtl="0" fontAlgn="base">
            <a:spcBef>
              <a:spcPct val="0"/>
            </a:spcBef>
            <a:spcAft>
              <a:spcPct val="0"/>
            </a:spcAft>
            <a:defRPr sz="2400" kern="1200">
              <a:solidFill>
                <a:schemeClr val="tx1"/>
              </a:solidFill>
              <a:latin typeface="Times New Roman" pitchFamily="18" charset="0"/>
              <a:ea typeface="+mn-ea"/>
              <a:cs typeface="Arial" charset="0"/>
            </a:defRPr>
          </a:lvl4pPr>
          <a:lvl5pPr marL="1828800" algn="l" rtl="0" fontAlgn="base">
            <a:spcBef>
              <a:spcPct val="0"/>
            </a:spcBef>
            <a:spcAft>
              <a:spcPct val="0"/>
            </a:spcAft>
            <a:defRPr sz="2400" kern="1200">
              <a:solidFill>
                <a:schemeClr val="tx1"/>
              </a:solidFill>
              <a:latin typeface="Times New Roman" pitchFamily="18" charset="0"/>
              <a:ea typeface="+mn-ea"/>
              <a:cs typeface="Arial" charset="0"/>
            </a:defRPr>
          </a:lvl5pPr>
          <a:lvl6pPr marL="2286000" algn="l" defTabSz="914400" rtl="0" eaLnBrk="1" latinLnBrk="0" hangingPunct="1">
            <a:defRPr sz="2400" kern="1200">
              <a:solidFill>
                <a:schemeClr val="tx1"/>
              </a:solidFill>
              <a:latin typeface="Times New Roman" pitchFamily="18" charset="0"/>
              <a:ea typeface="+mn-ea"/>
              <a:cs typeface="Arial" charset="0"/>
            </a:defRPr>
          </a:lvl6pPr>
          <a:lvl7pPr marL="2743200" algn="l" defTabSz="914400" rtl="0" eaLnBrk="1" latinLnBrk="0" hangingPunct="1">
            <a:defRPr sz="2400" kern="1200">
              <a:solidFill>
                <a:schemeClr val="tx1"/>
              </a:solidFill>
              <a:latin typeface="Times New Roman" pitchFamily="18" charset="0"/>
              <a:ea typeface="+mn-ea"/>
              <a:cs typeface="Arial" charset="0"/>
            </a:defRPr>
          </a:lvl7pPr>
          <a:lvl8pPr marL="3200400" algn="l" defTabSz="914400" rtl="0" eaLnBrk="1" latinLnBrk="0" hangingPunct="1">
            <a:defRPr sz="2400" kern="1200">
              <a:solidFill>
                <a:schemeClr val="tx1"/>
              </a:solidFill>
              <a:latin typeface="Times New Roman" pitchFamily="18" charset="0"/>
              <a:ea typeface="+mn-ea"/>
              <a:cs typeface="Arial" charset="0"/>
            </a:defRPr>
          </a:lvl8pPr>
          <a:lvl9pPr marL="3657600" algn="l" defTabSz="914400" rtl="0" eaLnBrk="1" latinLnBrk="0" hangingPunct="1">
            <a:defRPr sz="2400" kern="1200">
              <a:solidFill>
                <a:schemeClr val="tx1"/>
              </a:solidFill>
              <a:latin typeface="Times New Roman" pitchFamily="18" charset="0"/>
              <a:ea typeface="+mn-ea"/>
              <a:cs typeface="Arial" charset="0"/>
            </a:defRPr>
          </a:lvl9pPr>
        </a:lstStyle>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Messtellen</a:t>
          </a:r>
        </a:p>
        <a:p>
          <a:pPr>
            <a:spcAft>
              <a:spcPts val="0"/>
            </a:spcAft>
          </a:pPr>
          <a:r>
            <a:rPr lang="de-DE" sz="1400" b="1">
              <a:solidFill>
                <a:srgbClr val="000000"/>
              </a:solidFill>
              <a:latin typeface="Arial" panose="020B0604020202020204" pitchFamily="34" charset="0"/>
              <a:ea typeface="MS Mincho" panose="02020609040205080304" pitchFamily="49" charset="-128"/>
              <a:cs typeface="Arial" panose="020B0604020202020204" pitchFamily="34" charset="0"/>
            </a:rPr>
            <a:t>Tiefe (Measurement</a:t>
          </a:r>
          <a:r>
            <a:rPr lang="de-DE" sz="1400" b="1" baseline="0">
              <a:solidFill>
                <a:srgbClr val="000000"/>
              </a:solidFill>
              <a:latin typeface="Arial" panose="020B0604020202020204" pitchFamily="34" charset="0"/>
              <a:ea typeface="MS Mincho" panose="02020609040205080304" pitchFamily="49" charset="-128"/>
              <a:cs typeface="Arial" panose="020B0604020202020204" pitchFamily="34" charset="0"/>
            </a:rPr>
            <a:t> points)</a:t>
          </a:r>
          <a:endParaRPr lang="de-DE" sz="2000" b="1">
            <a:latin typeface="Arial" panose="020B0604020202020204" pitchFamily="34" charset="0"/>
            <a:ea typeface="MS Mincho" panose="02020609040205080304" pitchFamily="49" charset="-128"/>
            <a:cs typeface="Arial" panose="020B0604020202020204" pitchFamily="34" charset="0"/>
          </a:endParaRPr>
        </a:p>
        <a:p>
          <a:pPr fontAlgn="base">
            <a:spcAft>
              <a:spcPts val="0"/>
            </a:spcAft>
          </a:pPr>
          <a:endParaRPr lang="de-DE" sz="1800">
            <a:effectLst/>
            <a:latin typeface="Arial" panose="020B0604020202020204" pitchFamily="34" charset="0"/>
            <a:ea typeface="MS Mincho" panose="02020609040205080304" pitchFamily="49" charset="-128"/>
            <a:cs typeface="Arial" panose="020B0604020202020204" pitchFamily="34" charset="0"/>
          </a:endParaRPr>
        </a:p>
      </xdr:txBody>
    </xdr:sp>
    <xdr:clientData/>
  </xdr:twoCellAnchor>
  <xdr:twoCellAnchor>
    <xdr:from>
      <xdr:col>0</xdr:col>
      <xdr:colOff>9525</xdr:colOff>
      <xdr:row>3</xdr:row>
      <xdr:rowOff>57149</xdr:rowOff>
    </xdr:from>
    <xdr:to>
      <xdr:col>8</xdr:col>
      <xdr:colOff>85725</xdr:colOff>
      <xdr:row>46</xdr:row>
      <xdr:rowOff>133350</xdr:rowOff>
    </xdr:to>
    <xdr:sp macro="" textlink="">
      <xdr:nvSpPr>
        <xdr:cNvPr id="143" name="TextBox 142"/>
        <xdr:cNvSpPr txBox="1"/>
      </xdr:nvSpPr>
      <xdr:spPr>
        <a:xfrm>
          <a:off x="9525" y="942974"/>
          <a:ext cx="8982075" cy="8267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Introduction</a:t>
          </a:r>
          <a:r>
            <a:rPr lang="en-US" sz="1100">
              <a:solidFill>
                <a:schemeClr val="dk1"/>
              </a:solidFill>
              <a:effectLst/>
              <a:latin typeface="+mn-lt"/>
              <a:ea typeface="+mn-ea"/>
              <a:cs typeface="+mn-cs"/>
            </a:rPr>
            <a:t/>
          </a:r>
          <a:br>
            <a:rPr lang="en-US" sz="1100">
              <a:solidFill>
                <a:schemeClr val="dk1"/>
              </a:solidFill>
              <a:effectLst/>
              <a:latin typeface="+mn-lt"/>
              <a:ea typeface="+mn-ea"/>
              <a:cs typeface="+mn-cs"/>
            </a:rPr>
          </a:br>
          <a:r>
            <a:rPr lang="en-US" sz="1100">
              <a:solidFill>
                <a:schemeClr val="dk1"/>
              </a:solidFill>
              <a:effectLst/>
              <a:latin typeface="+mn-lt"/>
              <a:ea typeface="+mn-ea"/>
              <a:cs typeface="+mn-cs"/>
            </a:rPr>
            <a:t>Production of ceramic multi-layers relies on lamination of multiple layers in the green state, after which the laminated component is sintered (co-sintering). Depending on the used materials, mismatches in sinter shrinkage and thermal expansion between interacting layers result in the development of residual stresses during sintering. Not only can these stresses cause macroscopic deformation, they may also induce delamination and fracture of the laminate. To capture the design envelope for multi-layers, the need exists to understand the residual stress state resulting from combining materials with different sintering behavior. This will allow for the identification of layer compatibility before production of the component. In this study, residual stresses in a series of symmetric tri-layer laminates consisting of Al</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O</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and MgAl</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O</a:t>
          </a:r>
          <a:r>
            <a:rPr lang="en-US" sz="1100" baseline="-25000">
              <a:solidFill>
                <a:schemeClr val="dk1"/>
              </a:solidFill>
              <a:effectLst/>
              <a:latin typeface="+mn-lt"/>
              <a:ea typeface="+mn-ea"/>
              <a:cs typeface="+mn-cs"/>
            </a:rPr>
            <a:t>4</a:t>
          </a:r>
          <a:r>
            <a:rPr lang="en-US" sz="1100">
              <a:solidFill>
                <a:schemeClr val="dk1"/>
              </a:solidFill>
              <a:effectLst/>
              <a:latin typeface="+mn-lt"/>
              <a:ea typeface="+mn-ea"/>
              <a:cs typeface="+mn-cs"/>
            </a:rPr>
            <a:t> layers with varying degrees of porosity were measured. By comparison of the stress state in different laminate layups, the influence of thermal expansion mismatch, free sinter shrinkage mismatch, laminate size, and different lamination techniques has been investigated. </a:t>
          </a:r>
          <a:br>
            <a:rPr lang="en-US" sz="1100">
              <a:solidFill>
                <a:schemeClr val="dk1"/>
              </a:solidFill>
              <a:effectLst/>
              <a:latin typeface="+mn-lt"/>
              <a:ea typeface="+mn-ea"/>
              <a:cs typeface="+mn-cs"/>
            </a:rPr>
          </a:br>
          <a:endParaRPr lang="de-DE" sz="1100">
            <a:solidFill>
              <a:schemeClr val="dk1"/>
            </a:solidFill>
            <a:effectLst/>
            <a:latin typeface="+mn-lt"/>
            <a:ea typeface="+mn-ea"/>
            <a:cs typeface="+mn-cs"/>
          </a:endParaRPr>
        </a:p>
        <a:p>
          <a:r>
            <a:rPr lang="en-US" sz="1100">
              <a:solidFill>
                <a:schemeClr val="dk1"/>
              </a:solidFill>
              <a:effectLst/>
              <a:latin typeface="+mn-lt"/>
              <a:ea typeface="+mn-ea"/>
              <a:cs typeface="+mn-cs"/>
            </a:rPr>
            <a:t>The experiments were conducted at room temperature on sintered samples using a non-destructive energy dispersive diffraction method with ‘white beam’ synchrotron radiation.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experiments were conducted at the HZB 7T-MPW-EDDI Beamline of the BESSY II Synchrotron in Berlin, Germany. There, a high intensity photon source with an energy range up to 120 keV allowed for a high penetration depth, a high local resolution, and simultaneous capturing of the full diffraction spectra for Al</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O</a:t>
          </a:r>
          <a:r>
            <a:rPr lang="en-US" sz="1100" baseline="-25000">
              <a:solidFill>
                <a:schemeClr val="dk1"/>
              </a:solidFill>
              <a:effectLst/>
              <a:latin typeface="+mn-lt"/>
              <a:ea typeface="+mn-ea"/>
              <a:cs typeface="+mn-cs"/>
            </a:rPr>
            <a:t>3</a:t>
          </a:r>
          <a:r>
            <a:rPr lang="en-US" sz="1100">
              <a:solidFill>
                <a:schemeClr val="dk1"/>
              </a:solidFill>
              <a:effectLst/>
              <a:latin typeface="+mn-lt"/>
              <a:ea typeface="+mn-ea"/>
              <a:cs typeface="+mn-cs"/>
            </a:rPr>
            <a:t> and MgAl</a:t>
          </a:r>
          <a:r>
            <a:rPr lang="en-US" sz="1100" baseline="-25000">
              <a:solidFill>
                <a:schemeClr val="dk1"/>
              </a:solidFill>
              <a:effectLst/>
              <a:latin typeface="+mn-lt"/>
              <a:ea typeface="+mn-ea"/>
              <a:cs typeface="+mn-cs"/>
            </a:rPr>
            <a:t>2</a:t>
          </a:r>
          <a:r>
            <a:rPr lang="en-US" sz="1100">
              <a:solidFill>
                <a:schemeClr val="dk1"/>
              </a:solidFill>
              <a:effectLst/>
              <a:latin typeface="+mn-lt"/>
              <a:ea typeface="+mn-ea"/>
              <a:cs typeface="+mn-cs"/>
            </a:rPr>
            <a:t>O</a:t>
          </a:r>
          <a:r>
            <a:rPr lang="en-US" sz="1100" baseline="-25000">
              <a:solidFill>
                <a:schemeClr val="dk1"/>
              </a:solidFill>
              <a:effectLst/>
              <a:latin typeface="+mn-lt"/>
              <a:ea typeface="+mn-ea"/>
              <a:cs typeface="+mn-cs"/>
            </a:rPr>
            <a:t>4</a:t>
          </a:r>
          <a:br>
            <a:rPr lang="en-US" sz="1100" baseline="-25000">
              <a:solidFill>
                <a:schemeClr val="dk1"/>
              </a:solidFill>
              <a:effectLst/>
              <a:latin typeface="+mn-lt"/>
              <a:ea typeface="+mn-ea"/>
              <a:cs typeface="+mn-cs"/>
            </a:rPr>
          </a:br>
          <a:r>
            <a:rPr lang="en-US" sz="1100" baseline="-25000">
              <a:solidFill>
                <a:schemeClr val="dk1"/>
              </a:solidFill>
              <a:effectLst/>
              <a:latin typeface="+mn-lt"/>
              <a:ea typeface="+mn-ea"/>
              <a:cs typeface="+mn-cs"/>
            </a:rPr>
            <a:t/>
          </a:r>
          <a:br>
            <a:rPr lang="en-US" sz="1100" baseline="-25000">
              <a:solidFill>
                <a:schemeClr val="dk1"/>
              </a:solidFill>
              <a:effectLst/>
              <a:latin typeface="+mn-lt"/>
              <a:ea typeface="+mn-ea"/>
              <a:cs typeface="+mn-cs"/>
            </a:rPr>
          </a:br>
          <a:r>
            <a:rPr lang="en-US" sz="1100" b="1" baseline="0">
              <a:solidFill>
                <a:schemeClr val="dk1"/>
              </a:solidFill>
              <a:effectLst/>
              <a:latin typeface="+mn-lt"/>
              <a:ea typeface="+mn-ea"/>
              <a:cs typeface="+mn-cs"/>
            </a:rPr>
            <a:t>Measurement results </a:t>
          </a:r>
          <a:br>
            <a:rPr lang="en-US" sz="1100" b="1" baseline="0">
              <a:solidFill>
                <a:schemeClr val="dk1"/>
              </a:solidFill>
              <a:effectLst/>
              <a:latin typeface="+mn-lt"/>
              <a:ea typeface="+mn-ea"/>
              <a:cs typeface="+mn-cs"/>
            </a:rPr>
          </a:br>
          <a:r>
            <a:rPr lang="de-DE" sz="1100" b="0" i="0" u="none" strike="noStrike">
              <a:solidFill>
                <a:schemeClr val="dk1"/>
              </a:solidFill>
              <a:effectLst/>
              <a:latin typeface="+mn-lt"/>
              <a:ea typeface="+mn-ea"/>
              <a:cs typeface="+mn-cs"/>
            </a:rPr>
            <a:t>2</a:t>
          </a:r>
          <a:r>
            <a:rPr lang="de-DE" sz="1100" b="0" i="0" u="none" strike="noStrike" baseline="0">
              <a:solidFill>
                <a:schemeClr val="dk1"/>
              </a:solidFill>
              <a:effectLst/>
              <a:latin typeface="+mn-lt"/>
              <a:ea typeface="+mn-ea"/>
              <a:cs typeface="+mn-cs"/>
            </a:rPr>
            <a:t> series of 3 laminates each have been measured under the same m</a:t>
          </a:r>
          <a:r>
            <a:rPr lang="de-DE" sz="1100" b="0" i="0" u="none" strike="noStrike">
              <a:solidFill>
                <a:schemeClr val="dk1"/>
              </a:solidFill>
              <a:effectLst/>
              <a:latin typeface="+mn-lt"/>
              <a:ea typeface="+mn-ea"/>
              <a:cs typeface="+mn-cs"/>
            </a:rPr>
            <a:t>easurement conditions (2theta  = 9°; azimuth 90°) at the laminate's center at 4 depth levels (see</a:t>
          </a:r>
          <a:r>
            <a:rPr lang="de-DE" sz="1100" b="0" i="0" u="none" strike="noStrike" baseline="0">
              <a:solidFill>
                <a:schemeClr val="dk1"/>
              </a:solidFill>
              <a:effectLst/>
              <a:latin typeface="+mn-lt"/>
              <a:ea typeface="+mn-ea"/>
              <a:cs typeface="+mn-cs"/>
            </a:rPr>
            <a:t> figures under 'Measurent locations in laminates')</a:t>
          </a:r>
          <a:r>
            <a:rPr lang="de-DE" sz="1100" b="0" i="0" u="none" strike="noStrike">
              <a:solidFill>
                <a:schemeClr val="dk1"/>
              </a:solidFill>
              <a:effectLst/>
              <a:latin typeface="+mn-lt"/>
              <a:ea typeface="+mn-ea"/>
              <a:cs typeface="+mn-cs"/>
            </a:rPr>
            <a:t>.</a:t>
          </a:r>
          <a:r>
            <a:rPr lang="de-DE"/>
            <a:t> </a:t>
          </a:r>
          <a:r>
            <a:rPr lang="de-DE" sz="1100" b="0" i="0" u="none" strike="noStrike">
              <a:solidFill>
                <a:schemeClr val="dk1"/>
              </a:solidFill>
              <a:effectLst/>
              <a:latin typeface="+mn-lt"/>
              <a:ea typeface="+mn-ea"/>
              <a:cs typeface="+mn-cs"/>
            </a:rPr>
            <a:t>Sample series 1 has a 3-layer homogeneous layup </a:t>
          </a:r>
          <a:r>
            <a:rPr lang="de-DE" sz="1100" b="0" i="0" u="none" strike="noStrike" baseline="0">
              <a:solidFill>
                <a:schemeClr val="dk1"/>
              </a:solidFill>
              <a:effectLst/>
              <a:latin typeface="+mn-lt"/>
              <a:ea typeface="+mn-ea"/>
              <a:cs typeface="+mn-cs"/>
            </a:rPr>
            <a:t> </a:t>
          </a:r>
          <a:r>
            <a:rPr lang="de-DE" sz="1100" b="0" i="0" u="none" strike="noStrike">
              <a:solidFill>
                <a:schemeClr val="dk1"/>
              </a:solidFill>
              <a:effectLst/>
              <a:latin typeface="+mn-lt"/>
              <a:ea typeface="+mn-ea"/>
              <a:cs typeface="+mn-cs"/>
            </a:rPr>
            <a:t>Al203-Al2O3-Al2O3.</a:t>
          </a:r>
          <a:r>
            <a:rPr lang="de-DE"/>
            <a:t> </a:t>
          </a:r>
          <a:r>
            <a:rPr lang="de-DE" sz="1100" b="0" i="0" u="none" strike="noStrike">
              <a:solidFill>
                <a:schemeClr val="dk1"/>
              </a:solidFill>
              <a:effectLst/>
              <a:latin typeface="+mn-lt"/>
              <a:ea typeface="+mn-ea"/>
              <a:cs typeface="+mn-cs"/>
            </a:rPr>
            <a:t>Sample series 5 has a 3-layer layup Al2O3-MgAl2O4-Al2O3. In series 5, the differential thermal expansion (CTE Alumina = 4.68E-6;</a:t>
          </a:r>
          <a:r>
            <a:rPr lang="de-DE" sz="1100" b="0" i="0" u="none" strike="noStrike" baseline="0">
              <a:solidFill>
                <a:schemeClr val="dk1"/>
              </a:solidFill>
              <a:effectLst/>
              <a:latin typeface="+mn-lt"/>
              <a:ea typeface="+mn-ea"/>
              <a:cs typeface="+mn-cs"/>
            </a:rPr>
            <a:t> CTE Spinel = 8.80E-6</a:t>
          </a:r>
          <a:r>
            <a:rPr lang="de-DE" sz="1100" b="0" i="0" u="none" strike="noStrike">
              <a:solidFill>
                <a:schemeClr val="dk1"/>
              </a:solidFill>
              <a:effectLst/>
              <a:latin typeface="+mn-lt"/>
              <a:ea typeface="+mn-ea"/>
              <a:cs typeface="+mn-cs"/>
            </a:rPr>
            <a:t>) between the layers should induce tensile stresses in the spinel layer (measurement points 3 and 4) and compressive stresses in alumina (measurement points 1 and 2).</a:t>
          </a:r>
          <a:r>
            <a:rPr lang="de-DE"/>
            <a:t> </a:t>
          </a:r>
          <a:br>
            <a:rPr lang="de-DE"/>
          </a:br>
          <a:r>
            <a:rPr lang="de-DE"/>
            <a:t/>
          </a:r>
          <a:br>
            <a:rPr lang="de-DE"/>
          </a:br>
          <a:r>
            <a:rPr lang="de-DE" sz="1100" b="0" i="0" u="none" strike="noStrike">
              <a:solidFill>
                <a:schemeClr val="dk1"/>
              </a:solidFill>
              <a:effectLst/>
              <a:latin typeface="+mn-lt"/>
              <a:ea typeface="+mn-ea"/>
              <a:cs typeface="+mn-cs"/>
            </a:rPr>
            <a:t>For Alumina 12 lattices were used for evaluation, for spinel 8. For each of the diffraction peaks, values for which the recorded intensity, the peak width, or the measurement error were obviously erroneous</a:t>
          </a:r>
          <a:r>
            <a:rPr lang="de-DE"/>
            <a:t> </a:t>
          </a:r>
          <a:r>
            <a:rPr lang="de-DE" sz="1100" b="0" i="0" u="none" strike="noStrike">
              <a:solidFill>
                <a:schemeClr val="dk1"/>
              </a:solidFill>
              <a:effectLst/>
              <a:latin typeface="+mn-lt"/>
              <a:ea typeface="+mn-ea"/>
              <a:cs typeface="+mn-cs"/>
            </a:rPr>
            <a:t>were filtered out manually.  For every sample and for every measurement point (depth) the mean stress and standard error were calculated based on the measurement results that remained after processing.</a:t>
          </a:r>
          <a:r>
            <a:rPr lang="de-DE" sz="1100" b="0" i="0" u="none" strike="noStrike" baseline="0">
              <a:solidFill>
                <a:schemeClr val="dk1"/>
              </a:solidFill>
              <a:effectLst/>
              <a:latin typeface="+mn-lt"/>
              <a:ea typeface="+mn-ea"/>
              <a:cs typeface="+mn-cs"/>
            </a:rPr>
            <a:t> T</a:t>
          </a:r>
          <a:r>
            <a:rPr lang="de-DE" sz="1100" b="0" i="0" u="none" strike="noStrike">
              <a:solidFill>
                <a:schemeClr val="dk1"/>
              </a:solidFill>
              <a:effectLst/>
              <a:latin typeface="+mn-lt"/>
              <a:ea typeface="+mn-ea"/>
              <a:cs typeface="+mn-cs"/>
            </a:rPr>
            <a:t>he</a:t>
          </a:r>
          <a:r>
            <a:rPr lang="de-DE" sz="1100" b="0" i="0" u="none" strike="noStrike" baseline="0">
              <a:solidFill>
                <a:schemeClr val="dk1"/>
              </a:solidFill>
              <a:effectLst/>
              <a:latin typeface="+mn-lt"/>
              <a:ea typeface="+mn-ea"/>
              <a:cs typeface="+mn-cs"/>
            </a:rPr>
            <a:t> processing causes some measurements to feature less than 12 (for alumina) or 8 (for spinel) evaluated lattices </a:t>
          </a:r>
          <a:r>
            <a:rPr lang="de-DE" sz="1100" b="0" i="0" u="none" strike="noStrike">
              <a:solidFill>
                <a:schemeClr val="dk1"/>
              </a:solidFill>
              <a:effectLst/>
              <a:latin typeface="+mn-lt"/>
              <a:ea typeface="+mn-ea"/>
              <a:cs typeface="+mn-cs"/>
            </a:rPr>
            <a:t>(results are under 'Separate evaluation of measurement points' in Table 1). The results for</a:t>
          </a:r>
          <a:r>
            <a:rPr lang="de-DE" sz="1100" b="0" i="0" u="none" strike="noStrike" baseline="0">
              <a:solidFill>
                <a:schemeClr val="dk1"/>
              </a:solidFill>
              <a:effectLst/>
              <a:latin typeface="+mn-lt"/>
              <a:ea typeface="+mn-ea"/>
              <a:cs typeface="+mn-cs"/>
            </a:rPr>
            <a:t> the stress found for the separate lattices have been attached in a separate folder</a:t>
          </a:r>
          <a:r>
            <a:rPr lang="de-DE" sz="1100" b="0" i="0" u="none" strike="noStrike">
              <a:solidFill>
                <a:schemeClr val="dk1"/>
              </a:solidFill>
              <a:effectLst/>
              <a:latin typeface="+mn-lt"/>
              <a:ea typeface="+mn-ea"/>
              <a:cs typeface="+mn-cs"/>
            </a:rPr>
            <a:t>.</a:t>
          </a:r>
          <a:r>
            <a:rPr lang="de-DE"/>
            <a:t> </a:t>
          </a:r>
          <a:br>
            <a:rPr lang="de-DE"/>
          </a:br>
          <a:r>
            <a:rPr lang="de-DE"/>
            <a:t/>
          </a:r>
          <a:br>
            <a:rPr lang="de-DE"/>
          </a:br>
          <a:r>
            <a:rPr lang="de-DE" sz="1100" b="0" i="0" u="none" strike="noStrike">
              <a:solidFill>
                <a:schemeClr val="dk1"/>
              </a:solidFill>
              <a:effectLst/>
              <a:latin typeface="+mn-lt"/>
              <a:ea typeface="+mn-ea"/>
              <a:cs typeface="+mn-cs"/>
            </a:rPr>
            <a:t>The combination of </a:t>
          </a:r>
          <a:r>
            <a:rPr lang="de-DE" sz="1100" b="0" i="0" u="none" strike="noStrike" baseline="0">
              <a:solidFill>
                <a:schemeClr val="dk1"/>
              </a:solidFill>
              <a:effectLst/>
              <a:latin typeface="+mn-lt"/>
              <a:ea typeface="+mn-ea"/>
              <a:cs typeface="+mn-cs"/>
            </a:rPr>
            <a:t>results for identical measurement points accross each sample series have also been evaluated and the mean value and standard deviation (STD) have been calculated for the assumption that a normal distribution or a Weibull distribution is apparent in the results. The results are under 'Combined measurement points' in Table 1.</a:t>
          </a:r>
          <a:br>
            <a:rPr lang="de-DE" sz="1100" b="0" i="0" u="none" strike="noStrike" baseline="0">
              <a:solidFill>
                <a:schemeClr val="dk1"/>
              </a:solidFill>
              <a:effectLst/>
              <a:latin typeface="+mn-lt"/>
              <a:ea typeface="+mn-ea"/>
              <a:cs typeface="+mn-cs"/>
            </a:rPr>
          </a:br>
          <a:r>
            <a:rPr lang="de-DE" sz="1100" b="0" i="0" u="none" strike="noStrike" baseline="0">
              <a:solidFill>
                <a:schemeClr val="dk1"/>
              </a:solidFill>
              <a:effectLst/>
              <a:latin typeface="+mn-lt"/>
              <a:ea typeface="+mn-ea"/>
              <a:cs typeface="+mn-cs"/>
            </a:rPr>
            <a:t/>
          </a:r>
          <a:br>
            <a:rPr lang="de-DE" sz="1100" b="0" i="0" u="none" strike="noStrike" baseline="0">
              <a:solidFill>
                <a:schemeClr val="dk1"/>
              </a:solidFill>
              <a:effectLst/>
              <a:latin typeface="+mn-lt"/>
              <a:ea typeface="+mn-ea"/>
              <a:cs typeface="+mn-cs"/>
            </a:rPr>
          </a:br>
          <a:r>
            <a:rPr lang="de-DE" sz="1100" b="1" i="0" u="none" strike="noStrike" baseline="0">
              <a:solidFill>
                <a:schemeClr val="dk1"/>
              </a:solidFill>
              <a:effectLst/>
              <a:latin typeface="+mn-lt"/>
              <a:ea typeface="+mn-ea"/>
              <a:cs typeface="+mn-cs"/>
            </a:rPr>
            <a:t>Problem</a:t>
          </a:r>
          <a:endParaRPr lang="de-DE" sz="1100" b="0" i="0" u="none" strike="noStrike" baseline="0">
            <a:solidFill>
              <a:schemeClr val="dk1"/>
            </a:solidFill>
            <a:effectLst/>
            <a:latin typeface="+mn-lt"/>
            <a:ea typeface="+mn-ea"/>
            <a:cs typeface="+mn-cs"/>
          </a:endParaRPr>
        </a:p>
        <a:p>
          <a:r>
            <a:rPr lang="de-DE" sz="1100"/>
            <a:t>Looking closer at the results, one can see that all measurements</a:t>
          </a:r>
          <a:r>
            <a:rPr lang="de-DE" sz="1100" baseline="0"/>
            <a:t> are positive, indicating that both of the measured laminates have exclusively tensile stresses in the upper half of the laminate. Considering the homogeneous laminate (series 1) there is reason to believe that the measurements in alumina have a systematic error that causes the measured values to be higher than they are in reality. Because the backside of the laminate has not been measured, it cannot be said with full certainty that there is no macroscopic stress state apparent in which the top half of the laminate has tensile stresses and the bottom half has compressive stresses. However, previous measurements performed by the HZB have shown that there is only a minute difference between stress values at the top and bottom surfaces of a laminate with a symmetric layup consisting of differently porous layers of alumina.</a:t>
          </a:r>
          <a:br>
            <a:rPr lang="de-DE" sz="1100" baseline="0"/>
          </a:br>
          <a:r>
            <a:rPr lang="de-DE" sz="1100" baseline="0"/>
            <a:t/>
          </a:r>
          <a:br>
            <a:rPr lang="de-DE" sz="1100" baseline="0"/>
          </a:br>
          <a:r>
            <a:rPr lang="de-DE" sz="1100" baseline="0"/>
            <a:t>Considering the heterogeneous laminate (series 5), it can be seen that the measurements in the center (spinel) layer have a higher accuracy and clearly indicate tensile stresses in the spinel layer in the order of 200 MPa. To achieve an equilibrium of stresses, this would mean that the alumina layers should show stresses in the order of -100 MPa, assuming that there is a negligible difference between the stress state in top and bottom halves of the laminates. The alumina layers show however averaged stresses in the order of 20-40 MPa. </a:t>
          </a:r>
        </a:p>
        <a:p>
          <a:endParaRPr lang="de-DE" sz="1100" baseline="0"/>
        </a:p>
        <a:p>
          <a:r>
            <a:rPr lang="de-DE" sz="1100" baseline="0"/>
            <a:t>The hypothesis is that the measurement results for alumina need to be corrected by reducing all measurements with 100-200 MPa to account for the systematic stress error. The reason for the systematic error in alumina, and therefore the plausibility of the hypothesis, could however not yet be explained. </a:t>
          </a:r>
          <a:endParaRPr lang="de-D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zoomScale="55" zoomScaleNormal="55" workbookViewId="0">
      <selection activeCell="A3" sqref="A3"/>
    </sheetView>
  </sheetViews>
  <sheetFormatPr defaultRowHeight="15" x14ac:dyDescent="0.25"/>
  <cols>
    <col min="1" max="1" width="33.140625" customWidth="1"/>
    <col min="2" max="2" width="15.85546875" customWidth="1"/>
    <col min="3" max="3" width="15.42578125" customWidth="1"/>
    <col min="4" max="5" width="17.42578125" customWidth="1"/>
    <col min="6" max="6" width="18" customWidth="1"/>
    <col min="7" max="7" width="17.85546875" customWidth="1"/>
    <col min="8" max="10" width="18.28515625" customWidth="1"/>
    <col min="11" max="11" width="16.140625" customWidth="1"/>
    <col min="12" max="12" width="16.28515625" customWidth="1"/>
    <col min="13" max="13" width="13.28515625" customWidth="1"/>
    <col min="14" max="14" width="21.28515625" customWidth="1"/>
    <col min="15" max="15" width="58.7109375" bestFit="1" customWidth="1"/>
    <col min="16" max="16" width="9" customWidth="1"/>
  </cols>
  <sheetData>
    <row r="1" spans="1:22" ht="31.5" x14ac:dyDescent="0.5">
      <c r="A1" s="51" t="s">
        <v>379</v>
      </c>
    </row>
    <row r="2" spans="1:22" x14ac:dyDescent="0.25">
      <c r="H2" s="4" t="s">
        <v>6</v>
      </c>
    </row>
    <row r="3" spans="1:22" x14ac:dyDescent="0.25">
      <c r="A3" t="s">
        <v>7</v>
      </c>
      <c r="H3" t="s">
        <v>8</v>
      </c>
      <c r="I3" t="s">
        <v>9</v>
      </c>
    </row>
    <row r="4" spans="1:22" x14ac:dyDescent="0.25">
      <c r="A4" t="s">
        <v>10</v>
      </c>
      <c r="H4" t="s">
        <v>11</v>
      </c>
      <c r="I4" t="s">
        <v>12</v>
      </c>
      <c r="P4" t="s">
        <v>356</v>
      </c>
      <c r="Q4" t="s">
        <v>357</v>
      </c>
      <c r="R4" t="s">
        <v>366</v>
      </c>
      <c r="S4" t="s">
        <v>367</v>
      </c>
      <c r="T4" t="s">
        <v>371</v>
      </c>
      <c r="U4" s="5" t="s">
        <v>358</v>
      </c>
      <c r="V4" t="s">
        <v>359</v>
      </c>
    </row>
    <row r="5" spans="1:22" x14ac:dyDescent="0.25">
      <c r="A5" t="s">
        <v>13</v>
      </c>
      <c r="H5" t="s">
        <v>14</v>
      </c>
      <c r="I5" t="s">
        <v>15</v>
      </c>
      <c r="P5">
        <v>1</v>
      </c>
      <c r="Q5" t="s">
        <v>360</v>
      </c>
      <c r="R5" t="s">
        <v>49</v>
      </c>
      <c r="S5" t="s">
        <v>368</v>
      </c>
      <c r="T5" s="5" t="s">
        <v>372</v>
      </c>
      <c r="U5" t="s">
        <v>37</v>
      </c>
      <c r="V5" t="s">
        <v>375</v>
      </c>
    </row>
    <row r="6" spans="1:22" x14ac:dyDescent="0.25">
      <c r="A6" t="s">
        <v>16</v>
      </c>
      <c r="H6" t="s">
        <v>17</v>
      </c>
      <c r="I6" t="s">
        <v>18</v>
      </c>
      <c r="P6">
        <v>2</v>
      </c>
      <c r="Q6" t="s">
        <v>361</v>
      </c>
      <c r="R6" s="50" t="s">
        <v>49</v>
      </c>
      <c r="S6" t="s">
        <v>368</v>
      </c>
      <c r="T6" s="5" t="s">
        <v>372</v>
      </c>
      <c r="U6">
        <v>1</v>
      </c>
      <c r="V6" t="s">
        <v>47</v>
      </c>
    </row>
    <row r="7" spans="1:22" x14ac:dyDescent="0.25">
      <c r="P7">
        <v>3</v>
      </c>
      <c r="Q7" t="s">
        <v>362</v>
      </c>
      <c r="R7" t="s">
        <v>49</v>
      </c>
      <c r="S7" t="s">
        <v>368</v>
      </c>
      <c r="T7" s="5" t="s">
        <v>372</v>
      </c>
      <c r="U7">
        <v>1</v>
      </c>
      <c r="V7" t="s">
        <v>47</v>
      </c>
    </row>
    <row r="8" spans="1:22" x14ac:dyDescent="0.25">
      <c r="H8" s="4"/>
      <c r="P8">
        <v>4</v>
      </c>
      <c r="Q8" t="s">
        <v>363</v>
      </c>
      <c r="R8" s="50" t="s">
        <v>49</v>
      </c>
      <c r="S8" t="s">
        <v>368</v>
      </c>
      <c r="T8" s="5" t="s">
        <v>372</v>
      </c>
      <c r="U8">
        <v>1</v>
      </c>
      <c r="V8" t="s">
        <v>53</v>
      </c>
    </row>
    <row r="9" spans="1:22" x14ac:dyDescent="0.25">
      <c r="P9">
        <v>5</v>
      </c>
      <c r="Q9" t="s">
        <v>364</v>
      </c>
      <c r="R9" t="s">
        <v>49</v>
      </c>
      <c r="S9" t="s">
        <v>368</v>
      </c>
      <c r="T9" s="5" t="s">
        <v>372</v>
      </c>
      <c r="U9">
        <v>2</v>
      </c>
      <c r="V9" t="s">
        <v>47</v>
      </c>
    </row>
    <row r="10" spans="1:22" x14ac:dyDescent="0.25">
      <c r="E10" s="9" t="s">
        <v>104</v>
      </c>
      <c r="F10" s="9" t="s">
        <v>105</v>
      </c>
      <c r="G10" s="9" t="s">
        <v>106</v>
      </c>
      <c r="P10">
        <v>6</v>
      </c>
      <c r="Q10" t="s">
        <v>365</v>
      </c>
      <c r="R10" s="50" t="s">
        <v>49</v>
      </c>
      <c r="S10" t="s">
        <v>368</v>
      </c>
      <c r="T10" s="5" t="s">
        <v>372</v>
      </c>
      <c r="U10">
        <v>3</v>
      </c>
      <c r="V10" t="s">
        <v>53</v>
      </c>
    </row>
    <row r="11" spans="1:22" x14ac:dyDescent="0.25">
      <c r="P11">
        <v>7</v>
      </c>
      <c r="Q11" t="s">
        <v>361</v>
      </c>
      <c r="R11" t="s">
        <v>72</v>
      </c>
      <c r="S11" t="s">
        <v>368</v>
      </c>
      <c r="T11" s="5" t="s">
        <v>372</v>
      </c>
      <c r="U11">
        <v>2</v>
      </c>
      <c r="V11" t="s">
        <v>376</v>
      </c>
    </row>
    <row r="12" spans="1:22" x14ac:dyDescent="0.25">
      <c r="H12" t="s">
        <v>380</v>
      </c>
      <c r="I12" t="s">
        <v>102</v>
      </c>
      <c r="M12" s="5"/>
      <c r="P12">
        <v>8</v>
      </c>
      <c r="Q12" t="s">
        <v>361</v>
      </c>
      <c r="R12" s="50" t="s">
        <v>73</v>
      </c>
      <c r="S12" t="s">
        <v>368</v>
      </c>
      <c r="T12" s="5" t="s">
        <v>372</v>
      </c>
      <c r="U12">
        <v>2</v>
      </c>
      <c r="V12" t="s">
        <v>376</v>
      </c>
    </row>
    <row r="13" spans="1:22" x14ac:dyDescent="0.25">
      <c r="H13">
        <v>1</v>
      </c>
      <c r="I13" t="s">
        <v>95</v>
      </c>
      <c r="J13" t="s">
        <v>101</v>
      </c>
      <c r="M13" s="5"/>
      <c r="P13">
        <v>9</v>
      </c>
      <c r="Q13" t="s">
        <v>363</v>
      </c>
      <c r="R13" t="s">
        <v>72</v>
      </c>
      <c r="S13" t="s">
        <v>368</v>
      </c>
      <c r="T13" s="5" t="s">
        <v>372</v>
      </c>
      <c r="U13">
        <v>4</v>
      </c>
      <c r="V13" t="s">
        <v>376</v>
      </c>
    </row>
    <row r="14" spans="1:22" x14ac:dyDescent="0.25">
      <c r="H14">
        <v>2</v>
      </c>
      <c r="I14" t="s">
        <v>96</v>
      </c>
      <c r="J14" t="s">
        <v>99</v>
      </c>
      <c r="M14" s="5"/>
      <c r="P14">
        <v>10</v>
      </c>
      <c r="Q14" t="s">
        <v>363</v>
      </c>
      <c r="R14" s="50" t="s">
        <v>73</v>
      </c>
      <c r="S14" t="s">
        <v>368</v>
      </c>
      <c r="T14" s="5" t="s">
        <v>372</v>
      </c>
      <c r="U14">
        <v>4</v>
      </c>
      <c r="V14" t="s">
        <v>376</v>
      </c>
    </row>
    <row r="15" spans="1:22" x14ac:dyDescent="0.25">
      <c r="H15">
        <v>3</v>
      </c>
      <c r="I15" t="s">
        <v>97</v>
      </c>
      <c r="J15" t="s">
        <v>100</v>
      </c>
      <c r="M15" s="5"/>
      <c r="P15">
        <v>11</v>
      </c>
      <c r="Q15" t="s">
        <v>361</v>
      </c>
      <c r="R15" t="s">
        <v>49</v>
      </c>
      <c r="S15" t="s">
        <v>369</v>
      </c>
      <c r="T15" s="5" t="s">
        <v>372</v>
      </c>
      <c r="U15">
        <v>2</v>
      </c>
      <c r="V15" t="s">
        <v>377</v>
      </c>
    </row>
    <row r="16" spans="1:22" x14ac:dyDescent="0.25">
      <c r="H16">
        <v>4</v>
      </c>
      <c r="I16" t="s">
        <v>98</v>
      </c>
      <c r="J16" t="s">
        <v>103</v>
      </c>
      <c r="M16" s="5"/>
      <c r="P16">
        <v>12</v>
      </c>
      <c r="Q16" t="s">
        <v>361</v>
      </c>
      <c r="R16" t="s">
        <v>49</v>
      </c>
      <c r="S16" t="s">
        <v>370</v>
      </c>
      <c r="T16" s="5" t="s">
        <v>372</v>
      </c>
      <c r="U16">
        <v>2</v>
      </c>
      <c r="V16" t="s">
        <v>377</v>
      </c>
    </row>
    <row r="17" spans="1:22" x14ac:dyDescent="0.25">
      <c r="P17">
        <v>13</v>
      </c>
      <c r="Q17" t="s">
        <v>361</v>
      </c>
      <c r="R17" t="s">
        <v>49</v>
      </c>
      <c r="S17" t="s">
        <v>368</v>
      </c>
      <c r="T17" t="s">
        <v>373</v>
      </c>
      <c r="U17">
        <v>2</v>
      </c>
      <c r="V17" t="s">
        <v>378</v>
      </c>
    </row>
    <row r="18" spans="1:22" x14ac:dyDescent="0.25">
      <c r="A18" s="4"/>
      <c r="E18" s="4"/>
      <c r="P18">
        <v>14</v>
      </c>
      <c r="Q18" t="s">
        <v>361</v>
      </c>
      <c r="R18" t="s">
        <v>49</v>
      </c>
      <c r="S18" t="s">
        <v>368</v>
      </c>
      <c r="T18" t="s">
        <v>374</v>
      </c>
      <c r="U18">
        <v>2</v>
      </c>
      <c r="V18" t="s">
        <v>378</v>
      </c>
    </row>
    <row r="19" spans="1:22" x14ac:dyDescent="0.25">
      <c r="P19">
        <v>15</v>
      </c>
      <c r="Q19" t="s">
        <v>363</v>
      </c>
      <c r="R19" t="s">
        <v>49</v>
      </c>
      <c r="S19" t="s">
        <v>368</v>
      </c>
      <c r="T19" t="s">
        <v>373</v>
      </c>
      <c r="U19">
        <v>4</v>
      </c>
      <c r="V19" t="s">
        <v>378</v>
      </c>
    </row>
    <row r="20" spans="1:22" x14ac:dyDescent="0.25">
      <c r="P20">
        <v>16</v>
      </c>
      <c r="Q20" t="s">
        <v>363</v>
      </c>
      <c r="R20" t="s">
        <v>49</v>
      </c>
      <c r="S20" t="s">
        <v>368</v>
      </c>
      <c r="T20" t="s">
        <v>374</v>
      </c>
      <c r="U20">
        <v>4</v>
      </c>
      <c r="V20" t="s">
        <v>378</v>
      </c>
    </row>
    <row r="30" spans="1:22" x14ac:dyDescent="0.25">
      <c r="A30" s="4" t="s">
        <v>19</v>
      </c>
      <c r="B30" s="4" t="s">
        <v>20</v>
      </c>
      <c r="C30" s="4" t="s">
        <v>21</v>
      </c>
      <c r="D30" s="4" t="s">
        <v>22</v>
      </c>
      <c r="E30" s="4"/>
      <c r="F30" s="4"/>
      <c r="G30" s="4"/>
      <c r="H30" s="4"/>
      <c r="I30" s="4"/>
      <c r="J30" s="4" t="s">
        <v>23</v>
      </c>
      <c r="K30" s="4" t="s">
        <v>24</v>
      </c>
      <c r="L30" s="4" t="s">
        <v>25</v>
      </c>
      <c r="M30" s="4" t="s">
        <v>26</v>
      </c>
      <c r="N30" s="4" t="s">
        <v>108</v>
      </c>
      <c r="O30" s="4" t="s">
        <v>27</v>
      </c>
    </row>
    <row r="31" spans="1:22" x14ac:dyDescent="0.25">
      <c r="D31" s="6" t="s">
        <v>28</v>
      </c>
      <c r="E31" s="6" t="s">
        <v>29</v>
      </c>
      <c r="F31" s="6" t="s">
        <v>30</v>
      </c>
      <c r="G31" s="6" t="s">
        <v>31</v>
      </c>
      <c r="H31" s="6" t="s">
        <v>32</v>
      </c>
      <c r="I31" s="6" t="s">
        <v>33</v>
      </c>
      <c r="M31" t="s">
        <v>107</v>
      </c>
    </row>
    <row r="33" spans="1:15" x14ac:dyDescent="0.25">
      <c r="A33" t="s">
        <v>34</v>
      </c>
      <c r="B33" t="s">
        <v>35</v>
      </c>
      <c r="C33">
        <v>1</v>
      </c>
      <c r="D33" t="s">
        <v>36</v>
      </c>
      <c r="J33" t="s">
        <v>37</v>
      </c>
      <c r="K33" t="s">
        <v>37</v>
      </c>
      <c r="L33" t="s">
        <v>37</v>
      </c>
      <c r="M33">
        <v>1</v>
      </c>
      <c r="N33">
        <v>1</v>
      </c>
    </row>
    <row r="34" spans="1:15" x14ac:dyDescent="0.25">
      <c r="B34" t="s">
        <v>38</v>
      </c>
      <c r="C34">
        <v>1</v>
      </c>
      <c r="D34" t="s">
        <v>39</v>
      </c>
      <c r="J34" t="s">
        <v>37</v>
      </c>
      <c r="K34" t="s">
        <v>37</v>
      </c>
      <c r="L34" t="s">
        <v>37</v>
      </c>
      <c r="M34">
        <v>1</v>
      </c>
      <c r="N34">
        <v>1</v>
      </c>
    </row>
    <row r="35" spans="1:15" x14ac:dyDescent="0.25">
      <c r="B35" t="s">
        <v>40</v>
      </c>
      <c r="C35">
        <v>2</v>
      </c>
      <c r="D35" t="s">
        <v>41</v>
      </c>
      <c r="J35" t="s">
        <v>37</v>
      </c>
      <c r="K35" t="s">
        <v>37</v>
      </c>
      <c r="L35" t="s">
        <v>37</v>
      </c>
      <c r="O35" t="s">
        <v>42</v>
      </c>
    </row>
    <row r="36" spans="1:15" x14ac:dyDescent="0.25">
      <c r="B36" t="s">
        <v>43</v>
      </c>
      <c r="C36">
        <v>3</v>
      </c>
      <c r="D36" t="s">
        <v>44</v>
      </c>
      <c r="J36" t="s">
        <v>37</v>
      </c>
      <c r="K36" t="s">
        <v>37</v>
      </c>
      <c r="L36" t="s">
        <v>37</v>
      </c>
    </row>
    <row r="37" spans="1:15" x14ac:dyDescent="0.25">
      <c r="B37" t="s">
        <v>45</v>
      </c>
      <c r="C37">
        <v>3</v>
      </c>
      <c r="D37" t="s">
        <v>46</v>
      </c>
      <c r="J37" t="s">
        <v>37</v>
      </c>
      <c r="K37" t="s">
        <v>37</v>
      </c>
      <c r="L37" t="s">
        <v>37</v>
      </c>
    </row>
    <row r="39" spans="1:15" x14ac:dyDescent="0.25">
      <c r="J39" t="s">
        <v>47</v>
      </c>
    </row>
    <row r="40" spans="1:15" x14ac:dyDescent="0.25">
      <c r="A40" t="s">
        <v>48</v>
      </c>
      <c r="B40">
        <v>1</v>
      </c>
      <c r="C40">
        <v>1</v>
      </c>
      <c r="D40" t="s">
        <v>36</v>
      </c>
      <c r="E40" t="s">
        <v>36</v>
      </c>
      <c r="F40" t="s">
        <v>36</v>
      </c>
      <c r="J40">
        <v>0</v>
      </c>
      <c r="K40" t="s">
        <v>49</v>
      </c>
      <c r="L40" t="s">
        <v>50</v>
      </c>
      <c r="M40">
        <v>3</v>
      </c>
      <c r="N40">
        <v>1</v>
      </c>
      <c r="O40" t="s">
        <v>51</v>
      </c>
    </row>
    <row r="41" spans="1:15" x14ac:dyDescent="0.25">
      <c r="B41">
        <v>2</v>
      </c>
      <c r="C41">
        <v>1</v>
      </c>
      <c r="D41" t="s">
        <v>36</v>
      </c>
      <c r="E41" t="s">
        <v>44</v>
      </c>
      <c r="F41" t="s">
        <v>36</v>
      </c>
      <c r="J41">
        <v>1.4</v>
      </c>
      <c r="K41" t="s">
        <v>49</v>
      </c>
      <c r="L41" t="s">
        <v>50</v>
      </c>
      <c r="M41">
        <v>3</v>
      </c>
      <c r="O41" t="s">
        <v>52</v>
      </c>
    </row>
    <row r="42" spans="1:15" x14ac:dyDescent="0.25">
      <c r="B42">
        <v>3</v>
      </c>
      <c r="C42">
        <v>1</v>
      </c>
      <c r="D42" t="s">
        <v>36</v>
      </c>
      <c r="E42" t="s">
        <v>41</v>
      </c>
      <c r="F42" t="s">
        <v>36</v>
      </c>
      <c r="J42">
        <v>4.4000000000000004</v>
      </c>
      <c r="K42" t="s">
        <v>49</v>
      </c>
      <c r="L42" t="s">
        <v>50</v>
      </c>
      <c r="M42">
        <v>3</v>
      </c>
      <c r="N42">
        <v>1</v>
      </c>
    </row>
    <row r="43" spans="1:15" x14ac:dyDescent="0.25">
      <c r="B43">
        <v>4</v>
      </c>
      <c r="C43">
        <v>2</v>
      </c>
      <c r="D43" t="s">
        <v>36</v>
      </c>
      <c r="E43" t="s">
        <v>46</v>
      </c>
      <c r="F43" t="s">
        <v>36</v>
      </c>
      <c r="J43">
        <v>8.9</v>
      </c>
      <c r="K43" t="s">
        <v>49</v>
      </c>
      <c r="L43" t="s">
        <v>50</v>
      </c>
      <c r="M43">
        <v>3</v>
      </c>
    </row>
    <row r="45" spans="1:15" x14ac:dyDescent="0.25">
      <c r="J45" t="s">
        <v>53</v>
      </c>
    </row>
    <row r="46" spans="1:15" x14ac:dyDescent="0.25">
      <c r="A46" t="s">
        <v>54</v>
      </c>
      <c r="B46" s="7">
        <v>1</v>
      </c>
      <c r="C46" s="7">
        <v>1</v>
      </c>
      <c r="D46" s="7" t="s">
        <v>36</v>
      </c>
      <c r="E46" s="7" t="s">
        <v>36</v>
      </c>
      <c r="F46" s="7" t="s">
        <v>36</v>
      </c>
      <c r="J46">
        <v>0</v>
      </c>
      <c r="K46" t="s">
        <v>49</v>
      </c>
      <c r="L46" t="s">
        <v>50</v>
      </c>
      <c r="M46">
        <v>3</v>
      </c>
      <c r="N46">
        <v>1</v>
      </c>
      <c r="O46" t="s">
        <v>55</v>
      </c>
    </row>
    <row r="47" spans="1:15" x14ac:dyDescent="0.25">
      <c r="B47">
        <v>5</v>
      </c>
      <c r="C47">
        <v>1</v>
      </c>
      <c r="D47" t="s">
        <v>36</v>
      </c>
      <c r="E47" t="s">
        <v>39</v>
      </c>
      <c r="F47" t="s">
        <v>36</v>
      </c>
      <c r="J47" s="8">
        <v>3.1999999999999999E-6</v>
      </c>
      <c r="K47" t="s">
        <v>49</v>
      </c>
      <c r="L47" t="s">
        <v>50</v>
      </c>
      <c r="M47">
        <v>3</v>
      </c>
      <c r="N47">
        <v>1</v>
      </c>
    </row>
    <row r="49" spans="1:15" x14ac:dyDescent="0.25">
      <c r="J49" t="s">
        <v>56</v>
      </c>
    </row>
    <row r="50" spans="1:15" x14ac:dyDescent="0.25">
      <c r="A50" t="s">
        <v>57</v>
      </c>
      <c r="B50" s="7">
        <v>3</v>
      </c>
      <c r="C50" s="7">
        <v>1</v>
      </c>
      <c r="D50" s="7" t="s">
        <v>36</v>
      </c>
      <c r="E50" s="7" t="s">
        <v>41</v>
      </c>
      <c r="F50" s="7" t="s">
        <v>36</v>
      </c>
      <c r="J50">
        <v>1</v>
      </c>
      <c r="K50" t="s">
        <v>49</v>
      </c>
      <c r="L50" t="s">
        <v>50</v>
      </c>
      <c r="M50">
        <v>3</v>
      </c>
      <c r="N50">
        <v>1</v>
      </c>
      <c r="O50" t="s">
        <v>58</v>
      </c>
    </row>
    <row r="51" spans="1:15" x14ac:dyDescent="0.25">
      <c r="B51">
        <v>6</v>
      </c>
      <c r="C51">
        <v>1</v>
      </c>
      <c r="D51" t="s">
        <v>36</v>
      </c>
      <c r="E51" t="s">
        <v>41</v>
      </c>
      <c r="F51" t="s">
        <v>41</v>
      </c>
      <c r="G51" t="s">
        <v>36</v>
      </c>
      <c r="J51">
        <v>2</v>
      </c>
      <c r="K51" t="s">
        <v>49</v>
      </c>
      <c r="L51" t="s">
        <v>50</v>
      </c>
      <c r="M51">
        <v>3</v>
      </c>
      <c r="N51">
        <v>1</v>
      </c>
      <c r="O51" t="s">
        <v>59</v>
      </c>
    </row>
    <row r="52" spans="1:15" x14ac:dyDescent="0.25">
      <c r="B52">
        <v>7</v>
      </c>
      <c r="C52">
        <v>2</v>
      </c>
      <c r="D52" t="s">
        <v>36</v>
      </c>
      <c r="E52" t="s">
        <v>41</v>
      </c>
      <c r="F52" t="s">
        <v>41</v>
      </c>
      <c r="G52" t="s">
        <v>41</v>
      </c>
      <c r="H52" t="s">
        <v>36</v>
      </c>
      <c r="J52">
        <v>3</v>
      </c>
      <c r="K52" t="s">
        <v>49</v>
      </c>
      <c r="L52" t="s">
        <v>50</v>
      </c>
      <c r="M52">
        <v>3</v>
      </c>
    </row>
    <row r="53" spans="1:15" x14ac:dyDescent="0.25">
      <c r="B53">
        <v>8</v>
      </c>
      <c r="C53">
        <v>3</v>
      </c>
      <c r="D53" t="s">
        <v>36</v>
      </c>
      <c r="E53" t="s">
        <v>41</v>
      </c>
      <c r="F53" t="s">
        <v>41</v>
      </c>
      <c r="G53" t="s">
        <v>41</v>
      </c>
      <c r="H53" t="s">
        <v>41</v>
      </c>
      <c r="I53" t="s">
        <v>36</v>
      </c>
      <c r="J53">
        <v>4</v>
      </c>
      <c r="K53" t="s">
        <v>49</v>
      </c>
      <c r="L53" t="s">
        <v>50</v>
      </c>
      <c r="M53">
        <v>3</v>
      </c>
    </row>
    <row r="55" spans="1:15" x14ac:dyDescent="0.25">
      <c r="J55" t="s">
        <v>56</v>
      </c>
    </row>
    <row r="56" spans="1:15" x14ac:dyDescent="0.25">
      <c r="A56" t="s">
        <v>60</v>
      </c>
      <c r="B56" s="7">
        <v>5</v>
      </c>
      <c r="C56" s="7">
        <v>1</v>
      </c>
      <c r="D56" s="7" t="s">
        <v>36</v>
      </c>
      <c r="E56" s="7" t="s">
        <v>39</v>
      </c>
      <c r="F56" s="7" t="s">
        <v>36</v>
      </c>
      <c r="J56">
        <v>1</v>
      </c>
      <c r="K56" t="s">
        <v>49</v>
      </c>
      <c r="L56" t="s">
        <v>50</v>
      </c>
      <c r="M56">
        <v>3</v>
      </c>
      <c r="N56">
        <v>1</v>
      </c>
      <c r="O56" t="s">
        <v>61</v>
      </c>
    </row>
    <row r="57" spans="1:15" x14ac:dyDescent="0.25">
      <c r="B57">
        <v>9</v>
      </c>
      <c r="C57">
        <v>1</v>
      </c>
      <c r="D57" t="s">
        <v>36</v>
      </c>
      <c r="E57" t="s">
        <v>39</v>
      </c>
      <c r="F57" t="s">
        <v>39</v>
      </c>
      <c r="G57" t="s">
        <v>36</v>
      </c>
      <c r="J57">
        <v>2</v>
      </c>
      <c r="K57" t="s">
        <v>49</v>
      </c>
      <c r="L57" t="s">
        <v>50</v>
      </c>
      <c r="M57">
        <v>3</v>
      </c>
      <c r="N57">
        <v>1</v>
      </c>
      <c r="O57" t="s">
        <v>62</v>
      </c>
    </row>
    <row r="58" spans="1:15" x14ac:dyDescent="0.25">
      <c r="B58">
        <v>10</v>
      </c>
      <c r="C58">
        <v>2</v>
      </c>
      <c r="D58" t="s">
        <v>36</v>
      </c>
      <c r="E58" t="s">
        <v>39</v>
      </c>
      <c r="F58" t="s">
        <v>39</v>
      </c>
      <c r="G58" t="s">
        <v>39</v>
      </c>
      <c r="H58" t="s">
        <v>36</v>
      </c>
      <c r="J58">
        <v>3</v>
      </c>
      <c r="K58" t="s">
        <v>49</v>
      </c>
      <c r="L58" t="s">
        <v>50</v>
      </c>
      <c r="M58">
        <v>3</v>
      </c>
    </row>
    <row r="59" spans="1:15" x14ac:dyDescent="0.25">
      <c r="B59">
        <v>11</v>
      </c>
      <c r="C59">
        <v>3</v>
      </c>
      <c r="D59" t="s">
        <v>36</v>
      </c>
      <c r="E59" t="s">
        <v>39</v>
      </c>
      <c r="F59" t="s">
        <v>39</v>
      </c>
      <c r="G59" t="s">
        <v>39</v>
      </c>
      <c r="H59" t="s">
        <v>39</v>
      </c>
      <c r="I59" t="s">
        <v>36</v>
      </c>
      <c r="J59">
        <v>4</v>
      </c>
      <c r="K59" t="s">
        <v>49</v>
      </c>
      <c r="L59" t="s">
        <v>50</v>
      </c>
      <c r="M59">
        <v>3</v>
      </c>
    </row>
    <row r="62" spans="1:15" x14ac:dyDescent="0.25">
      <c r="A62" t="s">
        <v>63</v>
      </c>
      <c r="B62" s="7">
        <v>3</v>
      </c>
      <c r="C62" s="7">
        <v>1</v>
      </c>
      <c r="D62" s="7" t="s">
        <v>36</v>
      </c>
      <c r="E62" s="7" t="s">
        <v>41</v>
      </c>
      <c r="F62" s="7" t="s">
        <v>36</v>
      </c>
      <c r="K62" t="s">
        <v>49</v>
      </c>
      <c r="L62" t="s">
        <v>50</v>
      </c>
      <c r="M62">
        <v>3</v>
      </c>
      <c r="N62">
        <v>1</v>
      </c>
      <c r="O62" t="s">
        <v>64</v>
      </c>
    </row>
    <row r="63" spans="1:15" x14ac:dyDescent="0.25">
      <c r="B63">
        <v>12</v>
      </c>
      <c r="C63">
        <v>1</v>
      </c>
      <c r="D63" t="s">
        <v>41</v>
      </c>
      <c r="E63" t="s">
        <v>36</v>
      </c>
      <c r="F63" t="s">
        <v>41</v>
      </c>
      <c r="K63" t="s">
        <v>49</v>
      </c>
      <c r="L63" t="s">
        <v>50</v>
      </c>
      <c r="M63">
        <v>3</v>
      </c>
      <c r="N63">
        <v>1</v>
      </c>
    </row>
    <row r="64" spans="1:15" x14ac:dyDescent="0.25">
      <c r="A64" t="s">
        <v>65</v>
      </c>
      <c r="B64">
        <v>13</v>
      </c>
      <c r="C64">
        <v>3</v>
      </c>
      <c r="D64" t="s">
        <v>41</v>
      </c>
      <c r="E64" t="s">
        <v>36</v>
      </c>
      <c r="F64" t="s">
        <v>36</v>
      </c>
      <c r="G64" t="s">
        <v>41</v>
      </c>
      <c r="K64" t="s">
        <v>49</v>
      </c>
      <c r="L64" t="s">
        <v>50</v>
      </c>
      <c r="M64">
        <v>3</v>
      </c>
      <c r="N64">
        <v>1</v>
      </c>
      <c r="O64" t="s">
        <v>66</v>
      </c>
    </row>
    <row r="67" spans="1:15" x14ac:dyDescent="0.25">
      <c r="A67" t="s">
        <v>67</v>
      </c>
      <c r="B67" s="7">
        <v>5</v>
      </c>
      <c r="C67" s="7">
        <v>1</v>
      </c>
      <c r="D67" s="7" t="s">
        <v>36</v>
      </c>
      <c r="E67" s="7" t="s">
        <v>39</v>
      </c>
      <c r="F67" s="7" t="s">
        <v>36</v>
      </c>
      <c r="K67" t="s">
        <v>49</v>
      </c>
      <c r="L67" t="s">
        <v>50</v>
      </c>
      <c r="M67">
        <v>3</v>
      </c>
      <c r="N67">
        <v>1</v>
      </c>
      <c r="O67" t="s">
        <v>64</v>
      </c>
    </row>
    <row r="68" spans="1:15" x14ac:dyDescent="0.25">
      <c r="B68">
        <v>14</v>
      </c>
      <c r="C68">
        <v>1</v>
      </c>
      <c r="D68" t="s">
        <v>39</v>
      </c>
      <c r="E68" t="s">
        <v>36</v>
      </c>
      <c r="F68" t="s">
        <v>39</v>
      </c>
      <c r="K68" t="s">
        <v>49</v>
      </c>
      <c r="L68" t="s">
        <v>50</v>
      </c>
      <c r="M68">
        <v>3</v>
      </c>
      <c r="N68">
        <v>1</v>
      </c>
    </row>
    <row r="69" spans="1:15" x14ac:dyDescent="0.25">
      <c r="A69" t="s">
        <v>68</v>
      </c>
      <c r="B69">
        <v>15</v>
      </c>
      <c r="C69">
        <v>3</v>
      </c>
      <c r="D69" t="s">
        <v>39</v>
      </c>
      <c r="E69" t="s">
        <v>36</v>
      </c>
      <c r="F69" t="s">
        <v>36</v>
      </c>
      <c r="G69" t="s">
        <v>39</v>
      </c>
      <c r="K69" t="s">
        <v>49</v>
      </c>
      <c r="L69" t="s">
        <v>50</v>
      </c>
      <c r="M69">
        <v>3</v>
      </c>
      <c r="N69">
        <v>1</v>
      </c>
      <c r="O69" t="s">
        <v>66</v>
      </c>
    </row>
    <row r="71" spans="1:15" x14ac:dyDescent="0.25">
      <c r="J71" t="s">
        <v>69</v>
      </c>
    </row>
    <row r="72" spans="1:15" x14ac:dyDescent="0.25">
      <c r="A72" t="s">
        <v>70</v>
      </c>
      <c r="B72" s="7">
        <v>3</v>
      </c>
      <c r="C72" s="7">
        <v>1</v>
      </c>
      <c r="D72" s="7" t="s">
        <v>36</v>
      </c>
      <c r="E72" s="7" t="s">
        <v>41</v>
      </c>
      <c r="F72" s="7" t="s">
        <v>36</v>
      </c>
      <c r="J72">
        <v>1</v>
      </c>
      <c r="K72" t="s">
        <v>49</v>
      </c>
      <c r="L72" t="s">
        <v>50</v>
      </c>
      <c r="M72">
        <v>3</v>
      </c>
      <c r="N72">
        <v>1</v>
      </c>
      <c r="O72" t="s">
        <v>71</v>
      </c>
    </row>
    <row r="73" spans="1:15" x14ac:dyDescent="0.25">
      <c r="B73">
        <v>16</v>
      </c>
      <c r="C73">
        <v>1</v>
      </c>
      <c r="D73" t="s">
        <v>36</v>
      </c>
      <c r="E73" t="s">
        <v>41</v>
      </c>
      <c r="F73" t="s">
        <v>36</v>
      </c>
      <c r="J73">
        <v>0.5</v>
      </c>
      <c r="K73" t="s">
        <v>72</v>
      </c>
      <c r="L73" t="s">
        <v>50</v>
      </c>
      <c r="M73">
        <v>3</v>
      </c>
    </row>
    <row r="74" spans="1:15" x14ac:dyDescent="0.25">
      <c r="B74">
        <v>17</v>
      </c>
      <c r="C74">
        <v>1</v>
      </c>
      <c r="D74" t="s">
        <v>36</v>
      </c>
      <c r="E74" t="s">
        <v>41</v>
      </c>
      <c r="F74" t="s">
        <v>36</v>
      </c>
      <c r="J74">
        <v>2.5</v>
      </c>
      <c r="K74" t="s">
        <v>73</v>
      </c>
      <c r="L74" t="s">
        <v>50</v>
      </c>
      <c r="M74">
        <v>3</v>
      </c>
    </row>
    <row r="76" spans="1:15" x14ac:dyDescent="0.25">
      <c r="J76" t="s">
        <v>69</v>
      </c>
    </row>
    <row r="77" spans="1:15" x14ac:dyDescent="0.25">
      <c r="A77" t="s">
        <v>74</v>
      </c>
      <c r="B77" s="7">
        <v>5</v>
      </c>
      <c r="C77" s="7">
        <v>1</v>
      </c>
      <c r="D77" s="7" t="s">
        <v>36</v>
      </c>
      <c r="E77" s="7" t="s">
        <v>39</v>
      </c>
      <c r="F77" s="7" t="s">
        <v>36</v>
      </c>
      <c r="J77">
        <v>1</v>
      </c>
      <c r="K77" t="s">
        <v>49</v>
      </c>
      <c r="L77" t="s">
        <v>50</v>
      </c>
      <c r="M77">
        <v>3</v>
      </c>
      <c r="N77">
        <v>1</v>
      </c>
      <c r="O77" t="s">
        <v>75</v>
      </c>
    </row>
    <row r="78" spans="1:15" x14ac:dyDescent="0.25">
      <c r="B78">
        <v>18</v>
      </c>
      <c r="C78">
        <v>1</v>
      </c>
      <c r="D78" t="s">
        <v>36</v>
      </c>
      <c r="E78" t="s">
        <v>39</v>
      </c>
      <c r="F78" t="s">
        <v>36</v>
      </c>
      <c r="J78">
        <v>0.5</v>
      </c>
      <c r="K78" t="s">
        <v>72</v>
      </c>
      <c r="L78" t="s">
        <v>50</v>
      </c>
      <c r="M78">
        <v>3</v>
      </c>
    </row>
    <row r="79" spans="1:15" x14ac:dyDescent="0.25">
      <c r="B79">
        <v>19</v>
      </c>
      <c r="C79">
        <v>1</v>
      </c>
      <c r="D79" t="s">
        <v>36</v>
      </c>
      <c r="E79" t="s">
        <v>39</v>
      </c>
      <c r="F79" t="s">
        <v>36</v>
      </c>
      <c r="J79">
        <v>2.5</v>
      </c>
      <c r="K79" t="s">
        <v>73</v>
      </c>
      <c r="L79" t="s">
        <v>50</v>
      </c>
      <c r="M79">
        <v>3</v>
      </c>
    </row>
    <row r="82" spans="1:15" x14ac:dyDescent="0.25">
      <c r="A82" t="s">
        <v>76</v>
      </c>
      <c r="B82" s="7">
        <v>3</v>
      </c>
      <c r="C82" s="7">
        <v>1</v>
      </c>
      <c r="D82" s="7" t="s">
        <v>36</v>
      </c>
      <c r="E82" s="7" t="s">
        <v>41</v>
      </c>
      <c r="F82" s="7" t="s">
        <v>36</v>
      </c>
      <c r="K82" t="s">
        <v>49</v>
      </c>
      <c r="L82" t="s">
        <v>50</v>
      </c>
      <c r="M82">
        <v>3</v>
      </c>
      <c r="N82">
        <v>1</v>
      </c>
      <c r="O82" t="s">
        <v>77</v>
      </c>
    </row>
    <row r="83" spans="1:15" x14ac:dyDescent="0.25">
      <c r="B83">
        <v>20</v>
      </c>
      <c r="C83">
        <v>1</v>
      </c>
      <c r="D83" t="s">
        <v>36</v>
      </c>
      <c r="E83" t="s">
        <v>41</v>
      </c>
      <c r="F83" t="s">
        <v>36</v>
      </c>
      <c r="K83" t="s">
        <v>49</v>
      </c>
      <c r="L83" t="s">
        <v>78</v>
      </c>
      <c r="M83">
        <v>3</v>
      </c>
    </row>
    <row r="84" spans="1:15" x14ac:dyDescent="0.25">
      <c r="B84">
        <v>21</v>
      </c>
      <c r="C84">
        <v>1</v>
      </c>
      <c r="D84" t="s">
        <v>36</v>
      </c>
      <c r="E84" t="s">
        <v>41</v>
      </c>
      <c r="F84" t="s">
        <v>36</v>
      </c>
      <c r="K84" t="s">
        <v>49</v>
      </c>
      <c r="L84" t="s">
        <v>79</v>
      </c>
      <c r="M84">
        <v>3</v>
      </c>
    </row>
    <row r="87" spans="1:15" x14ac:dyDescent="0.25">
      <c r="A87" t="s">
        <v>80</v>
      </c>
      <c r="B87" s="7">
        <v>5</v>
      </c>
      <c r="C87" s="7">
        <v>1</v>
      </c>
      <c r="D87" s="7" t="s">
        <v>36</v>
      </c>
      <c r="E87" s="7" t="s">
        <v>39</v>
      </c>
      <c r="F87" s="7" t="s">
        <v>36</v>
      </c>
      <c r="K87" t="s">
        <v>49</v>
      </c>
      <c r="L87" t="s">
        <v>50</v>
      </c>
      <c r="M87">
        <v>3</v>
      </c>
      <c r="N87">
        <v>1</v>
      </c>
      <c r="O87" t="s">
        <v>77</v>
      </c>
    </row>
    <row r="88" spans="1:15" x14ac:dyDescent="0.25">
      <c r="B88">
        <v>22</v>
      </c>
      <c r="C88">
        <v>1</v>
      </c>
      <c r="D88" t="s">
        <v>36</v>
      </c>
      <c r="E88" t="s">
        <v>39</v>
      </c>
      <c r="F88" t="s">
        <v>36</v>
      </c>
      <c r="K88" t="s">
        <v>49</v>
      </c>
      <c r="L88" t="s">
        <v>78</v>
      </c>
      <c r="M88">
        <v>3</v>
      </c>
    </row>
    <row r="89" spans="1:15" x14ac:dyDescent="0.25">
      <c r="B89">
        <v>23</v>
      </c>
      <c r="C89">
        <v>1</v>
      </c>
      <c r="D89" t="s">
        <v>36</v>
      </c>
      <c r="E89" t="s">
        <v>39</v>
      </c>
      <c r="F89" t="s">
        <v>36</v>
      </c>
      <c r="K89" t="s">
        <v>49</v>
      </c>
      <c r="L89" t="s">
        <v>79</v>
      </c>
      <c r="M89">
        <v>3</v>
      </c>
    </row>
    <row r="91" spans="1:15" x14ac:dyDescent="0.25">
      <c r="J91" t="s">
        <v>81</v>
      </c>
    </row>
    <row r="92" spans="1:15" x14ac:dyDescent="0.25">
      <c r="A92" t="s">
        <v>82</v>
      </c>
      <c r="B92">
        <v>24</v>
      </c>
      <c r="C92">
        <v>1</v>
      </c>
      <c r="D92" t="s">
        <v>36</v>
      </c>
      <c r="E92" t="s">
        <v>41</v>
      </c>
      <c r="F92" t="s">
        <v>36</v>
      </c>
      <c r="J92" t="s">
        <v>83</v>
      </c>
      <c r="K92" t="s">
        <v>49</v>
      </c>
      <c r="L92" t="s">
        <v>50</v>
      </c>
      <c r="M92">
        <v>3</v>
      </c>
      <c r="O92" t="s">
        <v>84</v>
      </c>
    </row>
    <row r="93" spans="1:15" x14ac:dyDescent="0.25">
      <c r="B93">
        <v>25</v>
      </c>
      <c r="C93">
        <v>2</v>
      </c>
      <c r="D93" t="s">
        <v>85</v>
      </c>
      <c r="E93" t="s">
        <v>41</v>
      </c>
      <c r="F93" t="s">
        <v>36</v>
      </c>
      <c r="J93" t="s">
        <v>86</v>
      </c>
      <c r="K93" t="s">
        <v>87</v>
      </c>
      <c r="L93" t="s">
        <v>50</v>
      </c>
      <c r="M93">
        <v>3</v>
      </c>
      <c r="O93" t="s">
        <v>88</v>
      </c>
    </row>
    <row r="96" spans="1:15" x14ac:dyDescent="0.25">
      <c r="A96" t="s">
        <v>89</v>
      </c>
      <c r="B96">
        <v>26</v>
      </c>
      <c r="C96">
        <v>1</v>
      </c>
      <c r="D96" t="s">
        <v>36</v>
      </c>
      <c r="E96" t="s">
        <v>39</v>
      </c>
      <c r="F96" t="s">
        <v>36</v>
      </c>
      <c r="J96" s="8" t="s">
        <v>83</v>
      </c>
      <c r="K96" t="s">
        <v>49</v>
      </c>
      <c r="L96" t="s">
        <v>50</v>
      </c>
      <c r="M96">
        <v>3</v>
      </c>
      <c r="O96" t="s">
        <v>84</v>
      </c>
    </row>
    <row r="97" spans="1:15" x14ac:dyDescent="0.25">
      <c r="B97">
        <v>27</v>
      </c>
      <c r="C97">
        <v>2</v>
      </c>
      <c r="D97" t="s">
        <v>85</v>
      </c>
      <c r="E97" t="s">
        <v>39</v>
      </c>
      <c r="F97" t="s">
        <v>36</v>
      </c>
      <c r="J97" s="8" t="s">
        <v>86</v>
      </c>
      <c r="K97" t="s">
        <v>87</v>
      </c>
      <c r="L97" t="s">
        <v>50</v>
      </c>
      <c r="M97">
        <v>3</v>
      </c>
      <c r="O97" t="s">
        <v>90</v>
      </c>
    </row>
    <row r="99" spans="1:15" x14ac:dyDescent="0.25">
      <c r="A99" t="s">
        <v>91</v>
      </c>
      <c r="B99" s="7">
        <v>1</v>
      </c>
      <c r="C99" s="7">
        <v>1</v>
      </c>
      <c r="D99" s="7" t="s">
        <v>36</v>
      </c>
      <c r="E99" s="7" t="s">
        <v>36</v>
      </c>
      <c r="F99" s="7" t="s">
        <v>36</v>
      </c>
      <c r="G99" s="7"/>
      <c r="K99" t="s">
        <v>49</v>
      </c>
      <c r="L99" t="s">
        <v>50</v>
      </c>
      <c r="M99">
        <v>3</v>
      </c>
      <c r="N99">
        <v>1</v>
      </c>
      <c r="O99" t="s">
        <v>92</v>
      </c>
    </row>
    <row r="100" spans="1:15" x14ac:dyDescent="0.25">
      <c r="B100" s="7">
        <v>3</v>
      </c>
      <c r="C100" s="7">
        <v>1</v>
      </c>
      <c r="D100" s="7" t="s">
        <v>36</v>
      </c>
      <c r="E100" s="7" t="s">
        <v>41</v>
      </c>
      <c r="F100" s="7" t="s">
        <v>36</v>
      </c>
      <c r="G100" s="7"/>
      <c r="K100" t="s">
        <v>49</v>
      </c>
      <c r="L100" t="s">
        <v>50</v>
      </c>
      <c r="M100">
        <v>3</v>
      </c>
      <c r="N100">
        <v>1</v>
      </c>
      <c r="O100" t="s">
        <v>93</v>
      </c>
    </row>
    <row r="101" spans="1:15" x14ac:dyDescent="0.25">
      <c r="B101" s="7">
        <v>5</v>
      </c>
      <c r="C101" s="7">
        <v>1</v>
      </c>
      <c r="D101" s="7" t="s">
        <v>36</v>
      </c>
      <c r="E101" s="7" t="s">
        <v>39</v>
      </c>
      <c r="F101" s="7" t="s">
        <v>36</v>
      </c>
      <c r="G101" s="7"/>
      <c r="J101" s="8"/>
      <c r="K101" t="s">
        <v>49</v>
      </c>
      <c r="L101" t="s">
        <v>50</v>
      </c>
      <c r="M101">
        <v>3</v>
      </c>
      <c r="N101">
        <v>1</v>
      </c>
      <c r="O101" t="s">
        <v>94</v>
      </c>
    </row>
    <row r="102" spans="1:15" x14ac:dyDescent="0.25">
      <c r="B102" s="7">
        <v>6</v>
      </c>
      <c r="C102" s="7">
        <v>1</v>
      </c>
      <c r="D102" s="7" t="s">
        <v>36</v>
      </c>
      <c r="E102" s="7" t="s">
        <v>41</v>
      </c>
      <c r="F102" s="7" t="s">
        <v>41</v>
      </c>
      <c r="G102" s="7" t="s">
        <v>36</v>
      </c>
      <c r="K102" t="s">
        <v>49</v>
      </c>
      <c r="L102" t="s">
        <v>50</v>
      </c>
      <c r="M102">
        <v>3</v>
      </c>
      <c r="N102">
        <v>1</v>
      </c>
    </row>
    <row r="103" spans="1:15" x14ac:dyDescent="0.25">
      <c r="B103" s="7">
        <v>9</v>
      </c>
      <c r="C103" s="7">
        <v>1</v>
      </c>
      <c r="D103" s="7" t="s">
        <v>36</v>
      </c>
      <c r="E103" s="7" t="s">
        <v>39</v>
      </c>
      <c r="F103" s="7" t="s">
        <v>39</v>
      </c>
      <c r="G103" s="7" t="s">
        <v>36</v>
      </c>
      <c r="K103" t="s">
        <v>49</v>
      </c>
      <c r="L103" t="s">
        <v>50</v>
      </c>
      <c r="M103">
        <v>3</v>
      </c>
      <c r="N103">
        <v>1</v>
      </c>
    </row>
    <row r="106" spans="1:15" x14ac:dyDescent="0.25">
      <c r="N106"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
  <sheetViews>
    <sheetView tabSelected="1" workbookViewId="0">
      <selection activeCell="A4" sqref="A4:M100"/>
    </sheetView>
  </sheetViews>
  <sheetFormatPr defaultRowHeight="15" x14ac:dyDescent="0.25"/>
  <cols>
    <col min="1" max="1" width="11.5703125" style="1" bestFit="1" customWidth="1"/>
    <col min="2" max="2" width="8" style="1" bestFit="1" customWidth="1"/>
    <col min="3" max="3" width="12" style="1" bestFit="1" customWidth="1"/>
    <col min="4" max="4" width="14.7109375" style="2" bestFit="1" customWidth="1"/>
    <col min="5" max="5" width="12" style="3" bestFit="1" customWidth="1"/>
    <col min="6" max="6" width="14.7109375" style="2" bestFit="1" customWidth="1"/>
    <col min="7" max="7" width="12" style="3" bestFit="1" customWidth="1"/>
    <col min="8" max="8" width="14.7109375" bestFit="1" customWidth="1"/>
    <col min="9" max="9" width="12" style="3" bestFit="1" customWidth="1"/>
    <col min="10" max="10" width="12.7109375" bestFit="1" customWidth="1"/>
    <col min="11" max="11" width="12" style="3" bestFit="1" customWidth="1"/>
    <col min="12" max="12" width="12.7109375" bestFit="1" customWidth="1"/>
    <col min="13" max="13" width="13.42578125" bestFit="1" customWidth="1"/>
    <col min="15" max="15" width="11.5703125" style="3" bestFit="1" customWidth="1"/>
    <col min="16" max="16" width="12.7109375" bestFit="1" customWidth="1"/>
    <col min="17" max="17" width="12" style="3" bestFit="1" customWidth="1"/>
    <col min="18" max="18" width="12.7109375" bestFit="1" customWidth="1"/>
    <col min="19" max="19" width="13.42578125" bestFit="1" customWidth="1"/>
  </cols>
  <sheetData>
    <row r="1" spans="1:14" x14ac:dyDescent="0.25">
      <c r="A1" s="1" t="s">
        <v>111</v>
      </c>
      <c r="B1" s="1" t="s">
        <v>110</v>
      </c>
      <c r="C1" s="1" t="s">
        <v>112</v>
      </c>
      <c r="D1" s="2" t="s">
        <v>113</v>
      </c>
      <c r="E1" s="3" t="s">
        <v>114</v>
      </c>
      <c r="F1" s="2" t="s">
        <v>115</v>
      </c>
      <c r="G1" s="3" t="s">
        <v>116</v>
      </c>
      <c r="H1" t="s">
        <v>117</v>
      </c>
      <c r="I1" s="3" t="s">
        <v>118</v>
      </c>
      <c r="J1" t="s">
        <v>119</v>
      </c>
      <c r="K1" s="3" t="s">
        <v>120</v>
      </c>
      <c r="L1" t="s">
        <v>121</v>
      </c>
      <c r="M1" t="s">
        <v>122</v>
      </c>
      <c r="N1" t="s">
        <v>317</v>
      </c>
    </row>
    <row r="4" spans="1:14" x14ac:dyDescent="0.25">
      <c r="A4" s="1" t="s">
        <v>124</v>
      </c>
      <c r="B4" s="1" t="s">
        <v>123</v>
      </c>
      <c r="C4" s="1">
        <v>1</v>
      </c>
      <c r="D4" s="2">
        <v>100.45454545454545</v>
      </c>
      <c r="E4" s="3">
        <v>49.469449625814441</v>
      </c>
      <c r="J4">
        <v>100.45454545454545</v>
      </c>
      <c r="K4" s="3">
        <v>82.035801497106917</v>
      </c>
      <c r="L4">
        <v>95.145315707385322</v>
      </c>
      <c r="M4">
        <v>99.531154341343921</v>
      </c>
    </row>
    <row r="5" spans="1:14" x14ac:dyDescent="0.25">
      <c r="A5" s="1" t="s">
        <v>126</v>
      </c>
      <c r="B5" s="1" t="s">
        <v>125</v>
      </c>
      <c r="C5" s="1">
        <v>3</v>
      </c>
      <c r="D5" s="2">
        <v>37.083333333333336</v>
      </c>
      <c r="E5" s="3">
        <v>60.427997892474728</v>
      </c>
      <c r="F5" s="2">
        <v>98.75</v>
      </c>
      <c r="G5" s="3">
        <v>51.142181487229578</v>
      </c>
      <c r="H5">
        <v>67.333333333333329</v>
      </c>
      <c r="I5" s="3">
        <v>42.46947804784709</v>
      </c>
      <c r="J5">
        <v>67.722222222222229</v>
      </c>
      <c r="K5" s="3">
        <v>90.892907506145036</v>
      </c>
      <c r="L5">
        <v>59.79231855728176</v>
      </c>
      <c r="M5">
        <v>99.144337207536722</v>
      </c>
    </row>
    <row r="6" spans="1:14" x14ac:dyDescent="0.25">
      <c r="A6" s="1" t="s">
        <v>128</v>
      </c>
      <c r="B6" s="1" t="s">
        <v>127</v>
      </c>
      <c r="C6" s="1">
        <v>3</v>
      </c>
      <c r="D6" s="2">
        <v>63.8</v>
      </c>
      <c r="E6" s="3">
        <v>157.2072376055109</v>
      </c>
      <c r="F6" s="2">
        <v>156.72727272727272</v>
      </c>
      <c r="G6" s="3">
        <v>140.52294304013546</v>
      </c>
      <c r="H6">
        <v>68.454545454545453</v>
      </c>
      <c r="I6" s="3">
        <v>137.22214600920617</v>
      </c>
      <c r="J6">
        <v>97.34375</v>
      </c>
      <c r="K6" s="3">
        <v>232.52798782290216</v>
      </c>
      <c r="L6">
        <v>89.250322087322786</v>
      </c>
      <c r="M6">
        <v>259.53988871233651</v>
      </c>
    </row>
    <row r="7" spans="1:14" x14ac:dyDescent="0.25">
      <c r="A7" s="1" t="s">
        <v>130</v>
      </c>
      <c r="B7" s="1" t="s">
        <v>129</v>
      </c>
      <c r="C7" s="1">
        <v>3</v>
      </c>
      <c r="D7" s="2">
        <v>143.5</v>
      </c>
      <c r="E7" s="3">
        <v>150.41988850262737</v>
      </c>
      <c r="F7" s="2">
        <v>158.6</v>
      </c>
      <c r="G7" s="3">
        <v>152.62217692356796</v>
      </c>
      <c r="H7">
        <v>-99.2</v>
      </c>
      <c r="I7" s="3">
        <v>150.59756527469716</v>
      </c>
      <c r="J7">
        <v>62.214285714285715</v>
      </c>
      <c r="K7" s="3">
        <v>255.13022922114473</v>
      </c>
      <c r="L7">
        <v>51.082845377566855</v>
      </c>
      <c r="M7">
        <v>289.77282190920698</v>
      </c>
    </row>
    <row r="8" spans="1:14" x14ac:dyDescent="0.25">
      <c r="A8" s="1" t="s">
        <v>132</v>
      </c>
      <c r="B8" s="1" t="s">
        <v>131</v>
      </c>
      <c r="C8" s="1">
        <v>3</v>
      </c>
      <c r="D8" s="2">
        <v>138.1</v>
      </c>
      <c r="E8" s="3">
        <v>181.5685851437718</v>
      </c>
      <c r="F8" s="2">
        <v>58.666666666666664</v>
      </c>
      <c r="G8" s="3">
        <v>174.5215682309146</v>
      </c>
      <c r="H8">
        <v>131.22222222222223</v>
      </c>
      <c r="I8" s="3">
        <v>158.26587256813482</v>
      </c>
      <c r="J8">
        <v>110.35714285714286</v>
      </c>
      <c r="K8" s="3">
        <v>256.50993978079919</v>
      </c>
      <c r="L8">
        <v>93.809674289886971</v>
      </c>
      <c r="M8">
        <v>297.0350098886621</v>
      </c>
    </row>
    <row r="9" spans="1:14" x14ac:dyDescent="0.25">
      <c r="A9" s="1" t="s">
        <v>134</v>
      </c>
      <c r="B9" s="1" t="s">
        <v>133</v>
      </c>
      <c r="C9" s="1">
        <v>2</v>
      </c>
      <c r="D9" s="2">
        <v>55.2</v>
      </c>
      <c r="E9" s="3">
        <v>37.816868664070476</v>
      </c>
      <c r="F9" s="2">
        <v>111.5</v>
      </c>
      <c r="G9" s="3">
        <v>30.918759628576584</v>
      </c>
      <c r="J9">
        <v>85.909090909090907</v>
      </c>
      <c r="K9" s="3">
        <v>62.111197587881577</v>
      </c>
      <c r="L9">
        <v>81.377983904669236</v>
      </c>
      <c r="M9">
        <v>70.073793716908682</v>
      </c>
    </row>
    <row r="10" spans="1:14" x14ac:dyDescent="0.25">
      <c r="A10" s="1" t="s">
        <v>136</v>
      </c>
      <c r="B10" s="1" t="s">
        <v>135</v>
      </c>
      <c r="C10" s="1">
        <v>3</v>
      </c>
      <c r="D10" s="2">
        <v>46.272727272727273</v>
      </c>
      <c r="E10" s="3">
        <v>89.068345936892115</v>
      </c>
      <c r="F10" s="2">
        <v>63.583333333333336</v>
      </c>
      <c r="G10" s="3">
        <v>17.458970661687264</v>
      </c>
      <c r="H10">
        <v>77.818181818181813</v>
      </c>
      <c r="I10" s="3">
        <v>21.129588356904435</v>
      </c>
      <c r="J10">
        <v>62.588235294117645</v>
      </c>
      <c r="K10" s="3">
        <v>86.337996006203426</v>
      </c>
      <c r="L10">
        <v>50.783368841860693</v>
      </c>
      <c r="M10">
        <v>98.11854300048094</v>
      </c>
    </row>
    <row r="11" spans="1:14" x14ac:dyDescent="0.25">
      <c r="A11" s="1" t="s">
        <v>138</v>
      </c>
      <c r="B11" s="1" t="s">
        <v>137</v>
      </c>
      <c r="C11" s="1">
        <v>3</v>
      </c>
      <c r="D11" s="2">
        <v>0.66666666666666663</v>
      </c>
      <c r="E11" s="3">
        <v>107.44972984816876</v>
      </c>
      <c r="F11" s="2">
        <v>74.099999999999994</v>
      </c>
      <c r="G11" s="3">
        <v>60.429904296906955</v>
      </c>
      <c r="H11">
        <v>121.36363636363636</v>
      </c>
      <c r="I11" s="3">
        <v>125.79529481799827</v>
      </c>
      <c r="J11">
        <v>69.400000000000006</v>
      </c>
      <c r="K11" s="3">
        <v>165.84134503837674</v>
      </c>
      <c r="L11">
        <v>59.751182908283965</v>
      </c>
      <c r="M11">
        <v>185.32426792937628</v>
      </c>
    </row>
    <row r="12" spans="1:14" x14ac:dyDescent="0.25">
      <c r="A12" s="1" t="s">
        <v>140</v>
      </c>
      <c r="B12" s="1" t="s">
        <v>139</v>
      </c>
      <c r="C12" s="1">
        <v>3</v>
      </c>
      <c r="D12" s="2">
        <v>-3.4285714285714284</v>
      </c>
      <c r="E12" s="3">
        <v>200.60425725096385</v>
      </c>
      <c r="F12" s="2">
        <v>144</v>
      </c>
      <c r="G12" s="3">
        <v>111.91226722551713</v>
      </c>
      <c r="H12">
        <v>-0.72727272727272729</v>
      </c>
      <c r="I12" s="3">
        <v>119.87905751111019</v>
      </c>
      <c r="J12">
        <v>50.285714285714285</v>
      </c>
      <c r="K12" s="3">
        <v>213.97366697500453</v>
      </c>
      <c r="L12">
        <v>40.849562154429748</v>
      </c>
      <c r="M12">
        <v>238.17829492163935</v>
      </c>
    </row>
    <row r="13" spans="1:14" x14ac:dyDescent="0.25">
      <c r="A13" s="1" t="s">
        <v>142</v>
      </c>
      <c r="B13" s="1" t="s">
        <v>141</v>
      </c>
      <c r="C13" s="1">
        <v>3</v>
      </c>
      <c r="D13" s="2">
        <v>-45.428571428571431</v>
      </c>
      <c r="E13" s="3">
        <v>72.088381129538149</v>
      </c>
      <c r="F13" s="2">
        <v>85.75</v>
      </c>
      <c r="G13" s="3">
        <v>198.04716249274708</v>
      </c>
      <c r="H13">
        <v>-68.111111111111114</v>
      </c>
      <c r="I13" s="3">
        <v>157.28969890846651</v>
      </c>
      <c r="J13">
        <v>-10.208333333333334</v>
      </c>
      <c r="K13" s="3">
        <v>224.72456168204755</v>
      </c>
      <c r="L13">
        <v>-19.446084790359066</v>
      </c>
      <c r="M13">
        <v>261.23367112342947</v>
      </c>
    </row>
    <row r="14" spans="1:14" x14ac:dyDescent="0.25">
      <c r="A14" s="1" t="s">
        <v>144</v>
      </c>
      <c r="B14" s="1" t="s">
        <v>143</v>
      </c>
      <c r="C14" s="1">
        <v>3</v>
      </c>
      <c r="D14" s="2">
        <v>110.6</v>
      </c>
      <c r="E14" s="3">
        <v>101.43380983566463</v>
      </c>
      <c r="F14" s="2">
        <v>16.90909090909091</v>
      </c>
      <c r="G14" s="3">
        <v>21.137565948208799</v>
      </c>
      <c r="H14">
        <v>70</v>
      </c>
      <c r="I14" s="3">
        <v>21.177460860189271</v>
      </c>
      <c r="J14">
        <v>64.606060606060609</v>
      </c>
      <c r="K14" s="3">
        <v>97.646345103752935</v>
      </c>
      <c r="L14">
        <v>61.566425213035473</v>
      </c>
      <c r="M14">
        <v>101.56671953137391</v>
      </c>
    </row>
    <row r="15" spans="1:14" x14ac:dyDescent="0.25">
      <c r="A15" s="1" t="s">
        <v>146</v>
      </c>
      <c r="B15" s="1" t="s">
        <v>145</v>
      </c>
      <c r="C15" s="1">
        <v>3</v>
      </c>
      <c r="D15" s="2">
        <v>15.222222222222221</v>
      </c>
      <c r="E15" s="3">
        <v>159.4712714558741</v>
      </c>
      <c r="F15" s="2">
        <v>111.33333333333333</v>
      </c>
      <c r="G15" s="3">
        <v>172.51408960172239</v>
      </c>
      <c r="H15">
        <v>90.583333333333329</v>
      </c>
      <c r="I15" s="3">
        <v>83.176139619606062</v>
      </c>
      <c r="J15">
        <v>74.2</v>
      </c>
      <c r="K15" s="3">
        <v>209.1607861975055</v>
      </c>
      <c r="L15">
        <v>59.709548892879354</v>
      </c>
      <c r="M15">
        <v>251.96403534986527</v>
      </c>
    </row>
    <row r="16" spans="1:14" x14ac:dyDescent="0.25">
      <c r="A16" s="1" t="s">
        <v>148</v>
      </c>
      <c r="B16" s="1" t="s">
        <v>147</v>
      </c>
      <c r="C16" s="1">
        <v>3</v>
      </c>
      <c r="D16" s="2">
        <v>-58.285714285714285</v>
      </c>
      <c r="E16" s="3">
        <v>203.36816920279819</v>
      </c>
      <c r="F16" s="2">
        <v>124.66666666666667</v>
      </c>
      <c r="G16" s="3">
        <v>181.13224143947673</v>
      </c>
      <c r="H16">
        <v>38.636363636363633</v>
      </c>
      <c r="I16" s="3">
        <v>155.61941284072677</v>
      </c>
      <c r="J16">
        <v>42.185185185185183</v>
      </c>
      <c r="K16" s="3">
        <v>264.78090173939268</v>
      </c>
      <c r="L16">
        <v>28.155200138367093</v>
      </c>
      <c r="M16">
        <v>312.8612902873096</v>
      </c>
    </row>
    <row r="17" spans="1:13" x14ac:dyDescent="0.25">
      <c r="A17" s="1" t="s">
        <v>150</v>
      </c>
      <c r="B17" s="1" t="s">
        <v>149</v>
      </c>
      <c r="C17" s="1">
        <v>3</v>
      </c>
      <c r="D17" s="2">
        <v>183.75</v>
      </c>
      <c r="E17" s="3">
        <v>86.994047415408161</v>
      </c>
      <c r="F17" s="2">
        <v>-45.75</v>
      </c>
      <c r="G17" s="3">
        <v>87.322677466967292</v>
      </c>
      <c r="H17">
        <v>127.9</v>
      </c>
      <c r="I17" s="3">
        <v>130.25460537816781</v>
      </c>
      <c r="J17">
        <v>91.65384615384616</v>
      </c>
      <c r="K17" s="3">
        <v>181.82143818762239</v>
      </c>
      <c r="L17">
        <v>80.645798780312191</v>
      </c>
      <c r="M17">
        <v>204.54287306676457</v>
      </c>
    </row>
    <row r="18" spans="1:13" x14ac:dyDescent="0.25">
      <c r="A18" s="1" t="s">
        <v>152</v>
      </c>
      <c r="B18" s="1" t="s">
        <v>151</v>
      </c>
      <c r="C18" s="1">
        <v>1</v>
      </c>
      <c r="D18" s="2">
        <v>41.333333333333336</v>
      </c>
      <c r="E18" s="3">
        <v>40.249474555827469</v>
      </c>
      <c r="J18">
        <v>41.333333333333336</v>
      </c>
      <c r="K18" s="3">
        <v>69.714134908643942</v>
      </c>
      <c r="L18">
        <v>32.398444544703437</v>
      </c>
      <c r="M18">
        <v>90.015378398778694</v>
      </c>
    </row>
    <row r="19" spans="1:13" x14ac:dyDescent="0.25">
      <c r="A19" s="1" t="s">
        <v>154</v>
      </c>
      <c r="B19" s="1" t="s">
        <v>153</v>
      </c>
      <c r="C19" s="1">
        <v>1</v>
      </c>
      <c r="D19" s="2">
        <v>83.75</v>
      </c>
      <c r="E19" s="3">
        <v>21.018209997884014</v>
      </c>
      <c r="J19">
        <v>83.75</v>
      </c>
      <c r="K19" s="3">
        <v>36.404607600487253</v>
      </c>
      <c r="L19">
        <v>84.048122003874425</v>
      </c>
      <c r="M19">
        <v>34.286351303883734</v>
      </c>
    </row>
    <row r="20" spans="1:13" x14ac:dyDescent="0.25">
      <c r="A20" s="1" t="s">
        <v>156</v>
      </c>
      <c r="B20" s="1" t="s">
        <v>155</v>
      </c>
      <c r="C20" s="1">
        <v>1</v>
      </c>
      <c r="D20" s="2">
        <v>61.25</v>
      </c>
      <c r="E20" s="3">
        <v>25.272005112856448</v>
      </c>
      <c r="J20">
        <v>61.25</v>
      </c>
      <c r="K20" s="3">
        <v>43.772396864607806</v>
      </c>
      <c r="L20">
        <v>56.13092999543403</v>
      </c>
      <c r="M20">
        <v>54.149380486865127</v>
      </c>
    </row>
    <row r="21" spans="1:13" x14ac:dyDescent="0.25">
      <c r="A21" s="1" t="s">
        <v>158</v>
      </c>
      <c r="B21" s="1" t="s">
        <v>157</v>
      </c>
      <c r="C21" s="1">
        <v>3</v>
      </c>
      <c r="D21" s="2">
        <v>27</v>
      </c>
      <c r="E21" s="3">
        <v>37.421432847549227</v>
      </c>
      <c r="F21" s="2">
        <v>90.333333333333329</v>
      </c>
      <c r="G21" s="3">
        <v>26.743827759547123</v>
      </c>
      <c r="H21">
        <v>44.833333333333336</v>
      </c>
      <c r="I21" s="3">
        <v>31.185499090688825</v>
      </c>
      <c r="J21">
        <v>54.828571428571429</v>
      </c>
      <c r="K21" s="3">
        <v>59.173466686208819</v>
      </c>
      <c r="L21">
        <v>51.071523734604682</v>
      </c>
      <c r="M21">
        <v>64.149912036320245</v>
      </c>
    </row>
    <row r="22" spans="1:13" x14ac:dyDescent="0.25">
      <c r="A22" s="1" t="s">
        <v>160</v>
      </c>
      <c r="B22" s="1" t="s">
        <v>159</v>
      </c>
      <c r="C22" s="1">
        <v>1</v>
      </c>
      <c r="D22" s="2">
        <v>51.666666666666664</v>
      </c>
      <c r="E22" s="3">
        <v>25.627084788314779</v>
      </c>
      <c r="J22">
        <v>51.666666666666664</v>
      </c>
      <c r="K22" s="3">
        <v>44.387412903236701</v>
      </c>
      <c r="L22">
        <v>45.296764392761048</v>
      </c>
      <c r="M22">
        <v>55.833292760018004</v>
      </c>
    </row>
    <row r="23" spans="1:13" x14ac:dyDescent="0.25">
      <c r="A23" s="1" t="s">
        <v>162</v>
      </c>
      <c r="B23" s="1" t="s">
        <v>161</v>
      </c>
      <c r="C23" s="1">
        <v>3</v>
      </c>
      <c r="D23" s="2">
        <v>77.333333333333329</v>
      </c>
      <c r="E23" s="3">
        <v>20.612343070808009</v>
      </c>
      <c r="F23" s="2">
        <v>75.083333333333329</v>
      </c>
      <c r="G23" s="3">
        <v>24.49793848263543</v>
      </c>
      <c r="H23">
        <v>24.9</v>
      </c>
      <c r="I23" s="3">
        <v>75.291109110645408</v>
      </c>
      <c r="J23">
        <v>61.117647058823529</v>
      </c>
      <c r="K23" s="3">
        <v>73.851925850797272</v>
      </c>
      <c r="L23">
        <v>49.342746496240466</v>
      </c>
      <c r="M23">
        <v>84.690998220102472</v>
      </c>
    </row>
    <row r="24" spans="1:13" x14ac:dyDescent="0.25">
      <c r="A24" s="1" t="s">
        <v>164</v>
      </c>
      <c r="B24" s="1" t="s">
        <v>163</v>
      </c>
      <c r="C24" s="1">
        <v>3</v>
      </c>
      <c r="D24" s="2">
        <v>34.272727272727273</v>
      </c>
      <c r="E24" s="3">
        <v>65.992336144071061</v>
      </c>
      <c r="F24" s="2">
        <v>-8.75</v>
      </c>
      <c r="G24" s="3">
        <v>118.83503335092372</v>
      </c>
      <c r="H24">
        <v>78.083333333333329</v>
      </c>
      <c r="I24" s="3">
        <v>134.45478192997967</v>
      </c>
      <c r="J24">
        <v>34.542857142857144</v>
      </c>
      <c r="K24" s="3">
        <v>190.01537752897525</v>
      </c>
      <c r="L24">
        <v>21.772129100357176</v>
      </c>
      <c r="M24">
        <v>213.95451087688832</v>
      </c>
    </row>
    <row r="25" spans="1:13" x14ac:dyDescent="0.25">
      <c r="A25" s="1" t="s">
        <v>166</v>
      </c>
      <c r="B25" s="1" t="s">
        <v>165</v>
      </c>
      <c r="C25" s="1">
        <v>3</v>
      </c>
      <c r="D25" s="2">
        <v>101.9</v>
      </c>
      <c r="E25" s="3">
        <v>120.96296954026882</v>
      </c>
      <c r="F25" s="2">
        <v>157.18181818181819</v>
      </c>
      <c r="G25" s="3">
        <v>126.42664223876467</v>
      </c>
      <c r="H25">
        <v>165.63636363636363</v>
      </c>
      <c r="I25" s="3">
        <v>126.33412343385955</v>
      </c>
      <c r="J25">
        <v>142.8125</v>
      </c>
      <c r="K25" s="3">
        <v>199.3878434026864</v>
      </c>
      <c r="L25">
        <v>127.7348172168588</v>
      </c>
      <c r="M25">
        <v>225.96377087806334</v>
      </c>
    </row>
    <row r="26" spans="1:13" x14ac:dyDescent="0.25">
      <c r="A26" s="1" t="s">
        <v>168</v>
      </c>
      <c r="B26" s="1" t="s">
        <v>167</v>
      </c>
      <c r="C26" s="1">
        <v>3</v>
      </c>
      <c r="D26" s="2">
        <v>122.33333333333333</v>
      </c>
      <c r="E26" s="3">
        <v>141.09138094787286</v>
      </c>
      <c r="F26" s="2">
        <v>176.875</v>
      </c>
      <c r="G26" s="3">
        <v>163.94443200583021</v>
      </c>
      <c r="H26">
        <v>-45.875</v>
      </c>
      <c r="I26" s="3">
        <v>165.24416458250931</v>
      </c>
      <c r="J26">
        <v>85.96</v>
      </c>
      <c r="K26" s="3">
        <v>235.75808222271687</v>
      </c>
      <c r="L26">
        <v>73.049165961753658</v>
      </c>
      <c r="M26">
        <v>287.50927623425287</v>
      </c>
    </row>
    <row r="27" spans="1:13" x14ac:dyDescent="0.25">
      <c r="A27" s="1" t="s">
        <v>170</v>
      </c>
      <c r="B27" s="1" t="s">
        <v>169</v>
      </c>
      <c r="C27" s="1">
        <v>3</v>
      </c>
      <c r="D27" s="2">
        <v>14</v>
      </c>
      <c r="E27" s="3">
        <v>113.99902533696407</v>
      </c>
      <c r="F27" s="2">
        <v>3.8181818181818183</v>
      </c>
      <c r="G27" s="3">
        <v>64.21487688396779</v>
      </c>
      <c r="H27">
        <v>51.81818181818182</v>
      </c>
      <c r="I27" s="3">
        <v>30.849568356276801</v>
      </c>
      <c r="J27">
        <v>23.806451612903224</v>
      </c>
      <c r="K27" s="3">
        <v>113.6346248156311</v>
      </c>
      <c r="L27">
        <v>6.5302584599301667</v>
      </c>
      <c r="M27">
        <v>131.32141779546211</v>
      </c>
    </row>
    <row r="28" spans="1:13" x14ac:dyDescent="0.25">
      <c r="A28" s="1" t="s">
        <v>172</v>
      </c>
      <c r="B28" s="1" t="s">
        <v>171</v>
      </c>
      <c r="C28" s="1">
        <v>3</v>
      </c>
      <c r="D28" s="2">
        <v>51.4</v>
      </c>
      <c r="E28" s="3">
        <v>260.60897912389743</v>
      </c>
      <c r="F28" s="2">
        <v>0</v>
      </c>
      <c r="G28" s="3">
        <v>0</v>
      </c>
      <c r="H28">
        <v>0</v>
      </c>
      <c r="I28" s="3">
        <v>0</v>
      </c>
      <c r="J28">
        <v>8.862068965517242</v>
      </c>
      <c r="K28" s="3">
        <v>111.88601474521523</v>
      </c>
      <c r="L28">
        <v>-9.2630789880918201</v>
      </c>
      <c r="M28">
        <v>140.41862740935616</v>
      </c>
    </row>
    <row r="29" spans="1:13" x14ac:dyDescent="0.25">
      <c r="A29" s="1" t="s">
        <v>174</v>
      </c>
      <c r="B29" s="1" t="s">
        <v>173</v>
      </c>
      <c r="C29" s="1">
        <v>3</v>
      </c>
      <c r="D29" s="2">
        <v>283.28571428571428</v>
      </c>
      <c r="E29" s="3">
        <v>79.012614165580615</v>
      </c>
      <c r="F29" s="2">
        <v>166</v>
      </c>
      <c r="G29" s="3">
        <v>43.999999999999993</v>
      </c>
      <c r="H29">
        <v>275</v>
      </c>
      <c r="I29" s="3">
        <v>110</v>
      </c>
      <c r="J29">
        <v>260.45454545454544</v>
      </c>
      <c r="K29" s="3">
        <v>97.203254715429807</v>
      </c>
      <c r="L29">
        <v>260.80733627035852</v>
      </c>
      <c r="M29">
        <v>88.178342648946867</v>
      </c>
    </row>
    <row r="30" spans="1:13" x14ac:dyDescent="0.25">
      <c r="A30" s="1" t="s">
        <v>176</v>
      </c>
      <c r="B30" s="1" t="s">
        <v>175</v>
      </c>
      <c r="C30" s="1">
        <v>3</v>
      </c>
      <c r="D30" s="2">
        <v>289</v>
      </c>
      <c r="E30" s="3">
        <v>0</v>
      </c>
      <c r="F30" s="2">
        <v>284.5</v>
      </c>
      <c r="G30" s="3">
        <v>82.866559399233338</v>
      </c>
      <c r="H30">
        <v>160</v>
      </c>
      <c r="I30" s="3">
        <v>82.169685059985127</v>
      </c>
      <c r="J30">
        <v>218.4</v>
      </c>
      <c r="K30" s="3">
        <v>120.86344124081288</v>
      </c>
      <c r="L30">
        <v>218.88400472206735</v>
      </c>
      <c r="M30">
        <v>115.9199815805389</v>
      </c>
    </row>
    <row r="31" spans="1:13" x14ac:dyDescent="0.25">
      <c r="A31" s="1" t="s">
        <v>178</v>
      </c>
      <c r="B31" s="1" t="s">
        <v>177</v>
      </c>
      <c r="C31" s="1">
        <v>3</v>
      </c>
      <c r="D31" s="2">
        <v>98.416666666666671</v>
      </c>
      <c r="E31" s="3">
        <v>48.183021235218689</v>
      </c>
      <c r="F31" s="2">
        <v>57.090909090909093</v>
      </c>
      <c r="G31" s="3">
        <v>37.921885784960686</v>
      </c>
      <c r="H31">
        <v>-31.09090909090909</v>
      </c>
      <c r="I31" s="3">
        <v>48.63179247847463</v>
      </c>
      <c r="J31">
        <v>43.147058823529413</v>
      </c>
      <c r="K31" s="3">
        <v>92.214878295024235</v>
      </c>
      <c r="L31">
        <v>38.237618751729144</v>
      </c>
      <c r="M31">
        <v>101.48308885679799</v>
      </c>
    </row>
    <row r="32" spans="1:13" x14ac:dyDescent="0.25">
      <c r="A32" s="1" t="s">
        <v>180</v>
      </c>
      <c r="B32" s="1" t="s">
        <v>179</v>
      </c>
      <c r="C32" s="1">
        <v>3</v>
      </c>
      <c r="D32" s="2">
        <v>50.75</v>
      </c>
      <c r="E32" s="3">
        <v>160.65390929394954</v>
      </c>
      <c r="F32" s="2">
        <v>-62.8</v>
      </c>
      <c r="G32" s="3">
        <v>92.632511691210354</v>
      </c>
      <c r="H32">
        <v>13.909090909090908</v>
      </c>
      <c r="I32" s="3">
        <v>124.3269749258578</v>
      </c>
      <c r="J32">
        <v>-2.3793103448275863</v>
      </c>
      <c r="K32" s="3">
        <v>192.86216651001294</v>
      </c>
      <c r="L32">
        <v>-19.750173331869348</v>
      </c>
      <c r="M32">
        <v>221.5624022840459</v>
      </c>
    </row>
    <row r="33" spans="1:13" x14ac:dyDescent="0.25">
      <c r="A33" s="1" t="s">
        <v>182</v>
      </c>
      <c r="B33" s="1" t="s">
        <v>181</v>
      </c>
      <c r="C33" s="1">
        <v>3</v>
      </c>
      <c r="D33" s="2">
        <v>28.666666666666668</v>
      </c>
      <c r="E33" s="3">
        <v>290.45787608150306</v>
      </c>
      <c r="F33" s="2">
        <v>187</v>
      </c>
      <c r="G33" s="3">
        <v>118</v>
      </c>
      <c r="H33">
        <v>0</v>
      </c>
      <c r="I33" s="3">
        <v>0</v>
      </c>
      <c r="J33">
        <v>27.058823529411764</v>
      </c>
      <c r="K33" s="3">
        <v>109.96219270062515</v>
      </c>
      <c r="L33">
        <v>12.68896380239164</v>
      </c>
      <c r="M33">
        <v>136.76282411437072</v>
      </c>
    </row>
    <row r="34" spans="1:13" x14ac:dyDescent="0.25">
      <c r="A34" s="1" t="s">
        <v>184</v>
      </c>
      <c r="B34" s="1" t="s">
        <v>183</v>
      </c>
      <c r="C34" s="1">
        <v>3</v>
      </c>
      <c r="D34" s="2">
        <v>0</v>
      </c>
      <c r="E34" s="3">
        <v>0</v>
      </c>
      <c r="F34" s="2">
        <v>207.5</v>
      </c>
      <c r="G34" s="3">
        <v>52.999999999999993</v>
      </c>
      <c r="H34">
        <v>-67.5</v>
      </c>
      <c r="I34" s="3">
        <v>56.999999999999993</v>
      </c>
      <c r="J34">
        <v>17.5</v>
      </c>
      <c r="K34" s="3">
        <v>78.889796551898911</v>
      </c>
      <c r="L34">
        <v>15.964495506179702</v>
      </c>
      <c r="M34">
        <v>79.258761703010052</v>
      </c>
    </row>
    <row r="35" spans="1:13" x14ac:dyDescent="0.25">
      <c r="A35" s="1" t="s">
        <v>186</v>
      </c>
      <c r="B35" s="1" t="s">
        <v>185</v>
      </c>
      <c r="C35" s="1">
        <v>3</v>
      </c>
      <c r="D35" s="2">
        <v>283.28571428571428</v>
      </c>
      <c r="E35" s="3">
        <v>79.012614165580615</v>
      </c>
      <c r="F35" s="2">
        <v>241.42857142857142</v>
      </c>
      <c r="G35" s="3">
        <v>80.493545606798449</v>
      </c>
      <c r="H35">
        <v>281.875</v>
      </c>
      <c r="I35" s="3">
        <v>64.007184306585017</v>
      </c>
      <c r="J35">
        <v>269.45454545454544</v>
      </c>
      <c r="K35" s="3">
        <v>97.348528138518503</v>
      </c>
      <c r="L35">
        <v>270.23472951529476</v>
      </c>
      <c r="M35">
        <v>89.941799127499308</v>
      </c>
    </row>
    <row r="36" spans="1:13" x14ac:dyDescent="0.25">
      <c r="A36" s="1" t="s">
        <v>188</v>
      </c>
      <c r="B36" s="1" t="s">
        <v>187</v>
      </c>
      <c r="C36" s="1">
        <v>2</v>
      </c>
      <c r="D36" s="2">
        <v>143.14285714285714</v>
      </c>
      <c r="E36" s="3">
        <v>205.56191446927153</v>
      </c>
      <c r="F36" s="2">
        <v>168</v>
      </c>
      <c r="G36" s="3">
        <v>102.7887338647763</v>
      </c>
      <c r="J36">
        <v>155.57142857142858</v>
      </c>
      <c r="K36" s="3">
        <v>206.95325160926643</v>
      </c>
      <c r="L36">
        <v>143.90948120807229</v>
      </c>
      <c r="M36">
        <v>310.30550367640006</v>
      </c>
    </row>
    <row r="37" spans="1:13" x14ac:dyDescent="0.25">
      <c r="A37" s="1" t="s">
        <v>190</v>
      </c>
      <c r="B37" s="1" t="s">
        <v>189</v>
      </c>
      <c r="C37" s="1">
        <v>1</v>
      </c>
      <c r="D37" s="2">
        <v>22.833333333333332</v>
      </c>
      <c r="E37" s="3">
        <v>69.57047150228685</v>
      </c>
      <c r="J37">
        <v>22.833333333333332</v>
      </c>
      <c r="K37" s="3">
        <v>120.49959134848349</v>
      </c>
      <c r="L37">
        <v>5.8941749778911117</v>
      </c>
      <c r="M37">
        <v>167.61660606512859</v>
      </c>
    </row>
    <row r="38" spans="1:13" x14ac:dyDescent="0.25">
      <c r="A38" s="1" t="s">
        <v>192</v>
      </c>
      <c r="B38" s="1" t="s">
        <v>191</v>
      </c>
      <c r="C38" s="1">
        <v>1</v>
      </c>
      <c r="D38" s="2">
        <v>60.583333333333336</v>
      </c>
      <c r="E38" s="3">
        <v>41.904261975569646</v>
      </c>
      <c r="J38">
        <v>60.583333333333336</v>
      </c>
      <c r="K38" s="3">
        <v>72.580310795363204</v>
      </c>
      <c r="L38">
        <v>53.776431671226845</v>
      </c>
      <c r="M38">
        <v>90.337961322491509</v>
      </c>
    </row>
    <row r="39" spans="1:13" x14ac:dyDescent="0.25">
      <c r="A39" s="1" t="s">
        <v>194</v>
      </c>
      <c r="B39" s="1" t="s">
        <v>193</v>
      </c>
      <c r="C39" s="1">
        <v>3</v>
      </c>
      <c r="D39" s="2">
        <v>15.363636363636363</v>
      </c>
      <c r="E39" s="3">
        <v>53.185967204122711</v>
      </c>
      <c r="F39" s="2">
        <v>144.5</v>
      </c>
      <c r="G39" s="3">
        <v>34.445829232508707</v>
      </c>
      <c r="H39">
        <v>51.727272727272727</v>
      </c>
      <c r="I39" s="3">
        <v>39.239211287681847</v>
      </c>
      <c r="J39">
        <v>72.705882352941174</v>
      </c>
      <c r="K39" s="3">
        <v>89.128959825080941</v>
      </c>
      <c r="L39">
        <v>69.518563400571878</v>
      </c>
      <c r="M39">
        <v>96.644968578969525</v>
      </c>
    </row>
    <row r="40" spans="1:13" x14ac:dyDescent="0.25">
      <c r="A40" s="1" t="s">
        <v>196</v>
      </c>
      <c r="B40" s="1" t="s">
        <v>195</v>
      </c>
      <c r="C40" s="1">
        <v>3</v>
      </c>
      <c r="D40" s="2">
        <v>78.400000000000006</v>
      </c>
      <c r="E40" s="3">
        <v>79.011785337519257</v>
      </c>
      <c r="F40" s="2">
        <v>99.454545454545453</v>
      </c>
      <c r="G40" s="3">
        <v>32.355259385722057</v>
      </c>
      <c r="H40">
        <v>31.166666666666668</v>
      </c>
      <c r="I40" s="3">
        <v>34.279451688742164</v>
      </c>
      <c r="J40">
        <v>68.242424242424249</v>
      </c>
      <c r="K40" s="3">
        <v>85.927669547936617</v>
      </c>
      <c r="L40">
        <v>65.760596661463182</v>
      </c>
      <c r="M40">
        <v>93.292566039464418</v>
      </c>
    </row>
    <row r="41" spans="1:13" x14ac:dyDescent="0.25">
      <c r="A41" s="1" t="s">
        <v>198</v>
      </c>
      <c r="B41" s="1" t="s">
        <v>197</v>
      </c>
      <c r="C41" s="1">
        <v>1</v>
      </c>
      <c r="D41" s="2">
        <v>100.33333333333333</v>
      </c>
      <c r="E41" s="3">
        <v>47.630734496613314</v>
      </c>
      <c r="J41">
        <v>100.33333333333333</v>
      </c>
      <c r="K41" s="3">
        <v>82.49885214995787</v>
      </c>
      <c r="L41">
        <v>100.38011653055314</v>
      </c>
      <c r="M41">
        <v>82.217266607845829</v>
      </c>
    </row>
    <row r="42" spans="1:13" x14ac:dyDescent="0.25">
      <c r="A42" s="1" t="s">
        <v>200</v>
      </c>
      <c r="B42" s="1" t="s">
        <v>199</v>
      </c>
      <c r="C42" s="1">
        <v>1</v>
      </c>
      <c r="D42" s="2">
        <v>58.666666666666664</v>
      </c>
      <c r="E42" s="3">
        <v>42.577795702322199</v>
      </c>
      <c r="J42">
        <v>58.666666666666664</v>
      </c>
      <c r="K42" s="3">
        <v>73.74690543070983</v>
      </c>
      <c r="L42">
        <v>53.539952110019584</v>
      </c>
      <c r="M42">
        <v>90.614588191689819</v>
      </c>
    </row>
    <row r="43" spans="1:13" x14ac:dyDescent="0.25">
      <c r="A43" s="1" t="s">
        <v>202</v>
      </c>
      <c r="B43" s="1" t="s">
        <v>201</v>
      </c>
      <c r="C43" s="1">
        <v>1</v>
      </c>
      <c r="D43" s="2">
        <v>151.125</v>
      </c>
      <c r="E43" s="3">
        <v>46.421112038135639</v>
      </c>
      <c r="J43">
        <v>151.125</v>
      </c>
      <c r="K43" s="3">
        <v>65.649366224772379</v>
      </c>
      <c r="L43">
        <v>151.63380452309838</v>
      </c>
      <c r="M43">
        <v>61.571108095050725</v>
      </c>
    </row>
    <row r="44" spans="1:13" x14ac:dyDescent="0.25">
      <c r="A44" s="1" t="s">
        <v>204</v>
      </c>
      <c r="B44" s="1" t="s">
        <v>203</v>
      </c>
      <c r="C44" s="1">
        <v>3</v>
      </c>
      <c r="D44" s="2">
        <v>139.75</v>
      </c>
      <c r="E44" s="3">
        <v>34.681716055746556</v>
      </c>
      <c r="F44" s="2">
        <v>78.333333333333329</v>
      </c>
      <c r="G44" s="3">
        <v>17.155497984935067</v>
      </c>
      <c r="H44">
        <v>70.5</v>
      </c>
      <c r="I44" s="3">
        <v>32.275598921077908</v>
      </c>
      <c r="J44">
        <v>97.818181818181813</v>
      </c>
      <c r="K44" s="3">
        <v>51.614538708203199</v>
      </c>
      <c r="L44">
        <v>98.052355261347714</v>
      </c>
      <c r="M44">
        <v>50.079750257525831</v>
      </c>
    </row>
    <row r="45" spans="1:13" x14ac:dyDescent="0.25">
      <c r="A45" s="1" t="s">
        <v>206</v>
      </c>
      <c r="B45" s="1" t="s">
        <v>205</v>
      </c>
      <c r="C45" s="1">
        <v>3</v>
      </c>
      <c r="D45" s="2">
        <v>-92</v>
      </c>
      <c r="E45" s="3">
        <v>91.922327460276392</v>
      </c>
      <c r="F45" s="2">
        <v>2.2857142857142856</v>
      </c>
      <c r="G45" s="3">
        <v>73.979037295599312</v>
      </c>
      <c r="H45">
        <v>387</v>
      </c>
      <c r="I45" s="3">
        <v>0</v>
      </c>
      <c r="J45">
        <v>-16.066666666666666</v>
      </c>
      <c r="K45" s="3">
        <v>158.42279177056864</v>
      </c>
      <c r="L45">
        <v>-22.338592482586876</v>
      </c>
      <c r="M45">
        <v>185.43500542575578</v>
      </c>
    </row>
    <row r="46" spans="1:13" x14ac:dyDescent="0.25">
      <c r="A46" s="1" t="s">
        <v>208</v>
      </c>
      <c r="B46" s="1" t="s">
        <v>207</v>
      </c>
      <c r="C46" s="1">
        <v>2</v>
      </c>
      <c r="D46" s="2">
        <v>0</v>
      </c>
      <c r="E46" s="3">
        <v>0</v>
      </c>
      <c r="F46" s="2">
        <v>0</v>
      </c>
      <c r="G46" s="3">
        <v>0</v>
      </c>
      <c r="J46">
        <v>0</v>
      </c>
      <c r="K46" s="3">
        <v>0</v>
      </c>
      <c r="L46">
        <v>0</v>
      </c>
      <c r="M46">
        <v>0</v>
      </c>
    </row>
    <row r="47" spans="1:13" x14ac:dyDescent="0.25">
      <c r="A47" s="1" t="s">
        <v>210</v>
      </c>
      <c r="B47" s="1" t="s">
        <v>209</v>
      </c>
      <c r="C47" s="1">
        <v>2</v>
      </c>
      <c r="D47" s="2">
        <v>44</v>
      </c>
      <c r="E47" s="3">
        <v>0</v>
      </c>
      <c r="F47" s="2">
        <v>-108</v>
      </c>
      <c r="G47" s="3">
        <v>172</v>
      </c>
      <c r="J47">
        <v>-57.333333333333336</v>
      </c>
      <c r="K47" s="3">
        <v>122.87120628256781</v>
      </c>
      <c r="L47">
        <v>-31.898830077797015</v>
      </c>
      <c r="M47">
        <v>289.12698239257719</v>
      </c>
    </row>
    <row r="48" spans="1:13" x14ac:dyDescent="0.25">
      <c r="A48" s="1" t="s">
        <v>212</v>
      </c>
      <c r="B48" s="1" t="s">
        <v>211</v>
      </c>
      <c r="C48" s="1">
        <v>2</v>
      </c>
      <c r="D48" s="2">
        <v>125</v>
      </c>
      <c r="E48" s="3">
        <v>368</v>
      </c>
      <c r="F48" s="2">
        <v>-15</v>
      </c>
      <c r="G48" s="3">
        <v>124.67424219407418</v>
      </c>
      <c r="J48">
        <v>10.454545454545455</v>
      </c>
      <c r="K48" s="3">
        <v>194.82574965150971</v>
      </c>
      <c r="L48">
        <v>-10.806569006256268</v>
      </c>
      <c r="M48">
        <v>280.94795627432785</v>
      </c>
    </row>
    <row r="49" spans="1:13" x14ac:dyDescent="0.25">
      <c r="A49" s="1" t="s">
        <v>214</v>
      </c>
      <c r="B49" s="1" t="s">
        <v>213</v>
      </c>
      <c r="C49" s="1">
        <v>1</v>
      </c>
      <c r="D49" s="2">
        <v>100.875</v>
      </c>
      <c r="E49" s="3">
        <v>38.307846081822078</v>
      </c>
      <c r="J49">
        <v>100.875</v>
      </c>
      <c r="K49" s="3">
        <v>54.175475474213819</v>
      </c>
      <c r="L49">
        <v>101.48107601028435</v>
      </c>
      <c r="M49">
        <v>50.1010457173821</v>
      </c>
    </row>
    <row r="50" spans="1:13" x14ac:dyDescent="0.25">
      <c r="A50" s="1" t="s">
        <v>216</v>
      </c>
      <c r="B50" s="1" t="s">
        <v>215</v>
      </c>
      <c r="C50" s="1">
        <v>3</v>
      </c>
      <c r="D50" s="2">
        <v>76.125</v>
      </c>
      <c r="E50" s="3">
        <v>34.857746628260408</v>
      </c>
      <c r="F50" s="2">
        <v>94</v>
      </c>
      <c r="G50" s="3">
        <v>34.832251065438108</v>
      </c>
      <c r="H50">
        <v>66.875</v>
      </c>
      <c r="I50" s="3">
        <v>38.789611090747336</v>
      </c>
      <c r="J50">
        <v>79</v>
      </c>
      <c r="K50" s="3">
        <v>50.261922660849507</v>
      </c>
      <c r="L50">
        <v>77.449726173824516</v>
      </c>
      <c r="M50">
        <v>53.850295987848149</v>
      </c>
    </row>
    <row r="51" spans="1:13" x14ac:dyDescent="0.25">
      <c r="A51" s="1" t="s">
        <v>218</v>
      </c>
      <c r="B51" s="1" t="s">
        <v>217</v>
      </c>
      <c r="C51" s="1">
        <v>3</v>
      </c>
      <c r="D51" s="2">
        <v>42</v>
      </c>
      <c r="E51" s="3">
        <v>78.311952502551634</v>
      </c>
      <c r="F51" s="2">
        <v>-27.142857142857142</v>
      </c>
      <c r="G51" s="3">
        <v>74.969744464243789</v>
      </c>
      <c r="H51">
        <v>173.25</v>
      </c>
      <c r="I51" s="3">
        <v>90.0973679653613</v>
      </c>
      <c r="J51">
        <v>67.727272727272734</v>
      </c>
      <c r="K51" s="3">
        <v>136.93418016320723</v>
      </c>
      <c r="L51">
        <v>63.13823058342723</v>
      </c>
      <c r="M51">
        <v>155.26997054808947</v>
      </c>
    </row>
    <row r="52" spans="1:13" x14ac:dyDescent="0.25">
      <c r="A52" s="1" t="s">
        <v>220</v>
      </c>
      <c r="B52" s="1" t="s">
        <v>219</v>
      </c>
      <c r="C52" s="1">
        <v>3</v>
      </c>
      <c r="D52" s="2">
        <v>0</v>
      </c>
      <c r="E52" s="3">
        <v>0</v>
      </c>
      <c r="F52" s="2">
        <v>0</v>
      </c>
      <c r="G52" s="3">
        <v>0</v>
      </c>
      <c r="H52">
        <v>-0.33333333333333331</v>
      </c>
      <c r="I52" s="3">
        <v>170.41257126293365</v>
      </c>
      <c r="J52">
        <v>-3.7037037037037035E-2</v>
      </c>
      <c r="K52" s="3">
        <v>40.931914839421481</v>
      </c>
      <c r="L52">
        <v>-7.9141129543920954</v>
      </c>
      <c r="M52">
        <v>50.195285398274542</v>
      </c>
    </row>
    <row r="53" spans="1:13" x14ac:dyDescent="0.25">
      <c r="A53" s="1" t="s">
        <v>222</v>
      </c>
      <c r="B53" s="1" t="s">
        <v>221</v>
      </c>
      <c r="C53" s="1">
        <v>3</v>
      </c>
      <c r="D53" s="2">
        <v>124</v>
      </c>
      <c r="E53" s="3">
        <v>0</v>
      </c>
      <c r="F53" s="2">
        <v>238</v>
      </c>
      <c r="G53" s="3">
        <v>103.99999999999999</v>
      </c>
      <c r="H53">
        <v>175</v>
      </c>
      <c r="I53" s="3">
        <v>0</v>
      </c>
      <c r="J53">
        <v>193.75</v>
      </c>
      <c r="K53" s="3">
        <v>69.619800823233234</v>
      </c>
      <c r="L53">
        <v>194.00659127406735</v>
      </c>
      <c r="M53">
        <v>62.332238473915595</v>
      </c>
    </row>
    <row r="54" spans="1:13" x14ac:dyDescent="0.25">
      <c r="A54" s="1" t="s">
        <v>224</v>
      </c>
      <c r="B54" s="1" t="s">
        <v>223</v>
      </c>
      <c r="C54" s="1">
        <v>3</v>
      </c>
      <c r="D54" s="2">
        <v>-153</v>
      </c>
      <c r="E54" s="3">
        <v>354.18168595604527</v>
      </c>
      <c r="F54" s="2">
        <v>-38.111111111111114</v>
      </c>
      <c r="G54" s="3">
        <v>194.31259021496624</v>
      </c>
      <c r="H54">
        <v>62.222222222222221</v>
      </c>
      <c r="I54" s="3">
        <v>147.25404268277239</v>
      </c>
      <c r="J54">
        <v>-17.954545454545453</v>
      </c>
      <c r="K54" s="3">
        <v>274.35942315435983</v>
      </c>
      <c r="L54">
        <v>-15.530110364679672</v>
      </c>
      <c r="M54">
        <v>398.39252116152403</v>
      </c>
    </row>
    <row r="55" spans="1:13" x14ac:dyDescent="0.25">
      <c r="A55" s="1" t="s">
        <v>226</v>
      </c>
      <c r="B55" s="1" t="s">
        <v>225</v>
      </c>
      <c r="C55" s="1">
        <v>1</v>
      </c>
      <c r="D55" s="2">
        <v>28.888888888888889</v>
      </c>
      <c r="E55" s="3">
        <v>123.89845503675106</v>
      </c>
      <c r="J55">
        <v>28.888888888888889</v>
      </c>
      <c r="K55" s="3">
        <v>185.8476825551266</v>
      </c>
      <c r="L55">
        <v>27.818848179722295</v>
      </c>
      <c r="M55">
        <v>273.82740397931525</v>
      </c>
    </row>
    <row r="56" spans="1:13" x14ac:dyDescent="0.25">
      <c r="A56" s="1" t="s">
        <v>228</v>
      </c>
      <c r="B56" s="1" t="s">
        <v>227</v>
      </c>
      <c r="C56" s="1">
        <v>3</v>
      </c>
      <c r="D56" s="2">
        <v>17.5</v>
      </c>
      <c r="E56" s="3">
        <v>38.57342467177488</v>
      </c>
      <c r="F56" s="2">
        <v>72.666666666666671</v>
      </c>
      <c r="G56" s="3">
        <v>65.738539347596969</v>
      </c>
      <c r="H56">
        <v>46.81818181818182</v>
      </c>
      <c r="I56" s="3">
        <v>26.080739227976</v>
      </c>
      <c r="J56">
        <v>43.09375</v>
      </c>
      <c r="K56" s="3">
        <v>72.173339450377071</v>
      </c>
      <c r="L56">
        <v>38.762282076980426</v>
      </c>
      <c r="M56">
        <v>78.337404209088092</v>
      </c>
    </row>
    <row r="57" spans="1:13" x14ac:dyDescent="0.25">
      <c r="A57" s="1" t="s">
        <v>230</v>
      </c>
      <c r="B57" s="1" t="s">
        <v>229</v>
      </c>
      <c r="C57" s="1">
        <v>1</v>
      </c>
      <c r="D57" s="2">
        <v>25.833333333333332</v>
      </c>
      <c r="E57" s="3">
        <v>32.782879246905267</v>
      </c>
      <c r="J57">
        <v>25.833333333333332</v>
      </c>
      <c r="K57" s="3">
        <v>56.781612474035249</v>
      </c>
      <c r="L57">
        <v>22.372082720838804</v>
      </c>
      <c r="M57">
        <v>69.197818666806043</v>
      </c>
    </row>
    <row r="58" spans="1:13" x14ac:dyDescent="0.25">
      <c r="A58" s="1" t="s">
        <v>232</v>
      </c>
      <c r="B58" s="1" t="s">
        <v>231</v>
      </c>
      <c r="C58" s="1">
        <v>3</v>
      </c>
      <c r="D58" s="2">
        <v>72.083333333333329</v>
      </c>
      <c r="E58" s="3">
        <v>44.716926720801553</v>
      </c>
      <c r="F58" s="2">
        <v>113.41666666666667</v>
      </c>
      <c r="G58" s="3">
        <v>16.759363431415366</v>
      </c>
      <c r="H58">
        <v>81.5</v>
      </c>
      <c r="I58" s="3">
        <v>38.429392160404802</v>
      </c>
      <c r="J58">
        <v>89</v>
      </c>
      <c r="K58" s="3">
        <v>62.164298435677694</v>
      </c>
      <c r="L58">
        <v>83.885633393469703</v>
      </c>
      <c r="M58">
        <v>68.74290067806632</v>
      </c>
    </row>
    <row r="59" spans="1:13" x14ac:dyDescent="0.25">
      <c r="A59" s="1" t="s">
        <v>234</v>
      </c>
      <c r="B59" s="1" t="s">
        <v>233</v>
      </c>
      <c r="C59" s="1">
        <v>1</v>
      </c>
      <c r="D59" s="2">
        <v>91.666666666666671</v>
      </c>
      <c r="E59" s="3">
        <v>26.43153916491173</v>
      </c>
      <c r="J59">
        <v>91.666666666666671</v>
      </c>
      <c r="K59" s="3">
        <v>45.780768755873765</v>
      </c>
      <c r="L59">
        <v>89.744597349921946</v>
      </c>
      <c r="M59">
        <v>47.842704309603292</v>
      </c>
    </row>
    <row r="60" spans="1:13" x14ac:dyDescent="0.25">
      <c r="A60" s="1" t="s">
        <v>236</v>
      </c>
      <c r="B60" s="1" t="s">
        <v>235</v>
      </c>
      <c r="C60" s="1">
        <v>3</v>
      </c>
      <c r="D60" s="2">
        <v>59.166666666666664</v>
      </c>
      <c r="E60" s="3">
        <v>26.340236916324059</v>
      </c>
      <c r="F60" s="2">
        <v>107</v>
      </c>
      <c r="G60" s="3">
        <v>24.855948620364138</v>
      </c>
      <c r="H60">
        <v>111</v>
      </c>
      <c r="I60" s="3">
        <v>34.009624306283442</v>
      </c>
      <c r="J60">
        <v>91.857142857142861</v>
      </c>
      <c r="K60" s="3">
        <v>52.775408074964162</v>
      </c>
      <c r="L60">
        <v>89.929577228298612</v>
      </c>
      <c r="M60">
        <v>55.451543568556701</v>
      </c>
    </row>
    <row r="61" spans="1:13" x14ac:dyDescent="0.25">
      <c r="A61" s="1" t="s">
        <v>238</v>
      </c>
      <c r="B61" s="1" t="s">
        <v>237</v>
      </c>
      <c r="C61" s="1">
        <v>1</v>
      </c>
      <c r="D61" s="2">
        <v>73.166666666666671</v>
      </c>
      <c r="E61" s="3">
        <v>31.857479340007277</v>
      </c>
      <c r="J61">
        <v>73.166666666666671</v>
      </c>
      <c r="K61" s="3">
        <v>55.178772817968422</v>
      </c>
      <c r="L61">
        <v>65.711800057844044</v>
      </c>
      <c r="M61">
        <v>70.259344493787012</v>
      </c>
    </row>
    <row r="62" spans="1:13" x14ac:dyDescent="0.25">
      <c r="A62" s="1" t="s">
        <v>240</v>
      </c>
      <c r="B62" s="1" t="s">
        <v>239</v>
      </c>
      <c r="C62" s="1">
        <v>3</v>
      </c>
      <c r="D62" s="2">
        <v>-5.8181818181818183</v>
      </c>
      <c r="E62" s="3">
        <v>16.551447466102186</v>
      </c>
      <c r="F62" s="2">
        <v>43.81818181818182</v>
      </c>
      <c r="G62" s="3">
        <v>67.418270079377351</v>
      </c>
      <c r="H62">
        <v>41.916666666666664</v>
      </c>
      <c r="I62" s="3">
        <v>16.683249326219642</v>
      </c>
      <c r="J62">
        <v>27.088235294117649</v>
      </c>
      <c r="K62" s="3">
        <v>69.487460236540343</v>
      </c>
      <c r="L62">
        <v>15.943025495348195</v>
      </c>
      <c r="M62">
        <v>81.953927831353383</v>
      </c>
    </row>
    <row r="63" spans="1:13" x14ac:dyDescent="0.25">
      <c r="A63" s="1" t="s">
        <v>242</v>
      </c>
      <c r="B63" s="1" t="s">
        <v>241</v>
      </c>
      <c r="C63" s="1">
        <v>1</v>
      </c>
      <c r="D63" s="2">
        <v>64.166666666666671</v>
      </c>
      <c r="E63" s="3">
        <v>26.544226483285584</v>
      </c>
      <c r="J63">
        <v>64.166666666666671</v>
      </c>
      <c r="K63" s="3">
        <v>45.975948916665971</v>
      </c>
      <c r="L63">
        <v>57.492500986313914</v>
      </c>
      <c r="M63">
        <v>58.143184449177134</v>
      </c>
    </row>
    <row r="64" spans="1:13" x14ac:dyDescent="0.25">
      <c r="A64" s="1" t="s">
        <v>244</v>
      </c>
      <c r="B64" s="1" t="s">
        <v>243</v>
      </c>
      <c r="C64" s="1">
        <v>3</v>
      </c>
      <c r="D64" s="2">
        <v>61.454545454545453</v>
      </c>
      <c r="E64" s="3">
        <v>27.641028314463838</v>
      </c>
      <c r="F64" s="2">
        <v>18.916666666666668</v>
      </c>
      <c r="G64" s="3">
        <v>21.400167562829306</v>
      </c>
      <c r="H64">
        <v>95.833333333333329</v>
      </c>
      <c r="I64" s="3">
        <v>24.421591705172318</v>
      </c>
      <c r="J64">
        <v>58.657142857142858</v>
      </c>
      <c r="K64" s="3">
        <v>51.856103422691469</v>
      </c>
      <c r="L64">
        <v>56.586074820239347</v>
      </c>
      <c r="M64">
        <v>54.738096699093425</v>
      </c>
    </row>
    <row r="65" spans="1:13" x14ac:dyDescent="0.25">
      <c r="A65" s="1" t="s">
        <v>246</v>
      </c>
      <c r="B65" s="1" t="s">
        <v>245</v>
      </c>
      <c r="C65" s="1">
        <v>1</v>
      </c>
      <c r="D65" s="2">
        <v>65.916666666666671</v>
      </c>
      <c r="E65" s="3">
        <v>33.895077262432409</v>
      </c>
      <c r="J65">
        <v>65.916666666666671</v>
      </c>
      <c r="K65" s="3">
        <v>58.707995945005543</v>
      </c>
      <c r="L65">
        <v>63.173728384131465</v>
      </c>
      <c r="M65">
        <v>78.288915516717736</v>
      </c>
    </row>
    <row r="66" spans="1:13" x14ac:dyDescent="0.25">
      <c r="A66" s="1" t="s">
        <v>248</v>
      </c>
      <c r="B66" s="1" t="s">
        <v>247</v>
      </c>
      <c r="C66" s="1">
        <v>3</v>
      </c>
      <c r="D66" s="2">
        <v>36.272727272727273</v>
      </c>
      <c r="E66" s="3">
        <v>47.032747515353336</v>
      </c>
      <c r="F66" s="2">
        <v>91.818181818181813</v>
      </c>
      <c r="G66" s="3">
        <v>27.592908419398672</v>
      </c>
      <c r="H66">
        <v>70.166666666666671</v>
      </c>
      <c r="I66" s="3">
        <v>36.036036957411952</v>
      </c>
      <c r="J66">
        <v>66.205882352941174</v>
      </c>
      <c r="K66" s="3">
        <v>65.570586260389604</v>
      </c>
      <c r="L66">
        <v>59.357063769748464</v>
      </c>
      <c r="M66">
        <v>70.695304412475011</v>
      </c>
    </row>
    <row r="67" spans="1:13" x14ac:dyDescent="0.25">
      <c r="A67" s="1" t="s">
        <v>250</v>
      </c>
      <c r="B67" s="1" t="s">
        <v>249</v>
      </c>
      <c r="C67" s="1">
        <v>1</v>
      </c>
      <c r="D67" s="2">
        <v>44</v>
      </c>
      <c r="E67" s="3">
        <v>28.515811669169004</v>
      </c>
      <c r="J67">
        <v>44</v>
      </c>
      <c r="K67" s="3">
        <v>49.390834630066188</v>
      </c>
      <c r="L67">
        <v>39.401694221848842</v>
      </c>
      <c r="M67">
        <v>60.440158082064052</v>
      </c>
    </row>
    <row r="68" spans="1:13" x14ac:dyDescent="0.25">
      <c r="A68" s="1" t="s">
        <v>252</v>
      </c>
      <c r="B68" s="1" t="s">
        <v>251</v>
      </c>
      <c r="C68" s="1">
        <v>3</v>
      </c>
      <c r="D68" s="2">
        <v>42.916666666666664</v>
      </c>
      <c r="E68" s="3">
        <v>29.513693106896682</v>
      </c>
      <c r="F68" s="2">
        <v>70.25</v>
      </c>
      <c r="G68" s="3">
        <v>64.297662429822395</v>
      </c>
      <c r="H68">
        <v>77.25</v>
      </c>
      <c r="I68" s="3">
        <v>39.054061209683397</v>
      </c>
      <c r="J68">
        <v>63.472222222222221</v>
      </c>
      <c r="K68" s="3">
        <v>79.893674382576776</v>
      </c>
      <c r="L68">
        <v>57.620662678921718</v>
      </c>
      <c r="M68">
        <v>88.11336350217816</v>
      </c>
    </row>
    <row r="69" spans="1:13" x14ac:dyDescent="0.25">
      <c r="A69" s="1" t="s">
        <v>254</v>
      </c>
      <c r="B69" s="1" t="s">
        <v>253</v>
      </c>
      <c r="C69" s="1">
        <v>3</v>
      </c>
      <c r="D69" s="2">
        <v>71.909090909090907</v>
      </c>
      <c r="E69" s="3">
        <v>26.361755418794299</v>
      </c>
      <c r="F69" s="2">
        <v>8</v>
      </c>
      <c r="G69" s="3">
        <v>63.298235889056699</v>
      </c>
      <c r="H69">
        <v>74.583333333333329</v>
      </c>
      <c r="I69" s="3">
        <v>52.679395278122612</v>
      </c>
      <c r="J69">
        <v>53.515151515151516</v>
      </c>
      <c r="K69" s="3">
        <v>84.890415099453804</v>
      </c>
      <c r="L69">
        <v>43.450025661055861</v>
      </c>
      <c r="M69">
        <v>94.817596845752746</v>
      </c>
    </row>
    <row r="70" spans="1:13" x14ac:dyDescent="0.25">
      <c r="A70" s="1" t="s">
        <v>256</v>
      </c>
      <c r="B70" s="1" t="s">
        <v>255</v>
      </c>
      <c r="C70" s="1">
        <v>3</v>
      </c>
      <c r="D70" s="2">
        <v>-18.583333333333332</v>
      </c>
      <c r="E70" s="3">
        <v>37.234277408611199</v>
      </c>
      <c r="F70" s="2">
        <v>101.63636363636364</v>
      </c>
      <c r="G70" s="3">
        <v>47.400247584526191</v>
      </c>
      <c r="H70">
        <v>32.333333333333336</v>
      </c>
      <c r="I70" s="3">
        <v>69.115771709428955</v>
      </c>
      <c r="J70">
        <v>36.657142857142858</v>
      </c>
      <c r="K70" s="3">
        <v>101.23732828683036</v>
      </c>
      <c r="L70">
        <v>24.79762924343072</v>
      </c>
      <c r="M70">
        <v>114.51611413819181</v>
      </c>
    </row>
    <row r="71" spans="1:13" x14ac:dyDescent="0.25">
      <c r="A71" s="1" t="s">
        <v>258</v>
      </c>
      <c r="B71" s="1" t="s">
        <v>257</v>
      </c>
      <c r="C71" s="1">
        <v>3</v>
      </c>
      <c r="D71" s="2">
        <v>50.636363636363633</v>
      </c>
      <c r="E71" s="3">
        <v>25.538950967667521</v>
      </c>
      <c r="F71" s="2">
        <v>10.166666666666666</v>
      </c>
      <c r="G71" s="3">
        <v>82.409485087113822</v>
      </c>
      <c r="H71">
        <v>-9.9090909090909083</v>
      </c>
      <c r="I71" s="3">
        <v>81.676280988014241</v>
      </c>
      <c r="J71">
        <v>16.764705882352942</v>
      </c>
      <c r="K71" s="3">
        <v>116.31619883110406</v>
      </c>
      <c r="L71">
        <v>2.8248162370270506</v>
      </c>
      <c r="M71">
        <v>130.06829164796673</v>
      </c>
    </row>
    <row r="72" spans="1:13" x14ac:dyDescent="0.25">
      <c r="A72" s="1" t="s">
        <v>260</v>
      </c>
      <c r="B72" s="1" t="s">
        <v>259</v>
      </c>
      <c r="C72" s="1">
        <v>1</v>
      </c>
      <c r="D72" s="2">
        <v>82.63636363636364</v>
      </c>
      <c r="E72" s="3">
        <v>84.772325127001295</v>
      </c>
      <c r="J72">
        <v>82.63636363636364</v>
      </c>
      <c r="K72" s="3">
        <v>140.57899752614023</v>
      </c>
      <c r="L72">
        <v>54.772364306161535</v>
      </c>
      <c r="M72">
        <v>221.42928628248754</v>
      </c>
    </row>
    <row r="73" spans="1:13" x14ac:dyDescent="0.25">
      <c r="A73" s="1" t="s">
        <v>262</v>
      </c>
      <c r="B73" s="1" t="s">
        <v>261</v>
      </c>
      <c r="C73" s="1">
        <v>1</v>
      </c>
      <c r="D73" s="2">
        <v>108.91666666666667</v>
      </c>
      <c r="E73" s="3">
        <v>51.496665578040741</v>
      </c>
      <c r="J73">
        <v>108.91666666666667</v>
      </c>
      <c r="K73" s="3">
        <v>89.194841201549863</v>
      </c>
      <c r="L73">
        <v>97.117294411116688</v>
      </c>
      <c r="M73">
        <v>118.40039838903073</v>
      </c>
    </row>
    <row r="74" spans="1:13" x14ac:dyDescent="0.25">
      <c r="A74" s="1" t="s">
        <v>264</v>
      </c>
      <c r="B74" s="1" t="s">
        <v>263</v>
      </c>
      <c r="C74" s="1">
        <v>1</v>
      </c>
      <c r="D74" s="2">
        <v>37.5</v>
      </c>
      <c r="E74" s="3">
        <v>36.489516966998188</v>
      </c>
      <c r="J74">
        <v>37.5</v>
      </c>
      <c r="K74" s="3">
        <v>63.201697330487455</v>
      </c>
      <c r="L74">
        <v>29.64350965342129</v>
      </c>
      <c r="M74">
        <v>80.772936204495963</v>
      </c>
    </row>
    <row r="75" spans="1:13" x14ac:dyDescent="0.25">
      <c r="A75" s="1" t="s">
        <v>266</v>
      </c>
      <c r="B75" s="1" t="s">
        <v>265</v>
      </c>
      <c r="C75" s="1">
        <v>3</v>
      </c>
      <c r="D75" s="2">
        <v>34.454545454545453</v>
      </c>
      <c r="E75" s="3">
        <v>47.479269073307535</v>
      </c>
      <c r="F75" s="2">
        <v>8.3333333333333329E-2</v>
      </c>
      <c r="G75" s="3">
        <v>50.634434524303316</v>
      </c>
      <c r="H75">
        <v>74.916666666666671</v>
      </c>
      <c r="I75" s="3">
        <v>38.188891240011337</v>
      </c>
      <c r="J75">
        <v>36.542857142857144</v>
      </c>
      <c r="K75" s="3">
        <v>81.960658732296267</v>
      </c>
      <c r="L75">
        <v>29.786035991311422</v>
      </c>
      <c r="M75">
        <v>89.216716699489709</v>
      </c>
    </row>
    <row r="76" spans="1:13" x14ac:dyDescent="0.25">
      <c r="A76" s="1" t="s">
        <v>268</v>
      </c>
      <c r="B76" s="1" t="s">
        <v>267</v>
      </c>
      <c r="C76" s="1">
        <v>3</v>
      </c>
      <c r="D76" s="2">
        <v>45</v>
      </c>
      <c r="E76" s="3">
        <v>111.28092578894392</v>
      </c>
      <c r="F76" s="2">
        <v>73</v>
      </c>
      <c r="G76" s="3">
        <v>114.93766426488172</v>
      </c>
      <c r="H76">
        <v>-69.727272727272734</v>
      </c>
      <c r="I76" s="3">
        <v>143.67389613201163</v>
      </c>
      <c r="J76">
        <v>10.172413793103448</v>
      </c>
      <c r="K76" s="3">
        <v>202.22160209700596</v>
      </c>
      <c r="L76">
        <v>-0.5212237790140648</v>
      </c>
      <c r="M76">
        <v>240.84857226335981</v>
      </c>
    </row>
    <row r="77" spans="1:13" x14ac:dyDescent="0.25">
      <c r="A77" s="1" t="s">
        <v>270</v>
      </c>
      <c r="B77" s="1" t="s">
        <v>269</v>
      </c>
      <c r="C77" s="1">
        <v>3</v>
      </c>
      <c r="D77" s="2">
        <v>69.181818181818187</v>
      </c>
      <c r="E77" s="3">
        <v>103.71142417367641</v>
      </c>
      <c r="F77" s="2">
        <v>24.444444444444443</v>
      </c>
      <c r="G77" s="3">
        <v>164.88417184028546</v>
      </c>
      <c r="H77">
        <v>-26.166666666666668</v>
      </c>
      <c r="I77" s="3">
        <v>142.89335572765836</v>
      </c>
      <c r="J77">
        <v>31.692307692307693</v>
      </c>
      <c r="K77" s="3">
        <v>197.41444105855464</v>
      </c>
      <c r="L77">
        <v>25.457345037524362</v>
      </c>
      <c r="M77">
        <v>227.01818558793241</v>
      </c>
    </row>
    <row r="78" spans="1:13" x14ac:dyDescent="0.25">
      <c r="A78" s="1" t="s">
        <v>272</v>
      </c>
      <c r="B78" s="1" t="s">
        <v>271</v>
      </c>
      <c r="C78" s="1">
        <v>3</v>
      </c>
      <c r="D78" s="2">
        <v>12.3</v>
      </c>
      <c r="E78" s="3">
        <v>135.26798093660847</v>
      </c>
      <c r="F78" s="2">
        <v>-60.1</v>
      </c>
      <c r="G78" s="3">
        <v>135.13432000955362</v>
      </c>
      <c r="H78">
        <v>-101.16666666666667</v>
      </c>
      <c r="I78" s="3">
        <v>103.0099240095072</v>
      </c>
      <c r="J78">
        <v>-41.730769230769234</v>
      </c>
      <c r="K78" s="3">
        <v>195.54202774693889</v>
      </c>
      <c r="L78">
        <v>-57.641301644317537</v>
      </c>
      <c r="M78">
        <v>229.98017428281932</v>
      </c>
    </row>
    <row r="79" spans="1:13" x14ac:dyDescent="0.25">
      <c r="A79" s="1" t="s">
        <v>274</v>
      </c>
      <c r="B79" s="1" t="s">
        <v>273</v>
      </c>
      <c r="C79" s="1">
        <v>2</v>
      </c>
      <c r="D79" s="2">
        <v>60.8</v>
      </c>
      <c r="E79" s="3">
        <v>60.657728279255558</v>
      </c>
      <c r="F79" s="2">
        <v>40.25</v>
      </c>
      <c r="G79" s="3">
        <v>41.997204091643432</v>
      </c>
      <c r="J79">
        <v>49.590909090909093</v>
      </c>
      <c r="K79" s="3">
        <v>82.604426891004707</v>
      </c>
      <c r="L79">
        <v>46.802408081583309</v>
      </c>
      <c r="M79">
        <v>89.591946805065163</v>
      </c>
    </row>
    <row r="80" spans="1:13" x14ac:dyDescent="0.25">
      <c r="A80" s="1" t="s">
        <v>276</v>
      </c>
      <c r="B80" s="1" t="s">
        <v>275</v>
      </c>
      <c r="C80" s="1">
        <v>2</v>
      </c>
      <c r="D80" s="2">
        <v>-35.200000000000003</v>
      </c>
      <c r="E80" s="3">
        <v>173.7364031450455</v>
      </c>
      <c r="F80" s="2">
        <v>137.375</v>
      </c>
      <c r="G80" s="3">
        <v>115.78424362333836</v>
      </c>
      <c r="J80">
        <v>41.5</v>
      </c>
      <c r="K80" s="3">
        <v>242.4381667681109</v>
      </c>
      <c r="L80">
        <v>30.117424302770644</v>
      </c>
      <c r="M80">
        <v>312.5524470910845</v>
      </c>
    </row>
    <row r="81" spans="1:13" x14ac:dyDescent="0.25">
      <c r="A81" s="1" t="s">
        <v>278</v>
      </c>
      <c r="B81" s="1" t="s">
        <v>277</v>
      </c>
      <c r="C81" s="1">
        <v>2</v>
      </c>
      <c r="D81" s="2">
        <v>-38.222222222222221</v>
      </c>
      <c r="E81" s="3">
        <v>137.70248838943317</v>
      </c>
      <c r="F81" s="2">
        <v>9.6999999999999993</v>
      </c>
      <c r="G81" s="3">
        <v>152.11488348540314</v>
      </c>
      <c r="J81">
        <v>-13</v>
      </c>
      <c r="K81" s="3">
        <v>220.20445045457188</v>
      </c>
      <c r="L81">
        <v>-23.177282031382106</v>
      </c>
      <c r="M81">
        <v>254.18886802398086</v>
      </c>
    </row>
    <row r="82" spans="1:13" x14ac:dyDescent="0.25">
      <c r="A82" s="1" t="s">
        <v>280</v>
      </c>
      <c r="B82" s="1" t="s">
        <v>279</v>
      </c>
      <c r="C82" s="1">
        <v>2</v>
      </c>
      <c r="D82" s="2">
        <v>-3.75</v>
      </c>
      <c r="E82" s="3">
        <v>170.30046975860049</v>
      </c>
      <c r="F82" s="2">
        <v>-10</v>
      </c>
      <c r="G82" s="3">
        <v>167.59110291950995</v>
      </c>
      <c r="J82">
        <v>-7.0588235294117645</v>
      </c>
      <c r="K82" s="3">
        <v>238.71517300651294</v>
      </c>
      <c r="L82">
        <v>-13.301973814432131</v>
      </c>
      <c r="M82">
        <v>301.55651647886964</v>
      </c>
    </row>
    <row r="83" spans="1:13" x14ac:dyDescent="0.25">
      <c r="A83" s="1" t="s">
        <v>282</v>
      </c>
      <c r="B83" s="1" t="s">
        <v>281</v>
      </c>
      <c r="C83" s="1">
        <v>3</v>
      </c>
      <c r="D83" s="2">
        <v>-18.75</v>
      </c>
      <c r="E83" s="3">
        <v>12.72583866379618</v>
      </c>
      <c r="F83" s="2">
        <v>18.166666666666668</v>
      </c>
      <c r="G83" s="3">
        <v>25.704419303247679</v>
      </c>
      <c r="H83">
        <v>-19.416666666666668</v>
      </c>
      <c r="I83" s="3">
        <v>13.935910302509699</v>
      </c>
      <c r="J83">
        <v>-6.666666666666667</v>
      </c>
      <c r="K83" s="3">
        <v>35.721142198983507</v>
      </c>
      <c r="L83">
        <v>-8.7270028823095203</v>
      </c>
      <c r="M83">
        <v>38.121596973534935</v>
      </c>
    </row>
    <row r="84" spans="1:13" x14ac:dyDescent="0.25">
      <c r="A84" s="1" t="s">
        <v>284</v>
      </c>
      <c r="B84" s="1" t="s">
        <v>283</v>
      </c>
      <c r="C84" s="1">
        <v>3</v>
      </c>
      <c r="D84" s="2">
        <v>6.916666666666667</v>
      </c>
      <c r="E84" s="3">
        <v>32.361086183716068</v>
      </c>
      <c r="F84" s="2">
        <v>30.583333333333332</v>
      </c>
      <c r="G84" s="3">
        <v>23.719903844321085</v>
      </c>
      <c r="H84">
        <v>65.36363636363636</v>
      </c>
      <c r="I84" s="3">
        <v>21.301767280115477</v>
      </c>
      <c r="J84">
        <v>33.4</v>
      </c>
      <c r="K84" s="3">
        <v>50.104126870066956</v>
      </c>
      <c r="L84">
        <v>29.039398519173119</v>
      </c>
      <c r="M84">
        <v>53.320668284476028</v>
      </c>
    </row>
    <row r="85" spans="1:13" x14ac:dyDescent="0.25">
      <c r="A85" s="1" t="s">
        <v>286</v>
      </c>
      <c r="B85" s="1" t="s">
        <v>285</v>
      </c>
      <c r="C85" s="1">
        <v>3</v>
      </c>
      <c r="D85" s="2">
        <v>12.75</v>
      </c>
      <c r="E85" s="3">
        <v>74.525214362372537</v>
      </c>
      <c r="F85" s="2">
        <v>25.90909090909091</v>
      </c>
      <c r="G85" s="3">
        <v>42.678037396687508</v>
      </c>
      <c r="H85">
        <v>7.7</v>
      </c>
      <c r="I85" s="3">
        <v>43.227614630773537</v>
      </c>
      <c r="J85">
        <v>15.606060606060606</v>
      </c>
      <c r="K85" s="3">
        <v>93.090325555995406</v>
      </c>
      <c r="L85">
        <v>3.2991934572893342</v>
      </c>
      <c r="M85">
        <v>107.53913762298357</v>
      </c>
    </row>
    <row r="86" spans="1:13" x14ac:dyDescent="0.25">
      <c r="A86" s="1" t="s">
        <v>288</v>
      </c>
      <c r="B86" s="1" t="s">
        <v>287</v>
      </c>
      <c r="C86" s="1">
        <v>3</v>
      </c>
      <c r="D86" s="2">
        <v>6.0909090909090908</v>
      </c>
      <c r="E86" s="3">
        <v>79.004006593661074</v>
      </c>
      <c r="F86" s="2">
        <v>34.333333333333336</v>
      </c>
      <c r="G86" s="3">
        <v>39.555356939689759</v>
      </c>
      <c r="H86">
        <v>0.54545454545454541</v>
      </c>
      <c r="I86" s="3">
        <v>57.041205926538048</v>
      </c>
      <c r="J86">
        <v>14.264705882352942</v>
      </c>
      <c r="K86" s="3">
        <v>98.533584129605401</v>
      </c>
      <c r="L86">
        <v>7.8500214383578566</v>
      </c>
      <c r="M86">
        <v>107.78477729742224</v>
      </c>
    </row>
    <row r="87" spans="1:13" x14ac:dyDescent="0.25">
      <c r="A87" s="1" t="s">
        <v>290</v>
      </c>
      <c r="B87" s="1" t="s">
        <v>289</v>
      </c>
      <c r="C87" s="1">
        <v>3</v>
      </c>
      <c r="D87" s="2">
        <v>8.6363636363636367</v>
      </c>
      <c r="E87" s="3">
        <v>23.675492088229863</v>
      </c>
      <c r="F87" s="2">
        <v>-2.5833333333333335</v>
      </c>
      <c r="G87" s="3">
        <v>12.522605821699274</v>
      </c>
      <c r="H87">
        <v>-8.5</v>
      </c>
      <c r="I87" s="3">
        <v>16.454712873750662</v>
      </c>
      <c r="J87">
        <v>-1.0857142857142856</v>
      </c>
      <c r="K87" s="3">
        <v>30.31731346604311</v>
      </c>
      <c r="L87">
        <v>-4.2490300290967582</v>
      </c>
      <c r="M87">
        <v>33.590845975588287</v>
      </c>
    </row>
    <row r="88" spans="1:13" x14ac:dyDescent="0.25">
      <c r="A88" s="1" t="s">
        <v>292</v>
      </c>
      <c r="B88" s="1" t="s">
        <v>291</v>
      </c>
      <c r="C88" s="1">
        <v>3</v>
      </c>
      <c r="D88" s="2">
        <v>-0.9</v>
      </c>
      <c r="E88" s="3">
        <v>61.301767239343654</v>
      </c>
      <c r="F88" s="2">
        <v>38.636363636363633</v>
      </c>
      <c r="G88" s="3">
        <v>23.098638649020344</v>
      </c>
      <c r="H88">
        <v>36.583333333333336</v>
      </c>
      <c r="I88" s="3">
        <v>55.178749935500029</v>
      </c>
      <c r="J88">
        <v>25.90909090909091</v>
      </c>
      <c r="K88" s="3">
        <v>81.016342346916204</v>
      </c>
      <c r="L88">
        <v>17.544809780382508</v>
      </c>
      <c r="M88">
        <v>90.650506830730876</v>
      </c>
    </row>
    <row r="89" spans="1:13" x14ac:dyDescent="0.25">
      <c r="A89" s="1" t="s">
        <v>294</v>
      </c>
      <c r="B89" s="1" t="s">
        <v>293</v>
      </c>
      <c r="C89" s="1">
        <v>3</v>
      </c>
      <c r="D89" s="2">
        <v>45.4</v>
      </c>
      <c r="E89" s="3">
        <v>42.873664540264237</v>
      </c>
      <c r="F89" s="2">
        <v>64</v>
      </c>
      <c r="G89" s="3">
        <v>103.64245064527168</v>
      </c>
      <c r="H89">
        <v>53.81818181818182</v>
      </c>
      <c r="I89" s="3">
        <v>41.825453913153446</v>
      </c>
      <c r="J89">
        <v>54.969696969696969</v>
      </c>
      <c r="K89" s="3">
        <v>118.03772830341281</v>
      </c>
      <c r="L89">
        <v>37.712134802975754</v>
      </c>
      <c r="M89">
        <v>138.49750739122842</v>
      </c>
    </row>
    <row r="90" spans="1:13" x14ac:dyDescent="0.25">
      <c r="A90" s="1" t="s">
        <v>296</v>
      </c>
      <c r="B90" s="1" t="s">
        <v>295</v>
      </c>
      <c r="C90" s="1">
        <v>3</v>
      </c>
      <c r="D90" s="2">
        <v>15.1</v>
      </c>
      <c r="E90" s="3">
        <v>66.206713321904815</v>
      </c>
      <c r="F90" s="2">
        <v>121.63636363636364</v>
      </c>
      <c r="G90" s="3">
        <v>83.509508539620356</v>
      </c>
      <c r="H90">
        <v>20.8</v>
      </c>
      <c r="I90" s="3">
        <v>99.064872123719439</v>
      </c>
      <c r="J90">
        <v>54.741935483870968</v>
      </c>
      <c r="K90" s="3">
        <v>139.96141557394441</v>
      </c>
      <c r="L90">
        <v>48.330103654895197</v>
      </c>
      <c r="M90">
        <v>152.71643575641505</v>
      </c>
    </row>
    <row r="91" spans="1:13" x14ac:dyDescent="0.25">
      <c r="A91" s="1" t="s">
        <v>298</v>
      </c>
      <c r="B91" s="1" t="s">
        <v>297</v>
      </c>
      <c r="C91" s="1">
        <v>3</v>
      </c>
      <c r="D91" s="2">
        <v>-34.25</v>
      </c>
      <c r="E91" s="3">
        <v>19.45955401401179</v>
      </c>
      <c r="F91" s="2">
        <v>1.7272727272727273</v>
      </c>
      <c r="G91" s="3">
        <v>12.144855728297353</v>
      </c>
      <c r="H91">
        <v>10.416666666666666</v>
      </c>
      <c r="I91" s="3">
        <v>9.6057379737426736</v>
      </c>
      <c r="J91">
        <v>-7.628571428571429</v>
      </c>
      <c r="K91" s="3">
        <v>31.141126310703012</v>
      </c>
      <c r="L91">
        <v>-11.435284988269515</v>
      </c>
      <c r="M91">
        <v>32.610767840585844</v>
      </c>
    </row>
    <row r="92" spans="1:13" x14ac:dyDescent="0.25">
      <c r="A92" s="1" t="s">
        <v>300</v>
      </c>
      <c r="B92" s="1" t="s">
        <v>299</v>
      </c>
      <c r="C92" s="1">
        <v>3</v>
      </c>
      <c r="D92" s="2">
        <v>42.166666666666664</v>
      </c>
      <c r="E92" s="3">
        <v>17.861136638528972</v>
      </c>
      <c r="F92" s="2">
        <v>43.666666666666664</v>
      </c>
      <c r="G92" s="3">
        <v>22.283753197467806</v>
      </c>
      <c r="H92">
        <v>12</v>
      </c>
      <c r="I92" s="3">
        <v>35.885339287201617</v>
      </c>
      <c r="J92">
        <v>32.611111111111114</v>
      </c>
      <c r="K92" s="3">
        <v>46.925641956353388</v>
      </c>
      <c r="L92">
        <v>26.668901808622252</v>
      </c>
      <c r="M92">
        <v>51.860349973151145</v>
      </c>
    </row>
    <row r="93" spans="1:13" x14ac:dyDescent="0.25">
      <c r="A93" s="1" t="s">
        <v>302</v>
      </c>
      <c r="B93" s="1" t="s">
        <v>301</v>
      </c>
      <c r="C93" s="1">
        <v>3</v>
      </c>
      <c r="D93" s="2">
        <v>30.666666666666668</v>
      </c>
      <c r="E93" s="3">
        <v>64.542836765808318</v>
      </c>
      <c r="F93" s="2">
        <v>32.666666666666664</v>
      </c>
      <c r="G93" s="3">
        <v>43.76198248607016</v>
      </c>
      <c r="H93">
        <v>50.666666666666664</v>
      </c>
      <c r="I93" s="3">
        <v>26.591560900238843</v>
      </c>
      <c r="J93">
        <v>38</v>
      </c>
      <c r="K93" s="3">
        <v>36.928985905383321</v>
      </c>
      <c r="L93">
        <v>38.063876750354218</v>
      </c>
      <c r="M93">
        <v>47.772648765211478</v>
      </c>
    </row>
    <row r="94" spans="1:13" x14ac:dyDescent="0.25">
      <c r="A94" s="1" t="s">
        <v>304</v>
      </c>
      <c r="B94" s="1" t="s">
        <v>303</v>
      </c>
      <c r="C94" s="1">
        <v>3</v>
      </c>
      <c r="D94" s="2">
        <v>-98</v>
      </c>
      <c r="E94" s="3">
        <v>95.999999999999986</v>
      </c>
      <c r="F94" s="2">
        <v>0</v>
      </c>
      <c r="G94" s="3">
        <v>0</v>
      </c>
      <c r="H94">
        <v>0</v>
      </c>
      <c r="I94" s="3">
        <v>0</v>
      </c>
      <c r="J94">
        <v>-7.5384615384615383</v>
      </c>
      <c r="K94" s="3">
        <v>29.892113701417326</v>
      </c>
      <c r="L94">
        <v>-14.296458632680725</v>
      </c>
      <c r="M94">
        <v>31.178584404703969</v>
      </c>
    </row>
    <row r="95" spans="1:13" x14ac:dyDescent="0.25">
      <c r="A95" s="1" t="s">
        <v>306</v>
      </c>
      <c r="B95" s="1" t="s">
        <v>305</v>
      </c>
      <c r="C95" s="1">
        <v>3</v>
      </c>
      <c r="D95" s="2">
        <v>49.571428571428569</v>
      </c>
      <c r="E95" s="3">
        <v>94.957491384661296</v>
      </c>
      <c r="F95" s="2">
        <v>-43.571428571428569</v>
      </c>
      <c r="G95" s="3">
        <v>118.84111613559401</v>
      </c>
      <c r="H95">
        <v>-188.5</v>
      </c>
      <c r="I95" s="3">
        <v>517</v>
      </c>
      <c r="J95">
        <v>-20.9375</v>
      </c>
      <c r="K95" s="3">
        <v>177.22997065959245</v>
      </c>
      <c r="L95">
        <v>-42.880180423054696</v>
      </c>
      <c r="M95">
        <v>229.75088900226638</v>
      </c>
    </row>
    <row r="96" spans="1:13" x14ac:dyDescent="0.25">
      <c r="A96" s="1" t="s">
        <v>308</v>
      </c>
      <c r="B96" s="1" t="s">
        <v>307</v>
      </c>
      <c r="C96" s="1">
        <v>3</v>
      </c>
      <c r="D96" s="2">
        <v>9.1818181818181817</v>
      </c>
      <c r="E96" s="3">
        <v>22.852599902725505</v>
      </c>
      <c r="F96" s="2">
        <v>-20.833333333333332</v>
      </c>
      <c r="G96" s="3">
        <v>16.122322814324644</v>
      </c>
      <c r="H96">
        <v>-24.916666666666668</v>
      </c>
      <c r="I96" s="3">
        <v>12.611823056484768</v>
      </c>
      <c r="J96">
        <v>-12.8</v>
      </c>
      <c r="K96" s="3">
        <v>32.557460516663731</v>
      </c>
      <c r="L96">
        <v>-15.733474599309844</v>
      </c>
      <c r="M96">
        <v>36.573439095663574</v>
      </c>
    </row>
    <row r="97" spans="1:13" x14ac:dyDescent="0.25">
      <c r="A97" s="1" t="s">
        <v>310</v>
      </c>
      <c r="B97" s="1" t="s">
        <v>309</v>
      </c>
      <c r="C97" s="1">
        <v>3</v>
      </c>
      <c r="D97" s="2">
        <v>139.90909090909091</v>
      </c>
      <c r="E97" s="3">
        <v>84.782697439536378</v>
      </c>
      <c r="F97" s="2">
        <v>-3.4285714285714284</v>
      </c>
      <c r="G97" s="3">
        <v>58.50332858720359</v>
      </c>
      <c r="H97">
        <v>4.0909090909090908</v>
      </c>
      <c r="I97" s="3">
        <v>123.80525897053136</v>
      </c>
      <c r="J97">
        <v>53.793103448275865</v>
      </c>
      <c r="K97" s="3">
        <v>167.62977473978285</v>
      </c>
      <c r="L97">
        <v>46.764788515413443</v>
      </c>
      <c r="M97">
        <v>185.11200792002032</v>
      </c>
    </row>
    <row r="98" spans="1:13" x14ac:dyDescent="0.25">
      <c r="A98" s="1" t="s">
        <v>312</v>
      </c>
      <c r="B98" s="1" t="s">
        <v>311</v>
      </c>
      <c r="C98" s="1">
        <v>3</v>
      </c>
      <c r="D98" s="2">
        <v>187.5</v>
      </c>
      <c r="E98" s="3">
        <v>469</v>
      </c>
      <c r="F98" s="2">
        <v>45.666666666666664</v>
      </c>
      <c r="G98" s="3">
        <v>75.809703278083816</v>
      </c>
      <c r="H98">
        <v>36</v>
      </c>
      <c r="I98" s="3">
        <v>338</v>
      </c>
      <c r="J98">
        <v>83.428571428571431</v>
      </c>
      <c r="K98" s="3">
        <v>185.36527645242978</v>
      </c>
      <c r="L98">
        <v>86.660231780189122</v>
      </c>
      <c r="M98">
        <v>244.54994280037391</v>
      </c>
    </row>
    <row r="99" spans="1:13" x14ac:dyDescent="0.25">
      <c r="A99" s="1" t="s">
        <v>314</v>
      </c>
      <c r="B99" s="1" t="s">
        <v>313</v>
      </c>
      <c r="C99" s="1">
        <v>3</v>
      </c>
      <c r="D99" s="2">
        <v>101</v>
      </c>
      <c r="E99" s="3">
        <v>138</v>
      </c>
      <c r="F99" s="2">
        <v>190.5</v>
      </c>
      <c r="G99" s="3">
        <v>69</v>
      </c>
      <c r="H99">
        <v>192.5</v>
      </c>
      <c r="I99" s="3">
        <v>43</v>
      </c>
      <c r="J99">
        <v>161.33333333333334</v>
      </c>
      <c r="K99" s="3">
        <v>68.922178336633166</v>
      </c>
      <c r="L99">
        <v>159.73190897731072</v>
      </c>
      <c r="M99">
        <v>60.275818817497189</v>
      </c>
    </row>
    <row r="100" spans="1:13" x14ac:dyDescent="0.25">
      <c r="A100" s="1" t="s">
        <v>316</v>
      </c>
      <c r="B100" s="1" t="s">
        <v>315</v>
      </c>
      <c r="C100" s="1">
        <v>3</v>
      </c>
      <c r="D100" s="2">
        <v>122.57142857142857</v>
      </c>
      <c r="E100" s="3">
        <v>108.3300575119584</v>
      </c>
      <c r="F100" s="2">
        <v>173.85714285714286</v>
      </c>
      <c r="G100" s="3">
        <v>73.131881617004339</v>
      </c>
      <c r="H100">
        <v>55.75</v>
      </c>
      <c r="I100" s="3">
        <v>125.05355995389677</v>
      </c>
      <c r="J100">
        <v>114.59090909090909</v>
      </c>
      <c r="K100" s="3">
        <v>146.55525825757235</v>
      </c>
      <c r="L100">
        <v>93.785224567526029</v>
      </c>
      <c r="M100">
        <v>179.51456939984581</v>
      </c>
    </row>
  </sheetData>
  <conditionalFormatting sqref="P1:P1048576">
    <cfRule type="cellIs" dxfId="15" priority="17" operator="lessThan">
      <formula>0</formula>
    </cfRule>
    <cfRule type="cellIs" dxfId="14" priority="18" operator="greaterThan">
      <formula>0</formula>
    </cfRule>
    <cfRule type="cellIs" dxfId="13" priority="19" operator="greaterThan">
      <formula>0</formula>
    </cfRule>
    <cfRule type="cellIs" dxfId="12" priority="20" operator="greaterThan">
      <formula>102.952381</formula>
    </cfRule>
  </conditionalFormatting>
  <conditionalFormatting sqref="R1:R1048576">
    <cfRule type="cellIs" dxfId="11" priority="15" operator="lessThan">
      <formula>0</formula>
    </cfRule>
    <cfRule type="cellIs" dxfId="10" priority="16" operator="greaterThan">
      <formula>0</formula>
    </cfRule>
  </conditionalFormatting>
  <conditionalFormatting sqref="Q1:Q1048576">
    <cfRule type="colorScale" priority="14">
      <colorScale>
        <cfvo type="min"/>
        <cfvo type="percentile" val="50"/>
        <cfvo type="max"/>
        <color rgb="FF63BE7B"/>
        <color rgb="FFFFEB84"/>
        <color rgb="FFF8696B"/>
      </colorScale>
    </cfRule>
  </conditionalFormatting>
  <conditionalFormatting sqref="S1:S1048576">
    <cfRule type="colorScale" priority="13">
      <colorScale>
        <cfvo type="min"/>
        <cfvo type="percentile" val="50"/>
        <cfvo type="max"/>
        <color rgb="FF63BE7B"/>
        <color rgb="FFFFEB84"/>
        <color rgb="FFF8696B"/>
      </colorScale>
    </cfRule>
  </conditionalFormatting>
  <conditionalFormatting sqref="J1:J1048576">
    <cfRule type="cellIs" dxfId="9" priority="5" operator="lessThan">
      <formula>0</formula>
    </cfRule>
    <cfRule type="cellIs" dxfId="8" priority="6" operator="greaterThan">
      <formula>0</formula>
    </cfRule>
    <cfRule type="cellIs" dxfId="7" priority="7" operator="greaterThan">
      <formula>0</formula>
    </cfRule>
    <cfRule type="cellIs" dxfId="6" priority="8" operator="greaterThan">
      <formula>102.952381</formula>
    </cfRule>
  </conditionalFormatting>
  <conditionalFormatting sqref="L1:L1048576">
    <cfRule type="cellIs" dxfId="5" priority="3" operator="lessThan">
      <formula>0</formula>
    </cfRule>
    <cfRule type="cellIs" dxfId="4" priority="4" operator="greaterThan">
      <formula>0</formula>
    </cfRule>
  </conditionalFormatting>
  <conditionalFormatting sqref="K1:K1048576">
    <cfRule type="colorScale" priority="2">
      <colorScale>
        <cfvo type="min"/>
        <cfvo type="percentile" val="50"/>
        <cfvo type="max"/>
        <color rgb="FF63BE7B"/>
        <color rgb="FFFFEB84"/>
        <color rgb="FFF8696B"/>
      </colorScale>
    </cfRule>
  </conditionalFormatting>
  <conditionalFormatting sqref="M1:M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9"/>
  <sheetViews>
    <sheetView zoomScale="55" zoomScaleNormal="55" workbookViewId="0">
      <selection activeCell="AC3" sqref="AC3"/>
    </sheetView>
  </sheetViews>
  <sheetFormatPr defaultRowHeight="15" x14ac:dyDescent="0.25"/>
  <cols>
    <col min="1" max="1" width="11.7109375" customWidth="1"/>
    <col min="2" max="2" width="8.140625" bestFit="1" customWidth="1"/>
    <col min="3" max="3" width="16" bestFit="1" customWidth="1"/>
    <col min="4" max="5" width="16.7109375" bestFit="1" customWidth="1"/>
    <col min="6" max="6" width="16.5703125" bestFit="1" customWidth="1"/>
    <col min="7" max="7" width="16" bestFit="1" customWidth="1"/>
    <col min="8" max="8" width="16.7109375" bestFit="1" customWidth="1"/>
    <col min="9" max="9" width="10.85546875" bestFit="1" customWidth="1"/>
    <col min="10" max="10" width="25.85546875" bestFit="1" customWidth="1"/>
    <col min="11" max="11" width="16" customWidth="1"/>
    <col min="17" max="17" width="7.140625" customWidth="1"/>
    <col min="18" max="18" width="15.140625" bestFit="1" customWidth="1"/>
    <col min="27" max="27" width="21.85546875" customWidth="1"/>
    <col min="28" max="28" width="26.42578125" bestFit="1" customWidth="1"/>
  </cols>
  <sheetData>
    <row r="1" spans="1:30" ht="28.5" customHeight="1" x14ac:dyDescent="0.25">
      <c r="A1" s="76" t="s">
        <v>322</v>
      </c>
      <c r="B1" s="77"/>
      <c r="C1" s="77"/>
      <c r="D1" s="77"/>
      <c r="E1" s="77"/>
      <c r="F1" s="77"/>
      <c r="G1" s="77"/>
      <c r="H1" s="77"/>
      <c r="I1" s="78"/>
      <c r="J1" s="29" t="s">
        <v>319</v>
      </c>
      <c r="K1" s="30" t="s">
        <v>318</v>
      </c>
      <c r="R1" s="76" t="s">
        <v>333</v>
      </c>
      <c r="S1" s="77"/>
      <c r="T1" s="77"/>
      <c r="U1" s="77"/>
      <c r="V1" s="77"/>
      <c r="W1" s="77"/>
      <c r="X1" s="77"/>
      <c r="Y1" s="77"/>
      <c r="Z1" s="78"/>
    </row>
    <row r="2" spans="1:30" ht="15.75" customHeight="1" thickBot="1" x14ac:dyDescent="0.3">
      <c r="A2" s="79"/>
      <c r="B2" s="80"/>
      <c r="C2" s="80"/>
      <c r="D2" s="80"/>
      <c r="E2" s="80"/>
      <c r="F2" s="80"/>
      <c r="G2" s="80"/>
      <c r="H2" s="80"/>
      <c r="I2" s="81"/>
      <c r="J2" s="31" t="s">
        <v>406</v>
      </c>
      <c r="K2" s="32" t="s">
        <v>323</v>
      </c>
      <c r="R2" s="82"/>
      <c r="S2" s="83"/>
      <c r="T2" s="83"/>
      <c r="U2" s="83"/>
      <c r="V2" s="83"/>
      <c r="W2" s="83"/>
      <c r="X2" s="83"/>
      <c r="Y2" s="83"/>
      <c r="Z2" s="84"/>
      <c r="AB2" s="52" t="s">
        <v>331</v>
      </c>
      <c r="AC2">
        <v>60</v>
      </c>
      <c r="AD2" t="s">
        <v>383</v>
      </c>
    </row>
    <row r="3" spans="1:30" ht="15.75" customHeight="1" thickBot="1" x14ac:dyDescent="0.3">
      <c r="A3" s="15" t="s">
        <v>0</v>
      </c>
      <c r="B3" s="25" t="s">
        <v>325</v>
      </c>
      <c r="C3" s="16" t="s">
        <v>109</v>
      </c>
      <c r="D3" s="16" t="s">
        <v>1</v>
      </c>
      <c r="E3" s="16" t="s">
        <v>2</v>
      </c>
      <c r="F3" s="16" t="s">
        <v>3</v>
      </c>
      <c r="G3" s="16" t="s">
        <v>4</v>
      </c>
      <c r="H3" s="16" t="s">
        <v>5</v>
      </c>
      <c r="I3" s="24"/>
      <c r="K3" s="28" t="s">
        <v>329</v>
      </c>
      <c r="R3" s="15" t="str">
        <f t="shared" ref="R3:R32" si="0">A3</f>
        <v>Laminate</v>
      </c>
      <c r="S3" s="25" t="str">
        <f t="shared" ref="S3:S34" si="1">B3</f>
        <v>Tiefe*</v>
      </c>
      <c r="T3" s="16" t="str">
        <f t="shared" ref="T3" si="2">C3</f>
        <v>S11 Mitte</v>
      </c>
      <c r="U3" s="16" t="str">
        <f t="shared" ref="U3" si="3">D3</f>
        <v>S22 Mitte</v>
      </c>
      <c r="V3" s="16" t="str">
        <f t="shared" ref="V3" si="4">E3</f>
        <v>S11 Punkt 2</v>
      </c>
      <c r="W3" s="16" t="str">
        <f t="shared" ref="W3" si="5">F3</f>
        <v>S22 Punkt 2</v>
      </c>
      <c r="X3" s="16" t="str">
        <f t="shared" ref="X3" si="6">G3</f>
        <v>S11 Aussen</v>
      </c>
      <c r="Y3" s="16" t="str">
        <f t="shared" ref="Y3" si="7">H3</f>
        <v>S22 Aussen</v>
      </c>
      <c r="Z3" s="24"/>
      <c r="AB3" s="4" t="s">
        <v>329</v>
      </c>
    </row>
    <row r="4" spans="1:30" ht="15.75" customHeight="1" x14ac:dyDescent="0.25">
      <c r="A4" s="19">
        <v>1</v>
      </c>
      <c r="B4" s="26">
        <v>1</v>
      </c>
      <c r="C4" s="20">
        <f ca="1">INDIRECT("'"&amp;$K$2&amp;"'!"&amp;$J$2&amp;A86)</f>
        <v>100.45454545454545</v>
      </c>
      <c r="D4" s="20">
        <f ca="1">INDIRECT("'"&amp;$K$2&amp;"'!"&amp;$J$2&amp;B86)</f>
        <v>67.722222222222229</v>
      </c>
      <c r="E4" s="20"/>
      <c r="F4" s="20"/>
      <c r="G4" s="20"/>
      <c r="H4" s="20">
        <f ca="1">INDIRECT("'"&amp;$K$2&amp;"'!"&amp;$J$2&amp;F86)</f>
        <v>85.909090909090907</v>
      </c>
      <c r="I4" s="18"/>
      <c r="K4" t="s">
        <v>330</v>
      </c>
      <c r="R4" s="19">
        <f>A4</f>
        <v>1</v>
      </c>
      <c r="S4" s="26">
        <f t="shared" si="1"/>
        <v>1</v>
      </c>
      <c r="T4" s="39">
        <f t="shared" ref="T4:T20" ca="1" si="8">C4-$AC$2</f>
        <v>40.454545454545453</v>
      </c>
      <c r="U4" s="39">
        <f t="shared" ref="U4:U20" ca="1" si="9">D4-$AC$2</f>
        <v>7.7222222222222285</v>
      </c>
      <c r="V4" s="39">
        <f t="shared" ref="V4:V20" si="10">E4-$AC$2</f>
        <v>-60</v>
      </c>
      <c r="W4" s="39">
        <f t="shared" ref="W4:W20" si="11">F4-$AC$2</f>
        <v>-60</v>
      </c>
      <c r="X4" s="39">
        <f t="shared" ref="X4:X20" si="12">G4-$AC$2</f>
        <v>-60</v>
      </c>
      <c r="Y4" s="39">
        <f t="shared" ref="Y4:Y20" ca="1" si="13">H4-$AC$2</f>
        <v>25.909090909090907</v>
      </c>
      <c r="Z4" s="40">
        <f t="shared" ref="Z4:Z20" si="14">I4-$AC$2</f>
        <v>-60</v>
      </c>
      <c r="AA4" t="s">
        <v>340</v>
      </c>
      <c r="AB4" s="36" t="s">
        <v>385</v>
      </c>
    </row>
    <row r="5" spans="1:30" ht="15.75" customHeight="1" x14ac:dyDescent="0.25">
      <c r="A5" s="19"/>
      <c r="B5" s="26">
        <v>2</v>
      </c>
      <c r="C5" s="20"/>
      <c r="D5" s="20">
        <f ca="1">INDIRECT("'"&amp;$K$2&amp;"'!"&amp;$J$2&amp;B87)</f>
        <v>97.34375</v>
      </c>
      <c r="E5" s="20"/>
      <c r="F5" s="20"/>
      <c r="G5" s="20"/>
      <c r="H5" s="20"/>
      <c r="I5" s="18"/>
      <c r="K5" t="s">
        <v>384</v>
      </c>
      <c r="R5" s="19">
        <f t="shared" si="0"/>
        <v>0</v>
      </c>
      <c r="S5" s="26">
        <f t="shared" si="1"/>
        <v>2</v>
      </c>
      <c r="T5" s="39">
        <f t="shared" si="8"/>
        <v>-60</v>
      </c>
      <c r="U5" s="39">
        <f t="shared" ca="1" si="9"/>
        <v>37.34375</v>
      </c>
      <c r="V5" s="39">
        <f t="shared" si="10"/>
        <v>-60</v>
      </c>
      <c r="W5" s="39">
        <f t="shared" si="11"/>
        <v>-60</v>
      </c>
      <c r="X5" s="39">
        <f t="shared" si="12"/>
        <v>-60</v>
      </c>
      <c r="Y5" s="39">
        <f t="shared" si="13"/>
        <v>-60</v>
      </c>
      <c r="Z5" s="40">
        <f t="shared" si="14"/>
        <v>-60</v>
      </c>
    </row>
    <row r="6" spans="1:30" ht="15.75" customHeight="1" x14ac:dyDescent="0.25">
      <c r="A6" s="19"/>
      <c r="B6" s="26">
        <v>3</v>
      </c>
      <c r="C6" s="20"/>
      <c r="D6" s="20">
        <f ca="1">INDIRECT("'"&amp;$K$2&amp;"'!"&amp;$J$2&amp;B88)</f>
        <v>62.214285714285715</v>
      </c>
      <c r="E6" s="20"/>
      <c r="F6" s="20"/>
      <c r="G6" s="20"/>
      <c r="H6" s="20"/>
      <c r="I6" s="18"/>
      <c r="R6" s="19">
        <f t="shared" si="0"/>
        <v>0</v>
      </c>
      <c r="S6" s="26">
        <f t="shared" si="1"/>
        <v>3</v>
      </c>
      <c r="T6" s="46">
        <f t="shared" si="8"/>
        <v>-60</v>
      </c>
      <c r="U6" s="45">
        <f t="shared" ca="1" si="9"/>
        <v>2.2142857142857153</v>
      </c>
      <c r="V6" s="46">
        <f t="shared" si="10"/>
        <v>-60</v>
      </c>
      <c r="W6" s="46">
        <f t="shared" si="11"/>
        <v>-60</v>
      </c>
      <c r="X6" s="46">
        <f t="shared" si="12"/>
        <v>-60</v>
      </c>
      <c r="Y6" s="46">
        <f t="shared" si="13"/>
        <v>-60</v>
      </c>
      <c r="Z6" s="47">
        <f t="shared" si="14"/>
        <v>-60</v>
      </c>
    </row>
    <row r="7" spans="1:30" ht="15.75" customHeight="1" x14ac:dyDescent="0.25">
      <c r="A7" s="19"/>
      <c r="B7" s="26">
        <v>4</v>
      </c>
      <c r="C7" s="20"/>
      <c r="D7" s="20">
        <f ca="1">INDIRECT("'"&amp;$K$2&amp;"'!"&amp;$J$2&amp;B89)</f>
        <v>110.35714285714286</v>
      </c>
      <c r="E7" s="20"/>
      <c r="F7" s="20"/>
      <c r="G7" s="20"/>
      <c r="H7" s="20"/>
      <c r="I7" s="18"/>
      <c r="R7" s="19">
        <f t="shared" si="0"/>
        <v>0</v>
      </c>
      <c r="S7" s="26">
        <f t="shared" si="1"/>
        <v>4</v>
      </c>
      <c r="T7" s="39">
        <f t="shared" si="8"/>
        <v>-60</v>
      </c>
      <c r="U7" s="39">
        <f t="shared" ca="1" si="9"/>
        <v>50.357142857142861</v>
      </c>
      <c r="V7" s="39">
        <f t="shared" si="10"/>
        <v>-60</v>
      </c>
      <c r="W7" s="39">
        <f t="shared" si="11"/>
        <v>-60</v>
      </c>
      <c r="X7" s="39">
        <f t="shared" si="12"/>
        <v>-60</v>
      </c>
      <c r="Y7" s="39">
        <f t="shared" si="13"/>
        <v>-60</v>
      </c>
      <c r="Z7" s="40">
        <f t="shared" si="14"/>
        <v>-60</v>
      </c>
    </row>
    <row r="8" spans="1:30" ht="15.75" customHeight="1" x14ac:dyDescent="0.25">
      <c r="A8" s="19"/>
      <c r="B8" s="26"/>
      <c r="C8" s="20"/>
      <c r="D8" s="20"/>
      <c r="E8" s="20"/>
      <c r="F8" s="20"/>
      <c r="G8" s="20"/>
      <c r="H8" s="20"/>
      <c r="I8" s="18"/>
      <c r="R8" s="19">
        <f t="shared" si="0"/>
        <v>0</v>
      </c>
      <c r="S8" s="26">
        <f t="shared" si="1"/>
        <v>0</v>
      </c>
      <c r="T8" s="39">
        <f t="shared" si="8"/>
        <v>-60</v>
      </c>
      <c r="U8" s="39">
        <f t="shared" si="9"/>
        <v>-60</v>
      </c>
      <c r="V8" s="39">
        <f t="shared" si="10"/>
        <v>-60</v>
      </c>
      <c r="W8" s="39">
        <f t="shared" si="11"/>
        <v>-60</v>
      </c>
      <c r="X8" s="39">
        <f t="shared" si="12"/>
        <v>-60</v>
      </c>
      <c r="Y8" s="39">
        <f t="shared" si="13"/>
        <v>-60</v>
      </c>
      <c r="Z8" s="40">
        <f t="shared" si="14"/>
        <v>-60</v>
      </c>
    </row>
    <row r="9" spans="1:30" ht="15.75" customHeight="1" x14ac:dyDescent="0.25">
      <c r="A9" s="19">
        <v>3</v>
      </c>
      <c r="B9" s="26">
        <v>1</v>
      </c>
      <c r="C9" s="20">
        <f ca="1">INDIRECT("'"&amp;$K$2&amp;"'!"&amp;$J$2&amp;A91)</f>
        <v>83.75</v>
      </c>
      <c r="D9" s="20">
        <f ca="1">INDIRECT("'"&amp;$K$2&amp;"'!"&amp;$J$2&amp;B91)</f>
        <v>64.606060606060609</v>
      </c>
      <c r="E9" s="20"/>
      <c r="F9" s="20"/>
      <c r="G9" s="20">
        <f ca="1">INDIRECT("'"&amp;$K$2&amp;"'!"&amp;$J$2&amp;E91)</f>
        <v>41.333333333333336</v>
      </c>
      <c r="H9" s="20">
        <f ca="1">INDIRECT("'"&amp;$K$2&amp;"'!"&amp;$J$2&amp;F91)</f>
        <v>62.588235294117645</v>
      </c>
      <c r="I9" s="18"/>
      <c r="R9" s="19">
        <f t="shared" si="0"/>
        <v>3</v>
      </c>
      <c r="S9" s="26">
        <f t="shared" si="1"/>
        <v>1</v>
      </c>
      <c r="T9" s="39">
        <f t="shared" ca="1" si="8"/>
        <v>23.75</v>
      </c>
      <c r="U9" s="39">
        <f t="shared" ca="1" si="9"/>
        <v>4.6060606060606091</v>
      </c>
      <c r="V9" s="39">
        <f t="shared" si="10"/>
        <v>-60</v>
      </c>
      <c r="W9" s="39">
        <f t="shared" si="11"/>
        <v>-60</v>
      </c>
      <c r="X9" s="39">
        <f t="shared" ca="1" si="12"/>
        <v>-18.666666666666664</v>
      </c>
      <c r="Y9" s="39">
        <f t="shared" ca="1" si="13"/>
        <v>2.588235294117645</v>
      </c>
      <c r="Z9" s="40">
        <f t="shared" si="14"/>
        <v>-60</v>
      </c>
      <c r="AA9" t="s">
        <v>355</v>
      </c>
      <c r="AB9" t="s">
        <v>334</v>
      </c>
    </row>
    <row r="10" spans="1:30" x14ac:dyDescent="0.25">
      <c r="A10" s="19"/>
      <c r="B10" s="26">
        <v>2</v>
      </c>
      <c r="C10" s="20"/>
      <c r="D10" s="20">
        <f ca="1">INDIRECT("'"&amp;$K$2&amp;"'!"&amp;$J$2&amp;B92)</f>
        <v>74.2</v>
      </c>
      <c r="E10" s="20"/>
      <c r="F10" s="20"/>
      <c r="G10" s="20"/>
      <c r="H10" s="20">
        <f ca="1">INDIRECT("'"&amp;$K$2&amp;"'!"&amp;$J$2&amp;F92)</f>
        <v>69.400000000000006</v>
      </c>
      <c r="I10" s="18"/>
      <c r="R10" s="19">
        <f t="shared" si="0"/>
        <v>0</v>
      </c>
      <c r="S10" s="26">
        <f t="shared" si="1"/>
        <v>2</v>
      </c>
      <c r="T10" s="39">
        <f t="shared" si="8"/>
        <v>-60</v>
      </c>
      <c r="U10" s="39">
        <f t="shared" ca="1" si="9"/>
        <v>14.200000000000003</v>
      </c>
      <c r="V10" s="39">
        <f t="shared" si="10"/>
        <v>-60</v>
      </c>
      <c r="W10" s="39">
        <f t="shared" si="11"/>
        <v>-60</v>
      </c>
      <c r="X10" s="39">
        <f t="shared" si="12"/>
        <v>-60</v>
      </c>
      <c r="Y10" s="39">
        <f t="shared" ca="1" si="13"/>
        <v>9.4000000000000057</v>
      </c>
      <c r="Z10" s="40">
        <f t="shared" si="14"/>
        <v>-60</v>
      </c>
      <c r="AB10" t="s">
        <v>335</v>
      </c>
    </row>
    <row r="11" spans="1:30" x14ac:dyDescent="0.25">
      <c r="A11" s="19"/>
      <c r="B11" s="26">
        <v>3</v>
      </c>
      <c r="C11" s="20"/>
      <c r="D11" s="20">
        <f ca="1">INDIRECT("'"&amp;$K$2&amp;"'!"&amp;$J$2&amp;B93)</f>
        <v>42.185185185185183</v>
      </c>
      <c r="E11" s="20"/>
      <c r="F11" s="20"/>
      <c r="G11" s="20"/>
      <c r="H11" s="20">
        <f ca="1">INDIRECT("'"&amp;$K$2&amp;"'!"&amp;$J$2&amp;F93)</f>
        <v>50.285714285714285</v>
      </c>
      <c r="I11" s="18"/>
      <c r="R11" s="19">
        <f t="shared" si="0"/>
        <v>0</v>
      </c>
      <c r="S11" s="26">
        <f t="shared" si="1"/>
        <v>3</v>
      </c>
      <c r="T11" s="46">
        <f t="shared" si="8"/>
        <v>-60</v>
      </c>
      <c r="U11" s="46">
        <f t="shared" ca="1" si="9"/>
        <v>-17.814814814814817</v>
      </c>
      <c r="V11" s="46">
        <f t="shared" si="10"/>
        <v>-60</v>
      </c>
      <c r="W11" s="46">
        <f t="shared" si="11"/>
        <v>-60</v>
      </c>
      <c r="X11" s="46">
        <f t="shared" si="12"/>
        <v>-60</v>
      </c>
      <c r="Y11" s="46">
        <f t="shared" ca="1" si="13"/>
        <v>-9.7142857142857153</v>
      </c>
      <c r="Z11" s="47">
        <f t="shared" si="14"/>
        <v>-60</v>
      </c>
      <c r="AB11" t="s">
        <v>338</v>
      </c>
    </row>
    <row r="12" spans="1:30" x14ac:dyDescent="0.25">
      <c r="A12" s="19"/>
      <c r="B12" s="26">
        <v>4</v>
      </c>
      <c r="C12" s="20"/>
      <c r="D12" s="20">
        <f ca="1">INDIRECT("'"&amp;$K$2&amp;"'!"&amp;$J$2&amp;B94)</f>
        <v>91.65384615384616</v>
      </c>
      <c r="E12" s="20"/>
      <c r="F12" s="20"/>
      <c r="G12" s="20"/>
      <c r="H12" s="20">
        <f ca="1">INDIRECT("'"&amp;$K$2&amp;"'!"&amp;$J$2&amp;F94)</f>
        <v>-10.208333333333334</v>
      </c>
      <c r="I12" s="18"/>
      <c r="R12" s="19">
        <f t="shared" si="0"/>
        <v>0</v>
      </c>
      <c r="S12" s="26">
        <f t="shared" si="1"/>
        <v>4</v>
      </c>
      <c r="T12" s="39">
        <f t="shared" si="8"/>
        <v>-60</v>
      </c>
      <c r="U12" s="39">
        <f t="shared" ca="1" si="9"/>
        <v>31.65384615384616</v>
      </c>
      <c r="V12" s="39">
        <f t="shared" si="10"/>
        <v>-60</v>
      </c>
      <c r="W12" s="39">
        <f t="shared" si="11"/>
        <v>-60</v>
      </c>
      <c r="X12" s="39">
        <f t="shared" si="12"/>
        <v>-60</v>
      </c>
      <c r="Y12" s="41">
        <f t="shared" ca="1" si="13"/>
        <v>-70.208333333333329</v>
      </c>
      <c r="Z12" s="40">
        <f t="shared" si="14"/>
        <v>-60</v>
      </c>
    </row>
    <row r="13" spans="1:30" x14ac:dyDescent="0.25">
      <c r="A13" s="19"/>
      <c r="B13" s="26"/>
      <c r="C13" s="20"/>
      <c r="D13" s="20"/>
      <c r="E13" s="20"/>
      <c r="F13" s="20"/>
      <c r="G13" s="20"/>
      <c r="H13" s="20"/>
      <c r="I13" s="18"/>
      <c r="R13" s="19">
        <f t="shared" si="0"/>
        <v>0</v>
      </c>
      <c r="S13" s="26">
        <f t="shared" si="1"/>
        <v>0</v>
      </c>
      <c r="T13" s="39">
        <f t="shared" si="8"/>
        <v>-60</v>
      </c>
      <c r="U13" s="39">
        <f t="shared" si="9"/>
        <v>-60</v>
      </c>
      <c r="V13" s="39">
        <f t="shared" si="10"/>
        <v>-60</v>
      </c>
      <c r="W13" s="39">
        <f t="shared" si="11"/>
        <v>-60</v>
      </c>
      <c r="X13" s="39">
        <f t="shared" si="12"/>
        <v>-60</v>
      </c>
      <c r="Y13" s="39">
        <f t="shared" si="13"/>
        <v>-60</v>
      </c>
      <c r="Z13" s="40">
        <f t="shared" si="14"/>
        <v>-60</v>
      </c>
    </row>
    <row r="14" spans="1:30" x14ac:dyDescent="0.25">
      <c r="A14" s="19">
        <v>4</v>
      </c>
      <c r="B14" s="26">
        <v>1</v>
      </c>
      <c r="C14" s="20">
        <f ca="1">INDIRECT("'"&amp;$K$2&amp;"'!"&amp;$J$2&amp;A96)</f>
        <v>51.666666666666664</v>
      </c>
      <c r="D14" s="20">
        <f ca="1">INDIRECT("'"&amp;$K$2&amp;"'!"&amp;$J$2&amp;B96)</f>
        <v>61.117647058823529</v>
      </c>
      <c r="E14" s="20"/>
      <c r="F14" s="20"/>
      <c r="G14" s="20">
        <f ca="1">INDIRECT("'"&amp;$K$2&amp;"'!"&amp;$J$2&amp;E96)</f>
        <v>61.25</v>
      </c>
      <c r="H14" s="20">
        <f ca="1">INDIRECT("'"&amp;$K$2&amp;"'!"&amp;$J$2&amp;F96)</f>
        <v>54.828571428571429</v>
      </c>
      <c r="I14" s="18"/>
      <c r="R14" s="19">
        <f t="shared" si="0"/>
        <v>4</v>
      </c>
      <c r="S14" s="26">
        <f t="shared" si="1"/>
        <v>1</v>
      </c>
      <c r="T14" s="39">
        <f t="shared" ca="1" si="8"/>
        <v>-8.3333333333333357</v>
      </c>
      <c r="U14" s="39">
        <f t="shared" ca="1" si="9"/>
        <v>1.117647058823529</v>
      </c>
      <c r="V14" s="39">
        <f t="shared" si="10"/>
        <v>-60</v>
      </c>
      <c r="W14" s="39">
        <f t="shared" si="11"/>
        <v>-60</v>
      </c>
      <c r="X14" s="39">
        <f t="shared" ca="1" si="12"/>
        <v>1.25</v>
      </c>
      <c r="Y14" s="39">
        <f t="shared" ca="1" si="13"/>
        <v>-5.1714285714285708</v>
      </c>
      <c r="Z14" s="40">
        <f t="shared" si="14"/>
        <v>-60</v>
      </c>
      <c r="AA14" t="s">
        <v>355</v>
      </c>
    </row>
    <row r="15" spans="1:30" x14ac:dyDescent="0.25">
      <c r="A15" s="19"/>
      <c r="B15" s="26">
        <v>2</v>
      </c>
      <c r="C15" s="20"/>
      <c r="D15" s="20">
        <f ca="1">INDIRECT("'"&amp;$K$2&amp;"'!"&amp;$J$2&amp;B97)</f>
        <v>34.542857142857144</v>
      </c>
      <c r="E15" s="20"/>
      <c r="F15" s="20"/>
      <c r="G15" s="20"/>
      <c r="H15" s="20"/>
      <c r="I15" s="18"/>
      <c r="R15" s="19">
        <f t="shared" si="0"/>
        <v>0</v>
      </c>
      <c r="S15" s="26">
        <f t="shared" si="1"/>
        <v>2</v>
      </c>
      <c r="T15" s="39">
        <f t="shared" si="8"/>
        <v>-60</v>
      </c>
      <c r="U15" s="39">
        <f t="shared" ca="1" si="9"/>
        <v>-25.457142857142856</v>
      </c>
      <c r="V15" s="39">
        <f t="shared" si="10"/>
        <v>-60</v>
      </c>
      <c r="W15" s="39">
        <f t="shared" si="11"/>
        <v>-60</v>
      </c>
      <c r="X15" s="39">
        <f t="shared" si="12"/>
        <v>-60</v>
      </c>
      <c r="Y15" s="39">
        <f t="shared" si="13"/>
        <v>-60</v>
      </c>
      <c r="Z15" s="40">
        <f t="shared" si="14"/>
        <v>-60</v>
      </c>
    </row>
    <row r="16" spans="1:30" x14ac:dyDescent="0.25">
      <c r="A16" s="19"/>
      <c r="B16" s="26">
        <v>3</v>
      </c>
      <c r="C16" s="20"/>
      <c r="D16" s="20">
        <f ca="1">INDIRECT("'"&amp;$K$2&amp;"'!"&amp;$J$2&amp;B98)</f>
        <v>142.8125</v>
      </c>
      <c r="E16" s="20"/>
      <c r="F16" s="20"/>
      <c r="G16" s="20"/>
      <c r="H16" s="20"/>
      <c r="I16" s="18"/>
      <c r="R16" s="19">
        <f t="shared" si="0"/>
        <v>0</v>
      </c>
      <c r="S16" s="26">
        <f t="shared" si="1"/>
        <v>3</v>
      </c>
      <c r="T16" s="46">
        <f t="shared" si="8"/>
        <v>-60</v>
      </c>
      <c r="U16" s="46">
        <f t="shared" ca="1" si="9"/>
        <v>82.8125</v>
      </c>
      <c r="V16" s="46">
        <f t="shared" si="10"/>
        <v>-60</v>
      </c>
      <c r="W16" s="46">
        <f t="shared" si="11"/>
        <v>-60</v>
      </c>
      <c r="X16" s="46">
        <f t="shared" si="12"/>
        <v>-60</v>
      </c>
      <c r="Y16" s="46">
        <f t="shared" si="13"/>
        <v>-60</v>
      </c>
      <c r="Z16" s="47">
        <f t="shared" si="14"/>
        <v>-60</v>
      </c>
    </row>
    <row r="17" spans="1:28" x14ac:dyDescent="0.25">
      <c r="A17" s="19"/>
      <c r="B17" s="26">
        <v>4</v>
      </c>
      <c r="C17" s="20"/>
      <c r="D17" s="20">
        <f ca="1">INDIRECT("'"&amp;$K$2&amp;"'!"&amp;$J$2&amp;B99)</f>
        <v>85.96</v>
      </c>
      <c r="E17" s="20"/>
      <c r="F17" s="20"/>
      <c r="G17" s="20"/>
      <c r="H17" s="20"/>
      <c r="I17" s="18"/>
      <c r="R17" s="19">
        <f t="shared" si="0"/>
        <v>0</v>
      </c>
      <c r="S17" s="26">
        <f t="shared" si="1"/>
        <v>4</v>
      </c>
      <c r="T17" s="39">
        <f t="shared" si="8"/>
        <v>-60</v>
      </c>
      <c r="U17" s="39">
        <f t="shared" ca="1" si="9"/>
        <v>25.959999999999994</v>
      </c>
      <c r="V17" s="39">
        <f t="shared" si="10"/>
        <v>-60</v>
      </c>
      <c r="W17" s="39">
        <f t="shared" si="11"/>
        <v>-60</v>
      </c>
      <c r="X17" s="39">
        <f t="shared" si="12"/>
        <v>-60</v>
      </c>
      <c r="Y17" s="39">
        <f t="shared" si="13"/>
        <v>-60</v>
      </c>
      <c r="Z17" s="40">
        <f t="shared" si="14"/>
        <v>-60</v>
      </c>
    </row>
    <row r="18" spans="1:28" x14ac:dyDescent="0.25">
      <c r="A18" s="19"/>
      <c r="B18" s="26"/>
      <c r="C18" s="20"/>
      <c r="D18" s="20"/>
      <c r="E18" s="20"/>
      <c r="F18" s="20"/>
      <c r="G18" s="20"/>
      <c r="H18" s="20"/>
      <c r="I18" s="18"/>
      <c r="R18" s="19">
        <f t="shared" si="0"/>
        <v>0</v>
      </c>
      <c r="S18" s="26">
        <f t="shared" si="1"/>
        <v>0</v>
      </c>
      <c r="T18" s="39">
        <f t="shared" si="8"/>
        <v>-60</v>
      </c>
      <c r="U18" s="39">
        <f t="shared" si="9"/>
        <v>-60</v>
      </c>
      <c r="V18" s="39">
        <f t="shared" si="10"/>
        <v>-60</v>
      </c>
      <c r="W18" s="39">
        <f t="shared" si="11"/>
        <v>-60</v>
      </c>
      <c r="X18" s="39">
        <f t="shared" si="12"/>
        <v>-60</v>
      </c>
      <c r="Y18" s="39">
        <f t="shared" si="13"/>
        <v>-60</v>
      </c>
      <c r="Z18" s="40">
        <f t="shared" si="14"/>
        <v>-60</v>
      </c>
    </row>
    <row r="19" spans="1:28" x14ac:dyDescent="0.25">
      <c r="A19" s="19">
        <v>5</v>
      </c>
      <c r="B19" s="26">
        <v>1</v>
      </c>
      <c r="C19" s="20">
        <f ca="1">INDIRECT("'"&amp;$K$2&amp;"'!"&amp;$J$2&amp;A101)</f>
        <v>60.583333333333336</v>
      </c>
      <c r="D19" s="20">
        <f ca="1">INDIRECT("'"&amp;$K$2&amp;"'!"&amp;$J$2&amp;B101)</f>
        <v>43.147058823529413</v>
      </c>
      <c r="E19" s="20"/>
      <c r="F19" s="20"/>
      <c r="G19" s="20">
        <f ca="1">INDIRECT("'"&amp;$K$2&amp;"'!"&amp;$J$2&amp;E101)</f>
        <v>22.833333333333332</v>
      </c>
      <c r="H19" s="20">
        <f ca="1">INDIRECT("'"&amp;$K$2&amp;"'!"&amp;$J$2&amp;F101)</f>
        <v>23.806451612903224</v>
      </c>
      <c r="I19" s="18"/>
      <c r="R19" s="37">
        <f t="shared" si="0"/>
        <v>5</v>
      </c>
      <c r="S19" s="26">
        <f t="shared" si="1"/>
        <v>1</v>
      </c>
      <c r="T19" s="39">
        <f t="shared" ca="1" si="8"/>
        <v>0.5833333333333357</v>
      </c>
      <c r="U19" s="39">
        <f t="shared" ca="1" si="9"/>
        <v>-16.852941176470587</v>
      </c>
      <c r="V19" s="39">
        <f t="shared" si="10"/>
        <v>-60</v>
      </c>
      <c r="W19" s="39">
        <f t="shared" si="11"/>
        <v>-60</v>
      </c>
      <c r="X19" s="39">
        <f t="shared" ca="1" si="12"/>
        <v>-37.166666666666671</v>
      </c>
      <c r="Y19" s="39">
        <f t="shared" ca="1" si="13"/>
        <v>-36.193548387096776</v>
      </c>
      <c r="Z19" s="40">
        <f t="shared" si="14"/>
        <v>-60</v>
      </c>
      <c r="AA19" t="s">
        <v>341</v>
      </c>
      <c r="AB19" t="s">
        <v>336</v>
      </c>
    </row>
    <row r="20" spans="1:28" x14ac:dyDescent="0.25">
      <c r="A20" s="19"/>
      <c r="B20" s="26">
        <v>2</v>
      </c>
      <c r="C20" s="20"/>
      <c r="D20" s="20">
        <f ca="1">INDIRECT("'"&amp;$K$2&amp;"'!"&amp;$J$2&amp;B102)</f>
        <v>-2.3793103448275863</v>
      </c>
      <c r="E20" s="20"/>
      <c r="F20" s="20"/>
      <c r="G20" s="20"/>
      <c r="H20" s="20">
        <f ca="1">INDIRECT("'"&amp;$K$2&amp;"'!"&amp;$J$2&amp;F102)</f>
        <v>155.57142857142858</v>
      </c>
      <c r="I20" s="18"/>
      <c r="R20" s="19">
        <f t="shared" si="0"/>
        <v>0</v>
      </c>
      <c r="S20" s="26">
        <f t="shared" si="1"/>
        <v>2</v>
      </c>
      <c r="T20" s="39">
        <f t="shared" si="8"/>
        <v>-60</v>
      </c>
      <c r="U20" s="39">
        <f t="shared" ca="1" si="9"/>
        <v>-62.379310344827587</v>
      </c>
      <c r="V20" s="39">
        <f t="shared" si="10"/>
        <v>-60</v>
      </c>
      <c r="W20" s="39">
        <f t="shared" si="11"/>
        <v>-60</v>
      </c>
      <c r="X20" s="39">
        <f t="shared" si="12"/>
        <v>-60</v>
      </c>
      <c r="Y20" s="41">
        <f t="shared" ca="1" si="13"/>
        <v>95.571428571428584</v>
      </c>
      <c r="Z20" s="40">
        <f t="shared" si="14"/>
        <v>-60</v>
      </c>
    </row>
    <row r="21" spans="1:28" x14ac:dyDescent="0.25">
      <c r="A21" s="19"/>
      <c r="B21" s="26">
        <v>3</v>
      </c>
      <c r="C21" s="20"/>
      <c r="D21" s="21">
        <f ca="1">INDIRECT("'"&amp;$K$2&amp;"'!"&amp;$J$2&amp;B103)</f>
        <v>27.058823529411764</v>
      </c>
      <c r="E21" s="22">
        <f ca="1">INDIRECT("'"&amp;$K$2&amp;"'!"&amp;$J$2&amp;C103)</f>
        <v>17.5</v>
      </c>
      <c r="F21" s="20"/>
      <c r="G21" s="20"/>
      <c r="H21" s="21">
        <f ca="1">INDIRECT("'"&amp;$K$2&amp;"'!"&amp;$J$2&amp;F103)</f>
        <v>8.862068965517242</v>
      </c>
      <c r="I21" s="23">
        <f ca="1">INDIRECT("'"&amp;$K$2&amp;"'!"&amp;$J$2&amp;G103)</f>
        <v>260.45454545454544</v>
      </c>
      <c r="R21" s="19">
        <f t="shared" si="0"/>
        <v>0</v>
      </c>
      <c r="S21" s="26">
        <f t="shared" si="1"/>
        <v>3</v>
      </c>
      <c r="T21" s="46">
        <f>C21-$AC$2</f>
        <v>-60</v>
      </c>
      <c r="U21" s="46">
        <f ca="1">D21-$AC$2</f>
        <v>-32.941176470588232</v>
      </c>
      <c r="V21" s="46">
        <f ca="1">E21</f>
        <v>17.5</v>
      </c>
      <c r="W21" s="46">
        <f t="shared" ref="W21:Y25" si="15">F21-$AC$2</f>
        <v>-60</v>
      </c>
      <c r="X21" s="46">
        <f t="shared" si="15"/>
        <v>-60</v>
      </c>
      <c r="Y21" s="46">
        <f t="shared" ca="1" si="15"/>
        <v>-51.137931034482762</v>
      </c>
      <c r="Z21" s="47">
        <f ca="1">I21</f>
        <v>260.45454545454544</v>
      </c>
    </row>
    <row r="22" spans="1:28" x14ac:dyDescent="0.25">
      <c r="A22" s="19"/>
      <c r="B22" s="26">
        <v>4</v>
      </c>
      <c r="C22" s="20"/>
      <c r="D22" s="34">
        <f ca="1">INDIRECT("'"&amp;$K$2&amp;"'!"&amp;$J$2&amp;B104)</f>
        <v>269.45454545454544</v>
      </c>
      <c r="E22" s="20"/>
      <c r="F22" s="20"/>
      <c r="G22" s="20"/>
      <c r="H22" s="20"/>
      <c r="I22" s="23">
        <f ca="1">INDIRECT("'"&amp;$K$2&amp;"'!"&amp;$J$2&amp;G104)</f>
        <v>218.4</v>
      </c>
      <c r="R22" s="19">
        <f t="shared" si="0"/>
        <v>0</v>
      </c>
      <c r="S22" s="26">
        <f t="shared" si="1"/>
        <v>4</v>
      </c>
      <c r="T22" s="39">
        <f>C22-$AC$2</f>
        <v>-60</v>
      </c>
      <c r="U22" s="39">
        <f ca="1">D22</f>
        <v>269.45454545454544</v>
      </c>
      <c r="V22" s="39">
        <f t="shared" ref="V22:V27" si="16">E22-$AC$2</f>
        <v>-60</v>
      </c>
      <c r="W22" s="39">
        <f t="shared" si="15"/>
        <v>-60</v>
      </c>
      <c r="X22" s="39">
        <f t="shared" si="15"/>
        <v>-60</v>
      </c>
      <c r="Y22" s="39">
        <f t="shared" si="15"/>
        <v>-60</v>
      </c>
      <c r="Z22" s="40">
        <f ca="1">I22</f>
        <v>218.4</v>
      </c>
    </row>
    <row r="23" spans="1:28" x14ac:dyDescent="0.25">
      <c r="A23" s="19"/>
      <c r="B23" s="26"/>
      <c r="C23" s="20"/>
      <c r="D23" s="20"/>
      <c r="E23" s="20"/>
      <c r="F23" s="20"/>
      <c r="G23" s="20"/>
      <c r="H23" s="20"/>
      <c r="I23" s="18"/>
      <c r="R23" s="19">
        <f t="shared" si="0"/>
        <v>0</v>
      </c>
      <c r="S23" s="26">
        <f t="shared" si="1"/>
        <v>0</v>
      </c>
      <c r="T23" s="39">
        <f>C23-$AC$2</f>
        <v>-60</v>
      </c>
      <c r="U23" s="39">
        <f>D23-$AC$2</f>
        <v>-60</v>
      </c>
      <c r="V23" s="39">
        <f t="shared" si="16"/>
        <v>-60</v>
      </c>
      <c r="W23" s="39">
        <f t="shared" si="15"/>
        <v>-60</v>
      </c>
      <c r="X23" s="39">
        <f t="shared" si="15"/>
        <v>-60</v>
      </c>
      <c r="Y23" s="39">
        <f t="shared" si="15"/>
        <v>-60</v>
      </c>
      <c r="Z23" s="40">
        <f>I23-$AC$2</f>
        <v>-60</v>
      </c>
    </row>
    <row r="24" spans="1:28" x14ac:dyDescent="0.25">
      <c r="A24" s="19">
        <v>12</v>
      </c>
      <c r="B24" s="26">
        <v>1</v>
      </c>
      <c r="C24" s="20">
        <f ca="1">INDIRECT("'"&amp;$K$2&amp;"'!"&amp;$J$2&amp;A106)</f>
        <v>58.666666666666664</v>
      </c>
      <c r="D24" s="20">
        <f ca="1">INDIRECT("'"&amp;$K$2&amp;"'!"&amp;$J$2&amp;B106)</f>
        <v>68.242424242424249</v>
      </c>
      <c r="E24" s="20"/>
      <c r="F24" s="20"/>
      <c r="G24" s="20">
        <f ca="1">INDIRECT("'"&amp;$K$2&amp;"'!"&amp;$J$2&amp;E106)</f>
        <v>100.33333333333333</v>
      </c>
      <c r="H24" s="20">
        <f ca="1">INDIRECT("'"&amp;$K$2&amp;"'!"&amp;$J$2&amp;F106)</f>
        <v>72.705882352941174</v>
      </c>
      <c r="I24" s="18"/>
      <c r="R24" s="19">
        <f t="shared" si="0"/>
        <v>12</v>
      </c>
      <c r="S24" s="26">
        <f t="shared" si="1"/>
        <v>1</v>
      </c>
      <c r="T24" s="39">
        <f ca="1">C24-$AC$2</f>
        <v>-1.3333333333333357</v>
      </c>
      <c r="U24" s="39">
        <f ca="1">D24-$AC$2</f>
        <v>8.2424242424242493</v>
      </c>
      <c r="V24" s="39">
        <f t="shared" si="16"/>
        <v>-60</v>
      </c>
      <c r="W24" s="39">
        <f t="shared" si="15"/>
        <v>-60</v>
      </c>
      <c r="X24" s="39">
        <f t="shared" ca="1" si="15"/>
        <v>40.333333333333329</v>
      </c>
      <c r="Y24" s="39">
        <f t="shared" ca="1" si="15"/>
        <v>12.705882352941174</v>
      </c>
      <c r="Z24" s="40">
        <f>I24-$AC$2</f>
        <v>-60</v>
      </c>
      <c r="AA24" t="s">
        <v>342</v>
      </c>
      <c r="AB24" t="s">
        <v>337</v>
      </c>
    </row>
    <row r="25" spans="1:28" x14ac:dyDescent="0.25">
      <c r="A25" s="19"/>
      <c r="B25" s="26"/>
      <c r="C25" s="20"/>
      <c r="D25" s="20"/>
      <c r="E25" s="20"/>
      <c r="F25" s="20"/>
      <c r="G25" s="20"/>
      <c r="H25" s="20"/>
      <c r="I25" s="18"/>
      <c r="R25" s="19">
        <f t="shared" si="0"/>
        <v>0</v>
      </c>
      <c r="S25" s="26">
        <f t="shared" si="1"/>
        <v>0</v>
      </c>
      <c r="T25" s="39">
        <f>C25-$AC$2</f>
        <v>-60</v>
      </c>
      <c r="U25" s="39">
        <f>D25-$AC$2</f>
        <v>-60</v>
      </c>
      <c r="V25" s="39">
        <f t="shared" si="16"/>
        <v>-60</v>
      </c>
      <c r="W25" s="39">
        <f t="shared" si="15"/>
        <v>-60</v>
      </c>
      <c r="X25" s="39">
        <f t="shared" si="15"/>
        <v>-60</v>
      </c>
      <c r="Y25" s="39">
        <f t="shared" si="15"/>
        <v>-60</v>
      </c>
      <c r="Z25" s="40">
        <f>I25-$AC$2</f>
        <v>-60</v>
      </c>
    </row>
    <row r="26" spans="1:28" x14ac:dyDescent="0.25">
      <c r="A26" s="19">
        <v>14</v>
      </c>
      <c r="B26" s="26">
        <v>1</v>
      </c>
      <c r="C26" s="34">
        <f ca="1">INDIRECT("'"&amp;$K$2&amp;"'!"&amp;$J$2&amp;A108)</f>
        <v>100.875</v>
      </c>
      <c r="D26" s="34">
        <f ca="1">INDIRECT("'"&amp;$K$2&amp;"'!"&amp;$J$2&amp;B108)</f>
        <v>79</v>
      </c>
      <c r="E26" s="20"/>
      <c r="F26" s="20"/>
      <c r="G26" s="34">
        <f ca="1">INDIRECT("'"&amp;$K$2&amp;"'!"&amp;$J$2&amp;E108)</f>
        <v>151.125</v>
      </c>
      <c r="H26" s="34">
        <f ca="1">INDIRECT("'"&amp;$K$2&amp;"'!"&amp;$J$2&amp;F108)</f>
        <v>97.818181818181813</v>
      </c>
      <c r="I26" s="18"/>
      <c r="R26" s="37">
        <f t="shared" si="0"/>
        <v>14</v>
      </c>
      <c r="S26" s="26">
        <f t="shared" si="1"/>
        <v>1</v>
      </c>
      <c r="T26" s="39">
        <f ca="1">C26</f>
        <v>100.875</v>
      </c>
      <c r="U26" s="39">
        <f ca="1">D26</f>
        <v>79</v>
      </c>
      <c r="V26" s="39">
        <f t="shared" si="16"/>
        <v>-60</v>
      </c>
      <c r="W26" s="39">
        <f t="shared" ref="W26:W67" si="17">F26-$AC$2</f>
        <v>-60</v>
      </c>
      <c r="X26" s="39">
        <f ca="1">G26</f>
        <v>151.125</v>
      </c>
      <c r="Y26" s="39">
        <f ca="1">H26</f>
        <v>97.818181818181813</v>
      </c>
      <c r="Z26" s="40">
        <f>I26-$AC$2</f>
        <v>-60</v>
      </c>
      <c r="AA26" t="s">
        <v>343</v>
      </c>
      <c r="AB26" t="s">
        <v>336</v>
      </c>
    </row>
    <row r="27" spans="1:28" x14ac:dyDescent="0.25">
      <c r="A27" s="19"/>
      <c r="B27" s="26">
        <v>2</v>
      </c>
      <c r="C27" s="20"/>
      <c r="D27" s="34">
        <f ca="1">INDIRECT("'"&amp;$K$2&amp;"'!"&amp;$J$2&amp;B109)</f>
        <v>67.727272727272734</v>
      </c>
      <c r="E27" s="20"/>
      <c r="F27" s="20"/>
      <c r="G27" s="20"/>
      <c r="H27" s="34">
        <f ca="1">INDIRECT("'"&amp;$K$2&amp;"'!"&amp;$J$2&amp;F109)</f>
        <v>-16.066666666666666</v>
      </c>
      <c r="I27" s="18"/>
      <c r="R27" s="19">
        <f t="shared" si="0"/>
        <v>0</v>
      </c>
      <c r="S27" s="26">
        <f t="shared" si="1"/>
        <v>2</v>
      </c>
      <c r="T27" s="39">
        <f t="shared" ref="T27:T67" si="18">C27-$AC$2</f>
        <v>-60</v>
      </c>
      <c r="U27" s="39">
        <f ca="1">D27</f>
        <v>67.727272727272734</v>
      </c>
      <c r="V27" s="39">
        <f t="shared" si="16"/>
        <v>-60</v>
      </c>
      <c r="W27" s="39">
        <f t="shared" si="17"/>
        <v>-60</v>
      </c>
      <c r="X27" s="39">
        <f t="shared" ref="X27:X67" si="19">G27-$AC$2</f>
        <v>-60</v>
      </c>
      <c r="Y27" s="39">
        <f ca="1">H27</f>
        <v>-16.066666666666666</v>
      </c>
      <c r="Z27" s="40">
        <f>I27-$AC$2</f>
        <v>-60</v>
      </c>
    </row>
    <row r="28" spans="1:28" x14ac:dyDescent="0.25">
      <c r="A28" s="19"/>
      <c r="B28" s="26">
        <v>3</v>
      </c>
      <c r="C28" s="20"/>
      <c r="D28" s="21">
        <f ca="1">INDIRECT("'"&amp;$K$2&amp;"'!"&amp;$J$2&amp;B110)</f>
        <v>-3.7037037037037035E-2</v>
      </c>
      <c r="E28" s="22">
        <f ca="1">INDIRECT("'"&amp;$K$2&amp;"'!"&amp;$J$2&amp;C110)</f>
        <v>193.75</v>
      </c>
      <c r="F28" s="20"/>
      <c r="G28" s="20"/>
      <c r="H28" s="21">
        <f ca="1">INDIRECT("'"&amp;$K$2&amp;"'!"&amp;$J$2&amp;F110)</f>
        <v>0</v>
      </c>
      <c r="I28" s="23">
        <f ca="1">INDIRECT("'"&amp;$K$2&amp;"'!"&amp;$J$2&amp;G110)</f>
        <v>-57.333333333333336</v>
      </c>
      <c r="R28" s="19">
        <f t="shared" si="0"/>
        <v>0</v>
      </c>
      <c r="S28" s="26">
        <f t="shared" si="1"/>
        <v>3</v>
      </c>
      <c r="T28" s="46">
        <f t="shared" si="18"/>
        <v>-60</v>
      </c>
      <c r="U28" s="46">
        <f t="shared" ref="U28:U61" ca="1" si="20">D28-$AC$2</f>
        <v>-60.037037037037038</v>
      </c>
      <c r="V28" s="46">
        <f ca="1">E28</f>
        <v>193.75</v>
      </c>
      <c r="W28" s="46">
        <f t="shared" si="17"/>
        <v>-60</v>
      </c>
      <c r="X28" s="46">
        <f t="shared" si="19"/>
        <v>-60</v>
      </c>
      <c r="Y28" s="46">
        <f t="shared" ref="Y28:Y67" ca="1" si="21">H28-$AC$2</f>
        <v>-60</v>
      </c>
      <c r="Z28" s="48">
        <f ca="1">I28</f>
        <v>-57.333333333333336</v>
      </c>
    </row>
    <row r="29" spans="1:28" x14ac:dyDescent="0.25">
      <c r="A29" s="19"/>
      <c r="B29" s="26">
        <v>4</v>
      </c>
      <c r="C29" s="20"/>
      <c r="D29" s="20">
        <f ca="1">INDIRECT("'"&amp;$K$2&amp;"'!"&amp;$J$2&amp;B111)</f>
        <v>-17.954545454545453</v>
      </c>
      <c r="E29" s="20"/>
      <c r="F29" s="20"/>
      <c r="G29" s="20"/>
      <c r="H29" s="20">
        <f ca="1">INDIRECT("'"&amp;$K$2&amp;"'!"&amp;$J$2&amp;F111)</f>
        <v>10.454545454545455</v>
      </c>
      <c r="I29" s="18"/>
      <c r="R29" s="19">
        <f t="shared" si="0"/>
        <v>0</v>
      </c>
      <c r="S29" s="26">
        <f t="shared" si="1"/>
        <v>4</v>
      </c>
      <c r="T29" s="39">
        <f t="shared" si="18"/>
        <v>-60</v>
      </c>
      <c r="U29" s="42">
        <f t="shared" ca="1" si="20"/>
        <v>-77.954545454545453</v>
      </c>
      <c r="V29" s="39">
        <f t="shared" ref="V29:V60" si="22">E29-$AC$2</f>
        <v>-60</v>
      </c>
      <c r="W29" s="39">
        <f t="shared" si="17"/>
        <v>-60</v>
      </c>
      <c r="X29" s="39">
        <f t="shared" si="19"/>
        <v>-60</v>
      </c>
      <c r="Y29" s="39">
        <f t="shared" ca="1" si="21"/>
        <v>-49.545454545454547</v>
      </c>
      <c r="Z29" s="40">
        <f t="shared" ref="Z29:Z67" si="23">I29-$AC$2</f>
        <v>-60</v>
      </c>
    </row>
    <row r="30" spans="1:28" x14ac:dyDescent="0.25">
      <c r="A30" s="19"/>
      <c r="B30" s="26"/>
      <c r="C30" s="20"/>
      <c r="D30" s="20"/>
      <c r="E30" s="20"/>
      <c r="F30" s="20"/>
      <c r="G30" s="20"/>
      <c r="H30" s="20"/>
      <c r="I30" s="18"/>
      <c r="R30" s="19">
        <f t="shared" si="0"/>
        <v>0</v>
      </c>
      <c r="S30" s="26">
        <f t="shared" si="1"/>
        <v>0</v>
      </c>
      <c r="T30" s="39">
        <f t="shared" si="18"/>
        <v>-60</v>
      </c>
      <c r="U30" s="39">
        <f t="shared" si="20"/>
        <v>-60</v>
      </c>
      <c r="V30" s="39">
        <f t="shared" si="22"/>
        <v>-60</v>
      </c>
      <c r="W30" s="39">
        <f t="shared" si="17"/>
        <v>-60</v>
      </c>
      <c r="X30" s="39">
        <f t="shared" si="19"/>
        <v>-60</v>
      </c>
      <c r="Y30" s="39">
        <f t="shared" si="21"/>
        <v>-60</v>
      </c>
      <c r="Z30" s="40">
        <f t="shared" si="23"/>
        <v>-60</v>
      </c>
    </row>
    <row r="31" spans="1:28" x14ac:dyDescent="0.25">
      <c r="A31" s="19">
        <v>16</v>
      </c>
      <c r="B31" s="26">
        <v>1</v>
      </c>
      <c r="C31" s="20">
        <f ca="1">INDIRECT("'"&amp;$K$2&amp;"'!"&amp;$J$2&amp;A113)</f>
        <v>25.833333333333332</v>
      </c>
      <c r="D31" s="20">
        <f ca="1">INDIRECT("'"&amp;$K$2&amp;"'!"&amp;$J$2&amp;B113)</f>
        <v>89</v>
      </c>
      <c r="E31" s="20"/>
      <c r="F31" s="20"/>
      <c r="G31" s="20">
        <f ca="1">INDIRECT("'"&amp;$K$2&amp;"'!"&amp;$J$2&amp;E113)</f>
        <v>28.888888888888889</v>
      </c>
      <c r="H31" s="20">
        <f ca="1">INDIRECT("'"&amp;$K$2&amp;"'!"&amp;$J$2&amp;F113)</f>
        <v>43.09375</v>
      </c>
      <c r="I31" s="18"/>
      <c r="R31" s="19">
        <f t="shared" si="0"/>
        <v>16</v>
      </c>
      <c r="S31" s="26">
        <f t="shared" si="1"/>
        <v>1</v>
      </c>
      <c r="T31" s="39">
        <f t="shared" ca="1" si="18"/>
        <v>-34.166666666666671</v>
      </c>
      <c r="U31" s="39">
        <f t="shared" ca="1" si="20"/>
        <v>29</v>
      </c>
      <c r="V31" s="39">
        <f t="shared" si="22"/>
        <v>-60</v>
      </c>
      <c r="W31" s="39">
        <f t="shared" si="17"/>
        <v>-60</v>
      </c>
      <c r="X31" s="39">
        <f t="shared" ca="1" si="19"/>
        <v>-31.111111111111111</v>
      </c>
      <c r="Y31" s="39">
        <f t="shared" ca="1" si="21"/>
        <v>-16.90625</v>
      </c>
      <c r="Z31" s="40">
        <f t="shared" si="23"/>
        <v>-60</v>
      </c>
      <c r="AA31" t="s">
        <v>344</v>
      </c>
    </row>
    <row r="32" spans="1:28" x14ac:dyDescent="0.25">
      <c r="A32" s="19"/>
      <c r="B32" s="26"/>
      <c r="C32" s="20"/>
      <c r="D32" s="20"/>
      <c r="E32" s="20"/>
      <c r="F32" s="20"/>
      <c r="G32" s="20"/>
      <c r="H32" s="20"/>
      <c r="I32" s="18"/>
      <c r="R32" s="19">
        <f t="shared" si="0"/>
        <v>0</v>
      </c>
      <c r="S32" s="26">
        <f t="shared" si="1"/>
        <v>0</v>
      </c>
      <c r="T32" s="39">
        <f t="shared" si="18"/>
        <v>-60</v>
      </c>
      <c r="U32" s="39">
        <f t="shared" si="20"/>
        <v>-60</v>
      </c>
      <c r="V32" s="39">
        <f t="shared" si="22"/>
        <v>-60</v>
      </c>
      <c r="W32" s="39">
        <f t="shared" si="17"/>
        <v>-60</v>
      </c>
      <c r="X32" s="39">
        <f t="shared" si="19"/>
        <v>-60</v>
      </c>
      <c r="Y32" s="39">
        <f t="shared" si="21"/>
        <v>-60</v>
      </c>
      <c r="Z32" s="40">
        <f t="shared" si="23"/>
        <v>-60</v>
      </c>
    </row>
    <row r="33" spans="1:28" x14ac:dyDescent="0.25">
      <c r="A33" s="19">
        <v>17</v>
      </c>
      <c r="B33" s="26">
        <v>1</v>
      </c>
      <c r="C33" s="20">
        <f t="shared" ref="C33:H33" ca="1" si="24">INDIRECT("'"&amp;$K$2&amp;"'!"&amp;$J$2&amp;A115)</f>
        <v>64.166666666666671</v>
      </c>
      <c r="D33" s="20">
        <f t="shared" ca="1" si="24"/>
        <v>58.657142857142858</v>
      </c>
      <c r="E33" s="20">
        <f t="shared" ca="1" si="24"/>
        <v>91.666666666666671</v>
      </c>
      <c r="F33" s="20">
        <f t="shared" ca="1" si="24"/>
        <v>91.857142857142861</v>
      </c>
      <c r="G33" s="20">
        <f t="shared" ca="1" si="24"/>
        <v>73.166666666666671</v>
      </c>
      <c r="H33" s="20">
        <f t="shared" ca="1" si="24"/>
        <v>27.088235294117649</v>
      </c>
      <c r="I33" s="18"/>
      <c r="R33" s="19">
        <f t="shared" ref="R33:R67" si="25">A33</f>
        <v>17</v>
      </c>
      <c r="S33" s="26">
        <f t="shared" si="1"/>
        <v>1</v>
      </c>
      <c r="T33" s="39">
        <f t="shared" ca="1" si="18"/>
        <v>4.1666666666666714</v>
      </c>
      <c r="U33" s="39">
        <f t="shared" ca="1" si="20"/>
        <v>-1.3428571428571416</v>
      </c>
      <c r="V33" s="39">
        <f t="shared" ca="1" si="22"/>
        <v>31.666666666666671</v>
      </c>
      <c r="W33" s="39">
        <f t="shared" ca="1" si="17"/>
        <v>31.857142857142861</v>
      </c>
      <c r="X33" s="39">
        <f t="shared" ca="1" si="19"/>
        <v>13.166666666666671</v>
      </c>
      <c r="Y33" s="39">
        <f t="shared" ca="1" si="21"/>
        <v>-32.911764705882348</v>
      </c>
      <c r="Z33" s="40">
        <f t="shared" si="23"/>
        <v>-60</v>
      </c>
      <c r="AA33" t="s">
        <v>345</v>
      </c>
    </row>
    <row r="34" spans="1:28" x14ac:dyDescent="0.25">
      <c r="A34" s="19"/>
      <c r="B34" s="26"/>
      <c r="C34" s="20"/>
      <c r="D34" s="20"/>
      <c r="E34" s="20"/>
      <c r="F34" s="20"/>
      <c r="G34" s="20"/>
      <c r="H34" s="20"/>
      <c r="I34" s="18"/>
      <c r="R34" s="19">
        <f t="shared" si="25"/>
        <v>0</v>
      </c>
      <c r="S34" s="26">
        <f t="shared" si="1"/>
        <v>0</v>
      </c>
      <c r="T34" s="39">
        <f t="shared" si="18"/>
        <v>-60</v>
      </c>
      <c r="U34" s="39">
        <f t="shared" si="20"/>
        <v>-60</v>
      </c>
      <c r="V34" s="39">
        <f t="shared" si="22"/>
        <v>-60</v>
      </c>
      <c r="W34" s="39">
        <f t="shared" si="17"/>
        <v>-60</v>
      </c>
      <c r="X34" s="39">
        <f t="shared" si="19"/>
        <v>-60</v>
      </c>
      <c r="Y34" s="39">
        <f t="shared" si="21"/>
        <v>-60</v>
      </c>
      <c r="Z34" s="40">
        <f t="shared" si="23"/>
        <v>-60</v>
      </c>
    </row>
    <row r="35" spans="1:28" x14ac:dyDescent="0.25">
      <c r="A35" s="19">
        <v>18</v>
      </c>
      <c r="B35" s="26">
        <v>1</v>
      </c>
      <c r="C35" s="34">
        <f ca="1">INDIRECT("'"&amp;$K$2&amp;"'!"&amp;$J$2&amp;A117)</f>
        <v>44</v>
      </c>
      <c r="D35" s="34">
        <f ca="1">INDIRECT("'"&amp;$K$2&amp;"'!"&amp;$J$2&amp;B117)</f>
        <v>63.472222222222221</v>
      </c>
      <c r="E35" s="20"/>
      <c r="F35" s="20"/>
      <c r="G35" s="34">
        <f ca="1">INDIRECT("'"&amp;$K$2&amp;"'!"&amp;$J$2&amp;E117)</f>
        <v>65.916666666666671</v>
      </c>
      <c r="H35" s="34">
        <f ca="1">INDIRECT("'"&amp;$K$2&amp;"'!"&amp;$J$2&amp;F117)</f>
        <v>66.205882352941174</v>
      </c>
      <c r="I35" s="18"/>
      <c r="R35" s="37">
        <f t="shared" si="25"/>
        <v>18</v>
      </c>
      <c r="S35" s="26">
        <f t="shared" ref="S35:S67" si="26">B35</f>
        <v>1</v>
      </c>
      <c r="T35" s="39">
        <f t="shared" ca="1" si="18"/>
        <v>-16</v>
      </c>
      <c r="U35" s="39">
        <f t="shared" ca="1" si="20"/>
        <v>3.4722222222222214</v>
      </c>
      <c r="V35" s="39">
        <f t="shared" si="22"/>
        <v>-60</v>
      </c>
      <c r="W35" s="39">
        <f t="shared" si="17"/>
        <v>-60</v>
      </c>
      <c r="X35" s="39">
        <f t="shared" ca="1" si="19"/>
        <v>5.9166666666666714</v>
      </c>
      <c r="Y35" s="39">
        <f t="shared" ca="1" si="21"/>
        <v>6.205882352941174</v>
      </c>
      <c r="Z35" s="40">
        <f t="shared" si="23"/>
        <v>-60</v>
      </c>
      <c r="AA35" t="s">
        <v>346</v>
      </c>
    </row>
    <row r="36" spans="1:28" x14ac:dyDescent="0.25">
      <c r="A36" s="19"/>
      <c r="B36" s="26"/>
      <c r="C36" s="20"/>
      <c r="D36" s="20"/>
      <c r="E36" s="20"/>
      <c r="F36" s="20"/>
      <c r="G36" s="20"/>
      <c r="H36" s="20"/>
      <c r="I36" s="18"/>
      <c r="R36" s="19">
        <f t="shared" si="25"/>
        <v>0</v>
      </c>
      <c r="S36" s="26">
        <f t="shared" si="26"/>
        <v>0</v>
      </c>
      <c r="T36" s="39">
        <f t="shared" si="18"/>
        <v>-60</v>
      </c>
      <c r="U36" s="39">
        <f t="shared" si="20"/>
        <v>-60</v>
      </c>
      <c r="V36" s="39">
        <f t="shared" si="22"/>
        <v>-60</v>
      </c>
      <c r="W36" s="39">
        <f t="shared" si="17"/>
        <v>-60</v>
      </c>
      <c r="X36" s="39">
        <f t="shared" si="19"/>
        <v>-60</v>
      </c>
      <c r="Y36" s="39">
        <f t="shared" si="21"/>
        <v>-60</v>
      </c>
      <c r="Z36" s="40">
        <f t="shared" si="23"/>
        <v>-60</v>
      </c>
    </row>
    <row r="37" spans="1:28" x14ac:dyDescent="0.25">
      <c r="A37" s="19">
        <v>19</v>
      </c>
      <c r="B37" s="26">
        <v>1</v>
      </c>
      <c r="C37" s="34">
        <f t="shared" ref="C37:H37" ca="1" si="27">INDIRECT("'"&amp;$K$2&amp;"'!"&amp;$J$2&amp;A119)</f>
        <v>37.5</v>
      </c>
      <c r="D37" s="34">
        <f t="shared" ca="1" si="27"/>
        <v>16.764705882352942</v>
      </c>
      <c r="E37" s="34">
        <f t="shared" ca="1" si="27"/>
        <v>82.63636363636364</v>
      </c>
      <c r="F37" s="34">
        <f t="shared" ca="1" si="27"/>
        <v>53.515151515151516</v>
      </c>
      <c r="G37" s="34">
        <f t="shared" ca="1" si="27"/>
        <v>108.91666666666667</v>
      </c>
      <c r="H37" s="34">
        <f t="shared" ca="1" si="27"/>
        <v>36.657142857142858</v>
      </c>
      <c r="I37" s="18"/>
      <c r="R37" s="37">
        <f t="shared" si="25"/>
        <v>19</v>
      </c>
      <c r="S37" s="26">
        <f t="shared" si="26"/>
        <v>1</v>
      </c>
      <c r="T37" s="39">
        <f t="shared" ca="1" si="18"/>
        <v>-22.5</v>
      </c>
      <c r="U37" s="39">
        <f t="shared" ca="1" si="20"/>
        <v>-43.235294117647058</v>
      </c>
      <c r="V37" s="39">
        <f t="shared" ca="1" si="22"/>
        <v>22.63636363636364</v>
      </c>
      <c r="W37" s="39">
        <f t="shared" ca="1" si="17"/>
        <v>-6.4848484848484844</v>
      </c>
      <c r="X37" s="39">
        <f t="shared" ca="1" si="19"/>
        <v>48.916666666666671</v>
      </c>
      <c r="Y37" s="39">
        <f t="shared" ca="1" si="21"/>
        <v>-23.342857142857142</v>
      </c>
      <c r="Z37" s="40">
        <f t="shared" si="23"/>
        <v>-60</v>
      </c>
      <c r="AA37" t="s">
        <v>347</v>
      </c>
    </row>
    <row r="38" spans="1:28" x14ac:dyDescent="0.25">
      <c r="A38" s="19"/>
      <c r="B38" s="26"/>
      <c r="C38" s="20"/>
      <c r="D38" s="20"/>
      <c r="E38" s="20"/>
      <c r="F38" s="20"/>
      <c r="G38" s="20"/>
      <c r="H38" s="20"/>
      <c r="I38" s="18"/>
      <c r="R38" s="19">
        <f t="shared" si="25"/>
        <v>0</v>
      </c>
      <c r="S38" s="26">
        <f t="shared" si="26"/>
        <v>0</v>
      </c>
      <c r="T38" s="39">
        <f t="shared" si="18"/>
        <v>-60</v>
      </c>
      <c r="U38" s="39">
        <f t="shared" si="20"/>
        <v>-60</v>
      </c>
      <c r="V38" s="39">
        <f t="shared" si="22"/>
        <v>-60</v>
      </c>
      <c r="W38" s="39">
        <f t="shared" si="17"/>
        <v>-60</v>
      </c>
      <c r="X38" s="39">
        <f t="shared" si="19"/>
        <v>-60</v>
      </c>
      <c r="Y38" s="39">
        <f t="shared" si="21"/>
        <v>-60</v>
      </c>
      <c r="Z38" s="40">
        <f t="shared" si="23"/>
        <v>-60</v>
      </c>
    </row>
    <row r="39" spans="1:28" x14ac:dyDescent="0.25">
      <c r="A39" s="19">
        <v>20</v>
      </c>
      <c r="B39" s="26">
        <v>1</v>
      </c>
      <c r="C39" s="20"/>
      <c r="D39" s="20">
        <f ca="1">INDIRECT("'"&amp;$K$2&amp;"'!"&amp;$J$2&amp;B121)</f>
        <v>36.542857142857144</v>
      </c>
      <c r="E39" s="20"/>
      <c r="F39" s="20"/>
      <c r="G39" s="20"/>
      <c r="H39" s="20"/>
      <c r="I39" s="18"/>
      <c r="R39" s="19">
        <f t="shared" si="25"/>
        <v>20</v>
      </c>
      <c r="S39" s="26">
        <f t="shared" si="26"/>
        <v>1</v>
      </c>
      <c r="T39" s="39">
        <f t="shared" si="18"/>
        <v>-60</v>
      </c>
      <c r="U39" s="39">
        <f t="shared" ca="1" si="20"/>
        <v>-23.457142857142856</v>
      </c>
      <c r="V39" s="39">
        <f t="shared" si="22"/>
        <v>-60</v>
      </c>
      <c r="W39" s="39">
        <f t="shared" si="17"/>
        <v>-60</v>
      </c>
      <c r="X39" s="39">
        <f t="shared" si="19"/>
        <v>-60</v>
      </c>
      <c r="Y39" s="39">
        <f t="shared" si="21"/>
        <v>-60</v>
      </c>
      <c r="Z39" s="40">
        <f t="shared" si="23"/>
        <v>-60</v>
      </c>
      <c r="AA39" t="s">
        <v>349</v>
      </c>
      <c r="AB39" t="s">
        <v>339</v>
      </c>
    </row>
    <row r="40" spans="1:28" x14ac:dyDescent="0.25">
      <c r="A40" s="19"/>
      <c r="B40" s="26">
        <v>2</v>
      </c>
      <c r="C40" s="20"/>
      <c r="D40" s="20">
        <f ca="1">INDIRECT("'"&amp;$K$2&amp;"'!"&amp;$J$2&amp;B122)</f>
        <v>10.172413793103448</v>
      </c>
      <c r="E40" s="20"/>
      <c r="F40" s="20"/>
      <c r="G40" s="20"/>
      <c r="H40" s="20"/>
      <c r="I40" s="18"/>
      <c r="R40" s="19">
        <f t="shared" si="25"/>
        <v>0</v>
      </c>
      <c r="S40" s="26">
        <f t="shared" si="26"/>
        <v>2</v>
      </c>
      <c r="T40" s="39">
        <f t="shared" si="18"/>
        <v>-60</v>
      </c>
      <c r="U40" s="39">
        <f t="shared" ca="1" si="20"/>
        <v>-49.827586206896555</v>
      </c>
      <c r="V40" s="39">
        <f t="shared" si="22"/>
        <v>-60</v>
      </c>
      <c r="W40" s="39">
        <f t="shared" si="17"/>
        <v>-60</v>
      </c>
      <c r="X40" s="39">
        <f t="shared" si="19"/>
        <v>-60</v>
      </c>
      <c r="Y40" s="39">
        <f t="shared" si="21"/>
        <v>-60</v>
      </c>
      <c r="Z40" s="40">
        <f t="shared" si="23"/>
        <v>-60</v>
      </c>
    </row>
    <row r="41" spans="1:28" x14ac:dyDescent="0.25">
      <c r="A41" s="19"/>
      <c r="B41" s="26">
        <v>3</v>
      </c>
      <c r="C41" s="20"/>
      <c r="D41" s="38">
        <f ca="1">INDIRECT("'"&amp;$K$2&amp;"'!"&amp;$J$2&amp;B123)</f>
        <v>31.692307692307693</v>
      </c>
      <c r="E41" s="20"/>
      <c r="F41" s="20"/>
      <c r="G41" s="20"/>
      <c r="H41" s="20"/>
      <c r="I41" s="18"/>
      <c r="R41" s="19">
        <f t="shared" si="25"/>
        <v>0</v>
      </c>
      <c r="S41" s="26">
        <f t="shared" si="26"/>
        <v>3</v>
      </c>
      <c r="T41" s="46">
        <f t="shared" si="18"/>
        <v>-60</v>
      </c>
      <c r="U41" s="49">
        <f t="shared" ca="1" si="20"/>
        <v>-28.307692307692307</v>
      </c>
      <c r="V41" s="46">
        <f t="shared" si="22"/>
        <v>-60</v>
      </c>
      <c r="W41" s="46">
        <f t="shared" si="17"/>
        <v>-60</v>
      </c>
      <c r="X41" s="46">
        <f t="shared" si="19"/>
        <v>-60</v>
      </c>
      <c r="Y41" s="46">
        <f t="shared" si="21"/>
        <v>-60</v>
      </c>
      <c r="Z41" s="47">
        <f t="shared" si="23"/>
        <v>-60</v>
      </c>
    </row>
    <row r="42" spans="1:28" x14ac:dyDescent="0.25">
      <c r="A42" s="19"/>
      <c r="B42" s="26">
        <v>4</v>
      </c>
      <c r="C42" s="20"/>
      <c r="D42" s="20">
        <f ca="1">INDIRECT("'"&amp;$K$2&amp;"'!"&amp;$J$2&amp;B124)</f>
        <v>-41.730769230769234</v>
      </c>
      <c r="E42" s="20"/>
      <c r="F42" s="20"/>
      <c r="G42" s="20"/>
      <c r="H42" s="20"/>
      <c r="I42" s="18"/>
      <c r="R42" s="19">
        <f t="shared" si="25"/>
        <v>0</v>
      </c>
      <c r="S42" s="26">
        <f t="shared" si="26"/>
        <v>4</v>
      </c>
      <c r="T42" s="39">
        <f t="shared" si="18"/>
        <v>-60</v>
      </c>
      <c r="U42" s="39">
        <f t="shared" ca="1" si="20"/>
        <v>-101.73076923076923</v>
      </c>
      <c r="V42" s="39">
        <f t="shared" si="22"/>
        <v>-60</v>
      </c>
      <c r="W42" s="39">
        <f t="shared" si="17"/>
        <v>-60</v>
      </c>
      <c r="X42" s="39">
        <f t="shared" si="19"/>
        <v>-60</v>
      </c>
      <c r="Y42" s="39">
        <f t="shared" si="21"/>
        <v>-60</v>
      </c>
      <c r="Z42" s="40">
        <f t="shared" si="23"/>
        <v>-60</v>
      </c>
    </row>
    <row r="43" spans="1:28" x14ac:dyDescent="0.25">
      <c r="A43" s="19"/>
      <c r="B43" s="26"/>
      <c r="C43" s="20"/>
      <c r="D43" s="20"/>
      <c r="E43" s="20"/>
      <c r="F43" s="20"/>
      <c r="G43" s="20"/>
      <c r="H43" s="20"/>
      <c r="I43" s="18"/>
      <c r="R43" s="19">
        <f t="shared" si="25"/>
        <v>0</v>
      </c>
      <c r="S43" s="26">
        <f t="shared" si="26"/>
        <v>0</v>
      </c>
      <c r="T43" s="39">
        <f t="shared" si="18"/>
        <v>-60</v>
      </c>
      <c r="U43" s="39">
        <f t="shared" si="20"/>
        <v>-60</v>
      </c>
      <c r="V43" s="39">
        <f t="shared" si="22"/>
        <v>-60</v>
      </c>
      <c r="W43" s="39">
        <f t="shared" si="17"/>
        <v>-60</v>
      </c>
      <c r="X43" s="39">
        <f t="shared" si="19"/>
        <v>-60</v>
      </c>
      <c r="Y43" s="39">
        <f t="shared" si="21"/>
        <v>-60</v>
      </c>
      <c r="Z43" s="40">
        <f t="shared" si="23"/>
        <v>-60</v>
      </c>
    </row>
    <row r="44" spans="1:28" x14ac:dyDescent="0.25">
      <c r="A44" s="19">
        <v>21</v>
      </c>
      <c r="B44" s="26">
        <v>1</v>
      </c>
      <c r="C44" s="20"/>
      <c r="D44" s="20">
        <f ca="1">INDIRECT("'"&amp;$K$2&amp;"'!"&amp;$J$2&amp;B126)</f>
        <v>49.590909090909093</v>
      </c>
      <c r="E44" s="20"/>
      <c r="F44" s="20"/>
      <c r="G44" s="20"/>
      <c r="H44" s="20"/>
      <c r="I44" s="18"/>
      <c r="R44" s="19">
        <f t="shared" si="25"/>
        <v>21</v>
      </c>
      <c r="S44" s="26">
        <f t="shared" si="26"/>
        <v>1</v>
      </c>
      <c r="T44" s="39">
        <f t="shared" si="18"/>
        <v>-60</v>
      </c>
      <c r="U44" s="39">
        <f t="shared" ca="1" si="20"/>
        <v>-10.409090909090907</v>
      </c>
      <c r="V44" s="39">
        <f t="shared" si="22"/>
        <v>-60</v>
      </c>
      <c r="W44" s="39">
        <f t="shared" si="17"/>
        <v>-60</v>
      </c>
      <c r="X44" s="39">
        <f t="shared" si="19"/>
        <v>-60</v>
      </c>
      <c r="Y44" s="39">
        <f t="shared" si="21"/>
        <v>-60</v>
      </c>
      <c r="Z44" s="40">
        <f t="shared" si="23"/>
        <v>-60</v>
      </c>
      <c r="AA44" t="s">
        <v>348</v>
      </c>
      <c r="AB44" t="s">
        <v>339</v>
      </c>
    </row>
    <row r="45" spans="1:28" x14ac:dyDescent="0.25">
      <c r="A45" s="19"/>
      <c r="B45" s="26">
        <v>2</v>
      </c>
      <c r="C45" s="20"/>
      <c r="D45" s="20">
        <f ca="1">INDIRECT("'"&amp;$K$2&amp;"'!"&amp;$J$2&amp;B127)</f>
        <v>41.5</v>
      </c>
      <c r="E45" s="20"/>
      <c r="F45" s="20"/>
      <c r="G45" s="20"/>
      <c r="H45" s="20"/>
      <c r="I45" s="18"/>
      <c r="R45" s="19">
        <f t="shared" si="25"/>
        <v>0</v>
      </c>
      <c r="S45" s="26">
        <f t="shared" si="26"/>
        <v>2</v>
      </c>
      <c r="T45" s="39">
        <f t="shared" si="18"/>
        <v>-60</v>
      </c>
      <c r="U45" s="39">
        <f t="shared" ca="1" si="20"/>
        <v>-18.5</v>
      </c>
      <c r="V45" s="39">
        <f t="shared" si="22"/>
        <v>-60</v>
      </c>
      <c r="W45" s="39">
        <f t="shared" si="17"/>
        <v>-60</v>
      </c>
      <c r="X45" s="39">
        <f t="shared" si="19"/>
        <v>-60</v>
      </c>
      <c r="Y45" s="39">
        <f t="shared" si="21"/>
        <v>-60</v>
      </c>
      <c r="Z45" s="40">
        <f t="shared" si="23"/>
        <v>-60</v>
      </c>
    </row>
    <row r="46" spans="1:28" x14ac:dyDescent="0.25">
      <c r="A46" s="19"/>
      <c r="B46" s="26">
        <v>3</v>
      </c>
      <c r="C46" s="20"/>
      <c r="D46" s="38">
        <f ca="1">INDIRECT("'"&amp;$K$2&amp;"'!"&amp;$J$2&amp;B128)</f>
        <v>-13</v>
      </c>
      <c r="E46" s="20"/>
      <c r="F46" s="20"/>
      <c r="G46" s="20"/>
      <c r="H46" s="20"/>
      <c r="I46" s="18"/>
      <c r="R46" s="19">
        <f t="shared" si="25"/>
        <v>0</v>
      </c>
      <c r="S46" s="26">
        <f t="shared" si="26"/>
        <v>3</v>
      </c>
      <c r="T46" s="46">
        <f t="shared" si="18"/>
        <v>-60</v>
      </c>
      <c r="U46" s="49">
        <f t="shared" ca="1" si="20"/>
        <v>-73</v>
      </c>
      <c r="V46" s="46">
        <f t="shared" si="22"/>
        <v>-60</v>
      </c>
      <c r="W46" s="46">
        <f t="shared" si="17"/>
        <v>-60</v>
      </c>
      <c r="X46" s="46">
        <f t="shared" si="19"/>
        <v>-60</v>
      </c>
      <c r="Y46" s="46">
        <f t="shared" si="21"/>
        <v>-60</v>
      </c>
      <c r="Z46" s="47">
        <f t="shared" si="23"/>
        <v>-60</v>
      </c>
    </row>
    <row r="47" spans="1:28" x14ac:dyDescent="0.25">
      <c r="A47" s="19"/>
      <c r="B47" s="26">
        <v>4</v>
      </c>
      <c r="C47" s="20"/>
      <c r="D47" s="20">
        <f ca="1">INDIRECT("'"&amp;$K$2&amp;"'!"&amp;$J$2&amp;B129)</f>
        <v>-7.0588235294117645</v>
      </c>
      <c r="E47" s="20"/>
      <c r="F47" s="20"/>
      <c r="G47" s="20"/>
      <c r="H47" s="20"/>
      <c r="I47" s="18"/>
      <c r="R47" s="19">
        <f t="shared" si="25"/>
        <v>0</v>
      </c>
      <c r="S47" s="26">
        <f t="shared" si="26"/>
        <v>4</v>
      </c>
      <c r="T47" s="39">
        <f t="shared" si="18"/>
        <v>-60</v>
      </c>
      <c r="U47" s="39">
        <f t="shared" ca="1" si="20"/>
        <v>-67.058823529411768</v>
      </c>
      <c r="V47" s="39">
        <f t="shared" si="22"/>
        <v>-60</v>
      </c>
      <c r="W47" s="39">
        <f t="shared" si="17"/>
        <v>-60</v>
      </c>
      <c r="X47" s="39">
        <f t="shared" si="19"/>
        <v>-60</v>
      </c>
      <c r="Y47" s="39">
        <f t="shared" si="21"/>
        <v>-60</v>
      </c>
      <c r="Z47" s="40">
        <f t="shared" si="23"/>
        <v>-60</v>
      </c>
    </row>
    <row r="48" spans="1:28" x14ac:dyDescent="0.25">
      <c r="A48" s="19"/>
      <c r="B48" s="26"/>
      <c r="C48" s="20"/>
      <c r="D48" s="20"/>
      <c r="E48" s="20"/>
      <c r="F48" s="20"/>
      <c r="G48" s="20"/>
      <c r="H48" s="20"/>
      <c r="I48" s="18"/>
      <c r="R48" s="19">
        <f t="shared" si="25"/>
        <v>0</v>
      </c>
      <c r="S48" s="26">
        <f t="shared" si="26"/>
        <v>0</v>
      </c>
      <c r="T48" s="39">
        <f t="shared" si="18"/>
        <v>-60</v>
      </c>
      <c r="U48" s="39">
        <f t="shared" si="20"/>
        <v>-60</v>
      </c>
      <c r="V48" s="39">
        <f t="shared" si="22"/>
        <v>-60</v>
      </c>
      <c r="W48" s="39">
        <f t="shared" si="17"/>
        <v>-60</v>
      </c>
      <c r="X48" s="39">
        <f t="shared" si="19"/>
        <v>-60</v>
      </c>
      <c r="Y48" s="39">
        <f t="shared" si="21"/>
        <v>-60</v>
      </c>
      <c r="Z48" s="40">
        <f t="shared" si="23"/>
        <v>-60</v>
      </c>
    </row>
    <row r="49" spans="1:27" x14ac:dyDescent="0.25">
      <c r="A49" s="19">
        <v>24</v>
      </c>
      <c r="B49" s="26">
        <v>1</v>
      </c>
      <c r="C49" s="20"/>
      <c r="D49" s="20">
        <f ca="1">INDIRECT("'"&amp;$K$2&amp;"'!"&amp;$J$2&amp;B131)</f>
        <v>-6.666666666666667</v>
      </c>
      <c r="E49" s="20"/>
      <c r="F49" s="20"/>
      <c r="G49" s="20"/>
      <c r="H49" s="20"/>
      <c r="I49" s="18"/>
      <c r="R49" s="19">
        <f t="shared" si="25"/>
        <v>24</v>
      </c>
      <c r="S49" s="26">
        <f t="shared" si="26"/>
        <v>1</v>
      </c>
      <c r="T49" s="39">
        <f t="shared" si="18"/>
        <v>-60</v>
      </c>
      <c r="U49" s="39">
        <f t="shared" ca="1" si="20"/>
        <v>-66.666666666666671</v>
      </c>
      <c r="V49" s="39">
        <f t="shared" si="22"/>
        <v>-60</v>
      </c>
      <c r="W49" s="39">
        <f t="shared" si="17"/>
        <v>-60</v>
      </c>
      <c r="X49" s="39">
        <f t="shared" si="19"/>
        <v>-60</v>
      </c>
      <c r="Y49" s="39">
        <f t="shared" si="21"/>
        <v>-60</v>
      </c>
      <c r="Z49" s="40">
        <f t="shared" si="23"/>
        <v>-60</v>
      </c>
      <c r="AA49" t="s">
        <v>353</v>
      </c>
    </row>
    <row r="50" spans="1:27" x14ac:dyDescent="0.25">
      <c r="A50" s="19"/>
      <c r="B50" s="26">
        <v>2</v>
      </c>
      <c r="C50" s="20"/>
      <c r="D50" s="20">
        <f ca="1">INDIRECT("'"&amp;$K$2&amp;"'!"&amp;$J$2&amp;B132)</f>
        <v>33.4</v>
      </c>
      <c r="E50" s="20"/>
      <c r="F50" s="20"/>
      <c r="G50" s="20"/>
      <c r="H50" s="20"/>
      <c r="I50" s="18"/>
      <c r="R50" s="19">
        <f t="shared" si="25"/>
        <v>0</v>
      </c>
      <c r="S50" s="26">
        <f t="shared" si="26"/>
        <v>2</v>
      </c>
      <c r="T50" s="39">
        <f t="shared" si="18"/>
        <v>-60</v>
      </c>
      <c r="U50" s="39">
        <f t="shared" ca="1" si="20"/>
        <v>-26.6</v>
      </c>
      <c r="V50" s="39">
        <f t="shared" si="22"/>
        <v>-60</v>
      </c>
      <c r="W50" s="39">
        <f t="shared" si="17"/>
        <v>-60</v>
      </c>
      <c r="X50" s="39">
        <f t="shared" si="19"/>
        <v>-60</v>
      </c>
      <c r="Y50" s="39">
        <f t="shared" si="21"/>
        <v>-60</v>
      </c>
      <c r="Z50" s="40">
        <f t="shared" si="23"/>
        <v>-60</v>
      </c>
    </row>
    <row r="51" spans="1:27" x14ac:dyDescent="0.25">
      <c r="A51" s="19"/>
      <c r="B51" s="26">
        <v>3</v>
      </c>
      <c r="C51" s="20"/>
      <c r="D51" s="38">
        <f ca="1">INDIRECT("'"&amp;$K$2&amp;"'!"&amp;$J$2&amp;B133)</f>
        <v>15.606060606060606</v>
      </c>
      <c r="E51" s="20"/>
      <c r="F51" s="20"/>
      <c r="G51" s="20"/>
      <c r="H51" s="20"/>
      <c r="I51" s="18"/>
      <c r="R51" s="19">
        <f t="shared" si="25"/>
        <v>0</v>
      </c>
      <c r="S51" s="26">
        <f t="shared" si="26"/>
        <v>3</v>
      </c>
      <c r="T51" s="46">
        <f t="shared" si="18"/>
        <v>-60</v>
      </c>
      <c r="U51" s="49">
        <f t="shared" ca="1" si="20"/>
        <v>-44.393939393939391</v>
      </c>
      <c r="V51" s="46">
        <f t="shared" si="22"/>
        <v>-60</v>
      </c>
      <c r="W51" s="46">
        <f t="shared" si="17"/>
        <v>-60</v>
      </c>
      <c r="X51" s="46">
        <f t="shared" si="19"/>
        <v>-60</v>
      </c>
      <c r="Y51" s="46">
        <f t="shared" si="21"/>
        <v>-60</v>
      </c>
      <c r="Z51" s="47">
        <f t="shared" si="23"/>
        <v>-60</v>
      </c>
    </row>
    <row r="52" spans="1:27" x14ac:dyDescent="0.25">
      <c r="A52" s="19"/>
      <c r="B52" s="26">
        <v>4</v>
      </c>
      <c r="C52" s="20"/>
      <c r="D52" s="20">
        <f ca="1">INDIRECT("'"&amp;$K$2&amp;"'!"&amp;$J$2&amp;B134)</f>
        <v>14.264705882352942</v>
      </c>
      <c r="E52" s="20"/>
      <c r="F52" s="20"/>
      <c r="G52" s="20"/>
      <c r="H52" s="20"/>
      <c r="I52" s="18"/>
      <c r="R52" s="19">
        <f t="shared" si="25"/>
        <v>0</v>
      </c>
      <c r="S52" s="26">
        <f t="shared" si="26"/>
        <v>4</v>
      </c>
      <c r="T52" s="39">
        <f t="shared" si="18"/>
        <v>-60</v>
      </c>
      <c r="U52" s="39">
        <f t="shared" ca="1" si="20"/>
        <v>-45.735294117647058</v>
      </c>
      <c r="V52" s="39">
        <f t="shared" si="22"/>
        <v>-60</v>
      </c>
      <c r="W52" s="39">
        <f t="shared" si="17"/>
        <v>-60</v>
      </c>
      <c r="X52" s="39">
        <f t="shared" si="19"/>
        <v>-60</v>
      </c>
      <c r="Y52" s="39">
        <f t="shared" si="21"/>
        <v>-60</v>
      </c>
      <c r="Z52" s="40">
        <f t="shared" si="23"/>
        <v>-60</v>
      </c>
    </row>
    <row r="53" spans="1:27" x14ac:dyDescent="0.25">
      <c r="A53" s="19"/>
      <c r="B53" s="26"/>
      <c r="C53" s="20"/>
      <c r="D53" s="20"/>
      <c r="E53" s="20"/>
      <c r="F53" s="20"/>
      <c r="G53" s="20"/>
      <c r="H53" s="20"/>
      <c r="I53" s="18"/>
      <c r="R53" s="19">
        <f t="shared" si="25"/>
        <v>0</v>
      </c>
      <c r="S53" s="26">
        <f t="shared" si="26"/>
        <v>0</v>
      </c>
      <c r="T53" s="39">
        <f t="shared" si="18"/>
        <v>-60</v>
      </c>
      <c r="U53" s="39">
        <f t="shared" si="20"/>
        <v>-60</v>
      </c>
      <c r="V53" s="39">
        <f t="shared" si="22"/>
        <v>-60</v>
      </c>
      <c r="W53" s="39">
        <f t="shared" si="17"/>
        <v>-60</v>
      </c>
      <c r="X53" s="39">
        <f t="shared" si="19"/>
        <v>-60</v>
      </c>
      <c r="Y53" s="39">
        <f t="shared" si="21"/>
        <v>-60</v>
      </c>
      <c r="Z53" s="40">
        <f t="shared" si="23"/>
        <v>-60</v>
      </c>
    </row>
    <row r="54" spans="1:27" x14ac:dyDescent="0.25">
      <c r="A54" s="19">
        <v>25</v>
      </c>
      <c r="B54" s="26">
        <v>1</v>
      </c>
      <c r="C54" s="20"/>
      <c r="D54" s="20">
        <f ca="1">INDIRECT("'"&amp;$K$2&amp;"'!"&amp;$J$2&amp;B136)</f>
        <v>-1.0857142857142856</v>
      </c>
      <c r="E54" s="20"/>
      <c r="F54" s="20"/>
      <c r="G54" s="20"/>
      <c r="H54" s="20"/>
      <c r="I54" s="18"/>
      <c r="R54" s="19">
        <f t="shared" si="25"/>
        <v>25</v>
      </c>
      <c r="S54" s="26">
        <f t="shared" si="26"/>
        <v>1</v>
      </c>
      <c r="T54" s="39">
        <f t="shared" si="18"/>
        <v>-60</v>
      </c>
      <c r="U54" s="39">
        <f t="shared" ca="1" si="20"/>
        <v>-61.085714285714289</v>
      </c>
      <c r="V54" s="39">
        <f t="shared" si="22"/>
        <v>-60</v>
      </c>
      <c r="W54" s="39">
        <f t="shared" si="17"/>
        <v>-60</v>
      </c>
      <c r="X54" s="39">
        <f t="shared" si="19"/>
        <v>-60</v>
      </c>
      <c r="Y54" s="39">
        <f t="shared" si="21"/>
        <v>-60</v>
      </c>
      <c r="Z54" s="40">
        <f t="shared" si="23"/>
        <v>-60</v>
      </c>
      <c r="AA54" t="s">
        <v>352</v>
      </c>
    </row>
    <row r="55" spans="1:27" x14ac:dyDescent="0.25">
      <c r="A55" s="19"/>
      <c r="B55" s="26">
        <v>2</v>
      </c>
      <c r="C55" s="20"/>
      <c r="D55" s="20">
        <f ca="1">INDIRECT("'"&amp;$K$2&amp;"'!"&amp;$J$2&amp;B137)</f>
        <v>25.90909090909091</v>
      </c>
      <c r="E55" s="20"/>
      <c r="F55" s="20"/>
      <c r="G55" s="20"/>
      <c r="H55" s="20"/>
      <c r="I55" s="18"/>
      <c r="R55" s="19">
        <f t="shared" si="25"/>
        <v>0</v>
      </c>
      <c r="S55" s="26">
        <f t="shared" si="26"/>
        <v>2</v>
      </c>
      <c r="T55" s="39">
        <f t="shared" si="18"/>
        <v>-60</v>
      </c>
      <c r="U55" s="39">
        <f t="shared" ca="1" si="20"/>
        <v>-34.090909090909093</v>
      </c>
      <c r="V55" s="39">
        <f t="shared" si="22"/>
        <v>-60</v>
      </c>
      <c r="W55" s="39">
        <f t="shared" si="17"/>
        <v>-60</v>
      </c>
      <c r="X55" s="39">
        <f t="shared" si="19"/>
        <v>-60</v>
      </c>
      <c r="Y55" s="39">
        <f t="shared" si="21"/>
        <v>-60</v>
      </c>
      <c r="Z55" s="40">
        <f t="shared" si="23"/>
        <v>-60</v>
      </c>
    </row>
    <row r="56" spans="1:27" x14ac:dyDescent="0.25">
      <c r="A56" s="19"/>
      <c r="B56" s="26">
        <v>3</v>
      </c>
      <c r="C56" s="20"/>
      <c r="D56" s="38">
        <f ca="1">INDIRECT("'"&amp;$K$2&amp;"'!"&amp;$J$2&amp;B138)</f>
        <v>54.969696969696969</v>
      </c>
      <c r="E56" s="20"/>
      <c r="F56" s="20"/>
      <c r="G56" s="20"/>
      <c r="H56" s="20"/>
      <c r="I56" s="18"/>
      <c r="R56" s="19">
        <f t="shared" si="25"/>
        <v>0</v>
      </c>
      <c r="S56" s="26">
        <f t="shared" si="26"/>
        <v>3</v>
      </c>
      <c r="T56" s="46">
        <f t="shared" si="18"/>
        <v>-60</v>
      </c>
      <c r="U56" s="49">
        <f t="shared" ca="1" si="20"/>
        <v>-5.0303030303030312</v>
      </c>
      <c r="V56" s="46">
        <f t="shared" si="22"/>
        <v>-60</v>
      </c>
      <c r="W56" s="46">
        <f t="shared" si="17"/>
        <v>-60</v>
      </c>
      <c r="X56" s="46">
        <f t="shared" si="19"/>
        <v>-60</v>
      </c>
      <c r="Y56" s="46">
        <f t="shared" si="21"/>
        <v>-60</v>
      </c>
      <c r="Z56" s="47">
        <f t="shared" si="23"/>
        <v>-60</v>
      </c>
    </row>
    <row r="57" spans="1:27" x14ac:dyDescent="0.25">
      <c r="A57" s="19"/>
      <c r="B57" s="26">
        <v>4</v>
      </c>
      <c r="C57" s="20"/>
      <c r="D57" s="20">
        <f ca="1">INDIRECT("'"&amp;$K$2&amp;"'!"&amp;$J$2&amp;B139)</f>
        <v>54.741935483870968</v>
      </c>
      <c r="E57" s="20"/>
      <c r="F57" s="20"/>
      <c r="G57" s="20"/>
      <c r="H57" s="20"/>
      <c r="I57" s="18"/>
      <c r="R57" s="19">
        <f t="shared" si="25"/>
        <v>0</v>
      </c>
      <c r="S57" s="26">
        <f t="shared" si="26"/>
        <v>4</v>
      </c>
      <c r="T57" s="39">
        <f t="shared" si="18"/>
        <v>-60</v>
      </c>
      <c r="U57" s="39">
        <f t="shared" ca="1" si="20"/>
        <v>-5.258064516129032</v>
      </c>
      <c r="V57" s="39">
        <f t="shared" si="22"/>
        <v>-60</v>
      </c>
      <c r="W57" s="39">
        <f t="shared" si="17"/>
        <v>-60</v>
      </c>
      <c r="X57" s="39">
        <f t="shared" si="19"/>
        <v>-60</v>
      </c>
      <c r="Y57" s="39">
        <f t="shared" si="21"/>
        <v>-60</v>
      </c>
      <c r="Z57" s="40">
        <f t="shared" si="23"/>
        <v>-60</v>
      </c>
    </row>
    <row r="58" spans="1:27" x14ac:dyDescent="0.25">
      <c r="A58" s="19"/>
      <c r="B58" s="26"/>
      <c r="C58" s="20"/>
      <c r="D58" s="20"/>
      <c r="E58" s="20"/>
      <c r="F58" s="20"/>
      <c r="G58" s="20"/>
      <c r="H58" s="20"/>
      <c r="I58" s="18"/>
      <c r="R58" s="19">
        <f t="shared" si="25"/>
        <v>0</v>
      </c>
      <c r="S58" s="26">
        <f t="shared" si="26"/>
        <v>0</v>
      </c>
      <c r="T58" s="39">
        <f t="shared" si="18"/>
        <v>-60</v>
      </c>
      <c r="U58" s="39">
        <f t="shared" si="20"/>
        <v>-60</v>
      </c>
      <c r="V58" s="39">
        <f t="shared" si="22"/>
        <v>-60</v>
      </c>
      <c r="W58" s="39">
        <f t="shared" si="17"/>
        <v>-60</v>
      </c>
      <c r="X58" s="39">
        <f t="shared" si="19"/>
        <v>-60</v>
      </c>
      <c r="Y58" s="39">
        <f t="shared" si="21"/>
        <v>-60</v>
      </c>
      <c r="Z58" s="40">
        <f t="shared" si="23"/>
        <v>-60</v>
      </c>
    </row>
    <row r="59" spans="1:27" x14ac:dyDescent="0.25">
      <c r="A59" s="19">
        <v>26</v>
      </c>
      <c r="B59" s="26">
        <v>1</v>
      </c>
      <c r="C59" s="20"/>
      <c r="D59" s="20">
        <f ca="1">INDIRECT("'"&amp;$K$2&amp;"'!"&amp;$J$2&amp;B141)</f>
        <v>-7.628571428571429</v>
      </c>
      <c r="E59" s="20"/>
      <c r="F59" s="20"/>
      <c r="G59" s="20"/>
      <c r="H59" s="20"/>
      <c r="I59" s="18"/>
      <c r="R59" s="37">
        <f t="shared" si="25"/>
        <v>26</v>
      </c>
      <c r="S59" s="26">
        <f t="shared" si="26"/>
        <v>1</v>
      </c>
      <c r="T59" s="39">
        <f t="shared" si="18"/>
        <v>-60</v>
      </c>
      <c r="U59" s="39">
        <f t="shared" ca="1" si="20"/>
        <v>-67.628571428571433</v>
      </c>
      <c r="V59" s="39">
        <f t="shared" si="22"/>
        <v>-60</v>
      </c>
      <c r="W59" s="39">
        <f t="shared" si="17"/>
        <v>-60</v>
      </c>
      <c r="X59" s="39">
        <f t="shared" si="19"/>
        <v>-60</v>
      </c>
      <c r="Y59" s="39">
        <f t="shared" si="21"/>
        <v>-60</v>
      </c>
      <c r="Z59" s="40">
        <f t="shared" si="23"/>
        <v>-60</v>
      </c>
      <c r="AA59" t="s">
        <v>350</v>
      </c>
    </row>
    <row r="60" spans="1:27" x14ac:dyDescent="0.25">
      <c r="A60" s="19"/>
      <c r="B60" s="26">
        <v>2</v>
      </c>
      <c r="C60" s="20"/>
      <c r="D60" s="20">
        <f ca="1">INDIRECT("'"&amp;$K$2&amp;"'!"&amp;$J$2&amp;B142)</f>
        <v>32.611111111111114</v>
      </c>
      <c r="E60" s="20"/>
      <c r="F60" s="20"/>
      <c r="G60" s="20"/>
      <c r="H60" s="20"/>
      <c r="I60" s="18"/>
      <c r="R60" s="19">
        <f t="shared" si="25"/>
        <v>0</v>
      </c>
      <c r="S60" s="26">
        <f t="shared" si="26"/>
        <v>2</v>
      </c>
      <c r="T60" s="39">
        <f t="shared" si="18"/>
        <v>-60</v>
      </c>
      <c r="U60" s="39">
        <f t="shared" ca="1" si="20"/>
        <v>-27.388888888888886</v>
      </c>
      <c r="V60" s="39">
        <f t="shared" si="22"/>
        <v>-60</v>
      </c>
      <c r="W60" s="39">
        <f t="shared" si="17"/>
        <v>-60</v>
      </c>
      <c r="X60" s="39">
        <f t="shared" si="19"/>
        <v>-60</v>
      </c>
      <c r="Y60" s="39">
        <f t="shared" si="21"/>
        <v>-60</v>
      </c>
      <c r="Z60" s="40">
        <f t="shared" si="23"/>
        <v>-60</v>
      </c>
    </row>
    <row r="61" spans="1:27" x14ac:dyDescent="0.25">
      <c r="A61" s="19"/>
      <c r="B61" s="26">
        <v>3</v>
      </c>
      <c r="C61" s="20"/>
      <c r="D61" s="21">
        <f ca="1">INDIRECT("'"&amp;$K$2&amp;"'!"&amp;$J$2&amp;B143)</f>
        <v>38</v>
      </c>
      <c r="E61" s="22">
        <f ca="1">INDIRECT("'"&amp;$K$2&amp;"'!"&amp;$J$2&amp;C143)</f>
        <v>-7.5384615384615383</v>
      </c>
      <c r="F61" s="20"/>
      <c r="G61" s="20"/>
      <c r="H61" s="20"/>
      <c r="I61" s="18"/>
      <c r="R61" s="19">
        <f t="shared" si="25"/>
        <v>0</v>
      </c>
      <c r="S61" s="26">
        <f t="shared" si="26"/>
        <v>3</v>
      </c>
      <c r="T61" s="46">
        <f t="shared" si="18"/>
        <v>-60</v>
      </c>
      <c r="U61" s="46">
        <f t="shared" ca="1" si="20"/>
        <v>-22</v>
      </c>
      <c r="V61" s="46">
        <f ca="1">E61</f>
        <v>-7.5384615384615383</v>
      </c>
      <c r="W61" s="46">
        <f t="shared" si="17"/>
        <v>-60</v>
      </c>
      <c r="X61" s="46">
        <f t="shared" si="19"/>
        <v>-60</v>
      </c>
      <c r="Y61" s="46">
        <f t="shared" si="21"/>
        <v>-60</v>
      </c>
      <c r="Z61" s="47">
        <f t="shared" si="23"/>
        <v>-60</v>
      </c>
    </row>
    <row r="62" spans="1:27" x14ac:dyDescent="0.25">
      <c r="A62" s="19"/>
      <c r="B62" s="26">
        <v>4</v>
      </c>
      <c r="C62" s="20"/>
      <c r="D62" s="34">
        <f ca="1">INDIRECT("'"&amp;$K$2&amp;"'!"&amp;$J$2&amp;B144)</f>
        <v>-20.9375</v>
      </c>
      <c r="E62" s="20"/>
      <c r="F62" s="20"/>
      <c r="G62" s="20"/>
      <c r="H62" s="20"/>
      <c r="I62" s="18"/>
      <c r="R62" s="19">
        <f t="shared" si="25"/>
        <v>0</v>
      </c>
      <c r="S62" s="26">
        <f t="shared" si="26"/>
        <v>4</v>
      </c>
      <c r="T62" s="39">
        <f t="shared" si="18"/>
        <v>-60</v>
      </c>
      <c r="U62" s="39">
        <f ca="1">D62</f>
        <v>-20.9375</v>
      </c>
      <c r="V62" s="39">
        <f>E62-$AC$2</f>
        <v>-60</v>
      </c>
      <c r="W62" s="39">
        <f t="shared" si="17"/>
        <v>-60</v>
      </c>
      <c r="X62" s="39">
        <f t="shared" si="19"/>
        <v>-60</v>
      </c>
      <c r="Y62" s="39">
        <f t="shared" si="21"/>
        <v>-60</v>
      </c>
      <c r="Z62" s="40">
        <f t="shared" si="23"/>
        <v>-60</v>
      </c>
    </row>
    <row r="63" spans="1:27" x14ac:dyDescent="0.25">
      <c r="A63" s="19"/>
      <c r="B63" s="26"/>
      <c r="C63" s="20"/>
      <c r="D63" s="20"/>
      <c r="E63" s="20"/>
      <c r="F63" s="20"/>
      <c r="G63" s="20"/>
      <c r="H63" s="20"/>
      <c r="I63" s="18"/>
      <c r="R63" s="19">
        <f t="shared" si="25"/>
        <v>0</v>
      </c>
      <c r="S63" s="26">
        <f t="shared" si="26"/>
        <v>0</v>
      </c>
      <c r="T63" s="39">
        <f t="shared" si="18"/>
        <v>-60</v>
      </c>
      <c r="U63" s="39">
        <f>D63-$AC$2</f>
        <v>-60</v>
      </c>
      <c r="V63" s="39">
        <f>E63-$AC$2</f>
        <v>-60</v>
      </c>
      <c r="W63" s="39">
        <f t="shared" si="17"/>
        <v>-60</v>
      </c>
      <c r="X63" s="39">
        <f t="shared" si="19"/>
        <v>-60</v>
      </c>
      <c r="Y63" s="39">
        <f t="shared" si="21"/>
        <v>-60</v>
      </c>
      <c r="Z63" s="40">
        <f t="shared" si="23"/>
        <v>-60</v>
      </c>
    </row>
    <row r="64" spans="1:27" x14ac:dyDescent="0.25">
      <c r="A64" s="19">
        <v>27</v>
      </c>
      <c r="B64" s="26">
        <v>1</v>
      </c>
      <c r="C64" s="20"/>
      <c r="D64" s="20">
        <f ca="1">INDIRECT("'"&amp;$K$2&amp;"'!"&amp;$J$2&amp;B146)</f>
        <v>-12.8</v>
      </c>
      <c r="E64" s="20"/>
      <c r="F64" s="20"/>
      <c r="G64" s="20"/>
      <c r="H64" s="20"/>
      <c r="I64" s="18"/>
      <c r="R64" s="37">
        <f t="shared" si="25"/>
        <v>27</v>
      </c>
      <c r="S64" s="26">
        <f t="shared" si="26"/>
        <v>1</v>
      </c>
      <c r="T64" s="39">
        <f t="shared" si="18"/>
        <v>-60</v>
      </c>
      <c r="U64" s="39">
        <f ca="1">D64-$AC$2</f>
        <v>-72.8</v>
      </c>
      <c r="V64" s="39">
        <f>E64-$AC$2</f>
        <v>-60</v>
      </c>
      <c r="W64" s="39">
        <f t="shared" si="17"/>
        <v>-60</v>
      </c>
      <c r="X64" s="39">
        <f t="shared" si="19"/>
        <v>-60</v>
      </c>
      <c r="Y64" s="39">
        <f t="shared" si="21"/>
        <v>-60</v>
      </c>
      <c r="Z64" s="40">
        <f t="shared" si="23"/>
        <v>-60</v>
      </c>
      <c r="AA64" t="s">
        <v>351</v>
      </c>
    </row>
    <row r="65" spans="1:26" x14ac:dyDescent="0.25">
      <c r="A65" s="19"/>
      <c r="B65" s="26">
        <v>2</v>
      </c>
      <c r="C65" s="20"/>
      <c r="D65" s="20">
        <f ca="1">INDIRECT("'"&amp;$K$2&amp;"'!"&amp;$J$2&amp;B147)</f>
        <v>53.793103448275865</v>
      </c>
      <c r="E65" s="20"/>
      <c r="F65" s="20"/>
      <c r="G65" s="20"/>
      <c r="H65" s="20"/>
      <c r="I65" s="18"/>
      <c r="R65" s="19">
        <f t="shared" si="25"/>
        <v>0</v>
      </c>
      <c r="S65" s="26">
        <f t="shared" si="26"/>
        <v>2</v>
      </c>
      <c r="T65" s="39">
        <f t="shared" si="18"/>
        <v>-60</v>
      </c>
      <c r="U65" s="41">
        <f ca="1">D65-$AC$2</f>
        <v>-6.2068965517241352</v>
      </c>
      <c r="V65" s="39">
        <f>E65-$AC$2</f>
        <v>-60</v>
      </c>
      <c r="W65" s="39">
        <f t="shared" si="17"/>
        <v>-60</v>
      </c>
      <c r="X65" s="39">
        <f t="shared" si="19"/>
        <v>-60</v>
      </c>
      <c r="Y65" s="39">
        <f t="shared" si="21"/>
        <v>-60</v>
      </c>
      <c r="Z65" s="40">
        <f t="shared" si="23"/>
        <v>-60</v>
      </c>
    </row>
    <row r="66" spans="1:26" x14ac:dyDescent="0.25">
      <c r="A66" s="19"/>
      <c r="B66" s="26">
        <v>3</v>
      </c>
      <c r="C66" s="20"/>
      <c r="D66" s="21">
        <f ca="1">INDIRECT("'"&amp;$K$2&amp;"'!"&amp;$J$2&amp;B148)</f>
        <v>83.428571428571431</v>
      </c>
      <c r="E66" s="22">
        <f ca="1">INDIRECT("'"&amp;$K$2&amp;"'!"&amp;$J$2&amp;C148)</f>
        <v>161.33333333333334</v>
      </c>
      <c r="F66" s="20"/>
      <c r="G66" s="20"/>
      <c r="H66" s="20"/>
      <c r="I66" s="18"/>
      <c r="R66" s="19">
        <f t="shared" si="25"/>
        <v>0</v>
      </c>
      <c r="S66" s="26">
        <f t="shared" si="26"/>
        <v>3</v>
      </c>
      <c r="T66" s="46">
        <f t="shared" si="18"/>
        <v>-60</v>
      </c>
      <c r="U66" s="46">
        <f ca="1">D66-$AC$2</f>
        <v>23.428571428571431</v>
      </c>
      <c r="V66" s="46">
        <f ca="1">E66</f>
        <v>161.33333333333334</v>
      </c>
      <c r="W66" s="46">
        <f t="shared" si="17"/>
        <v>-60</v>
      </c>
      <c r="X66" s="46">
        <f t="shared" si="19"/>
        <v>-60</v>
      </c>
      <c r="Y66" s="46">
        <f t="shared" si="21"/>
        <v>-60</v>
      </c>
      <c r="Z66" s="47">
        <f t="shared" si="23"/>
        <v>-60</v>
      </c>
    </row>
    <row r="67" spans="1:26" ht="15.75" thickBot="1" x14ac:dyDescent="0.3">
      <c r="A67" s="10"/>
      <c r="B67" s="27">
        <v>4</v>
      </c>
      <c r="C67" s="17"/>
      <c r="D67" s="35">
        <f ca="1">INDIRECT("'"&amp;$K$2&amp;"'!"&amp;$J$2&amp;B149)</f>
        <v>114.59090909090909</v>
      </c>
      <c r="E67" s="17"/>
      <c r="F67" s="17"/>
      <c r="G67" s="17"/>
      <c r="H67" s="17"/>
      <c r="I67" s="11"/>
      <c r="R67" s="10">
        <f t="shared" si="25"/>
        <v>0</v>
      </c>
      <c r="S67" s="27">
        <f t="shared" si="26"/>
        <v>4</v>
      </c>
      <c r="T67" s="43">
        <f t="shared" si="18"/>
        <v>-60</v>
      </c>
      <c r="U67" s="43">
        <f ca="1">D67</f>
        <v>114.59090909090909</v>
      </c>
      <c r="V67" s="43">
        <f>E67-$AC$2</f>
        <v>-60</v>
      </c>
      <c r="W67" s="43">
        <f t="shared" si="17"/>
        <v>-60</v>
      </c>
      <c r="X67" s="43">
        <f t="shared" si="19"/>
        <v>-60</v>
      </c>
      <c r="Y67" s="43">
        <f t="shared" si="21"/>
        <v>-60</v>
      </c>
      <c r="Z67" s="44">
        <f t="shared" si="23"/>
        <v>-60</v>
      </c>
    </row>
    <row r="70" spans="1:26" x14ac:dyDescent="0.25">
      <c r="A70" s="21"/>
      <c r="B70" t="s">
        <v>327</v>
      </c>
      <c r="R70" s="33"/>
      <c r="S70" t="s">
        <v>386</v>
      </c>
    </row>
    <row r="71" spans="1:26" x14ac:dyDescent="0.25">
      <c r="A71" s="22"/>
      <c r="B71" t="s">
        <v>328</v>
      </c>
    </row>
    <row r="72" spans="1:26" x14ac:dyDescent="0.25">
      <c r="A72" s="33"/>
      <c r="B72" t="s">
        <v>332</v>
      </c>
    </row>
    <row r="73" spans="1:26" x14ac:dyDescent="0.25">
      <c r="B73" t="s">
        <v>354</v>
      </c>
    </row>
    <row r="74" spans="1:26" x14ac:dyDescent="0.25">
      <c r="A74" t="s">
        <v>326</v>
      </c>
    </row>
    <row r="75" spans="1:26" x14ac:dyDescent="0.25">
      <c r="B75" t="s">
        <v>381</v>
      </c>
      <c r="C75" t="s">
        <v>382</v>
      </c>
    </row>
    <row r="76" spans="1:26" x14ac:dyDescent="0.25">
      <c r="B76">
        <v>1</v>
      </c>
      <c r="C76" t="s">
        <v>95</v>
      </c>
      <c r="D76" t="s">
        <v>101</v>
      </c>
    </row>
    <row r="77" spans="1:26" x14ac:dyDescent="0.25">
      <c r="B77">
        <v>2</v>
      </c>
      <c r="C77" t="s">
        <v>96</v>
      </c>
      <c r="D77" t="s">
        <v>99</v>
      </c>
    </row>
    <row r="78" spans="1:26" x14ac:dyDescent="0.25">
      <c r="B78">
        <v>3</v>
      </c>
      <c r="C78" t="s">
        <v>97</v>
      </c>
      <c r="D78" t="s">
        <v>100</v>
      </c>
    </row>
    <row r="79" spans="1:26" x14ac:dyDescent="0.25">
      <c r="B79">
        <v>4</v>
      </c>
      <c r="C79" t="s">
        <v>98</v>
      </c>
      <c r="D79" t="s">
        <v>103</v>
      </c>
    </row>
    <row r="83" spans="1:9" ht="18.75" x14ac:dyDescent="0.3">
      <c r="A83" s="12" t="s">
        <v>324</v>
      </c>
      <c r="B83" s="7"/>
      <c r="C83" s="7"/>
      <c r="D83" s="7"/>
      <c r="E83" s="7"/>
      <c r="F83" s="7"/>
      <c r="G83" s="7"/>
      <c r="H83" s="7"/>
      <c r="I83" s="7"/>
    </row>
    <row r="84" spans="1:9" x14ac:dyDescent="0.25">
      <c r="A84" s="7" t="s">
        <v>320</v>
      </c>
      <c r="B84" s="7"/>
      <c r="C84" s="7"/>
      <c r="D84" s="7"/>
      <c r="E84" s="7"/>
      <c r="F84" s="7"/>
      <c r="G84" s="7"/>
      <c r="H84" s="7"/>
      <c r="I84" s="7"/>
    </row>
    <row r="85" spans="1:9" x14ac:dyDescent="0.25">
      <c r="A85" s="7" t="s">
        <v>109</v>
      </c>
      <c r="B85" s="7" t="s">
        <v>1</v>
      </c>
      <c r="C85" s="7" t="s">
        <v>2</v>
      </c>
      <c r="D85" s="7" t="s">
        <v>3</v>
      </c>
      <c r="E85" s="7" t="s">
        <v>4</v>
      </c>
      <c r="F85" s="7" t="s">
        <v>5</v>
      </c>
      <c r="G85" s="7" t="s">
        <v>321</v>
      </c>
    </row>
    <row r="86" spans="1:9" x14ac:dyDescent="0.25">
      <c r="A86" s="7">
        <v>4</v>
      </c>
      <c r="B86" s="7">
        <v>5</v>
      </c>
      <c r="C86" s="7"/>
      <c r="D86" s="7"/>
      <c r="E86" s="7"/>
      <c r="F86" s="7">
        <v>9</v>
      </c>
      <c r="G86" s="7"/>
    </row>
    <row r="87" spans="1:9" x14ac:dyDescent="0.25">
      <c r="A87" s="7"/>
      <c r="B87" s="7">
        <v>6</v>
      </c>
      <c r="C87" s="7"/>
      <c r="D87" s="7"/>
      <c r="E87" s="7"/>
      <c r="F87" s="7"/>
      <c r="G87" s="7"/>
      <c r="H87" s="7"/>
      <c r="I87" s="7"/>
    </row>
    <row r="88" spans="1:9" x14ac:dyDescent="0.25">
      <c r="A88" s="7"/>
      <c r="B88" s="7">
        <v>7</v>
      </c>
      <c r="C88" s="7"/>
      <c r="D88" s="7"/>
      <c r="E88" s="7"/>
      <c r="F88" s="7"/>
      <c r="G88" s="7"/>
      <c r="H88" s="7"/>
      <c r="I88" s="7"/>
    </row>
    <row r="89" spans="1:9" x14ac:dyDescent="0.25">
      <c r="A89" s="7"/>
      <c r="B89" s="7">
        <v>8</v>
      </c>
      <c r="C89" s="7"/>
      <c r="D89" s="7"/>
      <c r="E89" s="7"/>
      <c r="F89" s="7"/>
      <c r="G89" s="7"/>
      <c r="H89" s="7"/>
      <c r="I89" s="7"/>
    </row>
    <row r="90" spans="1:9" x14ac:dyDescent="0.25">
      <c r="A90" s="7"/>
      <c r="B90" s="7"/>
      <c r="C90" s="7"/>
      <c r="D90" s="7"/>
      <c r="E90" s="7"/>
      <c r="F90" s="7"/>
      <c r="G90" s="7"/>
      <c r="H90" s="7"/>
      <c r="I90" s="7"/>
    </row>
    <row r="91" spans="1:9" x14ac:dyDescent="0.25">
      <c r="A91" s="7">
        <v>19</v>
      </c>
      <c r="B91" s="7">
        <v>14</v>
      </c>
      <c r="C91" s="7"/>
      <c r="D91" s="7"/>
      <c r="E91" s="7">
        <v>18</v>
      </c>
      <c r="F91" s="7">
        <v>10</v>
      </c>
      <c r="G91" s="7"/>
      <c r="H91" s="7"/>
      <c r="I91" s="7"/>
    </row>
    <row r="92" spans="1:9" x14ac:dyDescent="0.25">
      <c r="A92" s="7"/>
      <c r="B92" s="7">
        <v>15</v>
      </c>
      <c r="C92" s="7"/>
      <c r="D92" s="7"/>
      <c r="E92" s="7"/>
      <c r="F92" s="7">
        <v>11</v>
      </c>
      <c r="G92" s="7"/>
      <c r="H92" s="7"/>
      <c r="I92" s="7"/>
    </row>
    <row r="93" spans="1:9" x14ac:dyDescent="0.25">
      <c r="A93" s="7"/>
      <c r="B93" s="7">
        <v>16</v>
      </c>
      <c r="C93" s="7"/>
      <c r="D93" s="7"/>
      <c r="E93" s="7"/>
      <c r="F93" s="7">
        <v>12</v>
      </c>
      <c r="G93" s="7"/>
      <c r="H93" s="7"/>
      <c r="I93" s="7"/>
    </row>
    <row r="94" spans="1:9" x14ac:dyDescent="0.25">
      <c r="A94" s="7"/>
      <c r="B94" s="7">
        <v>17</v>
      </c>
      <c r="C94" s="7"/>
      <c r="D94" s="7"/>
      <c r="E94" s="7"/>
      <c r="F94" s="7">
        <v>13</v>
      </c>
      <c r="G94" s="7"/>
      <c r="H94" s="7"/>
      <c r="I94" s="7"/>
    </row>
    <row r="95" spans="1:9" x14ac:dyDescent="0.25">
      <c r="A95" s="7"/>
      <c r="B95" s="7"/>
      <c r="C95" s="7"/>
      <c r="D95" s="7"/>
      <c r="E95" s="7"/>
      <c r="F95" s="7"/>
      <c r="G95" s="7"/>
      <c r="H95" s="7"/>
      <c r="I95" s="7"/>
    </row>
    <row r="96" spans="1:9" x14ac:dyDescent="0.25">
      <c r="A96" s="7">
        <v>22</v>
      </c>
      <c r="B96" s="7">
        <v>23</v>
      </c>
      <c r="C96" s="7"/>
      <c r="D96" s="7"/>
      <c r="E96" s="7">
        <v>20</v>
      </c>
      <c r="F96" s="7">
        <v>21</v>
      </c>
      <c r="G96" s="7"/>
      <c r="H96" s="7"/>
      <c r="I96" s="7"/>
    </row>
    <row r="97" spans="1:9" x14ac:dyDescent="0.25">
      <c r="A97" s="7"/>
      <c r="B97" s="7">
        <v>24</v>
      </c>
      <c r="C97" s="7"/>
      <c r="D97" s="7"/>
      <c r="E97" s="7"/>
      <c r="F97" s="7"/>
      <c r="G97" s="7"/>
      <c r="H97" s="7"/>
      <c r="I97" s="7"/>
    </row>
    <row r="98" spans="1:9" x14ac:dyDescent="0.25">
      <c r="A98" s="7"/>
      <c r="B98" s="7">
        <v>25</v>
      </c>
      <c r="C98" s="7"/>
      <c r="D98" s="7"/>
      <c r="E98" s="7"/>
      <c r="F98" s="7"/>
      <c r="G98" s="7"/>
      <c r="H98" s="7"/>
      <c r="I98" s="7"/>
    </row>
    <row r="99" spans="1:9" x14ac:dyDescent="0.25">
      <c r="A99" s="7"/>
      <c r="B99" s="7">
        <v>26</v>
      </c>
      <c r="C99" s="7"/>
      <c r="D99" s="7"/>
      <c r="E99" s="7"/>
      <c r="F99" s="7"/>
      <c r="G99" s="7"/>
      <c r="H99" s="7"/>
      <c r="I99" s="7"/>
    </row>
    <row r="100" spans="1:9" x14ac:dyDescent="0.25">
      <c r="A100" s="7"/>
      <c r="B100" s="7"/>
      <c r="C100" s="7"/>
      <c r="D100" s="7"/>
      <c r="E100" s="7"/>
      <c r="F100" s="7"/>
      <c r="G100" s="7"/>
      <c r="H100" s="7"/>
      <c r="I100" s="7"/>
    </row>
    <row r="101" spans="1:9" x14ac:dyDescent="0.25">
      <c r="A101" s="7">
        <v>38</v>
      </c>
      <c r="B101" s="7">
        <v>31</v>
      </c>
      <c r="C101" s="7"/>
      <c r="D101" s="7"/>
      <c r="E101" s="7">
        <v>37</v>
      </c>
      <c r="F101" s="7">
        <v>27</v>
      </c>
      <c r="G101" s="7"/>
      <c r="H101" s="7"/>
      <c r="I101" s="7"/>
    </row>
    <row r="102" spans="1:9" x14ac:dyDescent="0.25">
      <c r="A102" s="7"/>
      <c r="B102" s="7">
        <v>32</v>
      </c>
      <c r="C102" s="7"/>
      <c r="D102" s="7"/>
      <c r="E102" s="7"/>
      <c r="F102" s="7">
        <v>36</v>
      </c>
      <c r="G102" s="7"/>
      <c r="H102" s="7"/>
      <c r="I102" s="7"/>
    </row>
    <row r="103" spans="1:9" x14ac:dyDescent="0.25">
      <c r="A103" s="7"/>
      <c r="B103" s="13">
        <v>33</v>
      </c>
      <c r="C103" s="14">
        <v>34</v>
      </c>
      <c r="D103" s="7"/>
      <c r="E103" s="7"/>
      <c r="F103" s="13">
        <v>28</v>
      </c>
      <c r="G103" s="14">
        <v>29</v>
      </c>
      <c r="H103" s="7"/>
      <c r="I103" s="7"/>
    </row>
    <row r="104" spans="1:9" x14ac:dyDescent="0.25">
      <c r="A104" s="7"/>
      <c r="B104" s="7">
        <v>35</v>
      </c>
      <c r="C104" s="7"/>
      <c r="D104" s="7"/>
      <c r="E104" s="7"/>
      <c r="F104" s="7"/>
      <c r="G104" s="14">
        <v>30</v>
      </c>
      <c r="H104" s="7"/>
      <c r="I104" s="7"/>
    </row>
    <row r="105" spans="1:9" x14ac:dyDescent="0.25">
      <c r="A105" s="7"/>
      <c r="B105" s="7"/>
      <c r="C105" s="7"/>
      <c r="D105" s="7"/>
      <c r="E105" s="7"/>
      <c r="F105" s="7"/>
      <c r="G105" s="7"/>
      <c r="H105" s="7"/>
      <c r="I105" s="7"/>
    </row>
    <row r="106" spans="1:9" x14ac:dyDescent="0.25">
      <c r="A106" s="7">
        <v>42</v>
      </c>
      <c r="B106" s="7">
        <v>40</v>
      </c>
      <c r="C106" s="7"/>
      <c r="D106" s="7"/>
      <c r="E106" s="7">
        <v>41</v>
      </c>
      <c r="F106" s="7">
        <v>39</v>
      </c>
      <c r="G106" s="7"/>
      <c r="H106" s="7"/>
      <c r="I106" s="7"/>
    </row>
    <row r="107" spans="1:9" x14ac:dyDescent="0.25">
      <c r="A107" s="7"/>
      <c r="B107" s="7"/>
      <c r="C107" s="7"/>
      <c r="D107" s="7"/>
      <c r="E107" s="7"/>
      <c r="F107" s="7"/>
      <c r="G107" s="7"/>
      <c r="H107" s="7"/>
      <c r="I107" s="7"/>
    </row>
    <row r="108" spans="1:9" x14ac:dyDescent="0.25">
      <c r="A108" s="7">
        <v>49</v>
      </c>
      <c r="B108" s="7">
        <v>50</v>
      </c>
      <c r="C108" s="7"/>
      <c r="D108" s="7"/>
      <c r="E108" s="7">
        <v>43</v>
      </c>
      <c r="F108" s="7">
        <v>44</v>
      </c>
      <c r="G108" s="7"/>
      <c r="H108" s="7"/>
      <c r="I108" s="7"/>
    </row>
    <row r="109" spans="1:9" x14ac:dyDescent="0.25">
      <c r="A109" s="7"/>
      <c r="B109" s="7">
        <v>51</v>
      </c>
      <c r="C109" s="7"/>
      <c r="D109" s="7"/>
      <c r="E109" s="7"/>
      <c r="F109" s="7">
        <v>45</v>
      </c>
      <c r="G109" s="7"/>
      <c r="H109" s="7"/>
      <c r="I109" s="7"/>
    </row>
    <row r="110" spans="1:9" x14ac:dyDescent="0.25">
      <c r="A110" s="7"/>
      <c r="B110" s="13">
        <v>52</v>
      </c>
      <c r="C110" s="14">
        <v>53</v>
      </c>
      <c r="D110" s="7"/>
      <c r="E110" s="7"/>
      <c r="F110" s="13">
        <v>46</v>
      </c>
      <c r="G110" s="14">
        <v>47</v>
      </c>
      <c r="H110" s="7"/>
      <c r="I110" s="7"/>
    </row>
    <row r="111" spans="1:9" x14ac:dyDescent="0.25">
      <c r="A111" s="7"/>
      <c r="B111" s="7">
        <v>54</v>
      </c>
      <c r="C111" s="7"/>
      <c r="D111" s="7"/>
      <c r="E111" s="7"/>
      <c r="F111" s="7">
        <v>48</v>
      </c>
      <c r="G111" s="7"/>
      <c r="H111" s="7"/>
      <c r="I111" s="7"/>
    </row>
    <row r="112" spans="1:9" x14ac:dyDescent="0.25">
      <c r="A112" s="7"/>
      <c r="B112" s="7"/>
      <c r="C112" s="7"/>
      <c r="D112" s="7"/>
      <c r="E112" s="7"/>
      <c r="F112" s="7"/>
      <c r="G112" s="7"/>
      <c r="H112" s="7"/>
      <c r="I112" s="7"/>
    </row>
    <row r="113" spans="1:9" x14ac:dyDescent="0.25">
      <c r="A113" s="7">
        <v>57</v>
      </c>
      <c r="B113" s="7">
        <v>58</v>
      </c>
      <c r="C113" s="7"/>
      <c r="D113" s="7"/>
      <c r="E113" s="7">
        <v>55</v>
      </c>
      <c r="F113" s="7">
        <v>56</v>
      </c>
      <c r="G113" s="7"/>
      <c r="H113" s="7"/>
      <c r="I113" s="7"/>
    </row>
    <row r="114" spans="1:9" x14ac:dyDescent="0.25">
      <c r="A114" s="7"/>
      <c r="B114" s="7"/>
      <c r="C114" s="7"/>
      <c r="D114" s="7"/>
      <c r="E114" s="7"/>
      <c r="F114" s="7"/>
      <c r="G114" s="7"/>
      <c r="H114" s="7"/>
      <c r="I114" s="7"/>
    </row>
    <row r="115" spans="1:9" x14ac:dyDescent="0.25">
      <c r="A115" s="7">
        <v>63</v>
      </c>
      <c r="B115" s="7">
        <v>64</v>
      </c>
      <c r="C115" s="7">
        <v>59</v>
      </c>
      <c r="D115" s="7">
        <v>60</v>
      </c>
      <c r="E115" s="7">
        <v>61</v>
      </c>
      <c r="F115" s="7">
        <v>62</v>
      </c>
      <c r="G115" s="7"/>
      <c r="H115" s="7"/>
      <c r="I115" s="7"/>
    </row>
    <row r="116" spans="1:9" x14ac:dyDescent="0.25">
      <c r="A116" s="7"/>
      <c r="B116" s="7"/>
      <c r="C116" s="7"/>
      <c r="D116" s="7"/>
      <c r="E116" s="7"/>
      <c r="F116" s="7"/>
      <c r="G116" s="7"/>
      <c r="H116" s="7"/>
      <c r="I116" s="7"/>
    </row>
    <row r="117" spans="1:9" x14ac:dyDescent="0.25">
      <c r="A117" s="7">
        <v>67</v>
      </c>
      <c r="B117" s="7">
        <v>68</v>
      </c>
      <c r="C117" s="7"/>
      <c r="D117" s="7"/>
      <c r="E117" s="7">
        <v>65</v>
      </c>
      <c r="F117" s="7">
        <v>66</v>
      </c>
      <c r="G117" s="7"/>
      <c r="H117" s="7"/>
      <c r="I117" s="7"/>
    </row>
    <row r="118" spans="1:9" x14ac:dyDescent="0.25">
      <c r="A118" s="7"/>
      <c r="B118" s="7"/>
      <c r="C118" s="7"/>
      <c r="D118" s="7"/>
      <c r="E118" s="7"/>
      <c r="F118" s="7"/>
      <c r="G118" s="7"/>
      <c r="H118" s="7"/>
      <c r="I118" s="7"/>
    </row>
    <row r="119" spans="1:9" x14ac:dyDescent="0.25">
      <c r="A119" s="7">
        <v>74</v>
      </c>
      <c r="B119" s="7">
        <v>71</v>
      </c>
      <c r="C119" s="7">
        <v>72</v>
      </c>
      <c r="D119" s="7">
        <v>69</v>
      </c>
      <c r="E119" s="7">
        <v>73</v>
      </c>
      <c r="F119" s="7">
        <v>70</v>
      </c>
      <c r="G119" s="7"/>
      <c r="H119" s="7"/>
      <c r="I119" s="7"/>
    </row>
    <row r="120" spans="1:9" x14ac:dyDescent="0.25">
      <c r="A120" s="7"/>
      <c r="B120" s="7"/>
      <c r="C120" s="7"/>
      <c r="D120" s="7"/>
      <c r="E120" s="7"/>
      <c r="F120" s="7"/>
      <c r="G120" s="7"/>
      <c r="H120" s="7"/>
      <c r="I120" s="7"/>
    </row>
    <row r="121" spans="1:9" x14ac:dyDescent="0.25">
      <c r="A121" s="7"/>
      <c r="B121" s="7">
        <v>75</v>
      </c>
      <c r="C121" s="7"/>
      <c r="D121" s="7"/>
      <c r="E121" s="7"/>
      <c r="F121" s="7"/>
      <c r="G121" s="7"/>
      <c r="H121" s="7"/>
      <c r="I121" s="7"/>
    </row>
    <row r="122" spans="1:9" x14ac:dyDescent="0.25">
      <c r="A122" s="7"/>
      <c r="B122" s="7">
        <v>76</v>
      </c>
      <c r="C122" s="7"/>
      <c r="D122" s="7"/>
      <c r="E122" s="7"/>
      <c r="F122" s="7"/>
      <c r="G122" s="7"/>
      <c r="H122" s="7"/>
      <c r="I122" s="7"/>
    </row>
    <row r="123" spans="1:9" x14ac:dyDescent="0.25">
      <c r="A123" s="7"/>
      <c r="B123" s="7">
        <v>77</v>
      </c>
      <c r="C123" s="7"/>
      <c r="D123" s="7"/>
      <c r="E123" s="7"/>
      <c r="F123" s="7"/>
      <c r="G123" s="7"/>
      <c r="H123" s="7"/>
      <c r="I123" s="7"/>
    </row>
    <row r="124" spans="1:9" x14ac:dyDescent="0.25">
      <c r="A124" s="7"/>
      <c r="B124" s="7">
        <v>78</v>
      </c>
      <c r="C124" s="7"/>
      <c r="D124" s="7"/>
      <c r="E124" s="7"/>
      <c r="F124" s="7"/>
      <c r="G124" s="7"/>
      <c r="H124" s="7"/>
      <c r="I124" s="7"/>
    </row>
    <row r="125" spans="1:9" x14ac:dyDescent="0.25">
      <c r="A125" s="7"/>
      <c r="B125" s="7"/>
      <c r="C125" s="7"/>
      <c r="D125" s="7"/>
      <c r="E125" s="7"/>
      <c r="F125" s="7"/>
      <c r="G125" s="7"/>
      <c r="H125" s="7"/>
      <c r="I125" s="7"/>
    </row>
    <row r="126" spans="1:9" x14ac:dyDescent="0.25">
      <c r="A126" s="7"/>
      <c r="B126" s="7">
        <v>79</v>
      </c>
      <c r="C126" s="7"/>
      <c r="D126" s="7"/>
      <c r="E126" s="7"/>
      <c r="F126" s="7"/>
      <c r="G126" s="7"/>
      <c r="H126" s="7"/>
      <c r="I126" s="7"/>
    </row>
    <row r="127" spans="1:9" x14ac:dyDescent="0.25">
      <c r="A127" s="7"/>
      <c r="B127" s="7">
        <v>80</v>
      </c>
      <c r="C127" s="7"/>
      <c r="D127" s="7"/>
      <c r="E127" s="7"/>
      <c r="F127" s="7"/>
      <c r="G127" s="7"/>
      <c r="H127" s="7"/>
      <c r="I127" s="7"/>
    </row>
    <row r="128" spans="1:9" x14ac:dyDescent="0.25">
      <c r="A128" s="7"/>
      <c r="B128" s="7">
        <v>81</v>
      </c>
      <c r="C128" s="7"/>
      <c r="D128" s="7"/>
      <c r="E128" s="7"/>
      <c r="F128" s="7"/>
      <c r="G128" s="7"/>
      <c r="H128" s="7"/>
      <c r="I128" s="7"/>
    </row>
    <row r="129" spans="1:9" x14ac:dyDescent="0.25">
      <c r="A129" s="7"/>
      <c r="B129" s="7">
        <v>82</v>
      </c>
      <c r="C129" s="7"/>
      <c r="D129" s="7"/>
      <c r="E129" s="7"/>
      <c r="F129" s="7"/>
      <c r="G129" s="7"/>
      <c r="H129" s="7"/>
      <c r="I129" s="7"/>
    </row>
    <row r="130" spans="1:9" x14ac:dyDescent="0.25">
      <c r="A130" s="7"/>
      <c r="B130" s="7"/>
      <c r="C130" s="7"/>
      <c r="D130" s="7"/>
      <c r="E130" s="7"/>
      <c r="F130" s="7"/>
      <c r="G130" s="7"/>
      <c r="H130" s="7"/>
      <c r="I130" s="7"/>
    </row>
    <row r="131" spans="1:9" x14ac:dyDescent="0.25">
      <c r="A131" s="7"/>
      <c r="B131" s="7">
        <v>83</v>
      </c>
      <c r="C131" s="7"/>
      <c r="D131" s="7"/>
      <c r="E131" s="7"/>
      <c r="F131" s="7"/>
      <c r="G131" s="7"/>
      <c r="H131" s="7"/>
      <c r="I131" s="7"/>
    </row>
    <row r="132" spans="1:9" x14ac:dyDescent="0.25">
      <c r="A132" s="7"/>
      <c r="B132" s="7">
        <v>84</v>
      </c>
      <c r="C132" s="7"/>
      <c r="D132" s="7"/>
      <c r="E132" s="7"/>
      <c r="F132" s="7"/>
      <c r="G132" s="7"/>
      <c r="H132" s="7"/>
      <c r="I132" s="7"/>
    </row>
    <row r="133" spans="1:9" x14ac:dyDescent="0.25">
      <c r="A133" s="7"/>
      <c r="B133" s="7">
        <v>85</v>
      </c>
      <c r="C133" s="7"/>
      <c r="D133" s="7"/>
      <c r="E133" s="7"/>
      <c r="F133" s="7"/>
      <c r="G133" s="7"/>
      <c r="H133" s="7"/>
      <c r="I133" s="7"/>
    </row>
    <row r="134" spans="1:9" x14ac:dyDescent="0.25">
      <c r="A134" s="7"/>
      <c r="B134" s="7">
        <v>86</v>
      </c>
      <c r="C134" s="7"/>
      <c r="D134" s="7"/>
      <c r="E134" s="7"/>
      <c r="F134" s="7"/>
      <c r="G134" s="7"/>
      <c r="H134" s="7"/>
      <c r="I134" s="7"/>
    </row>
    <row r="135" spans="1:9" x14ac:dyDescent="0.25">
      <c r="A135" s="7"/>
      <c r="B135" s="7"/>
      <c r="C135" s="7"/>
      <c r="D135" s="7"/>
      <c r="E135" s="7"/>
      <c r="F135" s="7"/>
      <c r="G135" s="7"/>
      <c r="H135" s="7"/>
      <c r="I135" s="7"/>
    </row>
    <row r="136" spans="1:9" x14ac:dyDescent="0.25">
      <c r="A136" s="7"/>
      <c r="B136" s="7">
        <v>87</v>
      </c>
      <c r="C136" s="7"/>
      <c r="D136" s="7"/>
      <c r="E136" s="7"/>
      <c r="F136" s="7"/>
      <c r="G136" s="7"/>
      <c r="H136" s="7"/>
      <c r="I136" s="7"/>
    </row>
    <row r="137" spans="1:9" x14ac:dyDescent="0.25">
      <c r="A137" s="7"/>
      <c r="B137" s="7">
        <v>88</v>
      </c>
      <c r="C137" s="7"/>
      <c r="D137" s="7"/>
      <c r="E137" s="7"/>
      <c r="F137" s="7"/>
      <c r="G137" s="7"/>
      <c r="H137" s="7"/>
      <c r="I137" s="7"/>
    </row>
    <row r="138" spans="1:9" x14ac:dyDescent="0.25">
      <c r="A138" s="7"/>
      <c r="B138" s="7">
        <v>89</v>
      </c>
      <c r="C138" s="7"/>
      <c r="D138" s="7"/>
      <c r="E138" s="7"/>
      <c r="F138" s="7"/>
      <c r="G138" s="7"/>
      <c r="H138" s="7"/>
      <c r="I138" s="7"/>
    </row>
    <row r="139" spans="1:9" x14ac:dyDescent="0.25">
      <c r="A139" s="7"/>
      <c r="B139" s="7">
        <v>90</v>
      </c>
      <c r="C139" s="7"/>
      <c r="D139" s="7"/>
      <c r="E139" s="7"/>
      <c r="F139" s="7"/>
      <c r="G139" s="7"/>
      <c r="H139" s="7"/>
      <c r="I139" s="7"/>
    </row>
    <row r="140" spans="1:9" x14ac:dyDescent="0.25">
      <c r="A140" s="7"/>
      <c r="B140" s="7"/>
      <c r="C140" s="7"/>
      <c r="D140" s="7"/>
      <c r="E140" s="7"/>
      <c r="F140" s="7"/>
      <c r="G140" s="7"/>
      <c r="H140" s="7"/>
      <c r="I140" s="7"/>
    </row>
    <row r="141" spans="1:9" x14ac:dyDescent="0.25">
      <c r="A141" s="7"/>
      <c r="B141" s="7">
        <v>91</v>
      </c>
      <c r="C141" s="7"/>
      <c r="D141" s="7"/>
      <c r="E141" s="7"/>
      <c r="F141" s="7"/>
      <c r="G141" s="7"/>
      <c r="H141" s="7"/>
      <c r="I141" s="7"/>
    </row>
    <row r="142" spans="1:9" x14ac:dyDescent="0.25">
      <c r="A142" s="7"/>
      <c r="B142" s="7">
        <v>92</v>
      </c>
      <c r="C142" s="7"/>
      <c r="D142" s="7"/>
      <c r="E142" s="7"/>
      <c r="F142" s="7"/>
      <c r="G142" s="7"/>
      <c r="H142" s="7"/>
      <c r="I142" s="7"/>
    </row>
    <row r="143" spans="1:9" x14ac:dyDescent="0.25">
      <c r="A143" s="7"/>
      <c r="B143" s="13">
        <v>93</v>
      </c>
      <c r="C143" s="14">
        <v>94</v>
      </c>
      <c r="D143" s="7"/>
      <c r="E143" s="7"/>
      <c r="F143" s="7"/>
      <c r="G143" s="7"/>
      <c r="H143" s="7"/>
      <c r="I143" s="7"/>
    </row>
    <row r="144" spans="1:9" x14ac:dyDescent="0.25">
      <c r="A144" s="7"/>
      <c r="B144" s="7">
        <v>95</v>
      </c>
      <c r="C144" s="7"/>
      <c r="D144" s="7"/>
      <c r="E144" s="7"/>
      <c r="F144" s="7"/>
      <c r="G144" s="7"/>
      <c r="H144" s="7"/>
      <c r="I144" s="7"/>
    </row>
    <row r="145" spans="1:9" x14ac:dyDescent="0.25">
      <c r="A145" s="7"/>
      <c r="B145" s="7"/>
      <c r="C145" s="7"/>
      <c r="D145" s="7"/>
      <c r="E145" s="7"/>
      <c r="F145" s="7"/>
      <c r="G145" s="7"/>
      <c r="H145" s="7"/>
      <c r="I145" s="7"/>
    </row>
    <row r="146" spans="1:9" x14ac:dyDescent="0.25">
      <c r="A146" s="7"/>
      <c r="B146" s="7">
        <v>96</v>
      </c>
      <c r="C146" s="7"/>
      <c r="D146" s="7"/>
      <c r="E146" s="7"/>
      <c r="F146" s="7"/>
      <c r="G146" s="7"/>
      <c r="H146" s="7"/>
      <c r="I146" s="7"/>
    </row>
    <row r="147" spans="1:9" x14ac:dyDescent="0.25">
      <c r="A147" s="7"/>
      <c r="B147" s="7">
        <v>97</v>
      </c>
      <c r="C147" s="7"/>
      <c r="D147" s="7"/>
      <c r="E147" s="7"/>
      <c r="F147" s="7"/>
      <c r="G147" s="7"/>
      <c r="H147" s="7"/>
      <c r="I147" s="7"/>
    </row>
    <row r="148" spans="1:9" x14ac:dyDescent="0.25">
      <c r="A148" s="7"/>
      <c r="B148" s="13">
        <v>98</v>
      </c>
      <c r="C148" s="14">
        <v>99</v>
      </c>
      <c r="D148" s="7"/>
      <c r="E148" s="7"/>
      <c r="F148" s="7"/>
      <c r="G148" s="7"/>
      <c r="H148" s="7"/>
      <c r="I148" s="7"/>
    </row>
    <row r="149" spans="1:9" x14ac:dyDescent="0.25">
      <c r="A149" s="7"/>
      <c r="B149" s="7">
        <v>100</v>
      </c>
      <c r="C149" s="7"/>
      <c r="D149" s="7"/>
      <c r="E149" s="7"/>
      <c r="F149" s="7"/>
      <c r="G149" s="7"/>
      <c r="H149" s="7"/>
      <c r="I149" s="7"/>
    </row>
  </sheetData>
  <mergeCells count="2">
    <mergeCell ref="A1:I2"/>
    <mergeCell ref="R1:Z2"/>
  </mergeCells>
  <conditionalFormatting sqref="R4:S67">
    <cfRule type="cellIs" dxfId="3" priority="3" operator="equal">
      <formula>0</formula>
    </cfRule>
  </conditionalFormatting>
  <conditionalFormatting sqref="T4:Z67">
    <cfRule type="cellIs" dxfId="2" priority="1" operator="equal">
      <formula>-$AC$2</formula>
    </cfRule>
    <cfRule type="cellIs" dxfId="1" priority="2" operator="lessThan">
      <formula>0</formula>
    </cfRule>
    <cfRule type="cellIs" dxfId="0" priority="23" operator="greaterThan">
      <formula>0</formula>
    </cfRule>
  </conditionalFormatting>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9" workbookViewId="0">
      <selection activeCell="I40" sqref="I40"/>
    </sheetView>
  </sheetViews>
  <sheetFormatPr defaultRowHeight="15" x14ac:dyDescent="0.25"/>
  <cols>
    <col min="1" max="1" width="36.85546875" customWidth="1"/>
    <col min="2" max="2" width="9.140625" customWidth="1"/>
    <col min="4" max="4" width="14.42578125" customWidth="1"/>
    <col min="5" max="5" width="13.85546875" customWidth="1"/>
    <col min="6" max="6" width="14.5703125" customWidth="1"/>
    <col min="7" max="7" width="18" customWidth="1"/>
    <col min="8" max="8" width="17.5703125" customWidth="1"/>
    <col min="9" max="9" width="15.5703125" customWidth="1"/>
    <col min="10" max="11" width="11.5703125" bestFit="1" customWidth="1"/>
    <col min="12" max="12" width="14" customWidth="1"/>
    <col min="13" max="13" width="13.5703125" customWidth="1"/>
  </cols>
  <sheetData>
    <row r="1" spans="1:8" ht="31.5" x14ac:dyDescent="0.5">
      <c r="A1" s="51" t="s">
        <v>379</v>
      </c>
    </row>
    <row r="2" spans="1:8" x14ac:dyDescent="0.25">
      <c r="H2" s="4"/>
    </row>
    <row r="3" spans="1:8" ht="23.25" x14ac:dyDescent="0.35">
      <c r="A3" s="56" t="s">
        <v>399</v>
      </c>
      <c r="H3" s="4"/>
    </row>
    <row r="4" spans="1:8" x14ac:dyDescent="0.25">
      <c r="H4" s="4"/>
    </row>
    <row r="5" spans="1:8" x14ac:dyDescent="0.25">
      <c r="H5" s="4"/>
    </row>
    <row r="6" spans="1:8" x14ac:dyDescent="0.25">
      <c r="H6" s="4"/>
    </row>
    <row r="7" spans="1:8" x14ac:dyDescent="0.25">
      <c r="H7" s="4"/>
    </row>
    <row r="8" spans="1:8" x14ac:dyDescent="0.25">
      <c r="H8" s="4"/>
    </row>
    <row r="9" spans="1:8" x14ac:dyDescent="0.25">
      <c r="H9" s="4"/>
    </row>
    <row r="10" spans="1:8" x14ac:dyDescent="0.25">
      <c r="H10" s="4"/>
    </row>
    <row r="11" spans="1:8" x14ac:dyDescent="0.25">
      <c r="H11" s="4"/>
    </row>
    <row r="12" spans="1:8" x14ac:dyDescent="0.25">
      <c r="H12" s="4"/>
    </row>
    <row r="13" spans="1:8" x14ac:dyDescent="0.25">
      <c r="H13" s="4"/>
    </row>
    <row r="14" spans="1:8" x14ac:dyDescent="0.25">
      <c r="H14" s="4"/>
    </row>
    <row r="15" spans="1:8" x14ac:dyDescent="0.25">
      <c r="H15" s="4"/>
    </row>
    <row r="16" spans="1:8" x14ac:dyDescent="0.25">
      <c r="H16" s="4"/>
    </row>
    <row r="17" spans="8:8" x14ac:dyDescent="0.25">
      <c r="H17" s="4"/>
    </row>
    <row r="18" spans="8:8" x14ac:dyDescent="0.25">
      <c r="H18" s="4"/>
    </row>
    <row r="19" spans="8:8" x14ac:dyDescent="0.25">
      <c r="H19" s="4"/>
    </row>
    <row r="20" spans="8:8" x14ac:dyDescent="0.25">
      <c r="H20" s="4"/>
    </row>
    <row r="21" spans="8:8" x14ac:dyDescent="0.25">
      <c r="H21" s="4"/>
    </row>
    <row r="22" spans="8:8" x14ac:dyDescent="0.25">
      <c r="H22" s="4"/>
    </row>
    <row r="23" spans="8:8" x14ac:dyDescent="0.25">
      <c r="H23" s="4"/>
    </row>
    <row r="24" spans="8:8" x14ac:dyDescent="0.25">
      <c r="H24" s="4"/>
    </row>
    <row r="25" spans="8:8" x14ac:dyDescent="0.25">
      <c r="H25" s="4"/>
    </row>
    <row r="26" spans="8:8" x14ac:dyDescent="0.25">
      <c r="H26" s="4"/>
    </row>
    <row r="27" spans="8:8" x14ac:dyDescent="0.25">
      <c r="H27" s="4"/>
    </row>
    <row r="28" spans="8:8" x14ac:dyDescent="0.25">
      <c r="H28" s="4"/>
    </row>
    <row r="29" spans="8:8" x14ac:dyDescent="0.25">
      <c r="H29" s="4"/>
    </row>
    <row r="30" spans="8:8" x14ac:dyDescent="0.25">
      <c r="H30" s="4"/>
    </row>
    <row r="31" spans="8:8" x14ac:dyDescent="0.25">
      <c r="H31" s="4"/>
    </row>
    <row r="32" spans="8:8" x14ac:dyDescent="0.25">
      <c r="H32" s="4"/>
    </row>
    <row r="33" spans="1:8" x14ac:dyDescent="0.25">
      <c r="H33" s="4"/>
    </row>
    <row r="34" spans="1:8" x14ac:dyDescent="0.25">
      <c r="H34" s="4"/>
    </row>
    <row r="35" spans="1:8" x14ac:dyDescent="0.25">
      <c r="H35" s="4"/>
    </row>
    <row r="36" spans="1:8" x14ac:dyDescent="0.25">
      <c r="H36" s="4"/>
    </row>
    <row r="37" spans="1:8" x14ac:dyDescent="0.25">
      <c r="H37" s="4"/>
    </row>
    <row r="38" spans="1:8" x14ac:dyDescent="0.25">
      <c r="H38" s="4"/>
    </row>
    <row r="39" spans="1:8" x14ac:dyDescent="0.25">
      <c r="H39" s="4"/>
    </row>
    <row r="40" spans="1:8" x14ac:dyDescent="0.25">
      <c r="H40" s="4"/>
    </row>
    <row r="41" spans="1:8" x14ac:dyDescent="0.25">
      <c r="H41" s="4"/>
    </row>
    <row r="42" spans="1:8" x14ac:dyDescent="0.25">
      <c r="H42" s="4"/>
    </row>
    <row r="43" spans="1:8" x14ac:dyDescent="0.25">
      <c r="H43" s="4"/>
    </row>
    <row r="44" spans="1:8" x14ac:dyDescent="0.25">
      <c r="H44" s="4"/>
    </row>
    <row r="45" spans="1:8" x14ac:dyDescent="0.25">
      <c r="H45" s="4"/>
    </row>
    <row r="46" spans="1:8" x14ac:dyDescent="0.25">
      <c r="H46" s="4"/>
    </row>
    <row r="48" spans="1:8" ht="23.25" x14ac:dyDescent="0.35">
      <c r="A48" s="56" t="s">
        <v>397</v>
      </c>
    </row>
    <row r="49" spans="1:13" x14ac:dyDescent="0.25">
      <c r="H49" s="4"/>
    </row>
    <row r="51" spans="1:13" x14ac:dyDescent="0.25">
      <c r="E51" s="9"/>
      <c r="F51" s="5" t="s">
        <v>104</v>
      </c>
      <c r="G51" s="9" t="s">
        <v>387</v>
      </c>
    </row>
    <row r="53" spans="1:13" x14ac:dyDescent="0.25">
      <c r="H53" s="4" t="s">
        <v>380</v>
      </c>
      <c r="I53" s="4" t="s">
        <v>102</v>
      </c>
      <c r="M53" s="5"/>
    </row>
    <row r="54" spans="1:13" x14ac:dyDescent="0.25">
      <c r="H54">
        <v>1</v>
      </c>
      <c r="I54" t="s">
        <v>95</v>
      </c>
      <c r="J54" t="s">
        <v>101</v>
      </c>
      <c r="M54" s="5"/>
    </row>
    <row r="55" spans="1:13" x14ac:dyDescent="0.25">
      <c r="H55">
        <v>2</v>
      </c>
      <c r="I55" t="s">
        <v>96</v>
      </c>
      <c r="J55" t="s">
        <v>99</v>
      </c>
      <c r="M55" s="5"/>
    </row>
    <row r="56" spans="1:13" x14ac:dyDescent="0.25">
      <c r="H56">
        <v>3</v>
      </c>
      <c r="I56" t="s">
        <v>97</v>
      </c>
      <c r="J56" t="s">
        <v>100</v>
      </c>
      <c r="M56" s="5"/>
    </row>
    <row r="57" spans="1:13" x14ac:dyDescent="0.25">
      <c r="H57">
        <v>4</v>
      </c>
      <c r="I57" t="s">
        <v>98</v>
      </c>
      <c r="J57" t="s">
        <v>103</v>
      </c>
      <c r="M57" s="5"/>
    </row>
    <row r="59" spans="1:13" x14ac:dyDescent="0.25">
      <c r="A59" s="4"/>
      <c r="E59" s="4"/>
    </row>
    <row r="70" spans="1:13" ht="23.25" x14ac:dyDescent="0.35">
      <c r="A70" s="56" t="s">
        <v>398</v>
      </c>
    </row>
    <row r="71" spans="1:13" ht="15.75" thickBot="1" x14ac:dyDescent="0.3">
      <c r="A71" t="s">
        <v>403</v>
      </c>
    </row>
    <row r="72" spans="1:13" x14ac:dyDescent="0.25">
      <c r="D72" s="59" t="s">
        <v>395</v>
      </c>
      <c r="E72" s="60"/>
      <c r="F72" s="60"/>
      <c r="G72" s="60"/>
      <c r="H72" s="60"/>
      <c r="I72" s="61"/>
      <c r="J72" s="59" t="s">
        <v>396</v>
      </c>
      <c r="K72" s="60"/>
      <c r="L72" s="60"/>
      <c r="M72" s="61"/>
    </row>
    <row r="73" spans="1:13" ht="15.75" thickBot="1" x14ac:dyDescent="0.3">
      <c r="D73" s="62" t="s">
        <v>390</v>
      </c>
      <c r="E73" s="63"/>
      <c r="F73" s="63" t="s">
        <v>391</v>
      </c>
      <c r="G73" s="63"/>
      <c r="H73" s="63" t="s">
        <v>392</v>
      </c>
      <c r="I73" s="11"/>
      <c r="J73" s="62" t="s">
        <v>393</v>
      </c>
      <c r="K73" s="17"/>
      <c r="L73" s="63" t="s">
        <v>394</v>
      </c>
      <c r="M73" s="11"/>
    </row>
    <row r="74" spans="1:13" x14ac:dyDescent="0.25">
      <c r="A74" s="57" t="s">
        <v>389</v>
      </c>
      <c r="B74" s="57"/>
      <c r="C74" s="57" t="s">
        <v>388</v>
      </c>
      <c r="D74" s="58" t="s">
        <v>400</v>
      </c>
      <c r="E74" s="58" t="s">
        <v>402</v>
      </c>
      <c r="F74" s="58" t="s">
        <v>400</v>
      </c>
      <c r="G74" s="58" t="s">
        <v>402</v>
      </c>
      <c r="H74" s="58" t="s">
        <v>400</v>
      </c>
      <c r="I74" s="58" t="s">
        <v>402</v>
      </c>
      <c r="J74" s="58" t="s">
        <v>400</v>
      </c>
      <c r="K74" s="58" t="s">
        <v>401</v>
      </c>
      <c r="L74" s="58" t="s">
        <v>400</v>
      </c>
      <c r="M74" s="58" t="s">
        <v>401</v>
      </c>
    </row>
    <row r="75" spans="1:13" x14ac:dyDescent="0.25">
      <c r="A75" s="71">
        <v>1</v>
      </c>
      <c r="B75" s="64"/>
      <c r="C75" s="64">
        <v>1</v>
      </c>
      <c r="D75" s="72">
        <v>37.083333333333336</v>
      </c>
      <c r="E75" s="73">
        <v>60.427997892474728</v>
      </c>
      <c r="F75" s="72">
        <v>98.75</v>
      </c>
      <c r="G75" s="73">
        <v>51.142181487229578</v>
      </c>
      <c r="H75" s="74">
        <v>67.333333333333329</v>
      </c>
      <c r="I75" s="73">
        <v>42.46947804784709</v>
      </c>
      <c r="J75" s="74">
        <v>67.722222222222229</v>
      </c>
      <c r="K75" s="73">
        <v>90.892907506145036</v>
      </c>
      <c r="L75" s="74">
        <v>59.79231855728176</v>
      </c>
      <c r="M75" s="73">
        <v>99.144337207536722</v>
      </c>
    </row>
    <row r="76" spans="1:13" x14ac:dyDescent="0.25">
      <c r="A76" s="53"/>
      <c r="B76" s="1"/>
      <c r="C76" s="1">
        <v>2</v>
      </c>
      <c r="D76" s="54">
        <v>63.8</v>
      </c>
      <c r="E76" s="55">
        <v>157.2072376055109</v>
      </c>
      <c r="F76" s="54">
        <v>156.72727272727272</v>
      </c>
      <c r="G76" s="55">
        <v>140.52294304013546</v>
      </c>
      <c r="H76" s="65">
        <v>68.454545454545453</v>
      </c>
      <c r="I76" s="55">
        <v>137.22214600920617</v>
      </c>
      <c r="J76" s="65">
        <v>97.34375</v>
      </c>
      <c r="K76" s="55">
        <v>232.52798782290216</v>
      </c>
      <c r="L76" s="65">
        <v>89.250322087322786</v>
      </c>
      <c r="M76" s="55">
        <v>259.53988871233651</v>
      </c>
    </row>
    <row r="77" spans="1:13" x14ac:dyDescent="0.25">
      <c r="A77" s="53"/>
      <c r="B77" s="1"/>
      <c r="C77" s="1">
        <v>3</v>
      </c>
      <c r="D77" s="54">
        <v>143.5</v>
      </c>
      <c r="E77" s="55">
        <v>150.41988850262737</v>
      </c>
      <c r="F77" s="54">
        <v>158.6</v>
      </c>
      <c r="G77" s="55">
        <v>152.62217692356796</v>
      </c>
      <c r="H77" s="65">
        <v>-99.2</v>
      </c>
      <c r="I77" s="55">
        <v>150.59756527469716</v>
      </c>
      <c r="J77" s="65">
        <v>62.214285714285715</v>
      </c>
      <c r="K77" s="55">
        <v>255.13022922114473</v>
      </c>
      <c r="L77" s="65">
        <v>51.082845377566855</v>
      </c>
      <c r="M77" s="55">
        <v>289.77282190920698</v>
      </c>
    </row>
    <row r="78" spans="1:13" x14ac:dyDescent="0.25">
      <c r="A78" s="66"/>
      <c r="B78" s="67"/>
      <c r="C78" s="67">
        <v>4</v>
      </c>
      <c r="D78" s="68">
        <v>138.1</v>
      </c>
      <c r="E78" s="69">
        <v>181.5685851437718</v>
      </c>
      <c r="F78" s="68">
        <v>58.666666666666664</v>
      </c>
      <c r="G78" s="69">
        <v>174.5215682309146</v>
      </c>
      <c r="H78" s="70">
        <v>131.22222222222223</v>
      </c>
      <c r="I78" s="69">
        <v>158.26587256813482</v>
      </c>
      <c r="J78" s="70">
        <v>110.35714285714286</v>
      </c>
      <c r="K78" s="69">
        <v>256.50993978079919</v>
      </c>
      <c r="L78" s="70">
        <v>93.809674289886971</v>
      </c>
      <c r="M78" s="69">
        <v>297.0350098886621</v>
      </c>
    </row>
    <row r="79" spans="1:13" x14ac:dyDescent="0.25">
      <c r="A79" s="53">
        <v>5</v>
      </c>
      <c r="B79" s="1"/>
      <c r="C79" s="1">
        <v>1</v>
      </c>
      <c r="D79" s="54">
        <v>98.416666666666671</v>
      </c>
      <c r="E79" s="55">
        <v>48.183021235218689</v>
      </c>
      <c r="F79" s="54">
        <v>57.090909090909093</v>
      </c>
      <c r="G79" s="55">
        <v>37.921885784960686</v>
      </c>
      <c r="H79" s="65">
        <v>-31.09090909090909</v>
      </c>
      <c r="I79" s="55">
        <v>48.63179247847463</v>
      </c>
      <c r="J79" s="65">
        <v>43.147058823529413</v>
      </c>
      <c r="K79" s="55">
        <v>92.214878295024235</v>
      </c>
      <c r="L79" s="65">
        <v>38.237618751729144</v>
      </c>
      <c r="M79" s="55">
        <v>101.48308885679799</v>
      </c>
    </row>
    <row r="80" spans="1:13" x14ac:dyDescent="0.25">
      <c r="A80" s="53"/>
      <c r="B80" s="1"/>
      <c r="C80" s="1">
        <v>2</v>
      </c>
      <c r="D80" s="54">
        <v>50.75</v>
      </c>
      <c r="E80" s="55">
        <v>160.65390929394954</v>
      </c>
      <c r="F80" s="54">
        <v>-62.8</v>
      </c>
      <c r="G80" s="55">
        <v>92.632511691210354</v>
      </c>
      <c r="H80" s="65">
        <v>13.909090909090908</v>
      </c>
      <c r="I80" s="55">
        <v>124.3269749258578</v>
      </c>
      <c r="J80" s="65">
        <v>-2.3793103448275863</v>
      </c>
      <c r="K80" s="55">
        <v>192.86216651001294</v>
      </c>
      <c r="L80" s="65">
        <v>-19.750173331869348</v>
      </c>
      <c r="M80" s="55">
        <v>221.5624022840459</v>
      </c>
    </row>
    <row r="81" spans="1:13" x14ac:dyDescent="0.25">
      <c r="A81" s="53" t="s">
        <v>404</v>
      </c>
      <c r="B81" s="1"/>
      <c r="C81" s="1">
        <v>3</v>
      </c>
      <c r="D81" s="54">
        <v>28.666666666666668</v>
      </c>
      <c r="E81" s="55">
        <v>290.45787608150306</v>
      </c>
      <c r="F81" s="54">
        <v>187</v>
      </c>
      <c r="G81" s="55">
        <v>118</v>
      </c>
      <c r="H81" s="65">
        <v>0</v>
      </c>
      <c r="I81" s="55">
        <v>0</v>
      </c>
      <c r="J81" s="65">
        <v>27.058823529411764</v>
      </c>
      <c r="K81" s="55">
        <v>109.96219270062515</v>
      </c>
      <c r="L81" s="65">
        <v>12.68896380239164</v>
      </c>
      <c r="M81" s="55">
        <v>136.76282411437072</v>
      </c>
    </row>
    <row r="82" spans="1:13" x14ac:dyDescent="0.25">
      <c r="A82" s="53" t="s">
        <v>405</v>
      </c>
      <c r="B82" s="1"/>
      <c r="C82" s="1">
        <v>3</v>
      </c>
      <c r="D82" s="54">
        <v>0</v>
      </c>
      <c r="E82" s="55">
        <v>0</v>
      </c>
      <c r="F82" s="54">
        <v>207.5</v>
      </c>
      <c r="G82" s="55">
        <v>52.999999999999993</v>
      </c>
      <c r="H82" s="65">
        <v>-67.5</v>
      </c>
      <c r="I82" s="55">
        <v>56.999999999999993</v>
      </c>
      <c r="J82" s="65">
        <v>17.5</v>
      </c>
      <c r="K82" s="55">
        <v>78.889796551898911</v>
      </c>
      <c r="L82" s="65">
        <v>15.964495506179702</v>
      </c>
      <c r="M82" s="55">
        <v>79.258761703010052</v>
      </c>
    </row>
    <row r="83" spans="1:13" x14ac:dyDescent="0.25">
      <c r="A83" s="66"/>
      <c r="B83" s="67"/>
      <c r="C83" s="67">
        <v>4</v>
      </c>
      <c r="D83" s="68">
        <v>283.28571428571428</v>
      </c>
      <c r="E83" s="69">
        <v>79.012614165580615</v>
      </c>
      <c r="F83" s="68">
        <v>241.42857142857142</v>
      </c>
      <c r="G83" s="69">
        <v>80.493545606798449</v>
      </c>
      <c r="H83" s="70">
        <v>281.875</v>
      </c>
      <c r="I83" s="69">
        <v>64.007184306585017</v>
      </c>
      <c r="J83" s="70">
        <v>269.45454545454544</v>
      </c>
      <c r="K83" s="69">
        <v>97.348528138518503</v>
      </c>
      <c r="L83" s="70">
        <v>270.23472951529476</v>
      </c>
      <c r="M83" s="69">
        <v>89.941799127499308</v>
      </c>
    </row>
    <row r="84" spans="1:13" x14ac:dyDescent="0.25">
      <c r="A84" s="7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ExperimentSummary</vt:lpstr>
      <vt:lpstr>MatlabResults</vt:lpstr>
      <vt:lpstr>ResultSummary</vt:lpstr>
      <vt:lpstr>HZB</vt:lpstr>
    </vt:vector>
  </TitlesOfParts>
  <Company>iwm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Kempen, Stanley</dc:creator>
  <cp:lastModifiedBy>van Kempen, Stanley</cp:lastModifiedBy>
  <cp:lastPrinted>2016-05-09T14:08:19Z</cp:lastPrinted>
  <dcterms:created xsi:type="dcterms:W3CDTF">2016-03-29T13:38:13Z</dcterms:created>
  <dcterms:modified xsi:type="dcterms:W3CDTF">2016-05-15T19:22:31Z</dcterms:modified>
</cp:coreProperties>
</file>