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A772140-7779-45D3-AB9C-259B45F68183}" xr6:coauthVersionLast="43" xr6:coauthVersionMax="43" xr10:uidLastSave="{00000000-0000-0000-0000-000000000000}"/>
  <bookViews>
    <workbookView visibility="hidden" xWindow="-28920" yWindow="-4830" windowWidth="29040" windowHeight="15840" activeTab="2" xr2:uid="{00000000-000D-0000-FFFF-FFFF00000000}"/>
    <workbookView xWindow="-28920" yWindow="-4830" windowWidth="29040" windowHeight="15840" activeTab="3" xr2:uid="{8CA68F3E-CDCB-4729-A6E3-C2A0246C361E}"/>
  </bookViews>
  <sheets>
    <sheet name="Sheet1" sheetId="1" r:id="rId1"/>
    <sheet name="Sheet2" sheetId="2" r:id="rId2"/>
    <sheet name="Data graphes satisfiabilité" sheetId="3" r:id="rId3"/>
    <sheet name="Analyse satisfiabilité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4" l="1"/>
  <c r="M2" i="4"/>
  <c r="L2" i="4"/>
  <c r="K2" i="4"/>
  <c r="J2" i="4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0" i="4"/>
  <c r="C220" i="4"/>
  <c r="D220" i="4"/>
  <c r="E220" i="4"/>
  <c r="B221" i="4"/>
  <c r="C221" i="4"/>
  <c r="D221" i="4"/>
  <c r="E221" i="4"/>
  <c r="B222" i="4"/>
  <c r="C222" i="4"/>
  <c r="D222" i="4"/>
  <c r="E222" i="4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46" i="4"/>
  <c r="C246" i="4"/>
  <c r="D246" i="4"/>
  <c r="E246" i="4"/>
  <c r="B247" i="4"/>
  <c r="C247" i="4"/>
  <c r="D247" i="4"/>
  <c r="E247" i="4"/>
  <c r="B248" i="4"/>
  <c r="C248" i="4"/>
  <c r="D248" i="4"/>
  <c r="E248" i="4"/>
  <c r="B249" i="4"/>
  <c r="C249" i="4"/>
  <c r="D249" i="4"/>
  <c r="E249" i="4"/>
  <c r="B250" i="4"/>
  <c r="C250" i="4"/>
  <c r="D250" i="4"/>
  <c r="E250" i="4"/>
  <c r="B251" i="4"/>
  <c r="C251" i="4"/>
  <c r="D251" i="4"/>
  <c r="E251" i="4"/>
  <c r="B252" i="4"/>
  <c r="C252" i="4"/>
  <c r="D252" i="4"/>
  <c r="E252" i="4"/>
  <c r="B253" i="4"/>
  <c r="C253" i="4"/>
  <c r="D253" i="4"/>
  <c r="E253" i="4"/>
  <c r="B254" i="4"/>
  <c r="C254" i="4"/>
  <c r="D254" i="4"/>
  <c r="E254" i="4"/>
  <c r="B255" i="4"/>
  <c r="C255" i="4"/>
  <c r="D255" i="4"/>
  <c r="E255" i="4"/>
  <c r="B256" i="4"/>
  <c r="C256" i="4"/>
  <c r="D256" i="4"/>
  <c r="E256" i="4"/>
  <c r="B257" i="4"/>
  <c r="C257" i="4"/>
  <c r="D257" i="4"/>
  <c r="E257" i="4"/>
  <c r="B258" i="4"/>
  <c r="C258" i="4"/>
  <c r="D258" i="4"/>
  <c r="E258" i="4"/>
  <c r="B259" i="4"/>
  <c r="C259" i="4"/>
  <c r="D259" i="4"/>
  <c r="E259" i="4"/>
  <c r="B260" i="4"/>
  <c r="C260" i="4"/>
  <c r="D260" i="4"/>
  <c r="E260" i="4"/>
  <c r="B261" i="4"/>
  <c r="C261" i="4"/>
  <c r="D261" i="4"/>
  <c r="E261" i="4"/>
  <c r="B262" i="4"/>
  <c r="C262" i="4"/>
  <c r="D262" i="4"/>
  <c r="E262" i="4"/>
  <c r="B263" i="4"/>
  <c r="C263" i="4"/>
  <c r="D263" i="4"/>
  <c r="E263" i="4"/>
  <c r="B264" i="4"/>
  <c r="C264" i="4"/>
  <c r="D264" i="4"/>
  <c r="E264" i="4"/>
  <c r="B265" i="4"/>
  <c r="C265" i="4"/>
  <c r="D265" i="4"/>
  <c r="E265" i="4"/>
  <c r="B266" i="4"/>
  <c r="C266" i="4"/>
  <c r="D266" i="4"/>
  <c r="E266" i="4"/>
  <c r="B267" i="4"/>
  <c r="C267" i="4"/>
  <c r="D267" i="4"/>
  <c r="E267" i="4"/>
  <c r="B268" i="4"/>
  <c r="C268" i="4"/>
  <c r="D268" i="4"/>
  <c r="E268" i="4"/>
  <c r="B269" i="4"/>
  <c r="C269" i="4"/>
  <c r="D269" i="4"/>
  <c r="E269" i="4"/>
  <c r="B270" i="4"/>
  <c r="C270" i="4"/>
  <c r="D270" i="4"/>
  <c r="E270" i="4"/>
  <c r="B271" i="4"/>
  <c r="C271" i="4"/>
  <c r="D271" i="4"/>
  <c r="E271" i="4"/>
  <c r="B272" i="4"/>
  <c r="C272" i="4"/>
  <c r="D272" i="4"/>
  <c r="E272" i="4"/>
  <c r="B273" i="4"/>
  <c r="C273" i="4"/>
  <c r="D273" i="4"/>
  <c r="E273" i="4"/>
  <c r="B274" i="4"/>
  <c r="C274" i="4"/>
  <c r="D274" i="4"/>
  <c r="E274" i="4"/>
  <c r="B275" i="4"/>
  <c r="C275" i="4"/>
  <c r="D275" i="4"/>
  <c r="E275" i="4"/>
  <c r="B276" i="4"/>
  <c r="C276" i="4"/>
  <c r="D276" i="4"/>
  <c r="E276" i="4"/>
  <c r="B277" i="4"/>
  <c r="C277" i="4"/>
  <c r="D277" i="4"/>
  <c r="E277" i="4"/>
  <c r="B278" i="4"/>
  <c r="C278" i="4"/>
  <c r="D278" i="4"/>
  <c r="E278" i="4"/>
  <c r="B279" i="4"/>
  <c r="C279" i="4"/>
  <c r="D279" i="4"/>
  <c r="E279" i="4"/>
  <c r="B280" i="4"/>
  <c r="C280" i="4"/>
  <c r="D280" i="4"/>
  <c r="E280" i="4"/>
  <c r="B281" i="4"/>
  <c r="C281" i="4"/>
  <c r="D281" i="4"/>
  <c r="E281" i="4"/>
  <c r="B282" i="4"/>
  <c r="C282" i="4"/>
  <c r="D282" i="4"/>
  <c r="E282" i="4"/>
  <c r="B283" i="4"/>
  <c r="C283" i="4"/>
  <c r="D283" i="4"/>
  <c r="E283" i="4"/>
  <c r="B284" i="4"/>
  <c r="C284" i="4"/>
  <c r="D284" i="4"/>
  <c r="E284" i="4"/>
  <c r="B285" i="4"/>
  <c r="C285" i="4"/>
  <c r="D285" i="4"/>
  <c r="E285" i="4"/>
  <c r="B286" i="4"/>
  <c r="C286" i="4"/>
  <c r="D286" i="4"/>
  <c r="E286" i="4"/>
  <c r="B287" i="4"/>
  <c r="C287" i="4"/>
  <c r="D287" i="4"/>
  <c r="E287" i="4"/>
  <c r="B288" i="4"/>
  <c r="C288" i="4"/>
  <c r="D288" i="4"/>
  <c r="E288" i="4"/>
  <c r="B289" i="4"/>
  <c r="C289" i="4"/>
  <c r="D289" i="4"/>
  <c r="E289" i="4"/>
  <c r="B290" i="4"/>
  <c r="C290" i="4"/>
  <c r="D290" i="4"/>
  <c r="E290" i="4"/>
  <c r="B291" i="4"/>
  <c r="C291" i="4"/>
  <c r="D291" i="4"/>
  <c r="E291" i="4"/>
  <c r="B292" i="4"/>
  <c r="C292" i="4"/>
  <c r="D292" i="4"/>
  <c r="E292" i="4"/>
  <c r="B293" i="4"/>
  <c r="C293" i="4"/>
  <c r="D293" i="4"/>
  <c r="E293" i="4"/>
  <c r="B294" i="4"/>
  <c r="C294" i="4"/>
  <c r="D294" i="4"/>
  <c r="E294" i="4"/>
  <c r="B295" i="4"/>
  <c r="C295" i="4"/>
  <c r="D295" i="4"/>
  <c r="E295" i="4"/>
  <c r="B296" i="4"/>
  <c r="C296" i="4"/>
  <c r="D296" i="4"/>
  <c r="E296" i="4"/>
  <c r="B297" i="4"/>
  <c r="C297" i="4"/>
  <c r="D297" i="4"/>
  <c r="E297" i="4"/>
  <c r="B298" i="4"/>
  <c r="C298" i="4"/>
  <c r="D298" i="4"/>
  <c r="E298" i="4"/>
  <c r="B299" i="4"/>
  <c r="C299" i="4"/>
  <c r="D299" i="4"/>
  <c r="E299" i="4"/>
  <c r="B300" i="4"/>
  <c r="C300" i="4"/>
  <c r="D300" i="4"/>
  <c r="E300" i="4"/>
  <c r="B301" i="4"/>
  <c r="C301" i="4"/>
  <c r="D301" i="4"/>
  <c r="E301" i="4"/>
  <c r="B302" i="4"/>
  <c r="C302" i="4"/>
  <c r="D302" i="4"/>
  <c r="E302" i="4"/>
  <c r="B303" i="4"/>
  <c r="C303" i="4"/>
  <c r="D303" i="4"/>
  <c r="E303" i="4"/>
  <c r="B304" i="4"/>
  <c r="C304" i="4"/>
  <c r="D304" i="4"/>
  <c r="E304" i="4"/>
  <c r="B305" i="4"/>
  <c r="C305" i="4"/>
  <c r="D305" i="4"/>
  <c r="E305" i="4"/>
  <c r="B306" i="4"/>
  <c r="C306" i="4"/>
  <c r="D306" i="4"/>
  <c r="E306" i="4"/>
  <c r="B307" i="4"/>
  <c r="C307" i="4"/>
  <c r="D307" i="4"/>
  <c r="E307" i="4"/>
  <c r="B308" i="4"/>
  <c r="C308" i="4"/>
  <c r="D308" i="4"/>
  <c r="E308" i="4"/>
  <c r="B309" i="4"/>
  <c r="C309" i="4"/>
  <c r="D309" i="4"/>
  <c r="E309" i="4"/>
  <c r="B310" i="4"/>
  <c r="C310" i="4"/>
  <c r="D310" i="4"/>
  <c r="E310" i="4"/>
  <c r="B311" i="4"/>
  <c r="C311" i="4"/>
  <c r="D311" i="4"/>
  <c r="E311" i="4"/>
  <c r="B312" i="4"/>
  <c r="C312" i="4"/>
  <c r="D312" i="4"/>
  <c r="E312" i="4"/>
  <c r="B313" i="4"/>
  <c r="C313" i="4"/>
  <c r="D313" i="4"/>
  <c r="E313" i="4"/>
  <c r="B314" i="4"/>
  <c r="C314" i="4"/>
  <c r="D314" i="4"/>
  <c r="E314" i="4"/>
  <c r="B315" i="4"/>
  <c r="C315" i="4"/>
  <c r="D315" i="4"/>
  <c r="E315" i="4"/>
  <c r="B316" i="4"/>
  <c r="C316" i="4"/>
  <c r="D316" i="4"/>
  <c r="E316" i="4"/>
  <c r="B317" i="4"/>
  <c r="C317" i="4"/>
  <c r="D317" i="4"/>
  <c r="E317" i="4"/>
  <c r="B318" i="4"/>
  <c r="C318" i="4"/>
  <c r="D318" i="4"/>
  <c r="E318" i="4"/>
  <c r="B319" i="4"/>
  <c r="C319" i="4"/>
  <c r="D319" i="4"/>
  <c r="E319" i="4"/>
  <c r="B320" i="4"/>
  <c r="C320" i="4"/>
  <c r="D320" i="4"/>
  <c r="E320" i="4"/>
  <c r="B321" i="4"/>
  <c r="C321" i="4"/>
  <c r="D321" i="4"/>
  <c r="E321" i="4"/>
  <c r="B322" i="4"/>
  <c r="C322" i="4"/>
  <c r="D322" i="4"/>
  <c r="E322" i="4"/>
  <c r="B323" i="4"/>
  <c r="C323" i="4"/>
  <c r="D323" i="4"/>
  <c r="E323" i="4"/>
  <c r="B324" i="4"/>
  <c r="C324" i="4"/>
  <c r="D324" i="4"/>
  <c r="E324" i="4"/>
  <c r="B325" i="4"/>
  <c r="C325" i="4"/>
  <c r="D325" i="4"/>
  <c r="E325" i="4"/>
  <c r="B326" i="4"/>
  <c r="C326" i="4"/>
  <c r="D326" i="4"/>
  <c r="E326" i="4"/>
  <c r="B327" i="4"/>
  <c r="C327" i="4"/>
  <c r="D327" i="4"/>
  <c r="E327" i="4"/>
  <c r="B328" i="4"/>
  <c r="C328" i="4"/>
  <c r="D328" i="4"/>
  <c r="E328" i="4"/>
  <c r="B329" i="4"/>
  <c r="C329" i="4"/>
  <c r="D329" i="4"/>
  <c r="E329" i="4"/>
  <c r="B330" i="4"/>
  <c r="C330" i="4"/>
  <c r="D330" i="4"/>
  <c r="E330" i="4"/>
  <c r="B331" i="4"/>
  <c r="C331" i="4"/>
  <c r="D331" i="4"/>
  <c r="E331" i="4"/>
  <c r="B332" i="4"/>
  <c r="C332" i="4"/>
  <c r="D332" i="4"/>
  <c r="E332" i="4"/>
  <c r="B333" i="4"/>
  <c r="C333" i="4"/>
  <c r="D333" i="4"/>
  <c r="E333" i="4"/>
  <c r="B334" i="4"/>
  <c r="C334" i="4"/>
  <c r="D334" i="4"/>
  <c r="E334" i="4"/>
  <c r="B335" i="4"/>
  <c r="C335" i="4"/>
  <c r="D335" i="4"/>
  <c r="E335" i="4"/>
  <c r="B336" i="4"/>
  <c r="C336" i="4"/>
  <c r="D336" i="4"/>
  <c r="E336" i="4"/>
  <c r="B337" i="4"/>
  <c r="C337" i="4"/>
  <c r="D337" i="4"/>
  <c r="E337" i="4"/>
  <c r="B338" i="4"/>
  <c r="C338" i="4"/>
  <c r="D338" i="4"/>
  <c r="E338" i="4"/>
  <c r="B339" i="4"/>
  <c r="C339" i="4"/>
  <c r="D339" i="4"/>
  <c r="E339" i="4"/>
  <c r="B340" i="4"/>
  <c r="C340" i="4"/>
  <c r="D340" i="4"/>
  <c r="E340" i="4"/>
  <c r="B341" i="4"/>
  <c r="C341" i="4"/>
  <c r="D341" i="4"/>
  <c r="E341" i="4"/>
  <c r="B342" i="4"/>
  <c r="C342" i="4"/>
  <c r="D342" i="4"/>
  <c r="E342" i="4"/>
  <c r="B343" i="4"/>
  <c r="C343" i="4"/>
  <c r="D343" i="4"/>
  <c r="E343" i="4"/>
  <c r="B344" i="4"/>
  <c r="C344" i="4"/>
  <c r="D344" i="4"/>
  <c r="E344" i="4"/>
  <c r="B345" i="4"/>
  <c r="C345" i="4"/>
  <c r="D345" i="4"/>
  <c r="E345" i="4"/>
  <c r="B346" i="4"/>
  <c r="C346" i="4"/>
  <c r="D346" i="4"/>
  <c r="E346" i="4"/>
  <c r="B347" i="4"/>
  <c r="C347" i="4"/>
  <c r="D347" i="4"/>
  <c r="E347" i="4"/>
  <c r="B348" i="4"/>
  <c r="C348" i="4"/>
  <c r="D348" i="4"/>
  <c r="E348" i="4"/>
  <c r="B349" i="4"/>
  <c r="C349" i="4"/>
  <c r="D349" i="4"/>
  <c r="E349" i="4"/>
  <c r="B350" i="4"/>
  <c r="C350" i="4"/>
  <c r="D350" i="4"/>
  <c r="E350" i="4"/>
  <c r="B351" i="4"/>
  <c r="C351" i="4"/>
  <c r="D351" i="4"/>
  <c r="E351" i="4"/>
  <c r="B352" i="4"/>
  <c r="C352" i="4"/>
  <c r="D352" i="4"/>
  <c r="E352" i="4"/>
  <c r="B353" i="4"/>
  <c r="C353" i="4"/>
  <c r="D353" i="4"/>
  <c r="E353" i="4"/>
  <c r="B354" i="4"/>
  <c r="C354" i="4"/>
  <c r="D354" i="4"/>
  <c r="E354" i="4"/>
  <c r="B355" i="4"/>
  <c r="C355" i="4"/>
  <c r="D355" i="4"/>
  <c r="E355" i="4"/>
  <c r="B356" i="4"/>
  <c r="C356" i="4"/>
  <c r="D356" i="4"/>
  <c r="E356" i="4"/>
  <c r="B357" i="4"/>
  <c r="C357" i="4"/>
  <c r="D357" i="4"/>
  <c r="E357" i="4"/>
  <c r="B358" i="4"/>
  <c r="C358" i="4"/>
  <c r="D358" i="4"/>
  <c r="E358" i="4"/>
  <c r="B359" i="4"/>
  <c r="C359" i="4"/>
  <c r="D359" i="4"/>
  <c r="E359" i="4"/>
  <c r="B360" i="4"/>
  <c r="C360" i="4"/>
  <c r="D360" i="4"/>
  <c r="E360" i="4"/>
  <c r="B361" i="4"/>
  <c r="C361" i="4"/>
  <c r="D361" i="4"/>
  <c r="E361" i="4"/>
  <c r="B362" i="4"/>
  <c r="C362" i="4"/>
  <c r="D362" i="4"/>
  <c r="E362" i="4"/>
  <c r="B363" i="4"/>
  <c r="C363" i="4"/>
  <c r="D363" i="4"/>
  <c r="E363" i="4"/>
  <c r="B364" i="4"/>
  <c r="C364" i="4"/>
  <c r="D364" i="4"/>
  <c r="E364" i="4"/>
  <c r="B365" i="4"/>
  <c r="C365" i="4"/>
  <c r="D365" i="4"/>
  <c r="E365" i="4"/>
  <c r="B366" i="4"/>
  <c r="C366" i="4"/>
  <c r="D366" i="4"/>
  <c r="E366" i="4"/>
  <c r="B367" i="4"/>
  <c r="C367" i="4"/>
  <c r="D367" i="4"/>
  <c r="E367" i="4"/>
  <c r="B368" i="4"/>
  <c r="C368" i="4"/>
  <c r="D368" i="4"/>
  <c r="E368" i="4"/>
  <c r="B369" i="4"/>
  <c r="C369" i="4"/>
  <c r="D369" i="4"/>
  <c r="E369" i="4"/>
  <c r="B370" i="4"/>
  <c r="C370" i="4"/>
  <c r="D370" i="4"/>
  <c r="E370" i="4"/>
  <c r="B371" i="4"/>
  <c r="C371" i="4"/>
  <c r="D371" i="4"/>
  <c r="E371" i="4"/>
  <c r="B372" i="4"/>
  <c r="C372" i="4"/>
  <c r="D372" i="4"/>
  <c r="E372" i="4"/>
  <c r="B373" i="4"/>
  <c r="C373" i="4"/>
  <c r="D373" i="4"/>
  <c r="E373" i="4"/>
  <c r="B374" i="4"/>
  <c r="C374" i="4"/>
  <c r="D374" i="4"/>
  <c r="E374" i="4"/>
  <c r="B375" i="4"/>
  <c r="C375" i="4"/>
  <c r="D375" i="4"/>
  <c r="E375" i="4"/>
  <c r="B376" i="4"/>
  <c r="C376" i="4"/>
  <c r="D376" i="4"/>
  <c r="E376" i="4"/>
  <c r="B377" i="4"/>
  <c r="C377" i="4"/>
  <c r="D377" i="4"/>
  <c r="E377" i="4"/>
  <c r="B378" i="4"/>
  <c r="C378" i="4"/>
  <c r="D378" i="4"/>
  <c r="E378" i="4"/>
  <c r="B379" i="4"/>
  <c r="C379" i="4"/>
  <c r="D379" i="4"/>
  <c r="E379" i="4"/>
  <c r="B380" i="4"/>
  <c r="C380" i="4"/>
  <c r="D380" i="4"/>
  <c r="E380" i="4"/>
  <c r="B381" i="4"/>
  <c r="C381" i="4"/>
  <c r="D381" i="4"/>
  <c r="E381" i="4"/>
  <c r="B382" i="4"/>
  <c r="C382" i="4"/>
  <c r="D382" i="4"/>
  <c r="E382" i="4"/>
  <c r="B383" i="4"/>
  <c r="C383" i="4"/>
  <c r="D383" i="4"/>
  <c r="E383" i="4"/>
  <c r="B384" i="4"/>
  <c r="C384" i="4"/>
  <c r="D384" i="4"/>
  <c r="E384" i="4"/>
  <c r="B385" i="4"/>
  <c r="C385" i="4"/>
  <c r="D385" i="4"/>
  <c r="E385" i="4"/>
  <c r="B386" i="4"/>
  <c r="C386" i="4"/>
  <c r="D386" i="4"/>
  <c r="E386" i="4"/>
  <c r="B387" i="4"/>
  <c r="C387" i="4"/>
  <c r="D387" i="4"/>
  <c r="E387" i="4"/>
  <c r="B388" i="4"/>
  <c r="C388" i="4"/>
  <c r="D388" i="4"/>
  <c r="E388" i="4"/>
  <c r="B389" i="4"/>
  <c r="C389" i="4"/>
  <c r="D389" i="4"/>
  <c r="E389" i="4"/>
  <c r="B390" i="4"/>
  <c r="C390" i="4"/>
  <c r="D390" i="4"/>
  <c r="E390" i="4"/>
  <c r="B391" i="4"/>
  <c r="C391" i="4"/>
  <c r="D391" i="4"/>
  <c r="E391" i="4"/>
  <c r="B392" i="4"/>
  <c r="C392" i="4"/>
  <c r="D392" i="4"/>
  <c r="E392" i="4"/>
  <c r="B393" i="4"/>
  <c r="C393" i="4"/>
  <c r="D393" i="4"/>
  <c r="E393" i="4"/>
  <c r="B394" i="4"/>
  <c r="C394" i="4"/>
  <c r="D394" i="4"/>
  <c r="E394" i="4"/>
  <c r="B395" i="4"/>
  <c r="C395" i="4"/>
  <c r="D395" i="4"/>
  <c r="E395" i="4"/>
  <c r="B396" i="4"/>
  <c r="C396" i="4"/>
  <c r="D396" i="4"/>
  <c r="E396" i="4"/>
  <c r="B397" i="4"/>
  <c r="C397" i="4"/>
  <c r="D397" i="4"/>
  <c r="E397" i="4"/>
  <c r="B398" i="4"/>
  <c r="C398" i="4"/>
  <c r="D398" i="4"/>
  <c r="E398" i="4"/>
  <c r="B399" i="4"/>
  <c r="C399" i="4"/>
  <c r="D399" i="4"/>
  <c r="E399" i="4"/>
  <c r="B400" i="4"/>
  <c r="C400" i="4"/>
  <c r="D400" i="4"/>
  <c r="E400" i="4"/>
  <c r="B401" i="4"/>
  <c r="C401" i="4"/>
  <c r="D401" i="4"/>
  <c r="E401" i="4"/>
  <c r="B402" i="4"/>
  <c r="C402" i="4"/>
  <c r="D402" i="4"/>
  <c r="E402" i="4"/>
  <c r="B403" i="4"/>
  <c r="C403" i="4"/>
  <c r="D403" i="4"/>
  <c r="E403" i="4"/>
  <c r="B404" i="4"/>
  <c r="C404" i="4"/>
  <c r="D404" i="4"/>
  <c r="E404" i="4"/>
  <c r="B405" i="4"/>
  <c r="C405" i="4"/>
  <c r="D405" i="4"/>
  <c r="E405" i="4"/>
  <c r="B406" i="4"/>
  <c r="C406" i="4"/>
  <c r="D406" i="4"/>
  <c r="E406" i="4"/>
  <c r="B407" i="4"/>
  <c r="C407" i="4"/>
  <c r="D407" i="4"/>
  <c r="E407" i="4"/>
  <c r="B408" i="4"/>
  <c r="C408" i="4"/>
  <c r="D408" i="4"/>
  <c r="E408" i="4"/>
  <c r="B409" i="4"/>
  <c r="C409" i="4"/>
  <c r="D409" i="4"/>
  <c r="E409" i="4"/>
  <c r="B410" i="4"/>
  <c r="C410" i="4"/>
  <c r="D410" i="4"/>
  <c r="E410" i="4"/>
  <c r="B411" i="4"/>
  <c r="C411" i="4"/>
  <c r="D411" i="4"/>
  <c r="E411" i="4"/>
  <c r="B412" i="4"/>
  <c r="C412" i="4"/>
  <c r="D412" i="4"/>
  <c r="E412" i="4"/>
  <c r="B413" i="4"/>
  <c r="C413" i="4"/>
  <c r="D413" i="4"/>
  <c r="E413" i="4"/>
  <c r="B414" i="4"/>
  <c r="C414" i="4"/>
  <c r="D414" i="4"/>
  <c r="E414" i="4"/>
  <c r="B415" i="4"/>
  <c r="C415" i="4"/>
  <c r="D415" i="4"/>
  <c r="E415" i="4"/>
  <c r="B416" i="4"/>
  <c r="C416" i="4"/>
  <c r="D416" i="4"/>
  <c r="E416" i="4"/>
  <c r="B417" i="4"/>
  <c r="C417" i="4"/>
  <c r="D417" i="4"/>
  <c r="E417" i="4"/>
  <c r="B418" i="4"/>
  <c r="C418" i="4"/>
  <c r="D418" i="4"/>
  <c r="E418" i="4"/>
  <c r="B419" i="4"/>
  <c r="C419" i="4"/>
  <c r="D419" i="4"/>
  <c r="E419" i="4"/>
  <c r="B420" i="4"/>
  <c r="C420" i="4"/>
  <c r="D420" i="4"/>
  <c r="E420" i="4"/>
  <c r="B421" i="4"/>
  <c r="C421" i="4"/>
  <c r="D421" i="4"/>
  <c r="E421" i="4"/>
  <c r="B422" i="4"/>
  <c r="C422" i="4"/>
  <c r="D422" i="4"/>
  <c r="E422" i="4"/>
  <c r="B423" i="4"/>
  <c r="C423" i="4"/>
  <c r="D423" i="4"/>
  <c r="E423" i="4"/>
  <c r="B424" i="4"/>
  <c r="C424" i="4"/>
  <c r="D424" i="4"/>
  <c r="E424" i="4"/>
  <c r="B425" i="4"/>
  <c r="C425" i="4"/>
  <c r="D425" i="4"/>
  <c r="E425" i="4"/>
  <c r="B426" i="4"/>
  <c r="C426" i="4"/>
  <c r="D426" i="4"/>
  <c r="E426" i="4"/>
  <c r="B427" i="4"/>
  <c r="C427" i="4"/>
  <c r="D427" i="4"/>
  <c r="E427" i="4"/>
  <c r="B428" i="4"/>
  <c r="C428" i="4"/>
  <c r="D428" i="4"/>
  <c r="E428" i="4"/>
  <c r="B429" i="4"/>
  <c r="C429" i="4"/>
  <c r="D429" i="4"/>
  <c r="E429" i="4"/>
  <c r="B430" i="4"/>
  <c r="C430" i="4"/>
  <c r="D430" i="4"/>
  <c r="E430" i="4"/>
  <c r="B431" i="4"/>
  <c r="C431" i="4"/>
  <c r="D431" i="4"/>
  <c r="E431" i="4"/>
  <c r="B432" i="4"/>
  <c r="C432" i="4"/>
  <c r="D432" i="4"/>
  <c r="E432" i="4"/>
  <c r="B433" i="4"/>
  <c r="C433" i="4"/>
  <c r="D433" i="4"/>
  <c r="E433" i="4"/>
  <c r="B434" i="4"/>
  <c r="C434" i="4"/>
  <c r="D434" i="4"/>
  <c r="E434" i="4"/>
  <c r="B435" i="4"/>
  <c r="C435" i="4"/>
  <c r="D435" i="4"/>
  <c r="E435" i="4"/>
  <c r="B436" i="4"/>
  <c r="C436" i="4"/>
  <c r="D436" i="4"/>
  <c r="E436" i="4"/>
  <c r="B437" i="4"/>
  <c r="C437" i="4"/>
  <c r="D437" i="4"/>
  <c r="E437" i="4"/>
  <c r="B438" i="4"/>
  <c r="C438" i="4"/>
  <c r="D438" i="4"/>
  <c r="E438" i="4"/>
  <c r="B439" i="4"/>
  <c r="C439" i="4"/>
  <c r="D439" i="4"/>
  <c r="E439" i="4"/>
  <c r="B440" i="4"/>
  <c r="C440" i="4"/>
  <c r="D440" i="4"/>
  <c r="E440" i="4"/>
  <c r="B441" i="4"/>
  <c r="C441" i="4"/>
  <c r="D441" i="4"/>
  <c r="E441" i="4"/>
  <c r="B442" i="4"/>
  <c r="C442" i="4"/>
  <c r="D442" i="4"/>
  <c r="E442" i="4"/>
  <c r="B443" i="4"/>
  <c r="C443" i="4"/>
  <c r="D443" i="4"/>
  <c r="E443" i="4"/>
  <c r="B444" i="4"/>
  <c r="C444" i="4"/>
  <c r="D444" i="4"/>
  <c r="E444" i="4"/>
  <c r="B445" i="4"/>
  <c r="C445" i="4"/>
  <c r="D445" i="4"/>
  <c r="E445" i="4"/>
  <c r="B446" i="4"/>
  <c r="C446" i="4"/>
  <c r="D446" i="4"/>
  <c r="E446" i="4"/>
  <c r="B447" i="4"/>
  <c r="C447" i="4"/>
  <c r="D447" i="4"/>
  <c r="E447" i="4"/>
  <c r="B448" i="4"/>
  <c r="C448" i="4"/>
  <c r="D448" i="4"/>
  <c r="E448" i="4"/>
  <c r="B449" i="4"/>
  <c r="C449" i="4"/>
  <c r="D449" i="4"/>
  <c r="E449" i="4"/>
  <c r="B450" i="4"/>
  <c r="C450" i="4"/>
  <c r="D450" i="4"/>
  <c r="E450" i="4"/>
  <c r="B451" i="4"/>
  <c r="C451" i="4"/>
  <c r="D451" i="4"/>
  <c r="E451" i="4"/>
  <c r="B452" i="4"/>
  <c r="C452" i="4"/>
  <c r="D452" i="4"/>
  <c r="E452" i="4"/>
  <c r="B453" i="4"/>
  <c r="C453" i="4"/>
  <c r="D453" i="4"/>
  <c r="E453" i="4"/>
  <c r="B454" i="4"/>
  <c r="C454" i="4"/>
  <c r="D454" i="4"/>
  <c r="E454" i="4"/>
  <c r="B455" i="4"/>
  <c r="C455" i="4"/>
  <c r="D455" i="4"/>
  <c r="E455" i="4"/>
  <c r="B456" i="4"/>
  <c r="C456" i="4"/>
  <c r="D456" i="4"/>
  <c r="E456" i="4"/>
  <c r="B457" i="4"/>
  <c r="C457" i="4"/>
  <c r="D457" i="4"/>
  <c r="E457" i="4"/>
  <c r="B458" i="4"/>
  <c r="C458" i="4"/>
  <c r="D458" i="4"/>
  <c r="E458" i="4"/>
  <c r="B459" i="4"/>
  <c r="C459" i="4"/>
  <c r="D459" i="4"/>
  <c r="E459" i="4"/>
  <c r="B460" i="4"/>
  <c r="C460" i="4"/>
  <c r="D460" i="4"/>
  <c r="E460" i="4"/>
  <c r="B461" i="4"/>
  <c r="C461" i="4"/>
  <c r="D461" i="4"/>
  <c r="E461" i="4"/>
  <c r="B462" i="4"/>
  <c r="C462" i="4"/>
  <c r="D462" i="4"/>
  <c r="E462" i="4"/>
  <c r="B463" i="4"/>
  <c r="C463" i="4"/>
  <c r="D463" i="4"/>
  <c r="E463" i="4"/>
  <c r="B464" i="4"/>
  <c r="C464" i="4"/>
  <c r="D464" i="4"/>
  <c r="E464" i="4"/>
  <c r="B465" i="4"/>
  <c r="C465" i="4"/>
  <c r="D465" i="4"/>
  <c r="E465" i="4"/>
  <c r="B466" i="4"/>
  <c r="C466" i="4"/>
  <c r="D466" i="4"/>
  <c r="E466" i="4"/>
  <c r="B467" i="4"/>
  <c r="C467" i="4"/>
  <c r="D467" i="4"/>
  <c r="E467" i="4"/>
  <c r="B468" i="4"/>
  <c r="C468" i="4"/>
  <c r="D468" i="4"/>
  <c r="E468" i="4"/>
  <c r="B469" i="4"/>
  <c r="C469" i="4"/>
  <c r="D469" i="4"/>
  <c r="E469" i="4"/>
  <c r="B470" i="4"/>
  <c r="C470" i="4"/>
  <c r="D470" i="4"/>
  <c r="E470" i="4"/>
  <c r="B471" i="4"/>
  <c r="C471" i="4"/>
  <c r="D471" i="4"/>
  <c r="E471" i="4"/>
  <c r="B472" i="4"/>
  <c r="C472" i="4"/>
  <c r="D472" i="4"/>
  <c r="E472" i="4"/>
  <c r="B473" i="4"/>
  <c r="C473" i="4"/>
  <c r="D473" i="4"/>
  <c r="E473" i="4"/>
  <c r="B474" i="4"/>
  <c r="C474" i="4"/>
  <c r="D474" i="4"/>
  <c r="E474" i="4"/>
  <c r="B475" i="4"/>
  <c r="C475" i="4"/>
  <c r="D475" i="4"/>
  <c r="E475" i="4"/>
  <c r="B476" i="4"/>
  <c r="C476" i="4"/>
  <c r="D476" i="4"/>
  <c r="E476" i="4"/>
  <c r="B477" i="4"/>
  <c r="C477" i="4"/>
  <c r="D477" i="4"/>
  <c r="E477" i="4"/>
  <c r="B478" i="4"/>
  <c r="C478" i="4"/>
  <c r="D478" i="4"/>
  <c r="E478" i="4"/>
  <c r="B479" i="4"/>
  <c r="C479" i="4"/>
  <c r="D479" i="4"/>
  <c r="E479" i="4"/>
  <c r="B480" i="4"/>
  <c r="C480" i="4"/>
  <c r="D480" i="4"/>
  <c r="E480" i="4"/>
  <c r="B481" i="4"/>
  <c r="C481" i="4"/>
  <c r="D481" i="4"/>
  <c r="E481" i="4"/>
  <c r="B482" i="4"/>
  <c r="C482" i="4"/>
  <c r="D482" i="4"/>
  <c r="E482" i="4"/>
  <c r="B483" i="4"/>
  <c r="C483" i="4"/>
  <c r="D483" i="4"/>
  <c r="E483" i="4"/>
  <c r="B484" i="4"/>
  <c r="C484" i="4"/>
  <c r="D484" i="4"/>
  <c r="E484" i="4"/>
  <c r="B485" i="4"/>
  <c r="C485" i="4"/>
  <c r="D485" i="4"/>
  <c r="E485" i="4"/>
  <c r="B486" i="4"/>
  <c r="C486" i="4"/>
  <c r="D486" i="4"/>
  <c r="E486" i="4"/>
  <c r="B487" i="4"/>
  <c r="C487" i="4"/>
  <c r="D487" i="4"/>
  <c r="E487" i="4"/>
  <c r="B488" i="4"/>
  <c r="C488" i="4"/>
  <c r="D488" i="4"/>
  <c r="E488" i="4"/>
  <c r="B489" i="4"/>
  <c r="C489" i="4"/>
  <c r="D489" i="4"/>
  <c r="E489" i="4"/>
  <c r="B490" i="4"/>
  <c r="C490" i="4"/>
  <c r="D490" i="4"/>
  <c r="E490" i="4"/>
  <c r="B491" i="4"/>
  <c r="C491" i="4"/>
  <c r="D491" i="4"/>
  <c r="E491" i="4"/>
  <c r="B492" i="4"/>
  <c r="C492" i="4"/>
  <c r="D492" i="4"/>
  <c r="E492" i="4"/>
  <c r="B493" i="4"/>
  <c r="C493" i="4"/>
  <c r="D493" i="4"/>
  <c r="E493" i="4"/>
  <c r="B494" i="4"/>
  <c r="C494" i="4"/>
  <c r="D494" i="4"/>
  <c r="E494" i="4"/>
  <c r="B495" i="4"/>
  <c r="C495" i="4"/>
  <c r="D495" i="4"/>
  <c r="E495" i="4"/>
  <c r="B496" i="4"/>
  <c r="C496" i="4"/>
  <c r="D496" i="4"/>
  <c r="E496" i="4"/>
  <c r="B497" i="4"/>
  <c r="C497" i="4"/>
  <c r="D497" i="4"/>
  <c r="E497" i="4"/>
  <c r="B498" i="4"/>
  <c r="C498" i="4"/>
  <c r="D498" i="4"/>
  <c r="E498" i="4"/>
  <c r="B499" i="4"/>
  <c r="C499" i="4"/>
  <c r="D499" i="4"/>
  <c r="E499" i="4"/>
  <c r="B500" i="4"/>
  <c r="C500" i="4"/>
  <c r="D500" i="4"/>
  <c r="E500" i="4"/>
  <c r="B501" i="4"/>
  <c r="C501" i="4"/>
  <c r="D501" i="4"/>
  <c r="E501" i="4"/>
  <c r="B502" i="4"/>
  <c r="C502" i="4"/>
  <c r="D502" i="4"/>
  <c r="E502" i="4"/>
  <c r="B503" i="4"/>
  <c r="C503" i="4"/>
  <c r="D503" i="4"/>
  <c r="E503" i="4"/>
  <c r="B504" i="4"/>
  <c r="C504" i="4"/>
  <c r="D504" i="4"/>
  <c r="E504" i="4"/>
  <c r="B505" i="4"/>
  <c r="C505" i="4"/>
  <c r="D505" i="4"/>
  <c r="E505" i="4"/>
  <c r="B506" i="4"/>
  <c r="C506" i="4"/>
  <c r="D506" i="4"/>
  <c r="E506" i="4"/>
  <c r="B507" i="4"/>
  <c r="C507" i="4"/>
  <c r="D507" i="4"/>
  <c r="E507" i="4"/>
  <c r="B508" i="4"/>
  <c r="C508" i="4"/>
  <c r="D508" i="4"/>
  <c r="E508" i="4"/>
  <c r="B509" i="4"/>
  <c r="C509" i="4"/>
  <c r="D509" i="4"/>
  <c r="E509" i="4"/>
  <c r="B510" i="4"/>
  <c r="C510" i="4"/>
  <c r="D510" i="4"/>
  <c r="E510" i="4"/>
  <c r="B511" i="4"/>
  <c r="C511" i="4"/>
  <c r="D511" i="4"/>
  <c r="E511" i="4"/>
  <c r="B512" i="4"/>
  <c r="C512" i="4"/>
  <c r="D512" i="4"/>
  <c r="E512" i="4"/>
  <c r="B513" i="4"/>
  <c r="C513" i="4"/>
  <c r="D513" i="4"/>
  <c r="E513" i="4"/>
  <c r="B514" i="4"/>
  <c r="C514" i="4"/>
  <c r="D514" i="4"/>
  <c r="E514" i="4"/>
  <c r="B515" i="4"/>
  <c r="C515" i="4"/>
  <c r="D515" i="4"/>
  <c r="E515" i="4"/>
  <c r="B516" i="4"/>
  <c r="C516" i="4"/>
  <c r="D516" i="4"/>
  <c r="E516" i="4"/>
  <c r="B517" i="4"/>
  <c r="C517" i="4"/>
  <c r="D517" i="4"/>
  <c r="E517" i="4"/>
  <c r="B518" i="4"/>
  <c r="C518" i="4"/>
  <c r="D518" i="4"/>
  <c r="E518" i="4"/>
  <c r="B519" i="4"/>
  <c r="C519" i="4"/>
  <c r="D519" i="4"/>
  <c r="E519" i="4"/>
  <c r="B520" i="4"/>
  <c r="C520" i="4"/>
  <c r="D520" i="4"/>
  <c r="E520" i="4"/>
  <c r="B521" i="4"/>
  <c r="C521" i="4"/>
  <c r="D521" i="4"/>
  <c r="E521" i="4"/>
  <c r="B522" i="4"/>
  <c r="C522" i="4"/>
  <c r="D522" i="4"/>
  <c r="E522" i="4"/>
  <c r="B523" i="4"/>
  <c r="C523" i="4"/>
  <c r="D523" i="4"/>
  <c r="E523" i="4"/>
  <c r="B524" i="4"/>
  <c r="C524" i="4"/>
  <c r="D524" i="4"/>
  <c r="E524" i="4"/>
  <c r="B525" i="4"/>
  <c r="C525" i="4"/>
  <c r="D525" i="4"/>
  <c r="E525" i="4"/>
  <c r="B526" i="4"/>
  <c r="C526" i="4"/>
  <c r="D526" i="4"/>
  <c r="E526" i="4"/>
  <c r="B527" i="4"/>
  <c r="C527" i="4"/>
  <c r="D527" i="4"/>
  <c r="E527" i="4"/>
  <c r="B528" i="4"/>
  <c r="C528" i="4"/>
  <c r="D528" i="4"/>
  <c r="E528" i="4"/>
  <c r="B529" i="4"/>
  <c r="C529" i="4"/>
  <c r="D529" i="4"/>
  <c r="E529" i="4"/>
  <c r="B530" i="4"/>
  <c r="C530" i="4"/>
  <c r="D530" i="4"/>
  <c r="E530" i="4"/>
  <c r="B531" i="4"/>
  <c r="C531" i="4"/>
  <c r="D531" i="4"/>
  <c r="E531" i="4"/>
  <c r="B532" i="4"/>
  <c r="C532" i="4"/>
  <c r="D532" i="4"/>
  <c r="E532" i="4"/>
  <c r="B533" i="4"/>
  <c r="C533" i="4"/>
  <c r="D533" i="4"/>
  <c r="E533" i="4"/>
  <c r="B534" i="4"/>
  <c r="C534" i="4"/>
  <c r="D534" i="4"/>
  <c r="E534" i="4"/>
  <c r="B535" i="4"/>
  <c r="C535" i="4"/>
  <c r="D535" i="4"/>
  <c r="E535" i="4"/>
  <c r="B536" i="4"/>
  <c r="C536" i="4"/>
  <c r="D536" i="4"/>
  <c r="E536" i="4"/>
  <c r="B537" i="4"/>
  <c r="C537" i="4"/>
  <c r="D537" i="4"/>
  <c r="E537" i="4"/>
  <c r="B538" i="4"/>
  <c r="C538" i="4"/>
  <c r="D538" i="4"/>
  <c r="E538" i="4"/>
  <c r="B539" i="4"/>
  <c r="C539" i="4"/>
  <c r="D539" i="4"/>
  <c r="E539" i="4"/>
  <c r="B540" i="4"/>
  <c r="C540" i="4"/>
  <c r="D540" i="4"/>
  <c r="E540" i="4"/>
  <c r="B541" i="4"/>
  <c r="C541" i="4"/>
  <c r="D541" i="4"/>
  <c r="E541" i="4"/>
  <c r="B542" i="4"/>
  <c r="C542" i="4"/>
  <c r="D542" i="4"/>
  <c r="E542" i="4"/>
  <c r="B543" i="4"/>
  <c r="C543" i="4"/>
  <c r="D543" i="4"/>
  <c r="E543" i="4"/>
  <c r="B544" i="4"/>
  <c r="C544" i="4"/>
  <c r="D544" i="4"/>
  <c r="E544" i="4"/>
  <c r="B545" i="4"/>
  <c r="C545" i="4"/>
  <c r="D545" i="4"/>
  <c r="E545" i="4"/>
  <c r="B546" i="4"/>
  <c r="C546" i="4"/>
  <c r="D546" i="4"/>
  <c r="E546" i="4"/>
  <c r="B547" i="4"/>
  <c r="C547" i="4"/>
  <c r="D547" i="4"/>
  <c r="E547" i="4"/>
  <c r="B548" i="4"/>
  <c r="C548" i="4"/>
  <c r="D548" i="4"/>
  <c r="E548" i="4"/>
  <c r="B549" i="4"/>
  <c r="C549" i="4"/>
  <c r="D549" i="4"/>
  <c r="E549" i="4"/>
  <c r="B550" i="4"/>
  <c r="C550" i="4"/>
  <c r="D550" i="4"/>
  <c r="E550" i="4"/>
  <c r="B551" i="4"/>
  <c r="C551" i="4"/>
  <c r="D551" i="4"/>
  <c r="E551" i="4"/>
  <c r="B552" i="4"/>
  <c r="C552" i="4"/>
  <c r="D552" i="4"/>
  <c r="E552" i="4"/>
  <c r="B553" i="4"/>
  <c r="C553" i="4"/>
  <c r="D553" i="4"/>
  <c r="E553" i="4"/>
  <c r="B554" i="4"/>
  <c r="C554" i="4"/>
  <c r="D554" i="4"/>
  <c r="E554" i="4"/>
  <c r="B555" i="4"/>
  <c r="C555" i="4"/>
  <c r="D555" i="4"/>
  <c r="E555" i="4"/>
  <c r="B556" i="4"/>
  <c r="C556" i="4"/>
  <c r="D556" i="4"/>
  <c r="E556" i="4"/>
  <c r="B557" i="4"/>
  <c r="C557" i="4"/>
  <c r="D557" i="4"/>
  <c r="E557" i="4"/>
  <c r="B558" i="4"/>
  <c r="C558" i="4"/>
  <c r="D558" i="4"/>
  <c r="E558" i="4"/>
  <c r="B559" i="4"/>
  <c r="C559" i="4"/>
  <c r="D559" i="4"/>
  <c r="E559" i="4"/>
  <c r="B560" i="4"/>
  <c r="C560" i="4"/>
  <c r="D560" i="4"/>
  <c r="E560" i="4"/>
  <c r="B561" i="4"/>
  <c r="C561" i="4"/>
  <c r="D561" i="4"/>
  <c r="E561" i="4"/>
  <c r="B562" i="4"/>
  <c r="C562" i="4"/>
  <c r="D562" i="4"/>
  <c r="E562" i="4"/>
  <c r="B563" i="4"/>
  <c r="C563" i="4"/>
  <c r="D563" i="4"/>
  <c r="E563" i="4"/>
  <c r="B564" i="4"/>
  <c r="C564" i="4"/>
  <c r="D564" i="4"/>
  <c r="E564" i="4"/>
  <c r="B565" i="4"/>
  <c r="C565" i="4"/>
  <c r="D565" i="4"/>
  <c r="E565" i="4"/>
  <c r="B566" i="4"/>
  <c r="C566" i="4"/>
  <c r="D566" i="4"/>
  <c r="E566" i="4"/>
  <c r="B567" i="4"/>
  <c r="C567" i="4"/>
  <c r="D567" i="4"/>
  <c r="E567" i="4"/>
  <c r="B568" i="4"/>
  <c r="C568" i="4"/>
  <c r="D568" i="4"/>
  <c r="E568" i="4"/>
  <c r="B569" i="4"/>
  <c r="C569" i="4"/>
  <c r="D569" i="4"/>
  <c r="E569" i="4"/>
  <c r="B570" i="4"/>
  <c r="C570" i="4"/>
  <c r="D570" i="4"/>
  <c r="E570" i="4"/>
  <c r="B571" i="4"/>
  <c r="C571" i="4"/>
  <c r="D571" i="4"/>
  <c r="E571" i="4"/>
  <c r="B572" i="4"/>
  <c r="C572" i="4"/>
  <c r="D572" i="4"/>
  <c r="E572" i="4"/>
  <c r="B573" i="4"/>
  <c r="C573" i="4"/>
  <c r="D573" i="4"/>
  <c r="E573" i="4"/>
  <c r="B574" i="4"/>
  <c r="C574" i="4"/>
  <c r="D574" i="4"/>
  <c r="E574" i="4"/>
  <c r="B575" i="4"/>
  <c r="C575" i="4"/>
  <c r="D575" i="4"/>
  <c r="E575" i="4"/>
  <c r="B576" i="4"/>
  <c r="C576" i="4"/>
  <c r="D576" i="4"/>
  <c r="E576" i="4"/>
  <c r="B577" i="4"/>
  <c r="C577" i="4"/>
  <c r="D577" i="4"/>
  <c r="E577" i="4"/>
  <c r="B578" i="4"/>
  <c r="C578" i="4"/>
  <c r="D578" i="4"/>
  <c r="E578" i="4"/>
  <c r="B579" i="4"/>
  <c r="C579" i="4"/>
  <c r="D579" i="4"/>
  <c r="E579" i="4"/>
  <c r="B580" i="4"/>
  <c r="C580" i="4"/>
  <c r="D580" i="4"/>
  <c r="E580" i="4"/>
  <c r="B581" i="4"/>
  <c r="C581" i="4"/>
  <c r="D581" i="4"/>
  <c r="E581" i="4"/>
  <c r="B582" i="4"/>
  <c r="C582" i="4"/>
  <c r="D582" i="4"/>
  <c r="E582" i="4"/>
  <c r="B583" i="4"/>
  <c r="C583" i="4"/>
  <c r="D583" i="4"/>
  <c r="E583" i="4"/>
  <c r="B584" i="4"/>
  <c r="C584" i="4"/>
  <c r="D584" i="4"/>
  <c r="E584" i="4"/>
  <c r="B585" i="4"/>
  <c r="C585" i="4"/>
  <c r="D585" i="4"/>
  <c r="E585" i="4"/>
  <c r="B586" i="4"/>
  <c r="C586" i="4"/>
  <c r="D586" i="4"/>
  <c r="E586" i="4"/>
  <c r="B587" i="4"/>
  <c r="C587" i="4"/>
  <c r="D587" i="4"/>
  <c r="E587" i="4"/>
  <c r="B588" i="4"/>
  <c r="C588" i="4"/>
  <c r="D588" i="4"/>
  <c r="E588" i="4"/>
  <c r="B589" i="4"/>
  <c r="C589" i="4"/>
  <c r="D589" i="4"/>
  <c r="E589" i="4"/>
  <c r="B590" i="4"/>
  <c r="C590" i="4"/>
  <c r="D590" i="4"/>
  <c r="E590" i="4"/>
  <c r="B591" i="4"/>
  <c r="C591" i="4"/>
  <c r="D591" i="4"/>
  <c r="E591" i="4"/>
  <c r="B592" i="4"/>
  <c r="C592" i="4"/>
  <c r="D592" i="4"/>
  <c r="E592" i="4"/>
  <c r="B593" i="4"/>
  <c r="C593" i="4"/>
  <c r="D593" i="4"/>
  <c r="E593" i="4"/>
  <c r="B594" i="4"/>
  <c r="C594" i="4"/>
  <c r="D594" i="4"/>
  <c r="E594" i="4"/>
  <c r="B595" i="4"/>
  <c r="C595" i="4"/>
  <c r="D595" i="4"/>
  <c r="E595" i="4"/>
  <c r="B596" i="4"/>
  <c r="C596" i="4"/>
  <c r="D596" i="4"/>
  <c r="E596" i="4"/>
  <c r="B597" i="4"/>
  <c r="C597" i="4"/>
  <c r="D597" i="4"/>
  <c r="E597" i="4"/>
  <c r="B598" i="4"/>
  <c r="C598" i="4"/>
  <c r="D598" i="4"/>
  <c r="E598" i="4"/>
  <c r="B599" i="4"/>
  <c r="C599" i="4"/>
  <c r="D599" i="4"/>
  <c r="E599" i="4"/>
  <c r="B600" i="4"/>
  <c r="C600" i="4"/>
  <c r="D600" i="4"/>
  <c r="E600" i="4"/>
  <c r="B601" i="4"/>
  <c r="C601" i="4"/>
  <c r="D601" i="4"/>
  <c r="E601" i="4"/>
  <c r="B602" i="4"/>
  <c r="C602" i="4"/>
  <c r="D602" i="4"/>
  <c r="E602" i="4"/>
  <c r="B603" i="4"/>
  <c r="C603" i="4"/>
  <c r="D603" i="4"/>
  <c r="E603" i="4"/>
  <c r="B604" i="4"/>
  <c r="C604" i="4"/>
  <c r="D604" i="4"/>
  <c r="E604" i="4"/>
  <c r="B605" i="4"/>
  <c r="C605" i="4"/>
  <c r="D605" i="4"/>
  <c r="E605" i="4"/>
  <c r="B606" i="4"/>
  <c r="C606" i="4"/>
  <c r="D606" i="4"/>
  <c r="E606" i="4"/>
  <c r="B607" i="4"/>
  <c r="C607" i="4"/>
  <c r="D607" i="4"/>
  <c r="E607" i="4"/>
  <c r="B608" i="4"/>
  <c r="C608" i="4"/>
  <c r="D608" i="4"/>
  <c r="E608" i="4"/>
  <c r="B609" i="4"/>
  <c r="C609" i="4"/>
  <c r="D609" i="4"/>
  <c r="E609" i="4"/>
  <c r="B610" i="4"/>
  <c r="C610" i="4"/>
  <c r="D610" i="4"/>
  <c r="E610" i="4"/>
  <c r="B611" i="4"/>
  <c r="C611" i="4"/>
  <c r="D611" i="4"/>
  <c r="E611" i="4"/>
  <c r="B612" i="4"/>
  <c r="C612" i="4"/>
  <c r="D612" i="4"/>
  <c r="E612" i="4"/>
  <c r="B613" i="4"/>
  <c r="C613" i="4"/>
  <c r="D613" i="4"/>
  <c r="E613" i="4"/>
  <c r="B614" i="4"/>
  <c r="C614" i="4"/>
  <c r="D614" i="4"/>
  <c r="E614" i="4"/>
  <c r="B615" i="4"/>
  <c r="C615" i="4"/>
  <c r="D615" i="4"/>
  <c r="E615" i="4"/>
  <c r="B616" i="4"/>
  <c r="C616" i="4"/>
  <c r="D616" i="4"/>
  <c r="E616" i="4"/>
  <c r="B617" i="4"/>
  <c r="C617" i="4"/>
  <c r="D617" i="4"/>
  <c r="E617" i="4"/>
  <c r="B618" i="4"/>
  <c r="C618" i="4"/>
  <c r="D618" i="4"/>
  <c r="E618" i="4"/>
  <c r="B619" i="4"/>
  <c r="C619" i="4"/>
  <c r="D619" i="4"/>
  <c r="E619" i="4"/>
  <c r="B620" i="4"/>
  <c r="C620" i="4"/>
  <c r="D620" i="4"/>
  <c r="E620" i="4"/>
  <c r="B621" i="4"/>
  <c r="C621" i="4"/>
  <c r="D621" i="4"/>
  <c r="E621" i="4"/>
  <c r="B622" i="4"/>
  <c r="C622" i="4"/>
  <c r="D622" i="4"/>
  <c r="E622" i="4"/>
  <c r="B623" i="4"/>
  <c r="C623" i="4"/>
  <c r="D623" i="4"/>
  <c r="E623" i="4"/>
  <c r="B624" i="4"/>
  <c r="C624" i="4"/>
  <c r="D624" i="4"/>
  <c r="E624" i="4"/>
  <c r="B625" i="4"/>
  <c r="C625" i="4"/>
  <c r="D625" i="4"/>
  <c r="E625" i="4"/>
  <c r="B626" i="4"/>
  <c r="C626" i="4"/>
  <c r="D626" i="4"/>
  <c r="E626" i="4"/>
  <c r="B627" i="4"/>
  <c r="C627" i="4"/>
  <c r="D627" i="4"/>
  <c r="E627" i="4"/>
  <c r="B628" i="4"/>
  <c r="C628" i="4"/>
  <c r="D628" i="4"/>
  <c r="E628" i="4"/>
  <c r="B629" i="4"/>
  <c r="C629" i="4"/>
  <c r="D629" i="4"/>
  <c r="E629" i="4"/>
  <c r="B630" i="4"/>
  <c r="C630" i="4"/>
  <c r="D630" i="4"/>
  <c r="E630" i="4"/>
  <c r="B631" i="4"/>
  <c r="C631" i="4"/>
  <c r="D631" i="4"/>
  <c r="E631" i="4"/>
  <c r="B632" i="4"/>
  <c r="C632" i="4"/>
  <c r="D632" i="4"/>
  <c r="E632" i="4"/>
  <c r="B633" i="4"/>
  <c r="C633" i="4"/>
  <c r="D633" i="4"/>
  <c r="E633" i="4"/>
  <c r="B634" i="4"/>
  <c r="C634" i="4"/>
  <c r="D634" i="4"/>
  <c r="E634" i="4"/>
  <c r="B635" i="4"/>
  <c r="C635" i="4"/>
  <c r="D635" i="4"/>
  <c r="E635" i="4"/>
  <c r="B636" i="4"/>
  <c r="C636" i="4"/>
  <c r="D636" i="4"/>
  <c r="E636" i="4"/>
  <c r="B637" i="4"/>
  <c r="C637" i="4"/>
  <c r="D637" i="4"/>
  <c r="E637" i="4"/>
  <c r="B638" i="4"/>
  <c r="C638" i="4"/>
  <c r="D638" i="4"/>
  <c r="E638" i="4"/>
  <c r="B639" i="4"/>
  <c r="C639" i="4"/>
  <c r="D639" i="4"/>
  <c r="E639" i="4"/>
  <c r="B640" i="4"/>
  <c r="C640" i="4"/>
  <c r="D640" i="4"/>
  <c r="E640" i="4"/>
  <c r="B641" i="4"/>
  <c r="C641" i="4"/>
  <c r="D641" i="4"/>
  <c r="E641" i="4"/>
  <c r="B642" i="4"/>
  <c r="C642" i="4"/>
  <c r="D642" i="4"/>
  <c r="E642" i="4"/>
  <c r="B643" i="4"/>
  <c r="C643" i="4"/>
  <c r="D643" i="4"/>
  <c r="E643" i="4"/>
  <c r="B644" i="4"/>
  <c r="C644" i="4"/>
  <c r="D644" i="4"/>
  <c r="E644" i="4"/>
  <c r="B645" i="4"/>
  <c r="C645" i="4"/>
  <c r="D645" i="4"/>
  <c r="E645" i="4"/>
  <c r="B646" i="4"/>
  <c r="C646" i="4"/>
  <c r="D646" i="4"/>
  <c r="E646" i="4"/>
  <c r="B647" i="4"/>
  <c r="C647" i="4"/>
  <c r="D647" i="4"/>
  <c r="E647" i="4"/>
  <c r="B648" i="4"/>
  <c r="C648" i="4"/>
  <c r="D648" i="4"/>
  <c r="E648" i="4"/>
  <c r="B649" i="4"/>
  <c r="C649" i="4"/>
  <c r="D649" i="4"/>
  <c r="E649" i="4"/>
  <c r="B650" i="4"/>
  <c r="C650" i="4"/>
  <c r="D650" i="4"/>
  <c r="E650" i="4"/>
  <c r="B651" i="4"/>
  <c r="C651" i="4"/>
  <c r="D651" i="4"/>
  <c r="E651" i="4"/>
  <c r="B652" i="4"/>
  <c r="C652" i="4"/>
  <c r="D652" i="4"/>
  <c r="E652" i="4"/>
  <c r="B653" i="4"/>
  <c r="C653" i="4"/>
  <c r="D653" i="4"/>
  <c r="E653" i="4"/>
  <c r="B654" i="4"/>
  <c r="C654" i="4"/>
  <c r="D654" i="4"/>
  <c r="E654" i="4"/>
  <c r="B655" i="4"/>
  <c r="C655" i="4"/>
  <c r="D655" i="4"/>
  <c r="E655" i="4"/>
  <c r="B656" i="4"/>
  <c r="C656" i="4"/>
  <c r="D656" i="4"/>
  <c r="E656" i="4"/>
  <c r="B657" i="4"/>
  <c r="C657" i="4"/>
  <c r="D657" i="4"/>
  <c r="E657" i="4"/>
  <c r="B658" i="4"/>
  <c r="C658" i="4"/>
  <c r="D658" i="4"/>
  <c r="E658" i="4"/>
  <c r="B659" i="4"/>
  <c r="C659" i="4"/>
  <c r="D659" i="4"/>
  <c r="E659" i="4"/>
  <c r="B660" i="4"/>
  <c r="C660" i="4"/>
  <c r="D660" i="4"/>
  <c r="E660" i="4"/>
  <c r="B661" i="4"/>
  <c r="C661" i="4"/>
  <c r="D661" i="4"/>
  <c r="E661" i="4"/>
  <c r="B662" i="4"/>
  <c r="C662" i="4"/>
  <c r="D662" i="4"/>
  <c r="E662" i="4"/>
  <c r="B663" i="4"/>
  <c r="C663" i="4"/>
  <c r="D663" i="4"/>
  <c r="E663" i="4"/>
  <c r="B664" i="4"/>
  <c r="C664" i="4"/>
  <c r="D664" i="4"/>
  <c r="E664" i="4"/>
  <c r="B665" i="4"/>
  <c r="C665" i="4"/>
  <c r="D665" i="4"/>
  <c r="E665" i="4"/>
  <c r="B666" i="4"/>
  <c r="C666" i="4"/>
  <c r="D666" i="4"/>
  <c r="E666" i="4"/>
  <c r="B667" i="4"/>
  <c r="C667" i="4"/>
  <c r="D667" i="4"/>
  <c r="E667" i="4"/>
  <c r="B668" i="4"/>
  <c r="C668" i="4"/>
  <c r="D668" i="4"/>
  <c r="E668" i="4"/>
  <c r="B669" i="4"/>
  <c r="C669" i="4"/>
  <c r="D669" i="4"/>
  <c r="E669" i="4"/>
  <c r="B670" i="4"/>
  <c r="C670" i="4"/>
  <c r="D670" i="4"/>
  <c r="E670" i="4"/>
  <c r="B671" i="4"/>
  <c r="C671" i="4"/>
  <c r="D671" i="4"/>
  <c r="E671" i="4"/>
  <c r="B672" i="4"/>
  <c r="C672" i="4"/>
  <c r="D672" i="4"/>
  <c r="E672" i="4"/>
  <c r="B673" i="4"/>
  <c r="C673" i="4"/>
  <c r="D673" i="4"/>
  <c r="E673" i="4"/>
  <c r="B674" i="4"/>
  <c r="C674" i="4"/>
  <c r="D674" i="4"/>
  <c r="E674" i="4"/>
  <c r="B675" i="4"/>
  <c r="C675" i="4"/>
  <c r="D675" i="4"/>
  <c r="E675" i="4"/>
  <c r="B676" i="4"/>
  <c r="C676" i="4"/>
  <c r="D676" i="4"/>
  <c r="E676" i="4"/>
  <c r="B677" i="4"/>
  <c r="C677" i="4"/>
  <c r="D677" i="4"/>
  <c r="E677" i="4"/>
  <c r="B678" i="4"/>
  <c r="C678" i="4"/>
  <c r="D678" i="4"/>
  <c r="E678" i="4"/>
  <c r="B679" i="4"/>
  <c r="C679" i="4"/>
  <c r="D679" i="4"/>
  <c r="E679" i="4"/>
  <c r="B680" i="4"/>
  <c r="C680" i="4"/>
  <c r="D680" i="4"/>
  <c r="E680" i="4"/>
  <c r="B681" i="4"/>
  <c r="C681" i="4"/>
  <c r="D681" i="4"/>
  <c r="E681" i="4"/>
  <c r="B682" i="4"/>
  <c r="C682" i="4"/>
  <c r="D682" i="4"/>
  <c r="E682" i="4"/>
  <c r="B683" i="4"/>
  <c r="C683" i="4"/>
  <c r="D683" i="4"/>
  <c r="E683" i="4"/>
  <c r="B684" i="4"/>
  <c r="C684" i="4"/>
  <c r="D684" i="4"/>
  <c r="E684" i="4"/>
  <c r="B685" i="4"/>
  <c r="C685" i="4"/>
  <c r="D685" i="4"/>
  <c r="E685" i="4"/>
  <c r="B686" i="4"/>
  <c r="C686" i="4"/>
  <c r="D686" i="4"/>
  <c r="E686" i="4"/>
  <c r="B687" i="4"/>
  <c r="C687" i="4"/>
  <c r="D687" i="4"/>
  <c r="E687" i="4"/>
  <c r="B688" i="4"/>
  <c r="C688" i="4"/>
  <c r="D688" i="4"/>
  <c r="E688" i="4"/>
  <c r="B689" i="4"/>
  <c r="C689" i="4"/>
  <c r="D689" i="4"/>
  <c r="E689" i="4"/>
  <c r="B690" i="4"/>
  <c r="C690" i="4"/>
  <c r="D690" i="4"/>
  <c r="E690" i="4"/>
  <c r="B691" i="4"/>
  <c r="C691" i="4"/>
  <c r="D691" i="4"/>
  <c r="E691" i="4"/>
  <c r="B692" i="4"/>
  <c r="C692" i="4"/>
  <c r="D692" i="4"/>
  <c r="E692" i="4"/>
  <c r="B693" i="4"/>
  <c r="C693" i="4"/>
  <c r="D693" i="4"/>
  <c r="E693" i="4"/>
  <c r="B694" i="4"/>
  <c r="C694" i="4"/>
  <c r="D694" i="4"/>
  <c r="E694" i="4"/>
  <c r="B695" i="4"/>
  <c r="C695" i="4"/>
  <c r="D695" i="4"/>
  <c r="E695" i="4"/>
  <c r="B696" i="4"/>
  <c r="C696" i="4"/>
  <c r="D696" i="4"/>
  <c r="E696" i="4"/>
  <c r="B697" i="4"/>
  <c r="C697" i="4"/>
  <c r="D697" i="4"/>
  <c r="E697" i="4"/>
  <c r="B698" i="4"/>
  <c r="C698" i="4"/>
  <c r="D698" i="4"/>
  <c r="E698" i="4"/>
  <c r="B699" i="4"/>
  <c r="C699" i="4"/>
  <c r="D699" i="4"/>
  <c r="E699" i="4"/>
  <c r="B700" i="4"/>
  <c r="C700" i="4"/>
  <c r="D700" i="4"/>
  <c r="E700" i="4"/>
  <c r="B701" i="4"/>
  <c r="C701" i="4"/>
  <c r="D701" i="4"/>
  <c r="E701" i="4"/>
  <c r="B702" i="4"/>
  <c r="C702" i="4"/>
  <c r="D702" i="4"/>
  <c r="E702" i="4"/>
  <c r="B703" i="4"/>
  <c r="C703" i="4"/>
  <c r="D703" i="4"/>
  <c r="E703" i="4"/>
  <c r="B704" i="4"/>
  <c r="C704" i="4"/>
  <c r="D704" i="4"/>
  <c r="E704" i="4"/>
  <c r="B705" i="4"/>
  <c r="C705" i="4"/>
  <c r="D705" i="4"/>
  <c r="E705" i="4"/>
  <c r="B706" i="4"/>
  <c r="C706" i="4"/>
  <c r="D706" i="4"/>
  <c r="E706" i="4"/>
  <c r="B707" i="4"/>
  <c r="C707" i="4"/>
  <c r="D707" i="4"/>
  <c r="E707" i="4"/>
  <c r="B708" i="4"/>
  <c r="C708" i="4"/>
  <c r="D708" i="4"/>
  <c r="E708" i="4"/>
  <c r="B709" i="4"/>
  <c r="C709" i="4"/>
  <c r="D709" i="4"/>
  <c r="E709" i="4"/>
  <c r="B710" i="4"/>
  <c r="C710" i="4"/>
  <c r="D710" i="4"/>
  <c r="E710" i="4"/>
  <c r="B711" i="4"/>
  <c r="C711" i="4"/>
  <c r="D711" i="4"/>
  <c r="E711" i="4"/>
  <c r="B712" i="4"/>
  <c r="C712" i="4"/>
  <c r="D712" i="4"/>
  <c r="E712" i="4"/>
  <c r="B713" i="4"/>
  <c r="C713" i="4"/>
  <c r="D713" i="4"/>
  <c r="E713" i="4"/>
  <c r="B714" i="4"/>
  <c r="C714" i="4"/>
  <c r="D714" i="4"/>
  <c r="E714" i="4"/>
  <c r="B715" i="4"/>
  <c r="C715" i="4"/>
  <c r="D715" i="4"/>
  <c r="E715" i="4"/>
  <c r="B716" i="4"/>
  <c r="C716" i="4"/>
  <c r="D716" i="4"/>
  <c r="E716" i="4"/>
  <c r="B717" i="4"/>
  <c r="C717" i="4"/>
  <c r="D717" i="4"/>
  <c r="E717" i="4"/>
  <c r="B718" i="4"/>
  <c r="C718" i="4"/>
  <c r="D718" i="4"/>
  <c r="E718" i="4"/>
  <c r="B719" i="4"/>
  <c r="C719" i="4"/>
  <c r="D719" i="4"/>
  <c r="E719" i="4"/>
  <c r="B720" i="4"/>
  <c r="C720" i="4"/>
  <c r="D720" i="4"/>
  <c r="E720" i="4"/>
  <c r="B721" i="4"/>
  <c r="C721" i="4"/>
  <c r="D721" i="4"/>
  <c r="E721" i="4"/>
  <c r="B722" i="4"/>
  <c r="C722" i="4"/>
  <c r="D722" i="4"/>
  <c r="E722" i="4"/>
  <c r="B723" i="4"/>
  <c r="C723" i="4"/>
  <c r="D723" i="4"/>
  <c r="E723" i="4"/>
  <c r="B724" i="4"/>
  <c r="C724" i="4"/>
  <c r="D724" i="4"/>
  <c r="E724" i="4"/>
  <c r="B725" i="4"/>
  <c r="C725" i="4"/>
  <c r="D725" i="4"/>
  <c r="E725" i="4"/>
  <c r="B726" i="4"/>
  <c r="C726" i="4"/>
  <c r="D726" i="4"/>
  <c r="E726" i="4"/>
  <c r="B727" i="4"/>
  <c r="C727" i="4"/>
  <c r="D727" i="4"/>
  <c r="E727" i="4"/>
  <c r="B728" i="4"/>
  <c r="C728" i="4"/>
  <c r="D728" i="4"/>
  <c r="E728" i="4"/>
  <c r="B729" i="4"/>
  <c r="C729" i="4"/>
  <c r="D729" i="4"/>
  <c r="E729" i="4"/>
  <c r="B730" i="4"/>
  <c r="C730" i="4"/>
  <c r="D730" i="4"/>
  <c r="E730" i="4"/>
  <c r="B731" i="4"/>
  <c r="C731" i="4"/>
  <c r="D731" i="4"/>
  <c r="E731" i="4"/>
  <c r="B732" i="4"/>
  <c r="C732" i="4"/>
  <c r="D732" i="4"/>
  <c r="E732" i="4"/>
  <c r="B733" i="4"/>
  <c r="C733" i="4"/>
  <c r="D733" i="4"/>
  <c r="E733" i="4"/>
  <c r="B734" i="4"/>
  <c r="C734" i="4"/>
  <c r="D734" i="4"/>
  <c r="E734" i="4"/>
  <c r="B735" i="4"/>
  <c r="C735" i="4"/>
  <c r="D735" i="4"/>
  <c r="E735" i="4"/>
  <c r="B736" i="4"/>
  <c r="C736" i="4"/>
  <c r="D736" i="4"/>
  <c r="E736" i="4"/>
  <c r="B737" i="4"/>
  <c r="C737" i="4"/>
  <c r="D737" i="4"/>
  <c r="E737" i="4"/>
  <c r="B738" i="4"/>
  <c r="C738" i="4"/>
  <c r="D738" i="4"/>
  <c r="E738" i="4"/>
  <c r="B739" i="4"/>
  <c r="C739" i="4"/>
  <c r="D739" i="4"/>
  <c r="E739" i="4"/>
  <c r="B740" i="4"/>
  <c r="C740" i="4"/>
  <c r="D740" i="4"/>
  <c r="E740" i="4"/>
  <c r="B741" i="4"/>
  <c r="C741" i="4"/>
  <c r="D741" i="4"/>
  <c r="E741" i="4"/>
  <c r="B742" i="4"/>
  <c r="C742" i="4"/>
  <c r="D742" i="4"/>
  <c r="E742" i="4"/>
  <c r="B743" i="4"/>
  <c r="C743" i="4"/>
  <c r="D743" i="4"/>
  <c r="E743" i="4"/>
  <c r="B744" i="4"/>
  <c r="C744" i="4"/>
  <c r="D744" i="4"/>
  <c r="E744" i="4"/>
  <c r="B745" i="4"/>
  <c r="C745" i="4"/>
  <c r="D745" i="4"/>
  <c r="E745" i="4"/>
  <c r="B746" i="4"/>
  <c r="C746" i="4"/>
  <c r="D746" i="4"/>
  <c r="E746" i="4"/>
  <c r="B747" i="4"/>
  <c r="C747" i="4"/>
  <c r="D747" i="4"/>
  <c r="E747" i="4"/>
  <c r="B748" i="4"/>
  <c r="C748" i="4"/>
  <c r="D748" i="4"/>
  <c r="E748" i="4"/>
  <c r="B749" i="4"/>
  <c r="C749" i="4"/>
  <c r="D749" i="4"/>
  <c r="E749" i="4"/>
  <c r="B750" i="4"/>
  <c r="C750" i="4"/>
  <c r="D750" i="4"/>
  <c r="E750" i="4"/>
  <c r="B751" i="4"/>
  <c r="C751" i="4"/>
  <c r="D751" i="4"/>
  <c r="E751" i="4"/>
  <c r="B752" i="4"/>
  <c r="C752" i="4"/>
  <c r="D752" i="4"/>
  <c r="E752" i="4"/>
  <c r="B753" i="4"/>
  <c r="C753" i="4"/>
  <c r="D753" i="4"/>
  <c r="E753" i="4"/>
  <c r="B754" i="4"/>
  <c r="C754" i="4"/>
  <c r="D754" i="4"/>
  <c r="E754" i="4"/>
  <c r="B755" i="4"/>
  <c r="C755" i="4"/>
  <c r="D755" i="4"/>
  <c r="E755" i="4"/>
  <c r="B756" i="4"/>
  <c r="C756" i="4"/>
  <c r="D756" i="4"/>
  <c r="E756" i="4"/>
  <c r="B757" i="4"/>
  <c r="C757" i="4"/>
  <c r="D757" i="4"/>
  <c r="E757" i="4"/>
  <c r="B758" i="4"/>
  <c r="C758" i="4"/>
  <c r="D758" i="4"/>
  <c r="E758" i="4"/>
  <c r="B759" i="4"/>
  <c r="C759" i="4"/>
  <c r="D759" i="4"/>
  <c r="E759" i="4"/>
  <c r="B760" i="4"/>
  <c r="C760" i="4"/>
  <c r="D760" i="4"/>
  <c r="E760" i="4"/>
  <c r="B761" i="4"/>
  <c r="C761" i="4"/>
  <c r="D761" i="4"/>
  <c r="E761" i="4"/>
  <c r="B762" i="4"/>
  <c r="C762" i="4"/>
  <c r="D762" i="4"/>
  <c r="E762" i="4"/>
  <c r="B763" i="4"/>
  <c r="C763" i="4"/>
  <c r="D763" i="4"/>
  <c r="E763" i="4"/>
  <c r="B764" i="4"/>
  <c r="C764" i="4"/>
  <c r="D764" i="4"/>
  <c r="E764" i="4"/>
  <c r="B765" i="4"/>
  <c r="C765" i="4"/>
  <c r="D765" i="4"/>
  <c r="E765" i="4"/>
  <c r="B766" i="4"/>
  <c r="C766" i="4"/>
  <c r="D766" i="4"/>
  <c r="E766" i="4"/>
  <c r="B767" i="4"/>
  <c r="C767" i="4"/>
  <c r="D767" i="4"/>
  <c r="E767" i="4"/>
  <c r="B768" i="4"/>
  <c r="C768" i="4"/>
  <c r="D768" i="4"/>
  <c r="E768" i="4"/>
  <c r="B769" i="4"/>
  <c r="C769" i="4"/>
  <c r="D769" i="4"/>
  <c r="E769" i="4"/>
  <c r="B770" i="4"/>
  <c r="C770" i="4"/>
  <c r="D770" i="4"/>
  <c r="E770" i="4"/>
  <c r="B771" i="4"/>
  <c r="C771" i="4"/>
  <c r="D771" i="4"/>
  <c r="E771" i="4"/>
  <c r="B772" i="4"/>
  <c r="C772" i="4"/>
  <c r="D772" i="4"/>
  <c r="E772" i="4"/>
  <c r="B773" i="4"/>
  <c r="C773" i="4"/>
  <c r="D773" i="4"/>
  <c r="E773" i="4"/>
  <c r="B774" i="4"/>
  <c r="C774" i="4"/>
  <c r="D774" i="4"/>
  <c r="E774" i="4"/>
  <c r="B775" i="4"/>
  <c r="C775" i="4"/>
  <c r="D775" i="4"/>
  <c r="E775" i="4"/>
  <c r="B776" i="4"/>
  <c r="C776" i="4"/>
  <c r="D776" i="4"/>
  <c r="E776" i="4"/>
  <c r="B777" i="4"/>
  <c r="C777" i="4"/>
  <c r="D777" i="4"/>
  <c r="E777" i="4"/>
  <c r="B778" i="4"/>
  <c r="C778" i="4"/>
  <c r="D778" i="4"/>
  <c r="E778" i="4"/>
  <c r="B779" i="4"/>
  <c r="C779" i="4"/>
  <c r="D779" i="4"/>
  <c r="E779" i="4"/>
  <c r="B780" i="4"/>
  <c r="C780" i="4"/>
  <c r="D780" i="4"/>
  <c r="E780" i="4"/>
  <c r="B781" i="4"/>
  <c r="C781" i="4"/>
  <c r="D781" i="4"/>
  <c r="E781" i="4"/>
  <c r="B782" i="4"/>
  <c r="C782" i="4"/>
  <c r="D782" i="4"/>
  <c r="E782" i="4"/>
  <c r="B783" i="4"/>
  <c r="C783" i="4"/>
  <c r="D783" i="4"/>
  <c r="E783" i="4"/>
  <c r="B784" i="4"/>
  <c r="C784" i="4"/>
  <c r="D784" i="4"/>
  <c r="E784" i="4"/>
  <c r="B785" i="4"/>
  <c r="C785" i="4"/>
  <c r="D785" i="4"/>
  <c r="E785" i="4"/>
  <c r="B786" i="4"/>
  <c r="C786" i="4"/>
  <c r="D786" i="4"/>
  <c r="E786" i="4"/>
  <c r="B787" i="4"/>
  <c r="C787" i="4"/>
  <c r="D787" i="4"/>
  <c r="E787" i="4"/>
  <c r="B788" i="4"/>
  <c r="C788" i="4"/>
  <c r="D788" i="4"/>
  <c r="E788" i="4"/>
  <c r="B789" i="4"/>
  <c r="C789" i="4"/>
  <c r="D789" i="4"/>
  <c r="E789" i="4"/>
  <c r="B790" i="4"/>
  <c r="C790" i="4"/>
  <c r="D790" i="4"/>
  <c r="E790" i="4"/>
  <c r="B791" i="4"/>
  <c r="C791" i="4"/>
  <c r="D791" i="4"/>
  <c r="E791" i="4"/>
  <c r="B792" i="4"/>
  <c r="C792" i="4"/>
  <c r="D792" i="4"/>
  <c r="E792" i="4"/>
  <c r="B793" i="4"/>
  <c r="C793" i="4"/>
  <c r="D793" i="4"/>
  <c r="E793" i="4"/>
  <c r="B794" i="4"/>
  <c r="C794" i="4"/>
  <c r="D794" i="4"/>
  <c r="E794" i="4"/>
  <c r="B795" i="4"/>
  <c r="C795" i="4"/>
  <c r="D795" i="4"/>
  <c r="E795" i="4"/>
  <c r="B796" i="4"/>
  <c r="C796" i="4"/>
  <c r="D796" i="4"/>
  <c r="E796" i="4"/>
  <c r="B797" i="4"/>
  <c r="C797" i="4"/>
  <c r="D797" i="4"/>
  <c r="E797" i="4"/>
  <c r="B798" i="4"/>
  <c r="C798" i="4"/>
  <c r="D798" i="4"/>
  <c r="E798" i="4"/>
  <c r="B799" i="4"/>
  <c r="C799" i="4"/>
  <c r="D799" i="4"/>
  <c r="E799" i="4"/>
  <c r="B800" i="4"/>
  <c r="C800" i="4"/>
  <c r="D800" i="4"/>
  <c r="E800" i="4"/>
  <c r="B801" i="4"/>
  <c r="C801" i="4"/>
  <c r="D801" i="4"/>
  <c r="E801" i="4"/>
  <c r="B802" i="4"/>
  <c r="C802" i="4"/>
  <c r="D802" i="4"/>
  <c r="E802" i="4"/>
  <c r="B803" i="4"/>
  <c r="C803" i="4"/>
  <c r="D803" i="4"/>
  <c r="E803" i="4"/>
  <c r="B804" i="4"/>
  <c r="C804" i="4"/>
  <c r="D804" i="4"/>
  <c r="E804" i="4"/>
  <c r="B805" i="4"/>
  <c r="C805" i="4"/>
  <c r="D805" i="4"/>
  <c r="E805" i="4"/>
  <c r="B806" i="4"/>
  <c r="C806" i="4"/>
  <c r="D806" i="4"/>
  <c r="E806" i="4"/>
  <c r="B807" i="4"/>
  <c r="C807" i="4"/>
  <c r="D807" i="4"/>
  <c r="E807" i="4"/>
  <c r="B808" i="4"/>
  <c r="C808" i="4"/>
  <c r="D808" i="4"/>
  <c r="E808" i="4"/>
  <c r="B809" i="4"/>
  <c r="C809" i="4"/>
  <c r="D809" i="4"/>
  <c r="E809" i="4"/>
  <c r="B810" i="4"/>
  <c r="C810" i="4"/>
  <c r="D810" i="4"/>
  <c r="E810" i="4"/>
  <c r="B811" i="4"/>
  <c r="C811" i="4"/>
  <c r="D811" i="4"/>
  <c r="E811" i="4"/>
  <c r="B812" i="4"/>
  <c r="C812" i="4"/>
  <c r="D812" i="4"/>
  <c r="E812" i="4"/>
  <c r="B813" i="4"/>
  <c r="C813" i="4"/>
  <c r="D813" i="4"/>
  <c r="E813" i="4"/>
  <c r="B814" i="4"/>
  <c r="C814" i="4"/>
  <c r="D814" i="4"/>
  <c r="E814" i="4"/>
  <c r="B815" i="4"/>
  <c r="C815" i="4"/>
  <c r="D815" i="4"/>
  <c r="E815" i="4"/>
  <c r="B816" i="4"/>
  <c r="C816" i="4"/>
  <c r="D816" i="4"/>
  <c r="E816" i="4"/>
  <c r="B817" i="4"/>
  <c r="C817" i="4"/>
  <c r="D817" i="4"/>
  <c r="E817" i="4"/>
  <c r="B818" i="4"/>
  <c r="C818" i="4"/>
  <c r="D818" i="4"/>
  <c r="E818" i="4"/>
  <c r="B819" i="4"/>
  <c r="C819" i="4"/>
  <c r="D819" i="4"/>
  <c r="E819" i="4"/>
  <c r="B820" i="4"/>
  <c r="C820" i="4"/>
  <c r="D820" i="4"/>
  <c r="E820" i="4"/>
  <c r="B821" i="4"/>
  <c r="C821" i="4"/>
  <c r="D821" i="4"/>
  <c r="E821" i="4"/>
  <c r="B822" i="4"/>
  <c r="C822" i="4"/>
  <c r="D822" i="4"/>
  <c r="E822" i="4"/>
  <c r="B823" i="4"/>
  <c r="C823" i="4"/>
  <c r="D823" i="4"/>
  <c r="E823" i="4"/>
  <c r="B824" i="4"/>
  <c r="C824" i="4"/>
  <c r="D824" i="4"/>
  <c r="E824" i="4"/>
  <c r="B825" i="4"/>
  <c r="C825" i="4"/>
  <c r="D825" i="4"/>
  <c r="E825" i="4"/>
  <c r="B826" i="4"/>
  <c r="C826" i="4"/>
  <c r="D826" i="4"/>
  <c r="E826" i="4"/>
  <c r="B827" i="4"/>
  <c r="C827" i="4"/>
  <c r="D827" i="4"/>
  <c r="E827" i="4"/>
  <c r="B828" i="4"/>
  <c r="C828" i="4"/>
  <c r="D828" i="4"/>
  <c r="E828" i="4"/>
  <c r="B829" i="4"/>
  <c r="C829" i="4"/>
  <c r="D829" i="4"/>
  <c r="E829" i="4"/>
  <c r="B830" i="4"/>
  <c r="C830" i="4"/>
  <c r="D830" i="4"/>
  <c r="E830" i="4"/>
  <c r="B831" i="4"/>
  <c r="C831" i="4"/>
  <c r="D831" i="4"/>
  <c r="E831" i="4"/>
  <c r="B832" i="4"/>
  <c r="C832" i="4"/>
  <c r="D832" i="4"/>
  <c r="E832" i="4"/>
  <c r="B833" i="4"/>
  <c r="C833" i="4"/>
  <c r="D833" i="4"/>
  <c r="E833" i="4"/>
  <c r="B834" i="4"/>
  <c r="C834" i="4"/>
  <c r="D834" i="4"/>
  <c r="E834" i="4"/>
  <c r="B835" i="4"/>
  <c r="C835" i="4"/>
  <c r="D835" i="4"/>
  <c r="E835" i="4"/>
  <c r="B836" i="4"/>
  <c r="C836" i="4"/>
  <c r="D836" i="4"/>
  <c r="E836" i="4"/>
  <c r="B837" i="4"/>
  <c r="C837" i="4"/>
  <c r="D837" i="4"/>
  <c r="E837" i="4"/>
  <c r="B838" i="4"/>
  <c r="C838" i="4"/>
  <c r="D838" i="4"/>
  <c r="E838" i="4"/>
  <c r="B839" i="4"/>
  <c r="C839" i="4"/>
  <c r="D839" i="4"/>
  <c r="E839" i="4"/>
  <c r="B840" i="4"/>
  <c r="C840" i="4"/>
  <c r="D840" i="4"/>
  <c r="E840" i="4"/>
  <c r="B841" i="4"/>
  <c r="C841" i="4"/>
  <c r="D841" i="4"/>
  <c r="E841" i="4"/>
  <c r="B842" i="4"/>
  <c r="C842" i="4"/>
  <c r="D842" i="4"/>
  <c r="E842" i="4"/>
  <c r="B843" i="4"/>
  <c r="C843" i="4"/>
  <c r="D843" i="4"/>
  <c r="E843" i="4"/>
  <c r="B844" i="4"/>
  <c r="C844" i="4"/>
  <c r="D844" i="4"/>
  <c r="E844" i="4"/>
  <c r="B845" i="4"/>
  <c r="C845" i="4"/>
  <c r="D845" i="4"/>
  <c r="E845" i="4"/>
  <c r="B846" i="4"/>
  <c r="C846" i="4"/>
  <c r="D846" i="4"/>
  <c r="E846" i="4"/>
  <c r="B847" i="4"/>
  <c r="C847" i="4"/>
  <c r="D847" i="4"/>
  <c r="E847" i="4"/>
  <c r="B848" i="4"/>
  <c r="C848" i="4"/>
  <c r="D848" i="4"/>
  <c r="E848" i="4"/>
  <c r="B849" i="4"/>
  <c r="C849" i="4"/>
  <c r="D849" i="4"/>
  <c r="E849" i="4"/>
  <c r="B850" i="4"/>
  <c r="C850" i="4"/>
  <c r="D850" i="4"/>
  <c r="E850" i="4"/>
  <c r="B851" i="4"/>
  <c r="C851" i="4"/>
  <c r="D851" i="4"/>
  <c r="E851" i="4"/>
  <c r="B852" i="4"/>
  <c r="C852" i="4"/>
  <c r="D852" i="4"/>
  <c r="E852" i="4"/>
  <c r="B853" i="4"/>
  <c r="C853" i="4"/>
  <c r="D853" i="4"/>
  <c r="E853" i="4"/>
  <c r="B854" i="4"/>
  <c r="C854" i="4"/>
  <c r="D854" i="4"/>
  <c r="E854" i="4"/>
  <c r="B855" i="4"/>
  <c r="C855" i="4"/>
  <c r="D855" i="4"/>
  <c r="E855" i="4"/>
  <c r="B856" i="4"/>
  <c r="C856" i="4"/>
  <c r="D856" i="4"/>
  <c r="E856" i="4"/>
  <c r="B857" i="4"/>
  <c r="C857" i="4"/>
  <c r="D857" i="4"/>
  <c r="E857" i="4"/>
  <c r="B858" i="4"/>
  <c r="C858" i="4"/>
  <c r="D858" i="4"/>
  <c r="E858" i="4"/>
  <c r="B859" i="4"/>
  <c r="C859" i="4"/>
  <c r="D859" i="4"/>
  <c r="E859" i="4"/>
  <c r="B860" i="4"/>
  <c r="C860" i="4"/>
  <c r="D860" i="4"/>
  <c r="E860" i="4"/>
  <c r="B861" i="4"/>
  <c r="C861" i="4"/>
  <c r="D861" i="4"/>
  <c r="E861" i="4"/>
  <c r="B862" i="4"/>
  <c r="C862" i="4"/>
  <c r="D862" i="4"/>
  <c r="E862" i="4"/>
  <c r="B863" i="4"/>
  <c r="C863" i="4"/>
  <c r="D863" i="4"/>
  <c r="E863" i="4"/>
  <c r="B864" i="4"/>
  <c r="C864" i="4"/>
  <c r="D864" i="4"/>
  <c r="E864" i="4"/>
  <c r="B865" i="4"/>
  <c r="C865" i="4"/>
  <c r="D865" i="4"/>
  <c r="E865" i="4"/>
  <c r="B866" i="4"/>
  <c r="C866" i="4"/>
  <c r="D866" i="4"/>
  <c r="E866" i="4"/>
  <c r="B867" i="4"/>
  <c r="C867" i="4"/>
  <c r="D867" i="4"/>
  <c r="E867" i="4"/>
  <c r="B868" i="4"/>
  <c r="C868" i="4"/>
  <c r="D868" i="4"/>
  <c r="E868" i="4"/>
  <c r="B869" i="4"/>
  <c r="C869" i="4"/>
  <c r="D869" i="4"/>
  <c r="E869" i="4"/>
  <c r="B870" i="4"/>
  <c r="C870" i="4"/>
  <c r="D870" i="4"/>
  <c r="E870" i="4"/>
  <c r="B871" i="4"/>
  <c r="C871" i="4"/>
  <c r="D871" i="4"/>
  <c r="E871" i="4"/>
  <c r="B872" i="4"/>
  <c r="C872" i="4"/>
  <c r="D872" i="4"/>
  <c r="E872" i="4"/>
  <c r="B873" i="4"/>
  <c r="C873" i="4"/>
  <c r="D873" i="4"/>
  <c r="E873" i="4"/>
  <c r="B874" i="4"/>
  <c r="C874" i="4"/>
  <c r="D874" i="4"/>
  <c r="E874" i="4"/>
  <c r="B875" i="4"/>
  <c r="C875" i="4"/>
  <c r="D875" i="4"/>
  <c r="E875" i="4"/>
  <c r="B876" i="4"/>
  <c r="C876" i="4"/>
  <c r="D876" i="4"/>
  <c r="E876" i="4"/>
  <c r="B877" i="4"/>
  <c r="C877" i="4"/>
  <c r="D877" i="4"/>
  <c r="E877" i="4"/>
  <c r="B878" i="4"/>
  <c r="C878" i="4"/>
  <c r="D878" i="4"/>
  <c r="E878" i="4"/>
  <c r="B879" i="4"/>
  <c r="C879" i="4"/>
  <c r="D879" i="4"/>
  <c r="E879" i="4"/>
  <c r="B880" i="4"/>
  <c r="C880" i="4"/>
  <c r="D880" i="4"/>
  <c r="E880" i="4"/>
  <c r="B881" i="4"/>
  <c r="C881" i="4"/>
  <c r="D881" i="4"/>
  <c r="E881" i="4"/>
  <c r="B882" i="4"/>
  <c r="C882" i="4"/>
  <c r="D882" i="4"/>
  <c r="E882" i="4"/>
  <c r="B883" i="4"/>
  <c r="C883" i="4"/>
  <c r="D883" i="4"/>
  <c r="E883" i="4"/>
  <c r="B884" i="4"/>
  <c r="C884" i="4"/>
  <c r="D884" i="4"/>
  <c r="E884" i="4"/>
  <c r="B885" i="4"/>
  <c r="C885" i="4"/>
  <c r="D885" i="4"/>
  <c r="E885" i="4"/>
  <c r="B886" i="4"/>
  <c r="C886" i="4"/>
  <c r="D886" i="4"/>
  <c r="E886" i="4"/>
  <c r="B887" i="4"/>
  <c r="C887" i="4"/>
  <c r="D887" i="4"/>
  <c r="E887" i="4"/>
  <c r="B888" i="4"/>
  <c r="C888" i="4"/>
  <c r="D888" i="4"/>
  <c r="E888" i="4"/>
  <c r="B889" i="4"/>
  <c r="C889" i="4"/>
  <c r="D889" i="4"/>
  <c r="E889" i="4"/>
  <c r="B890" i="4"/>
  <c r="C890" i="4"/>
  <c r="D890" i="4"/>
  <c r="E890" i="4"/>
  <c r="B891" i="4"/>
  <c r="C891" i="4"/>
  <c r="D891" i="4"/>
  <c r="E891" i="4"/>
  <c r="B892" i="4"/>
  <c r="C892" i="4"/>
  <c r="D892" i="4"/>
  <c r="E892" i="4"/>
  <c r="B893" i="4"/>
  <c r="C893" i="4"/>
  <c r="D893" i="4"/>
  <c r="E893" i="4"/>
  <c r="B894" i="4"/>
  <c r="C894" i="4"/>
  <c r="D894" i="4"/>
  <c r="E894" i="4"/>
  <c r="B895" i="4"/>
  <c r="C895" i="4"/>
  <c r="D895" i="4"/>
  <c r="E895" i="4"/>
  <c r="B896" i="4"/>
  <c r="C896" i="4"/>
  <c r="D896" i="4"/>
  <c r="E896" i="4"/>
  <c r="B897" i="4"/>
  <c r="C897" i="4"/>
  <c r="D897" i="4"/>
  <c r="E897" i="4"/>
  <c r="B898" i="4"/>
  <c r="C898" i="4"/>
  <c r="D898" i="4"/>
  <c r="E898" i="4"/>
  <c r="B899" i="4"/>
  <c r="C899" i="4"/>
  <c r="D899" i="4"/>
  <c r="E899" i="4"/>
  <c r="B900" i="4"/>
  <c r="C900" i="4"/>
  <c r="D900" i="4"/>
  <c r="E900" i="4"/>
  <c r="B901" i="4"/>
  <c r="C901" i="4"/>
  <c r="D901" i="4"/>
  <c r="E901" i="4"/>
  <c r="B902" i="4"/>
  <c r="C902" i="4"/>
  <c r="D902" i="4"/>
  <c r="E902" i="4"/>
  <c r="B903" i="4"/>
  <c r="C903" i="4"/>
  <c r="D903" i="4"/>
  <c r="E903" i="4"/>
  <c r="B904" i="4"/>
  <c r="C904" i="4"/>
  <c r="D904" i="4"/>
  <c r="E904" i="4"/>
  <c r="B905" i="4"/>
  <c r="C905" i="4"/>
  <c r="D905" i="4"/>
  <c r="E905" i="4"/>
  <c r="B906" i="4"/>
  <c r="C906" i="4"/>
  <c r="D906" i="4"/>
  <c r="E906" i="4"/>
  <c r="B907" i="4"/>
  <c r="C907" i="4"/>
  <c r="D907" i="4"/>
  <c r="E907" i="4"/>
  <c r="B908" i="4"/>
  <c r="C908" i="4"/>
  <c r="D908" i="4"/>
  <c r="E908" i="4"/>
  <c r="B909" i="4"/>
  <c r="C909" i="4"/>
  <c r="D909" i="4"/>
  <c r="E909" i="4"/>
  <c r="B910" i="4"/>
  <c r="C910" i="4"/>
  <c r="D910" i="4"/>
  <c r="E910" i="4"/>
  <c r="B911" i="4"/>
  <c r="C911" i="4"/>
  <c r="D911" i="4"/>
  <c r="E911" i="4"/>
  <c r="B912" i="4"/>
  <c r="C912" i="4"/>
  <c r="D912" i="4"/>
  <c r="E912" i="4"/>
  <c r="B913" i="4"/>
  <c r="C913" i="4"/>
  <c r="D913" i="4"/>
  <c r="E913" i="4"/>
  <c r="B914" i="4"/>
  <c r="C914" i="4"/>
  <c r="D914" i="4"/>
  <c r="E914" i="4"/>
  <c r="B915" i="4"/>
  <c r="C915" i="4"/>
  <c r="D915" i="4"/>
  <c r="E915" i="4"/>
  <c r="B916" i="4"/>
  <c r="C916" i="4"/>
  <c r="D916" i="4"/>
  <c r="E916" i="4"/>
  <c r="B917" i="4"/>
  <c r="C917" i="4"/>
  <c r="D917" i="4"/>
  <c r="E917" i="4"/>
  <c r="B918" i="4"/>
  <c r="C918" i="4"/>
  <c r="D918" i="4"/>
  <c r="E918" i="4"/>
  <c r="B919" i="4"/>
  <c r="C919" i="4"/>
  <c r="D919" i="4"/>
  <c r="E919" i="4"/>
  <c r="B920" i="4"/>
  <c r="C920" i="4"/>
  <c r="D920" i="4"/>
  <c r="E920" i="4"/>
  <c r="B921" i="4"/>
  <c r="C921" i="4"/>
  <c r="D921" i="4"/>
  <c r="E921" i="4"/>
  <c r="B922" i="4"/>
  <c r="C922" i="4"/>
  <c r="D922" i="4"/>
  <c r="E922" i="4"/>
  <c r="B923" i="4"/>
  <c r="C923" i="4"/>
  <c r="D923" i="4"/>
  <c r="E923" i="4"/>
  <c r="B924" i="4"/>
  <c r="C924" i="4"/>
  <c r="D924" i="4"/>
  <c r="E924" i="4"/>
  <c r="B925" i="4"/>
  <c r="C925" i="4"/>
  <c r="D925" i="4"/>
  <c r="E925" i="4"/>
  <c r="B926" i="4"/>
  <c r="C926" i="4"/>
  <c r="D926" i="4"/>
  <c r="E926" i="4"/>
  <c r="B927" i="4"/>
  <c r="C927" i="4"/>
  <c r="D927" i="4"/>
  <c r="E927" i="4"/>
  <c r="B928" i="4"/>
  <c r="C928" i="4"/>
  <c r="D928" i="4"/>
  <c r="E928" i="4"/>
  <c r="B929" i="4"/>
  <c r="C929" i="4"/>
  <c r="D929" i="4"/>
  <c r="E929" i="4"/>
  <c r="B930" i="4"/>
  <c r="C930" i="4"/>
  <c r="D930" i="4"/>
  <c r="E930" i="4"/>
  <c r="B931" i="4"/>
  <c r="C931" i="4"/>
  <c r="D931" i="4"/>
  <c r="E931" i="4"/>
  <c r="B932" i="4"/>
  <c r="C932" i="4"/>
  <c r="D932" i="4"/>
  <c r="E932" i="4"/>
  <c r="B933" i="4"/>
  <c r="C933" i="4"/>
  <c r="D933" i="4"/>
  <c r="E933" i="4"/>
  <c r="B934" i="4"/>
  <c r="C934" i="4"/>
  <c r="D934" i="4"/>
  <c r="E934" i="4"/>
  <c r="B935" i="4"/>
  <c r="C935" i="4"/>
  <c r="D935" i="4"/>
  <c r="E935" i="4"/>
  <c r="B936" i="4"/>
  <c r="C936" i="4"/>
  <c r="D936" i="4"/>
  <c r="E936" i="4"/>
  <c r="B937" i="4"/>
  <c r="C937" i="4"/>
  <c r="D937" i="4"/>
  <c r="E937" i="4"/>
  <c r="B938" i="4"/>
  <c r="C938" i="4"/>
  <c r="D938" i="4"/>
  <c r="E938" i="4"/>
  <c r="B939" i="4"/>
  <c r="C939" i="4"/>
  <c r="D939" i="4"/>
  <c r="E939" i="4"/>
  <c r="B940" i="4"/>
  <c r="C940" i="4"/>
  <c r="D940" i="4"/>
  <c r="E940" i="4"/>
  <c r="B941" i="4"/>
  <c r="C941" i="4"/>
  <c r="D941" i="4"/>
  <c r="E941" i="4"/>
  <c r="B942" i="4"/>
  <c r="C942" i="4"/>
  <c r="D942" i="4"/>
  <c r="E942" i="4"/>
  <c r="B943" i="4"/>
  <c r="C943" i="4"/>
  <c r="D943" i="4"/>
  <c r="E943" i="4"/>
  <c r="B944" i="4"/>
  <c r="C944" i="4"/>
  <c r="D944" i="4"/>
  <c r="E944" i="4"/>
  <c r="B945" i="4"/>
  <c r="C945" i="4"/>
  <c r="D945" i="4"/>
  <c r="E945" i="4"/>
  <c r="B946" i="4"/>
  <c r="C946" i="4"/>
  <c r="D946" i="4"/>
  <c r="E946" i="4"/>
  <c r="B947" i="4"/>
  <c r="C947" i="4"/>
  <c r="D947" i="4"/>
  <c r="E947" i="4"/>
  <c r="B948" i="4"/>
  <c r="C948" i="4"/>
  <c r="D948" i="4"/>
  <c r="E948" i="4"/>
  <c r="B949" i="4"/>
  <c r="C949" i="4"/>
  <c r="D949" i="4"/>
  <c r="E949" i="4"/>
  <c r="B950" i="4"/>
  <c r="C950" i="4"/>
  <c r="D950" i="4"/>
  <c r="E950" i="4"/>
  <c r="B951" i="4"/>
  <c r="C951" i="4"/>
  <c r="D951" i="4"/>
  <c r="E951" i="4"/>
  <c r="B952" i="4"/>
  <c r="C952" i="4"/>
  <c r="D952" i="4"/>
  <c r="E952" i="4"/>
  <c r="B953" i="4"/>
  <c r="C953" i="4"/>
  <c r="D953" i="4"/>
  <c r="E953" i="4"/>
  <c r="B954" i="4"/>
  <c r="C954" i="4"/>
  <c r="D954" i="4"/>
  <c r="E954" i="4"/>
  <c r="B955" i="4"/>
  <c r="C955" i="4"/>
  <c r="D955" i="4"/>
  <c r="E955" i="4"/>
  <c r="B956" i="4"/>
  <c r="C956" i="4"/>
  <c r="D956" i="4"/>
  <c r="E956" i="4"/>
  <c r="B957" i="4"/>
  <c r="C957" i="4"/>
  <c r="D957" i="4"/>
  <c r="E957" i="4"/>
  <c r="B958" i="4"/>
  <c r="C958" i="4"/>
  <c r="D958" i="4"/>
  <c r="E958" i="4"/>
  <c r="B959" i="4"/>
  <c r="C959" i="4"/>
  <c r="D959" i="4"/>
  <c r="E959" i="4"/>
  <c r="B960" i="4"/>
  <c r="C960" i="4"/>
  <c r="D960" i="4"/>
  <c r="E960" i="4"/>
  <c r="B961" i="4"/>
  <c r="C961" i="4"/>
  <c r="D961" i="4"/>
  <c r="E961" i="4"/>
  <c r="B962" i="4"/>
  <c r="C962" i="4"/>
  <c r="D962" i="4"/>
  <c r="E962" i="4"/>
  <c r="B963" i="4"/>
  <c r="C963" i="4"/>
  <c r="D963" i="4"/>
  <c r="E963" i="4"/>
  <c r="B964" i="4"/>
  <c r="C964" i="4"/>
  <c r="D964" i="4"/>
  <c r="E964" i="4"/>
  <c r="B965" i="4"/>
  <c r="C965" i="4"/>
  <c r="D965" i="4"/>
  <c r="E965" i="4"/>
  <c r="B966" i="4"/>
  <c r="C966" i="4"/>
  <c r="D966" i="4"/>
  <c r="E966" i="4"/>
  <c r="B967" i="4"/>
  <c r="C967" i="4"/>
  <c r="D967" i="4"/>
  <c r="E967" i="4"/>
  <c r="B968" i="4"/>
  <c r="C968" i="4"/>
  <c r="D968" i="4"/>
  <c r="E968" i="4"/>
  <c r="B969" i="4"/>
  <c r="C969" i="4"/>
  <c r="D969" i="4"/>
  <c r="E969" i="4"/>
  <c r="B970" i="4"/>
  <c r="C970" i="4"/>
  <c r="D970" i="4"/>
  <c r="E970" i="4"/>
  <c r="B971" i="4"/>
  <c r="C971" i="4"/>
  <c r="D971" i="4"/>
  <c r="E971" i="4"/>
  <c r="B972" i="4"/>
  <c r="C972" i="4"/>
  <c r="D972" i="4"/>
  <c r="E972" i="4"/>
  <c r="B973" i="4"/>
  <c r="C973" i="4"/>
  <c r="D973" i="4"/>
  <c r="E973" i="4"/>
  <c r="B974" i="4"/>
  <c r="C974" i="4"/>
  <c r="D974" i="4"/>
  <c r="E974" i="4"/>
  <c r="B975" i="4"/>
  <c r="C975" i="4"/>
  <c r="D975" i="4"/>
  <c r="E975" i="4"/>
  <c r="B976" i="4"/>
  <c r="C976" i="4"/>
  <c r="D976" i="4"/>
  <c r="E976" i="4"/>
  <c r="B977" i="4"/>
  <c r="C977" i="4"/>
  <c r="D977" i="4"/>
  <c r="E977" i="4"/>
  <c r="B978" i="4"/>
  <c r="C978" i="4"/>
  <c r="D978" i="4"/>
  <c r="E978" i="4"/>
  <c r="B979" i="4"/>
  <c r="C979" i="4"/>
  <c r="D979" i="4"/>
  <c r="E979" i="4"/>
  <c r="B980" i="4"/>
  <c r="C980" i="4"/>
  <c r="D980" i="4"/>
  <c r="E980" i="4"/>
  <c r="B981" i="4"/>
  <c r="C981" i="4"/>
  <c r="D981" i="4"/>
  <c r="E981" i="4"/>
  <c r="B982" i="4"/>
  <c r="C982" i="4"/>
  <c r="D982" i="4"/>
  <c r="E982" i="4"/>
  <c r="B983" i="4"/>
  <c r="C983" i="4"/>
  <c r="D983" i="4"/>
  <c r="E983" i="4"/>
  <c r="B984" i="4"/>
  <c r="C984" i="4"/>
  <c r="D984" i="4"/>
  <c r="E984" i="4"/>
  <c r="B985" i="4"/>
  <c r="C985" i="4"/>
  <c r="D985" i="4"/>
  <c r="E985" i="4"/>
  <c r="B986" i="4"/>
  <c r="C986" i="4"/>
  <c r="D986" i="4"/>
  <c r="E986" i="4"/>
  <c r="B987" i="4"/>
  <c r="C987" i="4"/>
  <c r="D987" i="4"/>
  <c r="E987" i="4"/>
  <c r="B988" i="4"/>
  <c r="C988" i="4"/>
  <c r="D988" i="4"/>
  <c r="E988" i="4"/>
  <c r="B989" i="4"/>
  <c r="C989" i="4"/>
  <c r="D989" i="4"/>
  <c r="E989" i="4"/>
  <c r="B990" i="4"/>
  <c r="C990" i="4"/>
  <c r="D990" i="4"/>
  <c r="E990" i="4"/>
  <c r="B991" i="4"/>
  <c r="C991" i="4"/>
  <c r="D991" i="4"/>
  <c r="E991" i="4"/>
  <c r="B992" i="4"/>
  <c r="C992" i="4"/>
  <c r="D992" i="4"/>
  <c r="E992" i="4"/>
  <c r="B993" i="4"/>
  <c r="C993" i="4"/>
  <c r="D993" i="4"/>
  <c r="E993" i="4"/>
  <c r="B994" i="4"/>
  <c r="C994" i="4"/>
  <c r="D994" i="4"/>
  <c r="E994" i="4"/>
  <c r="B995" i="4"/>
  <c r="C995" i="4"/>
  <c r="D995" i="4"/>
  <c r="E995" i="4"/>
  <c r="B996" i="4"/>
  <c r="C996" i="4"/>
  <c r="D996" i="4"/>
  <c r="E996" i="4"/>
  <c r="B997" i="4"/>
  <c r="C997" i="4"/>
  <c r="D997" i="4"/>
  <c r="E997" i="4"/>
  <c r="B998" i="4"/>
  <c r="C998" i="4"/>
  <c r="D998" i="4"/>
  <c r="E998" i="4"/>
  <c r="B999" i="4"/>
  <c r="C999" i="4"/>
  <c r="D999" i="4"/>
  <c r="E999" i="4"/>
  <c r="B1000" i="4"/>
  <c r="C1000" i="4"/>
  <c r="D1000" i="4"/>
  <c r="E1000" i="4"/>
  <c r="B1001" i="4"/>
  <c r="C1001" i="4"/>
  <c r="D1001" i="4"/>
  <c r="E1001" i="4"/>
  <c r="B1002" i="4"/>
  <c r="C1002" i="4"/>
  <c r="D1002" i="4"/>
  <c r="E1002" i="4"/>
  <c r="B1003" i="4"/>
  <c r="C1003" i="4"/>
  <c r="D1003" i="4"/>
  <c r="E1003" i="4"/>
  <c r="B1004" i="4"/>
  <c r="C1004" i="4"/>
  <c r="D1004" i="4"/>
  <c r="E1004" i="4"/>
  <c r="B1005" i="4"/>
  <c r="C1005" i="4"/>
  <c r="D1005" i="4"/>
  <c r="E1005" i="4"/>
  <c r="B1006" i="4"/>
  <c r="C1006" i="4"/>
  <c r="D1006" i="4"/>
  <c r="E1006" i="4"/>
  <c r="B1007" i="4"/>
  <c r="C1007" i="4"/>
  <c r="D1007" i="4"/>
  <c r="E1007" i="4"/>
  <c r="B1008" i="4"/>
  <c r="C1008" i="4"/>
  <c r="D1008" i="4"/>
  <c r="E1008" i="4"/>
  <c r="B1009" i="4"/>
  <c r="C1009" i="4"/>
  <c r="D1009" i="4"/>
  <c r="E1009" i="4"/>
  <c r="B1010" i="4"/>
  <c r="C1010" i="4"/>
  <c r="D1010" i="4"/>
  <c r="E1010" i="4"/>
  <c r="B1011" i="4"/>
  <c r="C1011" i="4"/>
  <c r="D1011" i="4"/>
  <c r="E1011" i="4"/>
  <c r="B1012" i="4"/>
  <c r="C1012" i="4"/>
  <c r="D1012" i="4"/>
  <c r="E1012" i="4"/>
  <c r="B1013" i="4"/>
  <c r="C1013" i="4"/>
  <c r="D1013" i="4"/>
  <c r="E1013" i="4"/>
  <c r="B1014" i="4"/>
  <c r="C1014" i="4"/>
  <c r="D1014" i="4"/>
  <c r="E1014" i="4"/>
  <c r="B1015" i="4"/>
  <c r="C1015" i="4"/>
  <c r="D1015" i="4"/>
  <c r="E1015" i="4"/>
  <c r="B1016" i="4"/>
  <c r="C1016" i="4"/>
  <c r="D1016" i="4"/>
  <c r="E1016" i="4"/>
  <c r="B1017" i="4"/>
  <c r="C1017" i="4"/>
  <c r="D1017" i="4"/>
  <c r="E1017" i="4"/>
  <c r="B1018" i="4"/>
  <c r="C1018" i="4"/>
  <c r="D1018" i="4"/>
  <c r="E1018" i="4"/>
  <c r="B1019" i="4"/>
  <c r="C1019" i="4"/>
  <c r="D1019" i="4"/>
  <c r="E1019" i="4"/>
  <c r="B1020" i="4"/>
  <c r="C1020" i="4"/>
  <c r="D1020" i="4"/>
  <c r="E1020" i="4"/>
  <c r="B1021" i="4"/>
  <c r="C1021" i="4"/>
  <c r="D1021" i="4"/>
  <c r="E1021" i="4"/>
  <c r="B1022" i="4"/>
  <c r="C1022" i="4"/>
  <c r="D1022" i="4"/>
  <c r="E1022" i="4"/>
  <c r="B1023" i="4"/>
  <c r="C1023" i="4"/>
  <c r="D1023" i="4"/>
  <c r="E1023" i="4"/>
  <c r="B1024" i="4"/>
  <c r="C1024" i="4"/>
  <c r="D1024" i="4"/>
  <c r="E1024" i="4"/>
  <c r="B1025" i="4"/>
  <c r="C1025" i="4"/>
  <c r="D1025" i="4"/>
  <c r="E1025" i="4"/>
  <c r="B1026" i="4"/>
  <c r="C1026" i="4"/>
  <c r="D1026" i="4"/>
  <c r="E1026" i="4"/>
  <c r="B1027" i="4"/>
  <c r="C1027" i="4"/>
  <c r="D1027" i="4"/>
  <c r="E1027" i="4"/>
  <c r="B1028" i="4"/>
  <c r="C1028" i="4"/>
  <c r="D1028" i="4"/>
  <c r="E1028" i="4"/>
  <c r="B1029" i="4"/>
  <c r="C1029" i="4"/>
  <c r="D1029" i="4"/>
  <c r="E1029" i="4"/>
  <c r="B1030" i="4"/>
  <c r="C1030" i="4"/>
  <c r="D1030" i="4"/>
  <c r="E1030" i="4"/>
  <c r="B1031" i="4"/>
  <c r="C1031" i="4"/>
  <c r="D1031" i="4"/>
  <c r="E1031" i="4"/>
  <c r="B1032" i="4"/>
  <c r="C1032" i="4"/>
  <c r="D1032" i="4"/>
  <c r="E1032" i="4"/>
  <c r="B1033" i="4"/>
  <c r="C1033" i="4"/>
  <c r="D1033" i="4"/>
  <c r="E1033" i="4"/>
  <c r="B1034" i="4"/>
  <c r="C1034" i="4"/>
  <c r="D1034" i="4"/>
  <c r="E1034" i="4"/>
  <c r="B1035" i="4"/>
  <c r="C1035" i="4"/>
  <c r="D1035" i="4"/>
  <c r="E1035" i="4"/>
  <c r="B1036" i="4"/>
  <c r="C1036" i="4"/>
  <c r="D1036" i="4"/>
  <c r="E1036" i="4"/>
  <c r="B1037" i="4"/>
  <c r="C1037" i="4"/>
  <c r="D1037" i="4"/>
  <c r="E1037" i="4"/>
  <c r="B1038" i="4"/>
  <c r="C1038" i="4"/>
  <c r="D1038" i="4"/>
  <c r="E1038" i="4"/>
  <c r="B1039" i="4"/>
  <c r="C1039" i="4"/>
  <c r="D1039" i="4"/>
  <c r="E1039" i="4"/>
  <c r="B1040" i="4"/>
  <c r="C1040" i="4"/>
  <c r="D1040" i="4"/>
  <c r="E1040" i="4"/>
  <c r="B1041" i="4"/>
  <c r="C1041" i="4"/>
  <c r="D1041" i="4"/>
  <c r="E1041" i="4"/>
  <c r="B1042" i="4"/>
  <c r="C1042" i="4"/>
  <c r="D1042" i="4"/>
  <c r="E1042" i="4"/>
  <c r="B1043" i="4"/>
  <c r="C1043" i="4"/>
  <c r="D1043" i="4"/>
  <c r="E1043" i="4"/>
  <c r="B1044" i="4"/>
  <c r="C1044" i="4"/>
  <c r="D1044" i="4"/>
  <c r="E1044" i="4"/>
  <c r="B1045" i="4"/>
  <c r="C1045" i="4"/>
  <c r="D1045" i="4"/>
  <c r="E1045" i="4"/>
  <c r="B1046" i="4"/>
  <c r="C1046" i="4"/>
  <c r="D1046" i="4"/>
  <c r="E1046" i="4"/>
  <c r="B1047" i="4"/>
  <c r="C1047" i="4"/>
  <c r="D1047" i="4"/>
  <c r="E1047" i="4"/>
  <c r="B1048" i="4"/>
  <c r="C1048" i="4"/>
  <c r="D1048" i="4"/>
  <c r="E1048" i="4"/>
  <c r="B1049" i="4"/>
  <c r="C1049" i="4"/>
  <c r="D1049" i="4"/>
  <c r="E1049" i="4"/>
  <c r="B1050" i="4"/>
  <c r="C1050" i="4"/>
  <c r="D1050" i="4"/>
  <c r="E1050" i="4"/>
  <c r="B1051" i="4"/>
  <c r="C1051" i="4"/>
  <c r="D1051" i="4"/>
  <c r="E1051" i="4"/>
  <c r="B1052" i="4"/>
  <c r="C1052" i="4"/>
  <c r="D1052" i="4"/>
  <c r="E1052" i="4"/>
  <c r="B1053" i="4"/>
  <c r="C1053" i="4"/>
  <c r="D1053" i="4"/>
  <c r="E1053" i="4"/>
  <c r="B1054" i="4"/>
  <c r="C1054" i="4"/>
  <c r="D1054" i="4"/>
  <c r="E1054" i="4"/>
  <c r="B1055" i="4"/>
  <c r="C1055" i="4"/>
  <c r="D1055" i="4"/>
  <c r="E1055" i="4"/>
  <c r="B1056" i="4"/>
  <c r="C1056" i="4"/>
  <c r="D1056" i="4"/>
  <c r="E1056" i="4"/>
  <c r="B1057" i="4"/>
  <c r="C1057" i="4"/>
  <c r="D1057" i="4"/>
  <c r="E1057" i="4"/>
  <c r="B1058" i="4"/>
  <c r="C1058" i="4"/>
  <c r="D1058" i="4"/>
  <c r="E1058" i="4"/>
  <c r="B1059" i="4"/>
  <c r="C1059" i="4"/>
  <c r="D1059" i="4"/>
  <c r="E1059" i="4"/>
  <c r="B1060" i="4"/>
  <c r="C1060" i="4"/>
  <c r="D1060" i="4"/>
  <c r="E1060" i="4"/>
  <c r="B1061" i="4"/>
  <c r="C1061" i="4"/>
  <c r="D1061" i="4"/>
  <c r="E1061" i="4"/>
  <c r="B1062" i="4"/>
  <c r="C1062" i="4"/>
  <c r="D1062" i="4"/>
  <c r="E1062" i="4"/>
  <c r="B1063" i="4"/>
  <c r="C1063" i="4"/>
  <c r="D1063" i="4"/>
  <c r="E1063" i="4"/>
  <c r="B1064" i="4"/>
  <c r="C1064" i="4"/>
  <c r="D1064" i="4"/>
  <c r="E1064" i="4"/>
  <c r="B1065" i="4"/>
  <c r="C1065" i="4"/>
  <c r="D1065" i="4"/>
  <c r="E1065" i="4"/>
  <c r="B1066" i="4"/>
  <c r="C1066" i="4"/>
  <c r="D1066" i="4"/>
  <c r="E1066" i="4"/>
  <c r="B1067" i="4"/>
  <c r="C1067" i="4"/>
  <c r="D1067" i="4"/>
  <c r="E1067" i="4"/>
  <c r="B1068" i="4"/>
  <c r="C1068" i="4"/>
  <c r="D1068" i="4"/>
  <c r="E1068" i="4"/>
  <c r="B1069" i="4"/>
  <c r="C1069" i="4"/>
  <c r="D1069" i="4"/>
  <c r="E1069" i="4"/>
  <c r="B1070" i="4"/>
  <c r="C1070" i="4"/>
  <c r="D1070" i="4"/>
  <c r="E1070" i="4"/>
  <c r="B1071" i="4"/>
  <c r="C1071" i="4"/>
  <c r="D1071" i="4"/>
  <c r="E1071" i="4"/>
  <c r="B1072" i="4"/>
  <c r="C1072" i="4"/>
  <c r="D1072" i="4"/>
  <c r="E1072" i="4"/>
  <c r="B1073" i="4"/>
  <c r="C1073" i="4"/>
  <c r="D1073" i="4"/>
  <c r="E1073" i="4"/>
  <c r="B1074" i="4"/>
  <c r="C1074" i="4"/>
  <c r="D1074" i="4"/>
  <c r="E1074" i="4"/>
  <c r="B1075" i="4"/>
  <c r="C1075" i="4"/>
  <c r="D1075" i="4"/>
  <c r="E1075" i="4"/>
  <c r="B1076" i="4"/>
  <c r="C1076" i="4"/>
  <c r="D1076" i="4"/>
  <c r="E1076" i="4"/>
  <c r="B1077" i="4"/>
  <c r="C1077" i="4"/>
  <c r="D1077" i="4"/>
  <c r="E1077" i="4"/>
  <c r="B1078" i="4"/>
  <c r="C1078" i="4"/>
  <c r="D1078" i="4"/>
  <c r="E1078" i="4"/>
  <c r="B1079" i="4"/>
  <c r="C1079" i="4"/>
  <c r="D1079" i="4"/>
  <c r="E1079" i="4"/>
  <c r="B1080" i="4"/>
  <c r="C1080" i="4"/>
  <c r="D1080" i="4"/>
  <c r="E1080" i="4"/>
  <c r="B1081" i="4"/>
  <c r="C1081" i="4"/>
  <c r="D1081" i="4"/>
  <c r="E1081" i="4"/>
  <c r="B1082" i="4"/>
  <c r="C1082" i="4"/>
  <c r="D1082" i="4"/>
  <c r="E1082" i="4"/>
  <c r="B1083" i="4"/>
  <c r="C1083" i="4"/>
  <c r="D1083" i="4"/>
  <c r="E1083" i="4"/>
  <c r="B1084" i="4"/>
  <c r="C1084" i="4"/>
  <c r="D1084" i="4"/>
  <c r="E1084" i="4"/>
  <c r="B1085" i="4"/>
  <c r="C1085" i="4"/>
  <c r="D1085" i="4"/>
  <c r="E1085" i="4"/>
  <c r="B1086" i="4"/>
  <c r="C1086" i="4"/>
  <c r="D1086" i="4"/>
  <c r="E1086" i="4"/>
  <c r="B1087" i="4"/>
  <c r="C1087" i="4"/>
  <c r="D1087" i="4"/>
  <c r="E1087" i="4"/>
  <c r="B1088" i="4"/>
  <c r="C1088" i="4"/>
  <c r="D1088" i="4"/>
  <c r="E1088" i="4"/>
  <c r="B1089" i="4"/>
  <c r="C1089" i="4"/>
  <c r="D1089" i="4"/>
  <c r="E1089" i="4"/>
  <c r="B1090" i="4"/>
  <c r="C1090" i="4"/>
  <c r="D1090" i="4"/>
  <c r="E1090" i="4"/>
  <c r="B1091" i="4"/>
  <c r="C1091" i="4"/>
  <c r="D1091" i="4"/>
  <c r="E1091" i="4"/>
  <c r="B1092" i="4"/>
  <c r="C1092" i="4"/>
  <c r="D1092" i="4"/>
  <c r="E1092" i="4"/>
  <c r="B1093" i="4"/>
  <c r="C1093" i="4"/>
  <c r="D1093" i="4"/>
  <c r="E1093" i="4"/>
  <c r="B1094" i="4"/>
  <c r="C1094" i="4"/>
  <c r="D1094" i="4"/>
  <c r="E1094" i="4"/>
  <c r="B1095" i="4"/>
  <c r="C1095" i="4"/>
  <c r="D1095" i="4"/>
  <c r="E1095" i="4"/>
  <c r="B1096" i="4"/>
  <c r="C1096" i="4"/>
  <c r="D1096" i="4"/>
  <c r="E1096" i="4"/>
  <c r="B1097" i="4"/>
  <c r="C1097" i="4"/>
  <c r="D1097" i="4"/>
  <c r="E1097" i="4"/>
  <c r="B1098" i="4"/>
  <c r="C1098" i="4"/>
  <c r="D1098" i="4"/>
  <c r="E1098" i="4"/>
  <c r="B1099" i="4"/>
  <c r="C1099" i="4"/>
  <c r="D1099" i="4"/>
  <c r="E1099" i="4"/>
  <c r="B1100" i="4"/>
  <c r="C1100" i="4"/>
  <c r="D1100" i="4"/>
  <c r="E1100" i="4"/>
  <c r="B1101" i="4"/>
  <c r="C1101" i="4"/>
  <c r="D1101" i="4"/>
  <c r="E1101" i="4"/>
  <c r="B1102" i="4"/>
  <c r="C1102" i="4"/>
  <c r="D1102" i="4"/>
  <c r="E1102" i="4"/>
  <c r="B1103" i="4"/>
  <c r="C1103" i="4"/>
  <c r="D1103" i="4"/>
  <c r="E1103" i="4"/>
  <c r="B1104" i="4"/>
  <c r="C1104" i="4"/>
  <c r="D1104" i="4"/>
  <c r="E1104" i="4"/>
  <c r="B1105" i="4"/>
  <c r="C1105" i="4"/>
  <c r="D1105" i="4"/>
  <c r="E1105" i="4"/>
  <c r="B1106" i="4"/>
  <c r="C1106" i="4"/>
  <c r="D1106" i="4"/>
  <c r="E1106" i="4"/>
  <c r="B1107" i="4"/>
  <c r="C1107" i="4"/>
  <c r="D1107" i="4"/>
  <c r="E1107" i="4"/>
  <c r="B1108" i="4"/>
  <c r="C1108" i="4"/>
  <c r="D1108" i="4"/>
  <c r="E1108" i="4"/>
  <c r="B1109" i="4"/>
  <c r="C1109" i="4"/>
  <c r="D1109" i="4"/>
  <c r="E1109" i="4"/>
  <c r="B1110" i="4"/>
  <c r="C1110" i="4"/>
  <c r="D1110" i="4"/>
  <c r="E1110" i="4"/>
  <c r="B1111" i="4"/>
  <c r="C1111" i="4"/>
  <c r="D1111" i="4"/>
  <c r="E1111" i="4"/>
  <c r="B1112" i="4"/>
  <c r="C1112" i="4"/>
  <c r="D1112" i="4"/>
  <c r="E1112" i="4"/>
  <c r="B1113" i="4"/>
  <c r="C1113" i="4"/>
  <c r="D1113" i="4"/>
  <c r="E1113" i="4"/>
  <c r="B1114" i="4"/>
  <c r="C1114" i="4"/>
  <c r="D1114" i="4"/>
  <c r="E1114" i="4"/>
  <c r="B1115" i="4"/>
  <c r="C1115" i="4"/>
  <c r="D1115" i="4"/>
  <c r="E1115" i="4"/>
  <c r="B1116" i="4"/>
  <c r="C1116" i="4"/>
  <c r="D1116" i="4"/>
  <c r="E1116" i="4"/>
  <c r="B1117" i="4"/>
  <c r="C1117" i="4"/>
  <c r="D1117" i="4"/>
  <c r="E1117" i="4"/>
  <c r="B1118" i="4"/>
  <c r="C1118" i="4"/>
  <c r="D1118" i="4"/>
  <c r="E1118" i="4"/>
  <c r="B1119" i="4"/>
  <c r="C1119" i="4"/>
  <c r="D1119" i="4"/>
  <c r="E1119" i="4"/>
  <c r="B1120" i="4"/>
  <c r="C1120" i="4"/>
  <c r="D1120" i="4"/>
  <c r="E1120" i="4"/>
  <c r="B1121" i="4"/>
  <c r="C1121" i="4"/>
  <c r="D1121" i="4"/>
  <c r="E1121" i="4"/>
  <c r="B1122" i="4"/>
  <c r="C1122" i="4"/>
  <c r="D1122" i="4"/>
  <c r="E1122" i="4"/>
  <c r="B1123" i="4"/>
  <c r="C1123" i="4"/>
  <c r="D1123" i="4"/>
  <c r="E1123" i="4"/>
  <c r="B1124" i="4"/>
  <c r="C1124" i="4"/>
  <c r="D1124" i="4"/>
  <c r="E1124" i="4"/>
  <c r="B1125" i="4"/>
  <c r="C1125" i="4"/>
  <c r="D1125" i="4"/>
  <c r="E1125" i="4"/>
  <c r="B1126" i="4"/>
  <c r="C1126" i="4"/>
  <c r="D1126" i="4"/>
  <c r="E1126" i="4"/>
  <c r="B1127" i="4"/>
  <c r="C1127" i="4"/>
  <c r="D1127" i="4"/>
  <c r="E1127" i="4"/>
  <c r="B1128" i="4"/>
  <c r="C1128" i="4"/>
  <c r="D1128" i="4"/>
  <c r="E1128" i="4"/>
  <c r="B1129" i="4"/>
  <c r="C1129" i="4"/>
  <c r="D1129" i="4"/>
  <c r="E1129" i="4"/>
  <c r="B1130" i="4"/>
  <c r="C1130" i="4"/>
  <c r="D1130" i="4"/>
  <c r="E1130" i="4"/>
  <c r="B1131" i="4"/>
  <c r="C1131" i="4"/>
  <c r="D1131" i="4"/>
  <c r="E1131" i="4"/>
  <c r="B1132" i="4"/>
  <c r="C1132" i="4"/>
  <c r="D1132" i="4"/>
  <c r="E1132" i="4"/>
  <c r="B1133" i="4"/>
  <c r="C1133" i="4"/>
  <c r="D1133" i="4"/>
  <c r="E1133" i="4"/>
  <c r="B1134" i="4"/>
  <c r="C1134" i="4"/>
  <c r="D1134" i="4"/>
  <c r="E1134" i="4"/>
  <c r="B1135" i="4"/>
  <c r="C1135" i="4"/>
  <c r="D1135" i="4"/>
  <c r="E1135" i="4"/>
  <c r="B1136" i="4"/>
  <c r="C1136" i="4"/>
  <c r="D1136" i="4"/>
  <c r="E1136" i="4"/>
  <c r="B1137" i="4"/>
  <c r="C1137" i="4"/>
  <c r="D1137" i="4"/>
  <c r="E1137" i="4"/>
  <c r="B1138" i="4"/>
  <c r="C1138" i="4"/>
  <c r="D1138" i="4"/>
  <c r="E1138" i="4"/>
  <c r="B1139" i="4"/>
  <c r="C1139" i="4"/>
  <c r="D1139" i="4"/>
  <c r="E1139" i="4"/>
  <c r="B1140" i="4"/>
  <c r="C1140" i="4"/>
  <c r="D1140" i="4"/>
  <c r="E1140" i="4"/>
  <c r="B1141" i="4"/>
  <c r="C1141" i="4"/>
  <c r="D1141" i="4"/>
  <c r="E1141" i="4"/>
  <c r="B1142" i="4"/>
  <c r="C1142" i="4"/>
  <c r="D1142" i="4"/>
  <c r="E1142" i="4"/>
  <c r="B1143" i="4"/>
  <c r="C1143" i="4"/>
  <c r="D1143" i="4"/>
  <c r="E1143" i="4"/>
  <c r="B1144" i="4"/>
  <c r="C1144" i="4"/>
  <c r="D1144" i="4"/>
  <c r="E1144" i="4"/>
  <c r="B1145" i="4"/>
  <c r="C1145" i="4"/>
  <c r="D1145" i="4"/>
  <c r="E1145" i="4"/>
  <c r="B1146" i="4"/>
  <c r="C1146" i="4"/>
  <c r="D1146" i="4"/>
  <c r="E1146" i="4"/>
  <c r="B1147" i="4"/>
  <c r="C1147" i="4"/>
  <c r="D1147" i="4"/>
  <c r="E1147" i="4"/>
  <c r="B1148" i="4"/>
  <c r="C1148" i="4"/>
  <c r="D1148" i="4"/>
  <c r="E1148" i="4"/>
  <c r="B1149" i="4"/>
  <c r="C1149" i="4"/>
  <c r="D1149" i="4"/>
  <c r="E1149" i="4"/>
  <c r="B1150" i="4"/>
  <c r="C1150" i="4"/>
  <c r="D1150" i="4"/>
  <c r="E1150" i="4"/>
  <c r="B1151" i="4"/>
  <c r="C1151" i="4"/>
  <c r="D1151" i="4"/>
  <c r="E1151" i="4"/>
  <c r="B1152" i="4"/>
  <c r="C1152" i="4"/>
  <c r="D1152" i="4"/>
  <c r="E1152" i="4"/>
  <c r="B1153" i="4"/>
  <c r="C1153" i="4"/>
  <c r="D1153" i="4"/>
  <c r="E1153" i="4"/>
  <c r="B1154" i="4"/>
  <c r="C1154" i="4"/>
  <c r="D1154" i="4"/>
  <c r="E1154" i="4"/>
  <c r="B1155" i="4"/>
  <c r="C1155" i="4"/>
  <c r="D1155" i="4"/>
  <c r="E1155" i="4"/>
  <c r="B1156" i="4"/>
  <c r="C1156" i="4"/>
  <c r="D1156" i="4"/>
  <c r="E1156" i="4"/>
  <c r="B1157" i="4"/>
  <c r="C1157" i="4"/>
  <c r="D1157" i="4"/>
  <c r="E1157" i="4"/>
  <c r="B1158" i="4"/>
  <c r="C1158" i="4"/>
  <c r="D1158" i="4"/>
  <c r="E1158" i="4"/>
  <c r="B1159" i="4"/>
  <c r="C1159" i="4"/>
  <c r="D1159" i="4"/>
  <c r="E1159" i="4"/>
  <c r="B1160" i="4"/>
  <c r="C1160" i="4"/>
  <c r="D1160" i="4"/>
  <c r="E1160" i="4"/>
  <c r="B1161" i="4"/>
  <c r="C1161" i="4"/>
  <c r="D1161" i="4"/>
  <c r="E1161" i="4"/>
  <c r="B1162" i="4"/>
  <c r="C1162" i="4"/>
  <c r="D1162" i="4"/>
  <c r="E1162" i="4"/>
  <c r="B1163" i="4"/>
  <c r="C1163" i="4"/>
  <c r="D1163" i="4"/>
  <c r="E1163" i="4"/>
  <c r="B1164" i="4"/>
  <c r="C1164" i="4"/>
  <c r="D1164" i="4"/>
  <c r="E1164" i="4"/>
  <c r="B1165" i="4"/>
  <c r="C1165" i="4"/>
  <c r="D1165" i="4"/>
  <c r="E1165" i="4"/>
  <c r="B1166" i="4"/>
  <c r="C1166" i="4"/>
  <c r="D1166" i="4"/>
  <c r="E1166" i="4"/>
  <c r="B1167" i="4"/>
  <c r="C1167" i="4"/>
  <c r="D1167" i="4"/>
  <c r="E1167" i="4"/>
  <c r="B1168" i="4"/>
  <c r="C1168" i="4"/>
  <c r="D1168" i="4"/>
  <c r="E1168" i="4"/>
  <c r="B1169" i="4"/>
  <c r="C1169" i="4"/>
  <c r="D1169" i="4"/>
  <c r="E1169" i="4"/>
  <c r="B1170" i="4"/>
  <c r="C1170" i="4"/>
  <c r="D1170" i="4"/>
  <c r="E1170" i="4"/>
  <c r="B1171" i="4"/>
  <c r="C1171" i="4"/>
  <c r="D1171" i="4"/>
  <c r="E1171" i="4"/>
  <c r="B1172" i="4"/>
  <c r="C1172" i="4"/>
  <c r="D1172" i="4"/>
  <c r="E1172" i="4"/>
  <c r="B1173" i="4"/>
  <c r="C1173" i="4"/>
  <c r="D1173" i="4"/>
  <c r="E1173" i="4"/>
  <c r="B1174" i="4"/>
  <c r="C1174" i="4"/>
  <c r="D1174" i="4"/>
  <c r="E1174" i="4"/>
  <c r="B1175" i="4"/>
  <c r="C1175" i="4"/>
  <c r="D1175" i="4"/>
  <c r="E1175" i="4"/>
  <c r="B1176" i="4"/>
  <c r="C1176" i="4"/>
  <c r="D1176" i="4"/>
  <c r="E1176" i="4"/>
  <c r="B1177" i="4"/>
  <c r="C1177" i="4"/>
  <c r="D1177" i="4"/>
  <c r="E1177" i="4"/>
  <c r="B1178" i="4"/>
  <c r="C1178" i="4"/>
  <c r="D1178" i="4"/>
  <c r="E1178" i="4"/>
  <c r="B1179" i="4"/>
  <c r="C1179" i="4"/>
  <c r="D1179" i="4"/>
  <c r="E1179" i="4"/>
  <c r="B1180" i="4"/>
  <c r="C1180" i="4"/>
  <c r="D1180" i="4"/>
  <c r="E1180" i="4"/>
  <c r="B1181" i="4"/>
  <c r="C1181" i="4"/>
  <c r="D1181" i="4"/>
  <c r="E1181" i="4"/>
  <c r="B1182" i="4"/>
  <c r="C1182" i="4"/>
  <c r="D1182" i="4"/>
  <c r="E1182" i="4"/>
  <c r="B1183" i="4"/>
  <c r="C1183" i="4"/>
  <c r="D1183" i="4"/>
  <c r="E1183" i="4"/>
  <c r="B1184" i="4"/>
  <c r="C1184" i="4"/>
  <c r="D1184" i="4"/>
  <c r="E1184" i="4"/>
  <c r="B1185" i="4"/>
  <c r="C1185" i="4"/>
  <c r="D1185" i="4"/>
  <c r="E1185" i="4"/>
  <c r="B1186" i="4"/>
  <c r="C1186" i="4"/>
  <c r="D1186" i="4"/>
  <c r="E1186" i="4"/>
  <c r="B1187" i="4"/>
  <c r="C1187" i="4"/>
  <c r="D1187" i="4"/>
  <c r="E1187" i="4"/>
  <c r="B1188" i="4"/>
  <c r="C1188" i="4"/>
  <c r="D1188" i="4"/>
  <c r="E1188" i="4"/>
  <c r="B1189" i="4"/>
  <c r="C1189" i="4"/>
  <c r="D1189" i="4"/>
  <c r="E1189" i="4"/>
  <c r="B1190" i="4"/>
  <c r="C1190" i="4"/>
  <c r="D1190" i="4"/>
  <c r="E1190" i="4"/>
  <c r="B1191" i="4"/>
  <c r="C1191" i="4"/>
  <c r="D1191" i="4"/>
  <c r="E1191" i="4"/>
  <c r="B1192" i="4"/>
  <c r="C1192" i="4"/>
  <c r="D1192" i="4"/>
  <c r="E1192" i="4"/>
  <c r="B1193" i="4"/>
  <c r="C1193" i="4"/>
  <c r="D1193" i="4"/>
  <c r="E1193" i="4"/>
  <c r="B1194" i="4"/>
  <c r="C1194" i="4"/>
  <c r="D1194" i="4"/>
  <c r="E1194" i="4"/>
  <c r="B1195" i="4"/>
  <c r="C1195" i="4"/>
  <c r="D1195" i="4"/>
  <c r="E1195" i="4"/>
  <c r="B1196" i="4"/>
  <c r="C1196" i="4"/>
  <c r="D1196" i="4"/>
  <c r="E1196" i="4"/>
  <c r="B1197" i="4"/>
  <c r="C1197" i="4"/>
  <c r="D1197" i="4"/>
  <c r="E1197" i="4"/>
  <c r="B1198" i="4"/>
  <c r="C1198" i="4"/>
  <c r="D1198" i="4"/>
  <c r="E1198" i="4"/>
  <c r="B1199" i="4"/>
  <c r="C1199" i="4"/>
  <c r="D1199" i="4"/>
  <c r="E1199" i="4"/>
  <c r="B1200" i="4"/>
  <c r="C1200" i="4"/>
  <c r="D1200" i="4"/>
  <c r="E1200" i="4"/>
  <c r="B1201" i="4"/>
  <c r="C1201" i="4"/>
  <c r="D1201" i="4"/>
  <c r="E1201" i="4"/>
  <c r="B1202" i="4"/>
  <c r="C1202" i="4"/>
  <c r="D1202" i="4"/>
  <c r="E1202" i="4"/>
  <c r="B1203" i="4"/>
  <c r="C1203" i="4"/>
  <c r="D1203" i="4"/>
  <c r="E1203" i="4"/>
  <c r="E2" i="4"/>
  <c r="D2" i="4"/>
  <c r="C2" i="4"/>
  <c r="B2" i="4"/>
  <c r="N3" i="4" l="1"/>
  <c r="K3" i="4"/>
  <c r="L3" i="4"/>
  <c r="M3" i="4"/>
  <c r="J3" i="4"/>
  <c r="N4" i="4"/>
  <c r="L4" i="4"/>
  <c r="J4" i="4"/>
  <c r="K4" i="4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3" i="1"/>
  <c r="AR54" i="1" s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3" i="1"/>
  <c r="AQ54" i="1" s="1"/>
  <c r="M4" i="4" l="1"/>
</calcChain>
</file>

<file path=xl/sharedStrings.xml><?xml version="1.0" encoding="utf-8"?>
<sst xmlns="http://schemas.openxmlformats.org/spreadsheetml/2006/main" count="229" uniqueCount="140">
  <si>
    <t>Temps FC</t>
  </si>
  <si>
    <t>Temps AC</t>
  </si>
  <si>
    <t>Temps BR</t>
  </si>
  <si>
    <t>Echecs</t>
  </si>
  <si>
    <t>Noeuds</t>
  </si>
  <si>
    <t>Temps</t>
  </si>
  <si>
    <t>FC</t>
  </si>
  <si>
    <t>AC</t>
  </si>
  <si>
    <t>AC_Alea</t>
  </si>
  <si>
    <t>DC</t>
  </si>
  <si>
    <t>DC_Sym</t>
  </si>
  <si>
    <t>Rapport de vitesse</t>
  </si>
  <si>
    <t>Rapport du nombre de nœuds</t>
  </si>
  <si>
    <t>Nombre de reines</t>
  </si>
  <si>
    <t>Instance</t>
  </si>
  <si>
    <t>Nb var</t>
  </si>
  <si>
    <t>Nb contraintes</t>
  </si>
  <si>
    <t>Max clique (lb)</t>
  </si>
  <si>
    <t>ub</t>
  </si>
  <si>
    <t>Solution</t>
  </si>
  <si>
    <t>Création</t>
  </si>
  <si>
    <t>DS</t>
  </si>
  <si>
    <t>FC_alea</t>
  </si>
  <si>
    <t>FC_AC_alea</t>
  </si>
  <si>
    <t>FC_AC</t>
  </si>
  <si>
    <t>Opt</t>
  </si>
  <si>
    <t>?</t>
  </si>
  <si>
    <t>anna.col</t>
  </si>
  <si>
    <t>david.col</t>
  </si>
  <si>
    <t>DSJC1000.1.col</t>
  </si>
  <si>
    <t>DSJC1000.5.col</t>
  </si>
  <si>
    <t>DSJC125.1.col</t>
  </si>
  <si>
    <t>DSJC125.5.col</t>
  </si>
  <si>
    <t>DSJC125.9.col</t>
  </si>
  <si>
    <t>DSJC250.1.col</t>
  </si>
  <si>
    <t>DSJC250.5.col</t>
  </si>
  <si>
    <t>DSJC500.1.col</t>
  </si>
  <si>
    <t>DSJC500.5.col</t>
  </si>
  <si>
    <t>DSJR500.1.col</t>
  </si>
  <si>
    <t>DSJR500.5.col</t>
  </si>
  <si>
    <t>flat1000_50_0.col</t>
  </si>
  <si>
    <t>flat1000_60_0.col</t>
  </si>
  <si>
    <t>flat1000_76_0.col</t>
  </si>
  <si>
    <t>flat300_20_0.col</t>
  </si>
  <si>
    <t>flat300_26_0.col</t>
  </si>
  <si>
    <t>flat300_28_0.col</t>
  </si>
  <si>
    <t>fpsol2.i.2.col</t>
  </si>
  <si>
    <t>fpsol2.i.3.col</t>
  </si>
  <si>
    <t>games120.col</t>
  </si>
  <si>
    <t>homer.col</t>
  </si>
  <si>
    <t>huck.col</t>
  </si>
  <si>
    <t>jean.col</t>
  </si>
  <si>
    <t>le450_15a.col</t>
  </si>
  <si>
    <t>le450_15b.col</t>
  </si>
  <si>
    <t>le450_25a.col</t>
  </si>
  <si>
    <t>le450_25b.col</t>
  </si>
  <si>
    <t>le450_5a.col</t>
  </si>
  <si>
    <t>le450_5b.col</t>
  </si>
  <si>
    <t>miles1000.col</t>
  </si>
  <si>
    <t>miles1500.col</t>
  </si>
  <si>
    <t>miles250.col</t>
  </si>
  <si>
    <t>miles500.col</t>
  </si>
  <si>
    <t>miles750.col</t>
  </si>
  <si>
    <t>mulsol.i.1.col</t>
  </si>
  <si>
    <t>mulsol.i.2.col</t>
  </si>
  <si>
    <t>mulsol.i.3.col</t>
  </si>
  <si>
    <t>mulsol.i.4.col</t>
  </si>
  <si>
    <t>mulsol.i.5.col</t>
  </si>
  <si>
    <t>myciel2.col</t>
  </si>
  <si>
    <t>myciel3.col</t>
  </si>
  <si>
    <t>myciel4.col</t>
  </si>
  <si>
    <t>myciel5.col</t>
  </si>
  <si>
    <t>myciel6.col</t>
  </si>
  <si>
    <t>myciel7.col</t>
  </si>
  <si>
    <t>queen10_10.col</t>
  </si>
  <si>
    <t>queen11_11.col</t>
  </si>
  <si>
    <t>queen12_12.col</t>
  </si>
  <si>
    <t>queen13_13.col</t>
  </si>
  <si>
    <t>queen14_14.col</t>
  </si>
  <si>
    <t>queen5_5.col</t>
  </si>
  <si>
    <t>queen6_6.col</t>
  </si>
  <si>
    <t>queen7_7.col</t>
  </si>
  <si>
    <t>queen8_12.col</t>
  </si>
  <si>
    <t>queen8_8.col</t>
  </si>
  <si>
    <t>queen9_9.col</t>
  </si>
  <si>
    <t>zeroin.i.1.col</t>
  </si>
  <si>
    <t>zeroin.i.2.col</t>
  </si>
  <si>
    <t>zeroin.i.3.col</t>
  </si>
  <si>
    <t>fpsol2.i.1.col</t>
  </si>
  <si>
    <t>le450_5c.col</t>
  </si>
  <si>
    <t>le450_5d.col</t>
  </si>
  <si>
    <t>queen15_15.col</t>
  </si>
  <si>
    <t>queen16_16.col</t>
  </si>
  <si>
    <t>FC + AC de tps en tps</t>
  </si>
  <si>
    <t>FC + AC de tps en tps,
avec aléa</t>
  </si>
  <si>
    <t>FC avec aléa</t>
  </si>
  <si>
    <t>Temps création</t>
  </si>
  <si>
    <t>DS_Solution</t>
  </si>
  <si>
    <t>DS_Temps</t>
  </si>
  <si>
    <t>DS_Noeuds</t>
  </si>
  <si>
    <t>DS_Echecs</t>
  </si>
  <si>
    <t>DS_Temps BR</t>
  </si>
  <si>
    <t>DS_Temps AC</t>
  </si>
  <si>
    <t>DS_Temps FC</t>
  </si>
  <si>
    <t>FC_alea_Solution</t>
  </si>
  <si>
    <t>FC_alea_Temps</t>
  </si>
  <si>
    <t>FC_alea_Noeuds</t>
  </si>
  <si>
    <t>FC_alea_Echecs</t>
  </si>
  <si>
    <t>FC_alea_Temps BR</t>
  </si>
  <si>
    <t>FC_alea_Temps AC</t>
  </si>
  <si>
    <t>FC_alea_Temps FC</t>
  </si>
  <si>
    <t>FC_AC_alea_Solution</t>
  </si>
  <si>
    <t>FC_AC_alea_Temps</t>
  </si>
  <si>
    <t>FC_AC_alea_Noeuds</t>
  </si>
  <si>
    <t>FC_AC_alea_Echecs</t>
  </si>
  <si>
    <t>FC_AC_alea_Temps BR</t>
  </si>
  <si>
    <t>FC_AC_alea_Temps AC</t>
  </si>
  <si>
    <t>FC_AC_alea_Temps FC</t>
  </si>
  <si>
    <t>FC_AC_Solution</t>
  </si>
  <si>
    <t>FC_AC_Temps</t>
  </si>
  <si>
    <t>FC_AC_Noeuds</t>
  </si>
  <si>
    <t>FC_AC_Echecs</t>
  </si>
  <si>
    <t>FC_AC_Temps BR</t>
  </si>
  <si>
    <t>FC_AC_Temps AC</t>
  </si>
  <si>
    <t>FC_AC_Temps FC</t>
  </si>
  <si>
    <t>FC_Solution</t>
  </si>
  <si>
    <t>FC_Temps</t>
  </si>
  <si>
    <t>FC_Noeuds</t>
  </si>
  <si>
    <t>FC_Echecs</t>
  </si>
  <si>
    <t>FC_Temps BR</t>
  </si>
  <si>
    <t>FC_Temps AC</t>
  </si>
  <si>
    <t>FC_Temps FC</t>
  </si>
  <si>
    <t>Solutions optimales</t>
  </si>
  <si>
    <t>Solutions réalisables non optimales</t>
  </si>
  <si>
    <t>DS_dist_opt</t>
  </si>
  <si>
    <t>FC_alea_dist_opt</t>
  </si>
  <si>
    <t>FC_AC_alea_dist_opt</t>
  </si>
  <si>
    <t>FC_AC_dist_opt</t>
  </si>
  <si>
    <t>FC_dist_opt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</si>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</sst>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2" borderId="0" xfId="0" applyFill="1"/>
    <xf numFmtId="9" fontId="0" fillId="0" borderId="0" xfId="1" applyFont="1"/>
    <xf numFmtId="9" fontId="0" fillId="0" borderId="0" xfId="1" applyFont="1" applyFill="1"/>
  </cellXfs>
  <cellStyles count="2">
    <cellStyle name="Normal" xfId="0" builtinId="0"/>
    <cellStyle name="Pourcentage" xfId="1" builtinId="5"/>
  </cellStyles>
  <dxfs count="30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Temps de résolution des N reines pour différentes méthodes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0.207000017166137</c:v>
                </c:pt>
                <c:pt idx="1">
                  <c:v>7.0999860763549805E-2</c:v>
                </c:pt>
                <c:pt idx="2">
                  <c:v>8.8000059127807603E-2</c:v>
                </c:pt>
                <c:pt idx="3">
                  <c:v>0.31400012969970698</c:v>
                </c:pt>
                <c:pt idx="4">
                  <c:v>0.11899995803832999</c:v>
                </c:pt>
                <c:pt idx="5">
                  <c:v>0.102999925613403</c:v>
                </c:pt>
                <c:pt idx="6">
                  <c:v>8.0000162124633706E-2</c:v>
                </c:pt>
                <c:pt idx="7">
                  <c:v>0.12400007247924801</c:v>
                </c:pt>
                <c:pt idx="8">
                  <c:v>9.6999883651733398E-2</c:v>
                </c:pt>
                <c:pt idx="9">
                  <c:v>0.17700004577636699</c:v>
                </c:pt>
                <c:pt idx="10">
                  <c:v>0.156999826431274</c:v>
                </c:pt>
                <c:pt idx="11">
                  <c:v>0.105999946594238</c:v>
                </c:pt>
                <c:pt idx="12">
                  <c:v>0.18500018119812001</c:v>
                </c:pt>
                <c:pt idx="13">
                  <c:v>0.138999938964843</c:v>
                </c:pt>
                <c:pt idx="14">
                  <c:v>0.29200005531311002</c:v>
                </c:pt>
                <c:pt idx="15">
                  <c:v>0.14199995994567799</c:v>
                </c:pt>
                <c:pt idx="16">
                  <c:v>0.17599987983703599</c:v>
                </c:pt>
                <c:pt idx="17">
                  <c:v>0.19099998474120999</c:v>
                </c:pt>
                <c:pt idx="18">
                  <c:v>0.20799994468688901</c:v>
                </c:pt>
                <c:pt idx="19">
                  <c:v>0.15100002288818301</c:v>
                </c:pt>
                <c:pt idx="20">
                  <c:v>0.15700006484985299</c:v>
                </c:pt>
                <c:pt idx="21">
                  <c:v>0.23900008201599099</c:v>
                </c:pt>
                <c:pt idx="22">
                  <c:v>0.424000024795532</c:v>
                </c:pt>
                <c:pt idx="23">
                  <c:v>0.18100023269653301</c:v>
                </c:pt>
                <c:pt idx="24">
                  <c:v>0.20799994468688901</c:v>
                </c:pt>
                <c:pt idx="25">
                  <c:v>0.74199986457824696</c:v>
                </c:pt>
                <c:pt idx="26">
                  <c:v>0.20399999618530201</c:v>
                </c:pt>
                <c:pt idx="27">
                  <c:v>0.33400011062621998</c:v>
                </c:pt>
                <c:pt idx="28">
                  <c:v>0.25900006294250399</c:v>
                </c:pt>
                <c:pt idx="29">
                  <c:v>0.238999843597412</c:v>
                </c:pt>
                <c:pt idx="30">
                  <c:v>0.28999996185302701</c:v>
                </c:pt>
                <c:pt idx="31">
                  <c:v>1.55700016021728</c:v>
                </c:pt>
                <c:pt idx="32">
                  <c:v>0.683000087738037</c:v>
                </c:pt>
                <c:pt idx="33">
                  <c:v>0.38300013542175199</c:v>
                </c:pt>
                <c:pt idx="34">
                  <c:v>0.35899996757507302</c:v>
                </c:pt>
                <c:pt idx="35">
                  <c:v>0.28199982643127403</c:v>
                </c:pt>
                <c:pt idx="36">
                  <c:v>11.328000068664499</c:v>
                </c:pt>
                <c:pt idx="37">
                  <c:v>0.32099986076354903</c:v>
                </c:pt>
                <c:pt idx="38">
                  <c:v>100</c:v>
                </c:pt>
                <c:pt idx="39">
                  <c:v>0.36400008201599099</c:v>
                </c:pt>
                <c:pt idx="40">
                  <c:v>0.41100001335143999</c:v>
                </c:pt>
                <c:pt idx="41">
                  <c:v>100</c:v>
                </c:pt>
                <c:pt idx="42">
                  <c:v>0.39100003242492598</c:v>
                </c:pt>
                <c:pt idx="43">
                  <c:v>100</c:v>
                </c:pt>
                <c:pt idx="44">
                  <c:v>0.45399999618530201</c:v>
                </c:pt>
                <c:pt idx="45">
                  <c:v>0.87800002098083496</c:v>
                </c:pt>
                <c:pt idx="46">
                  <c:v>0.50400018692016602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0.48500013351440402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C-4B4A-8439-B2294A13D657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Sheet1!$J$3:$J$53</c:f>
              <c:numCache>
                <c:formatCode>General</c:formatCode>
                <c:ptCount val="51"/>
                <c:pt idx="0">
                  <c:v>1.3640000820159901</c:v>
                </c:pt>
                <c:pt idx="1">
                  <c:v>1.29400014877319</c:v>
                </c:pt>
                <c:pt idx="2">
                  <c:v>1.4170000553131099</c:v>
                </c:pt>
                <c:pt idx="3">
                  <c:v>2.68700003623962</c:v>
                </c:pt>
                <c:pt idx="4">
                  <c:v>1.6930000782012899</c:v>
                </c:pt>
                <c:pt idx="5">
                  <c:v>1.8140001296996999</c:v>
                </c:pt>
                <c:pt idx="6">
                  <c:v>2.52600002288818</c:v>
                </c:pt>
                <c:pt idx="7">
                  <c:v>2.1559998989105198</c:v>
                </c:pt>
                <c:pt idx="8">
                  <c:v>1.9440000057220399</c:v>
                </c:pt>
                <c:pt idx="9">
                  <c:v>3.9800000190734801</c:v>
                </c:pt>
                <c:pt idx="10">
                  <c:v>2.6480000019073402</c:v>
                </c:pt>
                <c:pt idx="11">
                  <c:v>2.5120000839233398</c:v>
                </c:pt>
                <c:pt idx="12">
                  <c:v>3.3650000095367401</c:v>
                </c:pt>
                <c:pt idx="13">
                  <c:v>3.32200002670288</c:v>
                </c:pt>
                <c:pt idx="14">
                  <c:v>4.47300004959106</c:v>
                </c:pt>
                <c:pt idx="15">
                  <c:v>3.6819999217986998</c:v>
                </c:pt>
                <c:pt idx="16">
                  <c:v>4.5989999771118102</c:v>
                </c:pt>
                <c:pt idx="17">
                  <c:v>4.6459999084472603</c:v>
                </c:pt>
                <c:pt idx="18">
                  <c:v>5.61099982261657</c:v>
                </c:pt>
                <c:pt idx="19">
                  <c:v>4.5210001468658403</c:v>
                </c:pt>
                <c:pt idx="20">
                  <c:v>4.3980000019073398</c:v>
                </c:pt>
                <c:pt idx="21">
                  <c:v>6.0550000667572004</c:v>
                </c:pt>
                <c:pt idx="22">
                  <c:v>5.0199999809265101</c:v>
                </c:pt>
                <c:pt idx="23">
                  <c:v>4.7669999599456698</c:v>
                </c:pt>
                <c:pt idx="24">
                  <c:v>5.9620001316070503</c:v>
                </c:pt>
                <c:pt idx="25">
                  <c:v>9.9279999732971191</c:v>
                </c:pt>
                <c:pt idx="26">
                  <c:v>6.3370001316070503</c:v>
                </c:pt>
                <c:pt idx="27">
                  <c:v>7.8689999580383301</c:v>
                </c:pt>
                <c:pt idx="28">
                  <c:v>7.4979999065399099</c:v>
                </c:pt>
                <c:pt idx="29">
                  <c:v>6.7290000915527299</c:v>
                </c:pt>
                <c:pt idx="30">
                  <c:v>8.1090002059936506</c:v>
                </c:pt>
                <c:pt idx="31">
                  <c:v>21.745999813079798</c:v>
                </c:pt>
                <c:pt idx="32">
                  <c:v>14.1189999580383</c:v>
                </c:pt>
                <c:pt idx="33">
                  <c:v>9.0749998092651296</c:v>
                </c:pt>
                <c:pt idx="34">
                  <c:v>9.9230000972747803</c:v>
                </c:pt>
                <c:pt idx="35">
                  <c:v>9.5440001487731898</c:v>
                </c:pt>
                <c:pt idx="36">
                  <c:v>83.673000097274695</c:v>
                </c:pt>
                <c:pt idx="37">
                  <c:v>11.8850002288818</c:v>
                </c:pt>
                <c:pt idx="38">
                  <c:v>100</c:v>
                </c:pt>
                <c:pt idx="39">
                  <c:v>11.6670000553131</c:v>
                </c:pt>
                <c:pt idx="40">
                  <c:v>12.1519999504089</c:v>
                </c:pt>
                <c:pt idx="41">
                  <c:v>100</c:v>
                </c:pt>
                <c:pt idx="42">
                  <c:v>15.3429999351501</c:v>
                </c:pt>
                <c:pt idx="43">
                  <c:v>100</c:v>
                </c:pt>
                <c:pt idx="44">
                  <c:v>13.0820000171661</c:v>
                </c:pt>
                <c:pt idx="45">
                  <c:v>18.1080000400543</c:v>
                </c:pt>
                <c:pt idx="46">
                  <c:v>15.1409997940063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17.207999944686801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C-4B4A-8439-B2294A13D657}"/>
            </c:ext>
          </c:extLst>
        </c:ser>
        <c:ser>
          <c:idx val="2"/>
          <c:order val="2"/>
          <c:tx>
            <c:v>AC_Alea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Sheet1!$R$3:$R$53</c:f>
              <c:numCache>
                <c:formatCode>General</c:formatCode>
                <c:ptCount val="51"/>
                <c:pt idx="0">
                  <c:v>0.12700009346008301</c:v>
                </c:pt>
                <c:pt idx="1">
                  <c:v>0.191999912261962</c:v>
                </c:pt>
                <c:pt idx="2">
                  <c:v>0.121000051498413</c:v>
                </c:pt>
                <c:pt idx="3">
                  <c:v>0.13599991798400801</c:v>
                </c:pt>
                <c:pt idx="4">
                  <c:v>0.382999897003173</c:v>
                </c:pt>
                <c:pt idx="5">
                  <c:v>0.14800000190734799</c:v>
                </c:pt>
                <c:pt idx="6">
                  <c:v>0.32099986076354903</c:v>
                </c:pt>
                <c:pt idx="7">
                  <c:v>0.30199980735778797</c:v>
                </c:pt>
                <c:pt idx="8">
                  <c:v>0.38199996948242099</c:v>
                </c:pt>
                <c:pt idx="9">
                  <c:v>0.61699986457824696</c:v>
                </c:pt>
                <c:pt idx="10">
                  <c:v>0.355999946594238</c:v>
                </c:pt>
                <c:pt idx="11">
                  <c:v>0.20900011062622001</c:v>
                </c:pt>
                <c:pt idx="12">
                  <c:v>0.53199982643127397</c:v>
                </c:pt>
                <c:pt idx="13">
                  <c:v>0.47399997711181602</c:v>
                </c:pt>
                <c:pt idx="14">
                  <c:v>0.53900003433227495</c:v>
                </c:pt>
                <c:pt idx="15">
                  <c:v>0.60800004005432096</c:v>
                </c:pt>
                <c:pt idx="16">
                  <c:v>0.98799991607666005</c:v>
                </c:pt>
                <c:pt idx="17">
                  <c:v>0.55999994277954102</c:v>
                </c:pt>
                <c:pt idx="18">
                  <c:v>0.65499997138976995</c:v>
                </c:pt>
                <c:pt idx="19">
                  <c:v>1.1549999713897701</c:v>
                </c:pt>
                <c:pt idx="20">
                  <c:v>0.62800002098083496</c:v>
                </c:pt>
                <c:pt idx="21">
                  <c:v>1.2929999828338601</c:v>
                </c:pt>
                <c:pt idx="22">
                  <c:v>0.67500019073486295</c:v>
                </c:pt>
                <c:pt idx="23">
                  <c:v>1.1059999465942301</c:v>
                </c:pt>
                <c:pt idx="24">
                  <c:v>0.78200006484985296</c:v>
                </c:pt>
                <c:pt idx="25">
                  <c:v>1.70499992370605</c:v>
                </c:pt>
                <c:pt idx="26">
                  <c:v>1.30399990081787</c:v>
                </c:pt>
                <c:pt idx="27">
                  <c:v>0.94500017166137695</c:v>
                </c:pt>
                <c:pt idx="28">
                  <c:v>1.52300000190734</c:v>
                </c:pt>
                <c:pt idx="29">
                  <c:v>1.27200007438659</c:v>
                </c:pt>
                <c:pt idx="30">
                  <c:v>0.99599981307983398</c:v>
                </c:pt>
                <c:pt idx="31">
                  <c:v>1.2699999809265099</c:v>
                </c:pt>
                <c:pt idx="32">
                  <c:v>1.3899998664855899</c:v>
                </c:pt>
                <c:pt idx="33">
                  <c:v>1.55900001525878</c:v>
                </c:pt>
                <c:pt idx="34">
                  <c:v>1.4430000782012899</c:v>
                </c:pt>
                <c:pt idx="35">
                  <c:v>1.31599998474121</c:v>
                </c:pt>
                <c:pt idx="36">
                  <c:v>2.5950000286102202</c:v>
                </c:pt>
                <c:pt idx="37">
                  <c:v>1.31299996376037</c:v>
                </c:pt>
                <c:pt idx="38">
                  <c:v>2.3689999580383301</c:v>
                </c:pt>
                <c:pt idx="39">
                  <c:v>2.3539998531341499</c:v>
                </c:pt>
                <c:pt idx="40">
                  <c:v>2.0999999046325599</c:v>
                </c:pt>
                <c:pt idx="41">
                  <c:v>23.270999908447202</c:v>
                </c:pt>
                <c:pt idx="42">
                  <c:v>100</c:v>
                </c:pt>
                <c:pt idx="43">
                  <c:v>1.0429999828338601</c:v>
                </c:pt>
                <c:pt idx="44">
                  <c:v>2.7730000019073402</c:v>
                </c:pt>
                <c:pt idx="45">
                  <c:v>2.8530001640319802</c:v>
                </c:pt>
                <c:pt idx="46">
                  <c:v>2.6779999732971098</c:v>
                </c:pt>
                <c:pt idx="47">
                  <c:v>2.8489999771118102</c:v>
                </c:pt>
                <c:pt idx="48">
                  <c:v>1.3139998912811199</c:v>
                </c:pt>
                <c:pt idx="49">
                  <c:v>3.2280001640319802</c:v>
                </c:pt>
                <c:pt idx="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C-4B4A-8439-B2294A13D657}"/>
            </c:ext>
          </c:extLst>
        </c:ser>
        <c:ser>
          <c:idx val="3"/>
          <c:order val="3"/>
          <c:tx>
            <c:v>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Sheet1!$Z$3:$Z$53</c:f>
              <c:numCache>
                <c:formatCode>General</c:formatCode>
                <c:ptCount val="51"/>
                <c:pt idx="0">
                  <c:v>0.137999773025512</c:v>
                </c:pt>
                <c:pt idx="1">
                  <c:v>7.2000026702880804E-2</c:v>
                </c:pt>
                <c:pt idx="2">
                  <c:v>8.4000110626220703E-2</c:v>
                </c:pt>
                <c:pt idx="3">
                  <c:v>0.30799984931945801</c:v>
                </c:pt>
                <c:pt idx="4">
                  <c:v>0.121999979019165</c:v>
                </c:pt>
                <c:pt idx="5">
                  <c:v>0.103999853134155</c:v>
                </c:pt>
                <c:pt idx="6">
                  <c:v>7.7999830245971596E-2</c:v>
                </c:pt>
                <c:pt idx="7">
                  <c:v>0.18899989128112701</c:v>
                </c:pt>
                <c:pt idx="8">
                  <c:v>9.5000028610229395E-2</c:v>
                </c:pt>
                <c:pt idx="9">
                  <c:v>0.18099999427795399</c:v>
                </c:pt>
                <c:pt idx="10">
                  <c:v>0.23599982261657701</c:v>
                </c:pt>
                <c:pt idx="11">
                  <c:v>0.102999925613403</c:v>
                </c:pt>
                <c:pt idx="12">
                  <c:v>0.140000104904174</c:v>
                </c:pt>
                <c:pt idx="13">
                  <c:v>0.118000030517578</c:v>
                </c:pt>
                <c:pt idx="14">
                  <c:v>0.18000006675720201</c:v>
                </c:pt>
                <c:pt idx="15">
                  <c:v>0.12299990653991601</c:v>
                </c:pt>
                <c:pt idx="16">
                  <c:v>0.14299988746643</c:v>
                </c:pt>
                <c:pt idx="17">
                  <c:v>0.15300011634826599</c:v>
                </c:pt>
                <c:pt idx="18">
                  <c:v>0.14199995994567799</c:v>
                </c:pt>
                <c:pt idx="19">
                  <c:v>0.14700007438659601</c:v>
                </c:pt>
                <c:pt idx="20">
                  <c:v>0.15499997138977001</c:v>
                </c:pt>
                <c:pt idx="21">
                  <c:v>0.269000053405761</c:v>
                </c:pt>
                <c:pt idx="22">
                  <c:v>0.17000007629394501</c:v>
                </c:pt>
                <c:pt idx="23">
                  <c:v>0.22000002861022899</c:v>
                </c:pt>
                <c:pt idx="24">
                  <c:v>0.18500018119812001</c:v>
                </c:pt>
                <c:pt idx="25">
                  <c:v>0.59800004959106401</c:v>
                </c:pt>
                <c:pt idx="26">
                  <c:v>0.27400016784667902</c:v>
                </c:pt>
                <c:pt idx="27">
                  <c:v>0.26300001144409102</c:v>
                </c:pt>
                <c:pt idx="28">
                  <c:v>0.30999994277954102</c:v>
                </c:pt>
                <c:pt idx="29">
                  <c:v>0.230999946594238</c:v>
                </c:pt>
                <c:pt idx="30">
                  <c:v>0.22799992561340299</c:v>
                </c:pt>
                <c:pt idx="31">
                  <c:v>1.8769998550414999</c:v>
                </c:pt>
                <c:pt idx="32">
                  <c:v>0.60199999809265103</c:v>
                </c:pt>
                <c:pt idx="33">
                  <c:v>0.26399993896484297</c:v>
                </c:pt>
                <c:pt idx="34">
                  <c:v>0.28300023078918402</c:v>
                </c:pt>
                <c:pt idx="35">
                  <c:v>1.7750000953674301</c:v>
                </c:pt>
                <c:pt idx="36">
                  <c:v>1.82599997520446</c:v>
                </c:pt>
                <c:pt idx="37">
                  <c:v>0.38100004196166898</c:v>
                </c:pt>
                <c:pt idx="38">
                  <c:v>2.15700006484985</c:v>
                </c:pt>
                <c:pt idx="39">
                  <c:v>0.32999992370605402</c:v>
                </c:pt>
                <c:pt idx="40">
                  <c:v>0.46499991416931102</c:v>
                </c:pt>
                <c:pt idx="41">
                  <c:v>2.5420000553131099</c:v>
                </c:pt>
                <c:pt idx="42">
                  <c:v>0.36100006103515597</c:v>
                </c:pt>
                <c:pt idx="43">
                  <c:v>4.2390000820159903</c:v>
                </c:pt>
                <c:pt idx="44">
                  <c:v>0.38199996948242099</c:v>
                </c:pt>
                <c:pt idx="45">
                  <c:v>0.99300003051757801</c:v>
                </c:pt>
                <c:pt idx="46">
                  <c:v>0.55200004577636697</c:v>
                </c:pt>
                <c:pt idx="47">
                  <c:v>4.7330000400543204</c:v>
                </c:pt>
                <c:pt idx="48">
                  <c:v>4.8120000362396196</c:v>
                </c:pt>
                <c:pt idx="49">
                  <c:v>5.46000003814697</c:v>
                </c:pt>
                <c:pt idx="50">
                  <c:v>0.51799988746643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C-4B4A-8439-B2294A1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07160"/>
        <c:axId val="481814704"/>
      </c:scatterChart>
      <c:valAx>
        <c:axId val="481807160"/>
        <c:scaling>
          <c:orientation val="minMax"/>
          <c:max val="101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14704"/>
        <c:crosses val="autoZero"/>
        <c:crossBetween val="midCat"/>
      </c:valAx>
      <c:valAx>
        <c:axId val="481814704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Temps de résolution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0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Nombre d'échecs pour les N reines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7840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48172</c:v>
                </c:pt>
                <c:pt idx="37">
                  <c:v>37</c:v>
                </c:pt>
                <c:pt idx="39">
                  <c:v>47</c:v>
                </c:pt>
                <c:pt idx="40">
                  <c:v>341</c:v>
                </c:pt>
                <c:pt idx="42">
                  <c:v>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1-40D4-9F6B-AE1B5346DDB6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Sheet1!$L$3:$L$53</c:f>
              <c:numCache>
                <c:formatCode>General</c:formatCode>
                <c:ptCount val="51"/>
                <c:pt idx="0">
                  <c:v>280</c:v>
                </c:pt>
                <c:pt idx="1">
                  <c:v>38</c:v>
                </c:pt>
                <c:pt idx="2">
                  <c:v>88</c:v>
                </c:pt>
                <c:pt idx="3">
                  <c:v>1178</c:v>
                </c:pt>
                <c:pt idx="4">
                  <c:v>176</c:v>
                </c:pt>
                <c:pt idx="5">
                  <c:v>134</c:v>
                </c:pt>
                <c:pt idx="6">
                  <c:v>0</c:v>
                </c:pt>
                <c:pt idx="7">
                  <c:v>178</c:v>
                </c:pt>
                <c:pt idx="8">
                  <c:v>28</c:v>
                </c:pt>
                <c:pt idx="9">
                  <c:v>364</c:v>
                </c:pt>
                <c:pt idx="10">
                  <c:v>243</c:v>
                </c:pt>
                <c:pt idx="11">
                  <c:v>8</c:v>
                </c:pt>
                <c:pt idx="12">
                  <c:v>120</c:v>
                </c:pt>
                <c:pt idx="13">
                  <c:v>20</c:v>
                </c:pt>
                <c:pt idx="14">
                  <c:v>221</c:v>
                </c:pt>
                <c:pt idx="15">
                  <c:v>1</c:v>
                </c:pt>
                <c:pt idx="16">
                  <c:v>56</c:v>
                </c:pt>
                <c:pt idx="17">
                  <c:v>52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71</c:v>
                </c:pt>
                <c:pt idx="22">
                  <c:v>14</c:v>
                </c:pt>
                <c:pt idx="23">
                  <c:v>11</c:v>
                </c:pt>
                <c:pt idx="24">
                  <c:v>13</c:v>
                </c:pt>
                <c:pt idx="25">
                  <c:v>1389</c:v>
                </c:pt>
                <c:pt idx="26">
                  <c:v>26</c:v>
                </c:pt>
                <c:pt idx="27">
                  <c:v>195</c:v>
                </c:pt>
                <c:pt idx="28">
                  <c:v>142</c:v>
                </c:pt>
                <c:pt idx="29">
                  <c:v>39</c:v>
                </c:pt>
                <c:pt idx="30">
                  <c:v>9</c:v>
                </c:pt>
                <c:pt idx="31">
                  <c:v>4117</c:v>
                </c:pt>
                <c:pt idx="32">
                  <c:v>1166</c:v>
                </c:pt>
                <c:pt idx="33">
                  <c:v>8</c:v>
                </c:pt>
                <c:pt idx="34">
                  <c:v>54</c:v>
                </c:pt>
                <c:pt idx="35">
                  <c:v>6</c:v>
                </c:pt>
                <c:pt idx="36">
                  <c:v>29413</c:v>
                </c:pt>
                <c:pt idx="37">
                  <c:v>19</c:v>
                </c:pt>
                <c:pt idx="39">
                  <c:v>26</c:v>
                </c:pt>
                <c:pt idx="40">
                  <c:v>198</c:v>
                </c:pt>
                <c:pt idx="42">
                  <c:v>3</c:v>
                </c:pt>
                <c:pt idx="44">
                  <c:v>8</c:v>
                </c:pt>
                <c:pt idx="45">
                  <c:v>1336</c:v>
                </c:pt>
                <c:pt idx="46">
                  <c:v>255</c:v>
                </c:pt>
                <c:pt idx="5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1-40D4-9F6B-AE1B5346DDB6}"/>
            </c:ext>
          </c:extLst>
        </c:ser>
        <c:ser>
          <c:idx val="2"/>
          <c:order val="2"/>
          <c:tx>
            <c:v>AC_Alea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Sheet1!$T$3:$T$53</c:f>
              <c:numCache>
                <c:formatCode>General</c:formatCode>
                <c:ptCount val="51"/>
                <c:pt idx="0">
                  <c:v>95</c:v>
                </c:pt>
                <c:pt idx="1">
                  <c:v>641</c:v>
                </c:pt>
                <c:pt idx="2">
                  <c:v>7</c:v>
                </c:pt>
                <c:pt idx="3">
                  <c:v>50</c:v>
                </c:pt>
                <c:pt idx="4">
                  <c:v>740</c:v>
                </c:pt>
                <c:pt idx="5">
                  <c:v>7</c:v>
                </c:pt>
                <c:pt idx="6">
                  <c:v>298</c:v>
                </c:pt>
                <c:pt idx="7">
                  <c:v>10</c:v>
                </c:pt>
                <c:pt idx="8">
                  <c:v>502</c:v>
                </c:pt>
                <c:pt idx="9">
                  <c:v>1914</c:v>
                </c:pt>
                <c:pt idx="10">
                  <c:v>38</c:v>
                </c:pt>
                <c:pt idx="11">
                  <c:v>24</c:v>
                </c:pt>
                <c:pt idx="12">
                  <c:v>89</c:v>
                </c:pt>
                <c:pt idx="13">
                  <c:v>122</c:v>
                </c:pt>
                <c:pt idx="14">
                  <c:v>38</c:v>
                </c:pt>
                <c:pt idx="15">
                  <c:v>392</c:v>
                </c:pt>
                <c:pt idx="16">
                  <c:v>1404</c:v>
                </c:pt>
                <c:pt idx="17">
                  <c:v>14</c:v>
                </c:pt>
                <c:pt idx="18">
                  <c:v>175</c:v>
                </c:pt>
                <c:pt idx="19">
                  <c:v>586</c:v>
                </c:pt>
                <c:pt idx="20">
                  <c:v>219</c:v>
                </c:pt>
                <c:pt idx="21">
                  <c:v>1008</c:v>
                </c:pt>
                <c:pt idx="22">
                  <c:v>59</c:v>
                </c:pt>
                <c:pt idx="23">
                  <c:v>3</c:v>
                </c:pt>
                <c:pt idx="24">
                  <c:v>8</c:v>
                </c:pt>
                <c:pt idx="25">
                  <c:v>3358</c:v>
                </c:pt>
                <c:pt idx="26">
                  <c:v>61</c:v>
                </c:pt>
                <c:pt idx="27">
                  <c:v>36</c:v>
                </c:pt>
                <c:pt idx="28">
                  <c:v>1526</c:v>
                </c:pt>
                <c:pt idx="29">
                  <c:v>4</c:v>
                </c:pt>
                <c:pt idx="30">
                  <c:v>82</c:v>
                </c:pt>
                <c:pt idx="31">
                  <c:v>18</c:v>
                </c:pt>
                <c:pt idx="32">
                  <c:v>1117</c:v>
                </c:pt>
                <c:pt idx="33">
                  <c:v>320</c:v>
                </c:pt>
                <c:pt idx="34">
                  <c:v>1237</c:v>
                </c:pt>
                <c:pt idx="35">
                  <c:v>664</c:v>
                </c:pt>
                <c:pt idx="36">
                  <c:v>2777</c:v>
                </c:pt>
                <c:pt idx="37">
                  <c:v>148</c:v>
                </c:pt>
                <c:pt idx="38">
                  <c:v>1781</c:v>
                </c:pt>
                <c:pt idx="39">
                  <c:v>962</c:v>
                </c:pt>
                <c:pt idx="40">
                  <c:v>127</c:v>
                </c:pt>
                <c:pt idx="41">
                  <c:v>74014</c:v>
                </c:pt>
                <c:pt idx="43">
                  <c:v>257</c:v>
                </c:pt>
                <c:pt idx="44">
                  <c:v>441</c:v>
                </c:pt>
                <c:pt idx="45">
                  <c:v>20</c:v>
                </c:pt>
                <c:pt idx="46">
                  <c:v>12</c:v>
                </c:pt>
                <c:pt idx="47">
                  <c:v>40</c:v>
                </c:pt>
                <c:pt idx="48">
                  <c:v>145</c:v>
                </c:pt>
                <c:pt idx="4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01-40D4-9F6B-AE1B5346DDB6}"/>
            </c:ext>
          </c:extLst>
        </c:ser>
        <c:ser>
          <c:idx val="3"/>
          <c:order val="3"/>
          <c:tx>
            <c:v>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Sheet1!$AB$3:$AB$53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4987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4992</c:v>
                </c:pt>
                <c:pt idx="37">
                  <c:v>37</c:v>
                </c:pt>
                <c:pt idx="38">
                  <c:v>4977</c:v>
                </c:pt>
                <c:pt idx="39">
                  <c:v>47</c:v>
                </c:pt>
                <c:pt idx="40">
                  <c:v>341</c:v>
                </c:pt>
                <c:pt idx="41">
                  <c:v>4965</c:v>
                </c:pt>
                <c:pt idx="42">
                  <c:v>5</c:v>
                </c:pt>
                <c:pt idx="43">
                  <c:v>4975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47">
                  <c:v>4971</c:v>
                </c:pt>
                <c:pt idx="48">
                  <c:v>4970</c:v>
                </c:pt>
                <c:pt idx="49">
                  <c:v>4962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01-40D4-9F6B-AE1B5346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91824"/>
        <c:axId val="482392808"/>
      </c:scatterChart>
      <c:valAx>
        <c:axId val="482391824"/>
        <c:scaling>
          <c:orientation val="minMax"/>
          <c:max val="101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2808"/>
        <c:crosses val="autoZero"/>
        <c:crossBetween val="midCat"/>
      </c:valAx>
      <c:valAx>
        <c:axId val="48239280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d'échecs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Facteur de gain temporel quand</a:t>
            </a:r>
            <a:r>
              <a:rPr lang="en-US" sz="1800" baseline="0"/>
              <a:t> la symétrie est brisée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Sheet1!$AQ$2</c:f>
              <c:strCache>
                <c:ptCount val="1"/>
                <c:pt idx="0">
                  <c:v>Rapport de vitesse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numRef>
              <c:f>Sheet1!$AP$3:$AP$53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Sheet1!$AQ$3:$AQ$53</c:f>
              <c:numCache>
                <c:formatCode>General</c:formatCode>
                <c:ptCount val="51"/>
                <c:pt idx="0">
                  <c:v>0.97142720903538327</c:v>
                </c:pt>
                <c:pt idx="1">
                  <c:v>1.4086871841366699E-2</c:v>
                </c:pt>
                <c:pt idx="2">
                  <c:v>0.25373463621547554</c:v>
                </c:pt>
                <c:pt idx="3">
                  <c:v>3.2777740984800854</c:v>
                </c:pt>
                <c:pt idx="4">
                  <c:v>9.9098305725481506E-2</c:v>
                </c:pt>
                <c:pt idx="5">
                  <c:v>0.25301111376020557</c:v>
                </c:pt>
                <c:pt idx="6">
                  <c:v>-0.20408376759552593</c:v>
                </c:pt>
                <c:pt idx="7">
                  <c:v>1.1477245942145502</c:v>
                </c:pt>
                <c:pt idx="8">
                  <c:v>-1.0415916434250438E-2</c:v>
                </c:pt>
                <c:pt idx="9">
                  <c:v>-0.63360321932677177</c:v>
                </c:pt>
                <c:pt idx="10">
                  <c:v>0.13461483353679427</c:v>
                </c:pt>
                <c:pt idx="11">
                  <c:v>-0.25899428653759837</c:v>
                </c:pt>
                <c:pt idx="12">
                  <c:v>0.23893990159423528</c:v>
                </c:pt>
                <c:pt idx="13">
                  <c:v>-0.84514428550912235</c:v>
                </c:pt>
                <c:pt idx="14">
                  <c:v>0.31386829556925266</c:v>
                </c:pt>
                <c:pt idx="15">
                  <c:v>-0.13380323074056111</c:v>
                </c:pt>
                <c:pt idx="16">
                  <c:v>7.041745090171414E-3</c:v>
                </c:pt>
                <c:pt idx="17">
                  <c:v>-0.29816439512751147</c:v>
                </c:pt>
                <c:pt idx="18">
                  <c:v>-7.7922600681506693E-2</c:v>
                </c:pt>
                <c:pt idx="19">
                  <c:v>-5.7692660382203886E-2</c:v>
                </c:pt>
                <c:pt idx="20">
                  <c:v>-4.9079162345632255E-2</c:v>
                </c:pt>
                <c:pt idx="21">
                  <c:v>0.45405479247266833</c:v>
                </c:pt>
                <c:pt idx="22">
                  <c:v>-0.49852482893993755</c:v>
                </c:pt>
                <c:pt idx="23">
                  <c:v>-4.7619686546907625E-2</c:v>
                </c:pt>
                <c:pt idx="24">
                  <c:v>-3.6456949283870776E-2</c:v>
                </c:pt>
                <c:pt idx="25">
                  <c:v>1.9751249918451439</c:v>
                </c:pt>
                <c:pt idx="26">
                  <c:v>2.6218011052980161E-2</c:v>
                </c:pt>
                <c:pt idx="27">
                  <c:v>0.19004553687882941</c:v>
                </c:pt>
                <c:pt idx="28">
                  <c:v>-0.26190461323098702</c:v>
                </c:pt>
                <c:pt idx="29">
                  <c:v>3.124986695390497E-2</c:v>
                </c:pt>
                <c:pt idx="30">
                  <c:v>-5.7851948036594991E-2</c:v>
                </c:pt>
                <c:pt idx="31">
                  <c:v>6.4780821280221295</c:v>
                </c:pt>
                <c:pt idx="32">
                  <c:v>1.3515642971629163</c:v>
                </c:pt>
                <c:pt idx="33">
                  <c:v>-7.6923333425034102E-2</c:v>
                </c:pt>
                <c:pt idx="34">
                  <c:v>-0.47299765000060012</c:v>
                </c:pt>
                <c:pt idx="35">
                  <c:v>2.1753131429624277</c:v>
                </c:pt>
                <c:pt idx="36">
                  <c:v>1.76666626930241</c:v>
                </c:pt>
                <c:pt idx="37">
                  <c:v>0.12721965698743043</c:v>
                </c:pt>
                <c:pt idx="38">
                  <c:v>3.6789592743799808</c:v>
                </c:pt>
                <c:pt idx="39">
                  <c:v>-0.22535207326280526</c:v>
                </c:pt>
                <c:pt idx="40">
                  <c:v>-7.0000171661377952E-2</c:v>
                </c:pt>
                <c:pt idx="41">
                  <c:v>5.815015260710461</c:v>
                </c:pt>
                <c:pt idx="42">
                  <c:v>-4.7493113224934214E-2</c:v>
                </c:pt>
                <c:pt idx="43">
                  <c:v>0.16552102947527447</c:v>
                </c:pt>
                <c:pt idx="44">
                  <c:v>-3.0457061666897101E-2</c:v>
                </c:pt>
                <c:pt idx="45">
                  <c:v>1.4949749390924434</c:v>
                </c:pt>
                <c:pt idx="46">
                  <c:v>0.1621050095492893</c:v>
                </c:pt>
                <c:pt idx="47">
                  <c:v>10.215641730263801</c:v>
                </c:pt>
                <c:pt idx="48">
                  <c:v>9.6460200704178991</c:v>
                </c:pt>
                <c:pt idx="49">
                  <c:v>1.8057556160382577</c:v>
                </c:pt>
                <c:pt idx="50">
                  <c:v>0.18807284013874059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AFA-4338-99D8-45EBE07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99472"/>
        <c:axId val="497397832"/>
      </c:barChart>
      <c:catAx>
        <c:axId val="4973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7832"/>
        <c:crosses val="autoZero"/>
        <c:auto val="1"/>
        <c:lblAlgn val="ctr"/>
        <c:lblOffset val="100"/>
        <c:noMultiLvlLbl val="0"/>
      </c:catAx>
      <c:valAx>
        <c:axId val="4973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Facteur d'accélération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Facteur de gain spatial quand</a:t>
            </a:r>
            <a:r>
              <a:rPr lang="en-US" sz="1800" baseline="0"/>
              <a:t> la symétrie est brisée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Sheet1!$AQ$2</c:f>
              <c:strCache>
                <c:ptCount val="1"/>
                <c:pt idx="0">
                  <c:v>Rapport de vitesse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numRef>
              <c:f>Sheet1!$AP$3:$AP$53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Sheet1!$AR$3:$AR$53</c:f>
              <c:numCache>
                <c:formatCode>General</c:formatCode>
                <c:ptCount val="51"/>
                <c:pt idx="0">
                  <c:v>5.7468354430379751</c:v>
                </c:pt>
                <c:pt idx="1">
                  <c:v>0.12244897959183665</c:v>
                </c:pt>
                <c:pt idx="2">
                  <c:v>6.9555555555555557</c:v>
                </c:pt>
                <c:pt idx="3">
                  <c:v>62.363636363636367</c:v>
                </c:pt>
                <c:pt idx="4">
                  <c:v>3.9187227866473107E-2</c:v>
                </c:pt>
                <c:pt idx="5">
                  <c:v>4.1086956521739131</c:v>
                </c:pt>
                <c:pt idx="6">
                  <c:v>-0.70555555555555549</c:v>
                </c:pt>
                <c:pt idx="7">
                  <c:v>7.4444444444444446</c:v>
                </c:pt>
                <c:pt idx="8">
                  <c:v>0.44230769230769229</c:v>
                </c:pt>
                <c:pt idx="9">
                  <c:v>-0.78461789679947747</c:v>
                </c:pt>
                <c:pt idx="10">
                  <c:v>3.1490384615384617</c:v>
                </c:pt>
                <c:pt idx="11">
                  <c:v>-0.85256410256410253</c:v>
                </c:pt>
                <c:pt idx="12">
                  <c:v>7.7627118644067803</c:v>
                </c:pt>
                <c:pt idx="13">
                  <c:v>-0.98706941139960691</c:v>
                </c:pt>
                <c:pt idx="14">
                  <c:v>1.5949367088607596</c:v>
                </c:pt>
                <c:pt idx="15">
                  <c:v>-0.726457399103139</c:v>
                </c:pt>
                <c:pt idx="16">
                  <c:v>1.202247191011236</c:v>
                </c:pt>
                <c:pt idx="17">
                  <c:v>-0.67503136762860727</c:v>
                </c:pt>
                <c:pt idx="18">
                  <c:v>-0.4</c:v>
                </c:pt>
                <c:pt idx="19">
                  <c:v>-0.1216216216216216</c:v>
                </c:pt>
                <c:pt idx="20">
                  <c:v>-0.18181818181818177</c:v>
                </c:pt>
                <c:pt idx="21">
                  <c:v>0.11328125</c:v>
                </c:pt>
                <c:pt idx="22">
                  <c:v>-0.95152690256907413</c:v>
                </c:pt>
                <c:pt idx="23">
                  <c:v>-0.29545454545454541</c:v>
                </c:pt>
                <c:pt idx="24">
                  <c:v>0.37662337662337664</c:v>
                </c:pt>
                <c:pt idx="25">
                  <c:v>60.61643835616438</c:v>
                </c:pt>
                <c:pt idx="26">
                  <c:v>-0.39914163090128751</c:v>
                </c:pt>
                <c:pt idx="27">
                  <c:v>3.0946745562130173</c:v>
                </c:pt>
                <c:pt idx="28">
                  <c:v>3.8529411764705879</c:v>
                </c:pt>
                <c:pt idx="29">
                  <c:v>1.6</c:v>
                </c:pt>
                <c:pt idx="30">
                  <c:v>-0.20143884892086328</c:v>
                </c:pt>
                <c:pt idx="31">
                  <c:v>111.37777777777778</c:v>
                </c:pt>
                <c:pt idx="32">
                  <c:v>40.50561797752809</c:v>
                </c:pt>
                <c:pt idx="33">
                  <c:v>0.35344827586206895</c:v>
                </c:pt>
                <c:pt idx="34">
                  <c:v>0.202247191011236</c:v>
                </c:pt>
                <c:pt idx="35">
                  <c:v>-0.96737948532076845</c:v>
                </c:pt>
                <c:pt idx="36">
                  <c:v>2.1313755795981453</c:v>
                </c:pt>
                <c:pt idx="37">
                  <c:v>-0.6367924528301887</c:v>
                </c:pt>
                <c:pt idx="38">
                  <c:v>92.555555555555557</c:v>
                </c:pt>
                <c:pt idx="39">
                  <c:v>-0.7940828402366864</c:v>
                </c:pt>
                <c:pt idx="40">
                  <c:v>3.2346368715083802</c:v>
                </c:pt>
                <c:pt idx="41">
                  <c:v>26.94459833795014</c:v>
                </c:pt>
                <c:pt idx="42">
                  <c:v>-0.51776649746192893</c:v>
                </c:pt>
                <c:pt idx="43">
                  <c:v>1.883052527254625E-3</c:v>
                </c:pt>
                <c:pt idx="44">
                  <c:v>0.13978494623655924</c:v>
                </c:pt>
                <c:pt idx="45">
                  <c:v>50.822222222222223</c:v>
                </c:pt>
                <c:pt idx="46">
                  <c:v>7.7903225806451619</c:v>
                </c:pt>
                <c:pt idx="47">
                  <c:v>55.764044943820224</c:v>
                </c:pt>
                <c:pt idx="48">
                  <c:v>59.891566265060241</c:v>
                </c:pt>
                <c:pt idx="49">
                  <c:v>0.70858013200203085</c:v>
                </c:pt>
                <c:pt idx="50">
                  <c:v>0.40816326530612246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B76-4AB4-9F30-D24AE147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99472"/>
        <c:axId val="497397832"/>
      </c:barChart>
      <c:catAx>
        <c:axId val="4973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7832"/>
        <c:crosses val="autoZero"/>
        <c:auto val="1"/>
        <c:lblAlgn val="ctr"/>
        <c:lblOffset val="100"/>
        <c:noMultiLvlLbl val="0"/>
      </c:catAx>
      <c:valAx>
        <c:axId val="4973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Facteur de gain spatial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satisfiabilité'!$B$1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satisfiabilité'!$B$2:$B$1203</c:f>
              <c:numCache>
                <c:formatCode>General</c:formatCode>
                <c:ptCount val="1202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64</c:v>
                </c:pt>
                <c:pt idx="692">
                  <c:v>64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64</c:v>
                </c:pt>
                <c:pt idx="961">
                  <c:v>64</c:v>
                </c:pt>
                <c:pt idx="962">
                  <c:v>64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</c:v>
                </c:pt>
                <c:pt idx="1039">
                  <c:v>65</c:v>
                </c:pt>
                <c:pt idx="1040">
                  <c:v>65</c:v>
                </c:pt>
                <c:pt idx="1041">
                  <c:v>65</c:v>
                </c:pt>
                <c:pt idx="1042">
                  <c:v>65</c:v>
                </c:pt>
                <c:pt idx="1043">
                  <c:v>65</c:v>
                </c:pt>
                <c:pt idx="1044">
                  <c:v>65</c:v>
                </c:pt>
                <c:pt idx="1045">
                  <c:v>65</c:v>
                </c:pt>
                <c:pt idx="1046">
                  <c:v>65</c:v>
                </c:pt>
                <c:pt idx="1047">
                  <c:v>65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</c:v>
                </c:pt>
                <c:pt idx="1062">
                  <c:v>65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</c:v>
                </c:pt>
                <c:pt idx="1081">
                  <c:v>65</c:v>
                </c:pt>
                <c:pt idx="1082">
                  <c:v>65</c:v>
                </c:pt>
                <c:pt idx="1083">
                  <c:v>65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65</c:v>
                </c:pt>
                <c:pt idx="1120">
                  <c:v>65</c:v>
                </c:pt>
                <c:pt idx="1121">
                  <c:v>65</c:v>
                </c:pt>
                <c:pt idx="1122">
                  <c:v>65</c:v>
                </c:pt>
                <c:pt idx="1123">
                  <c:v>65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65</c:v>
                </c:pt>
                <c:pt idx="1129">
                  <c:v>65</c:v>
                </c:pt>
                <c:pt idx="1130">
                  <c:v>65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65</c:v>
                </c:pt>
                <c:pt idx="1135">
                  <c:v>65</c:v>
                </c:pt>
                <c:pt idx="1136">
                  <c:v>65</c:v>
                </c:pt>
                <c:pt idx="1137">
                  <c:v>65</c:v>
                </c:pt>
                <c:pt idx="1138">
                  <c:v>65</c:v>
                </c:pt>
                <c:pt idx="1139">
                  <c:v>65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4-4499-8322-12042ADE9754}"/>
            </c:ext>
          </c:extLst>
        </c:ser>
        <c:ser>
          <c:idx val="1"/>
          <c:order val="1"/>
          <c:tx>
            <c:strRef>
              <c:f>'Analyse satisfiabilité'!$C$1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satisfiabilité'!$C$2:$C$1203</c:f>
              <c:numCache>
                <c:formatCode>General</c:formatCode>
                <c:ptCount val="1202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51</c:v>
                </c:pt>
                <c:pt idx="97">
                  <c:v>52</c:v>
                </c:pt>
                <c:pt idx="98">
                  <c:v>52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</c:v>
                </c:pt>
                <c:pt idx="1055">
                  <c:v>63</c:v>
                </c:pt>
                <c:pt idx="1056">
                  <c:v>63</c:v>
                </c:pt>
                <c:pt idx="1057">
                  <c:v>63</c:v>
                </c:pt>
                <c:pt idx="1058">
                  <c:v>63</c:v>
                </c:pt>
                <c:pt idx="1059">
                  <c:v>63</c:v>
                </c:pt>
                <c:pt idx="1060">
                  <c:v>63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</c:v>
                </c:pt>
                <c:pt idx="1116">
                  <c:v>63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63</c:v>
                </c:pt>
                <c:pt idx="1142">
                  <c:v>63</c:v>
                </c:pt>
                <c:pt idx="1143">
                  <c:v>63</c:v>
                </c:pt>
                <c:pt idx="1144">
                  <c:v>63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4-4499-8322-12042ADE9754}"/>
            </c:ext>
          </c:extLst>
        </c:ser>
        <c:ser>
          <c:idx val="2"/>
          <c:order val="2"/>
          <c:tx>
            <c:strRef>
              <c:f>'Analyse satisfiabilité'!$D$1</c:f>
              <c:strCache>
                <c:ptCount val="1"/>
                <c:pt idx="0">
                  <c:v>FC + AC de tps en tps,
avec aléa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satisfiabilité'!$D$2:$D$1203</c:f>
              <c:numCache>
                <c:formatCode>General</c:formatCode>
                <c:ptCount val="120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44</c:v>
                </c:pt>
                <c:pt idx="325">
                  <c:v>45</c:v>
                </c:pt>
                <c:pt idx="326">
                  <c:v>45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47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</c:v>
                </c:pt>
                <c:pt idx="1125">
                  <c:v>54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</c:v>
                </c:pt>
                <c:pt idx="1138">
                  <c:v>54</c:v>
                </c:pt>
                <c:pt idx="1139">
                  <c:v>54</c:v>
                </c:pt>
                <c:pt idx="1140">
                  <c:v>54</c:v>
                </c:pt>
                <c:pt idx="1141">
                  <c:v>54</c:v>
                </c:pt>
                <c:pt idx="1142">
                  <c:v>54</c:v>
                </c:pt>
                <c:pt idx="1143">
                  <c:v>54</c:v>
                </c:pt>
                <c:pt idx="1144">
                  <c:v>54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</c:v>
                </c:pt>
                <c:pt idx="1149">
                  <c:v>54</c:v>
                </c:pt>
                <c:pt idx="1150">
                  <c:v>54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</c:v>
                </c:pt>
                <c:pt idx="1175">
                  <c:v>54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</c:v>
                </c:pt>
                <c:pt idx="1181">
                  <c:v>54</c:v>
                </c:pt>
                <c:pt idx="1182">
                  <c:v>54</c:v>
                </c:pt>
                <c:pt idx="1183">
                  <c:v>54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</c:v>
                </c:pt>
                <c:pt idx="1196">
                  <c:v>54</c:v>
                </c:pt>
                <c:pt idx="1197">
                  <c:v>54</c:v>
                </c:pt>
                <c:pt idx="1198">
                  <c:v>54</c:v>
                </c:pt>
                <c:pt idx="1199">
                  <c:v>54</c:v>
                </c:pt>
                <c:pt idx="1200">
                  <c:v>54</c:v>
                </c:pt>
                <c:pt idx="1201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4-4499-8322-12042ADE9754}"/>
            </c:ext>
          </c:extLst>
        </c:ser>
        <c:ser>
          <c:idx val="3"/>
          <c:order val="3"/>
          <c:tx>
            <c:strRef>
              <c:f>'Analyse satisfiabilité'!$E$1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satisfiabilité'!$E$2:$E$1203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53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58</c:v>
                </c:pt>
                <c:pt idx="29">
                  <c:v>59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65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65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</c:v>
                </c:pt>
                <c:pt idx="573">
                  <c:v>65</c:v>
                </c:pt>
                <c:pt idx="574">
                  <c:v>65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65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65</c:v>
                </c:pt>
                <c:pt idx="622">
                  <c:v>65</c:v>
                </c:pt>
                <c:pt idx="623">
                  <c:v>65</c:v>
                </c:pt>
                <c:pt idx="624">
                  <c:v>65</c:v>
                </c:pt>
                <c:pt idx="625">
                  <c:v>65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66</c:v>
                </c:pt>
                <c:pt idx="680">
                  <c:v>66</c:v>
                </c:pt>
                <c:pt idx="681">
                  <c:v>66</c:v>
                </c:pt>
                <c:pt idx="682">
                  <c:v>66</c:v>
                </c:pt>
                <c:pt idx="683">
                  <c:v>66</c:v>
                </c:pt>
                <c:pt idx="684">
                  <c:v>66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66</c:v>
                </c:pt>
                <c:pt idx="689">
                  <c:v>66</c:v>
                </c:pt>
                <c:pt idx="690">
                  <c:v>66</c:v>
                </c:pt>
                <c:pt idx="691">
                  <c:v>66</c:v>
                </c:pt>
                <c:pt idx="692">
                  <c:v>66</c:v>
                </c:pt>
                <c:pt idx="693">
                  <c:v>66</c:v>
                </c:pt>
                <c:pt idx="694">
                  <c:v>66</c:v>
                </c:pt>
                <c:pt idx="695">
                  <c:v>66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66</c:v>
                </c:pt>
                <c:pt idx="700">
                  <c:v>66</c:v>
                </c:pt>
                <c:pt idx="701">
                  <c:v>66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66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66</c:v>
                </c:pt>
                <c:pt idx="714">
                  <c:v>66</c:v>
                </c:pt>
                <c:pt idx="715">
                  <c:v>66</c:v>
                </c:pt>
                <c:pt idx="716">
                  <c:v>66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  <c:pt idx="799">
                  <c:v>66</c:v>
                </c:pt>
                <c:pt idx="800">
                  <c:v>66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66</c:v>
                </c:pt>
                <c:pt idx="823">
                  <c:v>66</c:v>
                </c:pt>
                <c:pt idx="824">
                  <c:v>66</c:v>
                </c:pt>
                <c:pt idx="825">
                  <c:v>66</c:v>
                </c:pt>
                <c:pt idx="826">
                  <c:v>66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66</c:v>
                </c:pt>
                <c:pt idx="831">
                  <c:v>66</c:v>
                </c:pt>
                <c:pt idx="832">
                  <c:v>66</c:v>
                </c:pt>
                <c:pt idx="833">
                  <c:v>66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</c:v>
                </c:pt>
                <c:pt idx="870">
                  <c:v>66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66</c:v>
                </c:pt>
                <c:pt idx="877">
                  <c:v>66</c:v>
                </c:pt>
                <c:pt idx="878">
                  <c:v>66</c:v>
                </c:pt>
                <c:pt idx="879">
                  <c:v>66</c:v>
                </c:pt>
                <c:pt idx="880">
                  <c:v>66</c:v>
                </c:pt>
                <c:pt idx="881">
                  <c:v>66</c:v>
                </c:pt>
                <c:pt idx="882">
                  <c:v>66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</c:v>
                </c:pt>
                <c:pt idx="893">
                  <c:v>66</c:v>
                </c:pt>
                <c:pt idx="894">
                  <c:v>66</c:v>
                </c:pt>
                <c:pt idx="895">
                  <c:v>66</c:v>
                </c:pt>
                <c:pt idx="896">
                  <c:v>66</c:v>
                </c:pt>
                <c:pt idx="897">
                  <c:v>66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</c:v>
                </c:pt>
                <c:pt idx="903">
                  <c:v>66</c:v>
                </c:pt>
                <c:pt idx="904">
                  <c:v>66</c:v>
                </c:pt>
                <c:pt idx="905">
                  <c:v>66</c:v>
                </c:pt>
                <c:pt idx="906">
                  <c:v>66</c:v>
                </c:pt>
                <c:pt idx="907">
                  <c:v>66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</c:v>
                </c:pt>
                <c:pt idx="917">
                  <c:v>66</c:v>
                </c:pt>
                <c:pt idx="918">
                  <c:v>66</c:v>
                </c:pt>
                <c:pt idx="919">
                  <c:v>66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</c:v>
                </c:pt>
                <c:pt idx="925">
                  <c:v>66</c:v>
                </c:pt>
                <c:pt idx="926">
                  <c:v>66</c:v>
                </c:pt>
                <c:pt idx="927">
                  <c:v>66</c:v>
                </c:pt>
                <c:pt idx="928">
                  <c:v>66</c:v>
                </c:pt>
                <c:pt idx="929">
                  <c:v>66</c:v>
                </c:pt>
                <c:pt idx="930">
                  <c:v>66</c:v>
                </c:pt>
                <c:pt idx="931">
                  <c:v>66</c:v>
                </c:pt>
                <c:pt idx="932">
                  <c:v>66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66</c:v>
                </c:pt>
                <c:pt idx="943">
                  <c:v>66</c:v>
                </c:pt>
                <c:pt idx="944">
                  <c:v>66</c:v>
                </c:pt>
                <c:pt idx="945">
                  <c:v>66</c:v>
                </c:pt>
                <c:pt idx="946">
                  <c:v>66</c:v>
                </c:pt>
                <c:pt idx="947">
                  <c:v>66</c:v>
                </c:pt>
                <c:pt idx="948">
                  <c:v>66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66</c:v>
                </c:pt>
                <c:pt idx="995">
                  <c:v>66</c:v>
                </c:pt>
                <c:pt idx="996">
                  <c:v>66</c:v>
                </c:pt>
                <c:pt idx="997">
                  <c:v>66</c:v>
                </c:pt>
                <c:pt idx="998">
                  <c:v>66</c:v>
                </c:pt>
                <c:pt idx="999">
                  <c:v>66</c:v>
                </c:pt>
                <c:pt idx="1000">
                  <c:v>66</c:v>
                </c:pt>
                <c:pt idx="1001">
                  <c:v>66</c:v>
                </c:pt>
                <c:pt idx="1002">
                  <c:v>66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4-4499-8322-12042ADE9754}"/>
            </c:ext>
          </c:extLst>
        </c:ser>
        <c:ser>
          <c:idx val="4"/>
          <c:order val="4"/>
          <c:tx>
            <c:strRef>
              <c:f>'Analyse satisfiabilité'!$F$1</c:f>
              <c:strCache>
                <c:ptCount val="1"/>
                <c:pt idx="0">
                  <c:v>FC avec aléa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'Analyse satisfiabilité'!$A$2:$A$1203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</c:numCache>
            </c:numRef>
          </c:xVal>
          <c:yVal>
            <c:numRef>
              <c:f>'Analyse satisfiabilité'!$F$2:$F$1203</c:f>
              <c:numCache>
                <c:formatCode>General</c:formatCode>
                <c:ptCount val="120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37</c:v>
                </c:pt>
                <c:pt idx="144">
                  <c:v>37</c:v>
                </c:pt>
                <c:pt idx="145">
                  <c:v>38</c:v>
                </c:pt>
                <c:pt idx="146">
                  <c:v>38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</c:v>
                </c:pt>
                <c:pt idx="1125">
                  <c:v>54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</c:v>
                </c:pt>
                <c:pt idx="1138">
                  <c:v>54</c:v>
                </c:pt>
                <c:pt idx="1139">
                  <c:v>54</c:v>
                </c:pt>
                <c:pt idx="1140">
                  <c:v>54</c:v>
                </c:pt>
                <c:pt idx="1141">
                  <c:v>54</c:v>
                </c:pt>
                <c:pt idx="1142">
                  <c:v>54</c:v>
                </c:pt>
                <c:pt idx="1143">
                  <c:v>54</c:v>
                </c:pt>
                <c:pt idx="1144">
                  <c:v>54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</c:v>
                </c:pt>
                <c:pt idx="1149">
                  <c:v>54</c:v>
                </c:pt>
                <c:pt idx="1150">
                  <c:v>54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</c:v>
                </c:pt>
                <c:pt idx="1175">
                  <c:v>54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</c:v>
                </c:pt>
                <c:pt idx="1181">
                  <c:v>54</c:v>
                </c:pt>
                <c:pt idx="1182">
                  <c:v>54</c:v>
                </c:pt>
                <c:pt idx="1183">
                  <c:v>54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</c:v>
                </c:pt>
                <c:pt idx="1196">
                  <c:v>54</c:v>
                </c:pt>
                <c:pt idx="1197">
                  <c:v>54</c:v>
                </c:pt>
                <c:pt idx="1198">
                  <c:v>54</c:v>
                </c:pt>
                <c:pt idx="1199">
                  <c:v>54</c:v>
                </c:pt>
                <c:pt idx="1200">
                  <c:v>54</c:v>
                </c:pt>
                <c:pt idx="1201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4-4499-8322-12042ADE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solutions optimales trouvées selon la méthode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satisfiabilité'!$I$2</c:f>
              <c:strCache>
                <c:ptCount val="1"/>
                <c:pt idx="0">
                  <c:v>Solutions optimales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satisfiabilité'!$J$1:$N$1</c:f>
              <c:strCache>
                <c:ptCount val="5"/>
                <c:pt idx="0">
                  <c:v>FC</c:v>
                </c:pt>
                <c:pt idx="1">
                  <c:v>FC + AC de tps en tps</c:v>
                </c:pt>
                <c:pt idx="2">
                  <c:v>FC + AC de tps en tps,
avec aléa</c:v>
                </c:pt>
                <c:pt idx="3">
                  <c:v>DS</c:v>
                </c:pt>
                <c:pt idx="4">
                  <c:v>FC avec aléa</c:v>
                </c:pt>
              </c:strCache>
            </c:strRef>
          </c:cat>
          <c:val>
            <c:numRef>
              <c:f>'Analyse satisfiabilité'!$J$2:$N$2</c:f>
              <c:numCache>
                <c:formatCode>General</c:formatCode>
                <c:ptCount val="5"/>
                <c:pt idx="0">
                  <c:v>25</c:v>
                </c:pt>
                <c:pt idx="1">
                  <c:v>29</c:v>
                </c:pt>
                <c:pt idx="2">
                  <c:v>1</c:v>
                </c:pt>
                <c:pt idx="3">
                  <c:v>24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C-48BA-948D-7EB1144BB5AB}"/>
            </c:ext>
          </c:extLst>
        </c:ser>
        <c:ser>
          <c:idx val="1"/>
          <c:order val="1"/>
          <c:tx>
            <c:strRef>
              <c:f>'Analyse satisfiabilité'!$I$3</c:f>
              <c:strCache>
                <c:ptCount val="1"/>
                <c:pt idx="0">
                  <c:v>Solutions réalisables non optimales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satisfiabilité'!$J$1:$N$1</c:f>
              <c:strCache>
                <c:ptCount val="5"/>
                <c:pt idx="0">
                  <c:v>FC</c:v>
                </c:pt>
                <c:pt idx="1">
                  <c:v>FC + AC de tps en tps</c:v>
                </c:pt>
                <c:pt idx="2">
                  <c:v>FC + AC de tps en tps,
avec aléa</c:v>
                </c:pt>
                <c:pt idx="3">
                  <c:v>DS</c:v>
                </c:pt>
                <c:pt idx="4">
                  <c:v>FC avec aléa</c:v>
                </c:pt>
              </c:strCache>
            </c:strRef>
          </c:cat>
          <c:val>
            <c:numRef>
              <c:f>'Analyse satisfiabilité'!$J$3:$N$3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35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C-48BA-948D-7EB1144B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825871"/>
        <c:axId val="1890196975"/>
      </c:barChart>
      <c:catAx>
        <c:axId val="1861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196975"/>
        <c:crosses val="autoZero"/>
        <c:auto val="1"/>
        <c:lblAlgn val="ctr"/>
        <c:lblOffset val="100"/>
        <c:noMultiLvlLbl val="0"/>
      </c:catAx>
      <c:valAx>
        <c:axId val="1890196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1825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28575</xdr:rowOff>
    </xdr:from>
    <xdr:to>
      <xdr:col>13</xdr:col>
      <xdr:colOff>238126</xdr:colOff>
      <xdr:row>28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4BE9D-96F9-4696-BE03-676D85E2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</xdr:row>
      <xdr:rowOff>9525</xdr:rowOff>
    </xdr:from>
    <xdr:to>
      <xdr:col>27</xdr:col>
      <xdr:colOff>371475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D3D92-E5C3-4B3D-8BBA-C924A05A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29</xdr:row>
      <xdr:rowOff>114300</xdr:rowOff>
    </xdr:from>
    <xdr:to>
      <xdr:col>13</xdr:col>
      <xdr:colOff>180974</xdr:colOff>
      <xdr:row>56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B8110-6653-4E18-8C48-76D6CD16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29</xdr:row>
      <xdr:rowOff>114300</xdr:rowOff>
    </xdr:from>
    <xdr:to>
      <xdr:col>26</xdr:col>
      <xdr:colOff>47625</xdr:colOff>
      <xdr:row>56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254556-4DF8-4D85-8084-67CFD5B8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25</xdr:row>
      <xdr:rowOff>133349</xdr:rowOff>
    </xdr:from>
    <xdr:to>
      <xdr:col>21</xdr:col>
      <xdr:colOff>714375</xdr:colOff>
      <xdr:row>54</xdr:row>
      <xdr:rowOff>123824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B38620-CB2D-4FD4-9D69-BF6C60083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0</xdr:row>
      <xdr:rowOff>481012</xdr:rowOff>
    </xdr:from>
    <xdr:to>
      <xdr:col>20</xdr:col>
      <xdr:colOff>542925</xdr:colOff>
      <xdr:row>24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5DCEFED-C61B-4A0C-8A91-B3649A6B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B22B-92F9-4A7A-95E4-F0AB34C0C7D0}" name="Graphes" displayName="Graphes" ref="A3:AU69" totalsRowShown="0">
  <autoFilter ref="A3:AU69" xr:uid="{86144E25-A113-42F5-A244-693EFB9A1887}">
    <filterColumn colId="8">
      <customFilters>
        <customFilter operator="lessThan" val="1E-4"/>
      </customFilters>
    </filterColumn>
  </autoFilter>
  <tableColumns count="47">
    <tableColumn id="1" xr3:uid="{3353471C-4632-4FA8-BB26-D8948084FDDF}" name="Instance"/>
    <tableColumn id="2" xr3:uid="{07B294E3-8178-4411-AD43-8B3069736A6E}" name="Opt"/>
    <tableColumn id="3" xr3:uid="{51DC44B4-4108-47A9-BAA9-1CACDF54D98F}" name="Temps création" dataDxfId="29"/>
    <tableColumn id="4" xr3:uid="{EDF69FC1-E713-4DD3-854C-CD2A932601A4}" name="Nb var"/>
    <tableColumn id="5" xr3:uid="{324B9B68-9395-4592-860A-220CE4E17B96}" name="Nb contraintes"/>
    <tableColumn id="6" xr3:uid="{EC5845B7-6E60-4A96-B08A-430259131F05}" name="Max clique (lb)"/>
    <tableColumn id="7" xr3:uid="{F1D78F4E-CC6F-4EAC-A255-6AAB3B2FAD62}" name="ub"/>
    <tableColumn id="8" xr3:uid="{12B61C7B-C8C5-472D-8DDA-265BE010329B}" name="DS_Solution"/>
    <tableColumn id="43" xr3:uid="{492AFFE4-CA94-47FB-B44A-1E754B6F1E0F}" name="DS_dist_opt" dataCellStyle="Pourcentage">
      <calculatedColumnFormula>(Graphes[[#This Row],[DS_Solution]]-Graphes[[#This Row],[Opt]])/Graphes[[#This Row],[Opt]]</calculatedColumnFormula>
    </tableColumn>
    <tableColumn id="9" xr3:uid="{53ADDDFA-2791-41A5-9386-8F6907940413}" name="DS_Temps" dataDxfId="28"/>
    <tableColumn id="10" xr3:uid="{A5821497-B900-4D53-AE79-896FC095CA4F}" name="DS_Noeuds"/>
    <tableColumn id="11" xr3:uid="{01A2E06A-0003-457E-84BE-FE5143EF5B5E}" name="DS_Echecs"/>
    <tableColumn id="12" xr3:uid="{D098E44A-C43C-4E4D-9C29-B3321A9C614F}" name="DS_Temps BR" dataDxfId="27"/>
    <tableColumn id="13" xr3:uid="{EB8B8E21-61EF-4C21-A925-F7F643ECE71D}" name="DS_Temps AC" dataDxfId="26"/>
    <tableColumn id="14" xr3:uid="{7F2A0D84-18ED-4B63-875F-24CCFD17F3D5}" name="DS_Temps FC" dataDxfId="25"/>
    <tableColumn id="15" xr3:uid="{E3A6B516-D941-4480-94E3-55667BBF1CE3}" name="FC_alea_Solution"/>
    <tableColumn id="44" xr3:uid="{2F2F4E79-85F7-4406-98E1-8E6B6D411A71}" name="FC_alea_dist_opt" dataDxfId="8" dataCellStyle="Pourcentage">
      <calculatedColumnFormula>(Graphes[[#This Row],[FC_alea_Solution]]-Graphes[[#This Row],[Opt]])/Graphes[[#This Row],[Opt]]</calculatedColumnFormula>
    </tableColumn>
    <tableColumn id="16" xr3:uid="{DEC2C143-FDA6-43A1-8F7C-FC3492BC38F9}" name="FC_alea_Temps" dataDxfId="24"/>
    <tableColumn id="17" xr3:uid="{35A38DFF-8E90-44E5-A8C4-E805C710BD42}" name="FC_alea_Noeuds"/>
    <tableColumn id="18" xr3:uid="{94B6F1CF-4644-4699-8435-2192C08B2139}" name="FC_alea_Echecs"/>
    <tableColumn id="19" xr3:uid="{1A2BB490-8729-4401-A5E4-F64296ED9268}" name="FC_alea_Temps BR" dataDxfId="23"/>
    <tableColumn id="20" xr3:uid="{F1624D34-30E1-4EAF-8984-712E981E2200}" name="FC_alea_Temps AC" dataDxfId="22"/>
    <tableColumn id="21" xr3:uid="{17F694B0-1FD6-4EEE-802A-92648A092247}" name="FC_alea_Temps FC" dataDxfId="21"/>
    <tableColumn id="22" xr3:uid="{9A44DC98-C3D4-4897-9B9D-8A672E3B3ECD}" name="FC_AC_alea_Solution"/>
    <tableColumn id="45" xr3:uid="{A3D2ED93-4E53-4F78-88CB-162A97C0A3F2}" name="FC_AC_alea_dist_opt" dataDxfId="7" dataCellStyle="Pourcentage">
      <calculatedColumnFormula>(Graphes[[#This Row],[FC_AC_alea_Solution]]-Graphes[[#This Row],[Opt]])/Graphes[[#This Row],[Opt]]</calculatedColumnFormula>
    </tableColumn>
    <tableColumn id="23" xr3:uid="{C858E554-19D9-4E60-B18E-A899FF3AC3E9}" name="FC_AC_alea_Temps" dataDxfId="20"/>
    <tableColumn id="24" xr3:uid="{7CB28CD7-AB18-4D6C-BD6D-98DA407E1E0A}" name="FC_AC_alea_Noeuds"/>
    <tableColumn id="25" xr3:uid="{9A9D51EA-B514-49D7-98DD-508F2831F5D8}" name="FC_AC_alea_Echecs"/>
    <tableColumn id="26" xr3:uid="{25F54564-23B3-432D-9737-D1C4BED95BDA}" name="FC_AC_alea_Temps BR" dataDxfId="19"/>
    <tableColumn id="27" xr3:uid="{2A503B19-6754-4084-B0BE-B6666FB6CF64}" name="FC_AC_alea_Temps AC" dataDxfId="18"/>
    <tableColumn id="28" xr3:uid="{25A6444A-6AA5-4D31-BDAF-A3C7F8A292D3}" name="FC_AC_alea_Temps FC" dataDxfId="17"/>
    <tableColumn id="29" xr3:uid="{C7A2DA37-D286-43B0-813F-4441F16F2A7E}" name="FC_AC_Solution"/>
    <tableColumn id="46" xr3:uid="{49737A9A-BB03-480C-9EC7-EE62C501F90A}" name="FC_AC_dist_opt" dataDxfId="6" dataCellStyle="Pourcentage">
      <calculatedColumnFormula>(Graphes[[#This Row],[FC_AC_Solution]]-Graphes[[#This Row],[Opt]])/Graphes[[#This Row],[Opt]]</calculatedColumnFormula>
    </tableColumn>
    <tableColumn id="30" xr3:uid="{D8339938-683C-4A30-A79D-77E2855EF4BF}" name="FC_AC_Temps" dataDxfId="16"/>
    <tableColumn id="31" xr3:uid="{9540A02A-DA3C-4925-A2E5-770C7CE651A1}" name="FC_AC_Noeuds"/>
    <tableColumn id="32" xr3:uid="{45B70EEF-316A-4363-A631-A68135AB3C2A}" name="FC_AC_Echecs"/>
    <tableColumn id="33" xr3:uid="{3C53735A-1F69-4341-934A-2145BEA61C40}" name="FC_AC_Temps BR" dataDxfId="15"/>
    <tableColumn id="34" xr3:uid="{1E0F6F84-FCBE-4D78-A7F8-347CA39FCB1E}" name="FC_AC_Temps AC" dataDxfId="14"/>
    <tableColumn id="35" xr3:uid="{2EBF1902-FEFF-4619-ACCA-426172AA0BD9}" name="FC_AC_Temps FC" dataDxfId="13"/>
    <tableColumn id="36" xr3:uid="{5AA08F18-3D01-40FC-B14D-AA50C2BCEE44}" name="FC_Solution"/>
    <tableColumn id="47" xr3:uid="{B71204BE-0DE3-4F04-9F18-574723BF5623}" name="FC_dist_opt" dataDxfId="0" dataCellStyle="Pourcentage">
      <calculatedColumnFormula>(Graphes[[#This Row],[FC_Solution]]-Graphes[[#This Row],[Opt]])/Graphes[[#This Row],[Opt]]</calculatedColumnFormula>
    </tableColumn>
    <tableColumn id="37" xr3:uid="{92889C27-88CA-43A8-A620-4C22E23558A5}" name="FC_Temps" dataDxfId="12"/>
    <tableColumn id="38" xr3:uid="{E04C8996-1329-41E0-BFC3-EFC05BD5D77F}" name="FC_Noeuds"/>
    <tableColumn id="39" xr3:uid="{1FEB8813-E9D3-4325-845E-69B6D7DBC56E}" name="FC_Echecs"/>
    <tableColumn id="40" xr3:uid="{8356CB90-ACE5-4EB7-A46F-70D28EB65455}" name="FC_Temps BR" dataDxfId="11"/>
    <tableColumn id="41" xr3:uid="{72362EE9-0CE1-4065-9145-9E717E32A445}" name="FC_Temps AC" dataDxfId="10"/>
    <tableColumn id="42" xr3:uid="{3BD32F9B-2056-451C-A1CE-0532984437D9}" name="FC_Temps FC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4"/>
  <sheetViews>
    <sheetView workbookViewId="0">
      <selection activeCell="AR3" sqref="AR3:AR54"/>
    </sheetView>
    <sheetView workbookViewId="1"/>
  </sheetViews>
  <sheetFormatPr baseColWidth="10" defaultColWidth="9.140625" defaultRowHeight="15" x14ac:dyDescent="0.25"/>
  <cols>
    <col min="42" max="42" width="16.5703125" customWidth="1"/>
    <col min="43" max="43" width="19.28515625" customWidth="1"/>
    <col min="44" max="44" width="27.42578125" customWidth="1"/>
  </cols>
  <sheetData>
    <row r="1" spans="1:44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Q1" t="s">
        <v>8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Y1" t="s">
        <v>9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G1" t="s">
        <v>10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</row>
    <row r="2" spans="1:44" x14ac:dyDescent="0.25">
      <c r="A2">
        <v>0</v>
      </c>
      <c r="B2" t="s">
        <v>5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I2">
        <v>0</v>
      </c>
      <c r="J2" t="s">
        <v>5</v>
      </c>
      <c r="K2" t="s">
        <v>4</v>
      </c>
      <c r="L2" t="s">
        <v>3</v>
      </c>
      <c r="M2" t="s">
        <v>2</v>
      </c>
      <c r="N2" t="s">
        <v>1</v>
      </c>
      <c r="O2" t="s">
        <v>0</v>
      </c>
      <c r="Q2">
        <v>0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  <c r="Y2">
        <v>0</v>
      </c>
      <c r="Z2" t="s">
        <v>5</v>
      </c>
      <c r="AA2" t="s">
        <v>4</v>
      </c>
      <c r="AB2" t="s">
        <v>3</v>
      </c>
      <c r="AC2" t="s">
        <v>2</v>
      </c>
      <c r="AD2" t="s">
        <v>1</v>
      </c>
      <c r="AE2" t="s">
        <v>0</v>
      </c>
      <c r="AG2">
        <v>0</v>
      </c>
      <c r="AH2" t="s">
        <v>5</v>
      </c>
      <c r="AI2" t="s">
        <v>4</v>
      </c>
      <c r="AJ2" t="s">
        <v>3</v>
      </c>
      <c r="AK2" t="s">
        <v>2</v>
      </c>
      <c r="AL2" t="s">
        <v>1</v>
      </c>
      <c r="AM2" t="s">
        <v>0</v>
      </c>
      <c r="AP2" t="s">
        <v>13</v>
      </c>
      <c r="AQ2" t="s">
        <v>11</v>
      </c>
      <c r="AR2" t="s">
        <v>12</v>
      </c>
    </row>
    <row r="3" spans="1:44" x14ac:dyDescent="0.25">
      <c r="A3">
        <v>50</v>
      </c>
      <c r="B3">
        <v>0.207000017166137</v>
      </c>
      <c r="C3">
        <v>1066</v>
      </c>
      <c r="D3">
        <v>512</v>
      </c>
      <c r="E3">
        <v>0.10799980163574199</v>
      </c>
      <c r="F3">
        <v>4.8000097274780197E-2</v>
      </c>
      <c r="G3">
        <v>4.6000242233276298E-2</v>
      </c>
      <c r="I3">
        <v>50</v>
      </c>
      <c r="J3">
        <v>1.3640000820159901</v>
      </c>
      <c r="K3">
        <v>601</v>
      </c>
      <c r="L3">
        <v>280</v>
      </c>
      <c r="M3">
        <v>8.9998245239257795E-3</v>
      </c>
      <c r="N3">
        <v>1.3180007934570299</v>
      </c>
      <c r="O3">
        <v>3.09996604919433E-2</v>
      </c>
      <c r="Q3">
        <v>50</v>
      </c>
      <c r="R3">
        <v>0.12700009346008301</v>
      </c>
      <c r="S3">
        <v>175</v>
      </c>
      <c r="T3">
        <v>95</v>
      </c>
      <c r="U3">
        <v>6.0999393463134703E-2</v>
      </c>
      <c r="V3">
        <v>4.8000097274780197E-2</v>
      </c>
      <c r="W3">
        <v>1.2000560760498E-2</v>
      </c>
      <c r="Y3">
        <v>50</v>
      </c>
      <c r="Z3">
        <v>0.137999773025512</v>
      </c>
      <c r="AA3">
        <v>1066</v>
      </c>
      <c r="AB3">
        <v>512</v>
      </c>
      <c r="AC3">
        <v>2.30002403259277E-2</v>
      </c>
      <c r="AD3">
        <v>5.3999900817870997E-2</v>
      </c>
      <c r="AE3">
        <v>5.8999776840209898E-2</v>
      </c>
      <c r="AG3">
        <v>50</v>
      </c>
      <c r="AH3">
        <v>6.9999933242797796E-2</v>
      </c>
      <c r="AI3">
        <v>158</v>
      </c>
      <c r="AJ3">
        <v>57</v>
      </c>
      <c r="AK3">
        <v>8.0001354217529297E-3</v>
      </c>
      <c r="AL3">
        <v>4.6999931335449198E-2</v>
      </c>
      <c r="AM3">
        <v>1.1999845504760701E-2</v>
      </c>
      <c r="AP3">
        <v>50</v>
      </c>
      <c r="AQ3">
        <f>Z3/AH3 - 1</f>
        <v>0.97142720903538327</v>
      </c>
      <c r="AR3">
        <f>AA3/AI3 - 1</f>
        <v>5.7468354430379751</v>
      </c>
    </row>
    <row r="4" spans="1:44" x14ac:dyDescent="0.25">
      <c r="A4">
        <v>51</v>
      </c>
      <c r="B4">
        <v>7.0999860763549805E-2</v>
      </c>
      <c r="C4">
        <v>165</v>
      </c>
      <c r="D4">
        <v>62</v>
      </c>
      <c r="E4">
        <v>3.9999485015869097E-3</v>
      </c>
      <c r="F4">
        <v>4.9999952316284103E-2</v>
      </c>
      <c r="G4">
        <v>1.39997005462646E-2</v>
      </c>
      <c r="I4">
        <v>51</v>
      </c>
      <c r="J4">
        <v>1.29400014877319</v>
      </c>
      <c r="K4">
        <v>115</v>
      </c>
      <c r="L4">
        <v>38</v>
      </c>
      <c r="M4">
        <v>4.0001869201660104E-3</v>
      </c>
      <c r="N4">
        <v>1.2800002098083401</v>
      </c>
      <c r="O4">
        <v>6.9999694824218698E-3</v>
      </c>
      <c r="Q4">
        <v>51</v>
      </c>
      <c r="R4">
        <v>0.191999912261962</v>
      </c>
      <c r="S4">
        <v>1042</v>
      </c>
      <c r="T4">
        <v>641</v>
      </c>
      <c r="U4">
        <v>7.5999736785888602E-2</v>
      </c>
      <c r="V4">
        <v>4.7999858856201102E-2</v>
      </c>
      <c r="W4">
        <v>6.1000108718872001E-2</v>
      </c>
      <c r="Y4">
        <v>51</v>
      </c>
      <c r="Z4">
        <v>7.2000026702880804E-2</v>
      </c>
      <c r="AA4">
        <v>165</v>
      </c>
      <c r="AB4">
        <v>62</v>
      </c>
      <c r="AC4">
        <v>6.9999694824218698E-3</v>
      </c>
      <c r="AD4">
        <v>5.0000190734863198E-2</v>
      </c>
      <c r="AE4">
        <v>1.49998664855957E-2</v>
      </c>
      <c r="AG4">
        <v>51</v>
      </c>
      <c r="AH4">
        <v>7.0999860763549805E-2</v>
      </c>
      <c r="AI4">
        <v>147</v>
      </c>
      <c r="AJ4">
        <v>51</v>
      </c>
      <c r="AK4">
        <v>6.99973106384277E-3</v>
      </c>
      <c r="AL4">
        <v>4.9000024795532199E-2</v>
      </c>
      <c r="AM4">
        <v>1.40001773834228E-2</v>
      </c>
      <c r="AP4">
        <v>51</v>
      </c>
      <c r="AQ4">
        <f t="shared" ref="AQ4:AQ53" si="0">Z4/AH4 - 1</f>
        <v>1.4086871841366699E-2</v>
      </c>
      <c r="AR4">
        <f t="shared" ref="AR4:AR53" si="1">AA4/AI4 - 1</f>
        <v>0.12244897959183665</v>
      </c>
    </row>
    <row r="5" spans="1:44" x14ac:dyDescent="0.25">
      <c r="A5">
        <v>52</v>
      </c>
      <c r="B5">
        <v>8.8000059127807603E-2</v>
      </c>
      <c r="C5">
        <v>358</v>
      </c>
      <c r="D5">
        <v>159</v>
      </c>
      <c r="E5">
        <v>1.60002708435058E-2</v>
      </c>
      <c r="F5">
        <v>5.4999828338622998E-2</v>
      </c>
      <c r="G5">
        <v>1.49998664855957E-2</v>
      </c>
      <c r="I5">
        <v>52</v>
      </c>
      <c r="J5">
        <v>1.4170000553131099</v>
      </c>
      <c r="K5">
        <v>215</v>
      </c>
      <c r="L5">
        <v>88</v>
      </c>
      <c r="M5">
        <v>2.9997825622558498E-3</v>
      </c>
      <c r="N5">
        <v>1.3959999084472601</v>
      </c>
      <c r="O5">
        <v>1.60002708435058E-2</v>
      </c>
      <c r="Q5">
        <v>52</v>
      </c>
      <c r="R5">
        <v>0.121000051498413</v>
      </c>
      <c r="S5">
        <v>52</v>
      </c>
      <c r="T5">
        <v>7</v>
      </c>
      <c r="U5">
        <v>5.9000015258789E-2</v>
      </c>
      <c r="V5">
        <v>5.0999879837036098E-2</v>
      </c>
      <c r="W5">
        <v>3.9997100830078099E-3</v>
      </c>
      <c r="Y5">
        <v>52</v>
      </c>
      <c r="Z5">
        <v>8.4000110626220703E-2</v>
      </c>
      <c r="AA5">
        <v>358</v>
      </c>
      <c r="AB5">
        <v>159</v>
      </c>
      <c r="AC5">
        <v>1.0000944137573201E-2</v>
      </c>
      <c r="AD5">
        <v>5.2999973297119099E-2</v>
      </c>
      <c r="AE5">
        <v>1.9999265670776301E-2</v>
      </c>
      <c r="AG5">
        <v>52</v>
      </c>
      <c r="AH5">
        <v>6.6999912261962793E-2</v>
      </c>
      <c r="AI5">
        <v>45</v>
      </c>
      <c r="AJ5">
        <v>2</v>
      </c>
      <c r="AK5">
        <v>8.0006122589111293E-3</v>
      </c>
      <c r="AL5">
        <v>5.1999807357788003E-2</v>
      </c>
      <c r="AM5">
        <v>4.9996376037597604E-3</v>
      </c>
      <c r="AP5">
        <v>52</v>
      </c>
      <c r="AQ5">
        <f t="shared" si="0"/>
        <v>0.25373463621547554</v>
      </c>
      <c r="AR5">
        <f t="shared" si="1"/>
        <v>6.9555555555555557</v>
      </c>
    </row>
    <row r="6" spans="1:44" x14ac:dyDescent="0.25">
      <c r="A6">
        <v>53</v>
      </c>
      <c r="B6">
        <v>0.31400012969970698</v>
      </c>
      <c r="C6">
        <v>4182</v>
      </c>
      <c r="D6">
        <v>2068</v>
      </c>
      <c r="E6">
        <v>5.8999538421630797E-2</v>
      </c>
      <c r="F6">
        <v>5.7999849319458001E-2</v>
      </c>
      <c r="G6">
        <v>0.17300033569335899</v>
      </c>
      <c r="I6">
        <v>53</v>
      </c>
      <c r="J6">
        <v>2.68700003623962</v>
      </c>
      <c r="K6">
        <v>2402</v>
      </c>
      <c r="L6">
        <v>1178</v>
      </c>
      <c r="M6">
        <v>2.8999805450439401E-2</v>
      </c>
      <c r="N6">
        <v>2.54800105094909</v>
      </c>
      <c r="O6">
        <v>9.6999406814575195E-2</v>
      </c>
      <c r="Q6">
        <v>53</v>
      </c>
      <c r="R6">
        <v>0.13599991798400801</v>
      </c>
      <c r="S6">
        <v>117</v>
      </c>
      <c r="T6">
        <v>50</v>
      </c>
      <c r="U6">
        <v>6.3000440597534096E-2</v>
      </c>
      <c r="V6">
        <v>5.3999900817870997E-2</v>
      </c>
      <c r="W6">
        <v>1.1999845504760701E-2</v>
      </c>
      <c r="Y6">
        <v>53</v>
      </c>
      <c r="Z6">
        <v>0.30799984931945801</v>
      </c>
      <c r="AA6">
        <v>4182</v>
      </c>
      <c r="AB6">
        <v>2068</v>
      </c>
      <c r="AC6">
        <v>6.6998004913329995E-2</v>
      </c>
      <c r="AD6">
        <v>5.5999994277954102E-2</v>
      </c>
      <c r="AE6">
        <v>0.16300153732299799</v>
      </c>
      <c r="AG6">
        <v>53</v>
      </c>
      <c r="AH6">
        <v>7.2000026702880804E-2</v>
      </c>
      <c r="AI6">
        <v>66</v>
      </c>
      <c r="AJ6">
        <v>11</v>
      </c>
      <c r="AK6">
        <v>7.9998970031738195E-3</v>
      </c>
      <c r="AL6">
        <v>5.50000667572021E-2</v>
      </c>
      <c r="AM6">
        <v>6.0000419616699201E-3</v>
      </c>
      <c r="AP6">
        <v>53</v>
      </c>
      <c r="AQ6">
        <f t="shared" si="0"/>
        <v>3.2777740984800854</v>
      </c>
      <c r="AR6">
        <f t="shared" si="1"/>
        <v>62.363636363636367</v>
      </c>
    </row>
    <row r="7" spans="1:44" x14ac:dyDescent="0.25">
      <c r="A7">
        <v>54</v>
      </c>
      <c r="B7">
        <v>0.11899995803832999</v>
      </c>
      <c r="C7">
        <v>716</v>
      </c>
      <c r="D7">
        <v>336</v>
      </c>
      <c r="E7">
        <v>1.6000032424926699E-2</v>
      </c>
      <c r="F7">
        <v>5.9000015258789E-2</v>
      </c>
      <c r="G7">
        <v>4.1000127792358398E-2</v>
      </c>
      <c r="I7">
        <v>54</v>
      </c>
      <c r="J7">
        <v>1.6930000782012899</v>
      </c>
      <c r="K7">
        <v>396</v>
      </c>
      <c r="L7">
        <v>176</v>
      </c>
      <c r="M7">
        <v>7.9994201660156198E-3</v>
      </c>
      <c r="N7">
        <v>1.6610014438629099</v>
      </c>
      <c r="O7">
        <v>2.1998882293701099E-2</v>
      </c>
      <c r="Q7">
        <v>54</v>
      </c>
      <c r="R7">
        <v>0.382999897003173</v>
      </c>
      <c r="S7">
        <v>1171</v>
      </c>
      <c r="T7">
        <v>740</v>
      </c>
      <c r="U7">
        <v>0.22199916839599601</v>
      </c>
      <c r="V7">
        <v>5.8000087738037102E-2</v>
      </c>
      <c r="W7">
        <v>8.8001012802123996E-2</v>
      </c>
      <c r="Y7">
        <v>54</v>
      </c>
      <c r="Z7">
        <v>0.121999979019165</v>
      </c>
      <c r="AA7">
        <v>716</v>
      </c>
      <c r="AB7">
        <v>336</v>
      </c>
      <c r="AC7">
        <v>1.5999555587768499E-2</v>
      </c>
      <c r="AD7">
        <v>5.9999942779541002E-2</v>
      </c>
      <c r="AE7">
        <v>4.0000438690185498E-2</v>
      </c>
      <c r="AG7">
        <v>54</v>
      </c>
      <c r="AH7">
        <v>0.111000061035156</v>
      </c>
      <c r="AI7">
        <v>689</v>
      </c>
      <c r="AJ7">
        <v>323</v>
      </c>
      <c r="AK7">
        <v>1.1999845504760701E-2</v>
      </c>
      <c r="AL7">
        <v>5.8000087738037102E-2</v>
      </c>
      <c r="AM7">
        <v>3.4000158309936503E-2</v>
      </c>
      <c r="AP7">
        <v>54</v>
      </c>
      <c r="AQ7">
        <f t="shared" si="0"/>
        <v>9.9098305725481506E-2</v>
      </c>
      <c r="AR7">
        <f t="shared" si="1"/>
        <v>3.9187227866473107E-2</v>
      </c>
    </row>
    <row r="8" spans="1:44" x14ac:dyDescent="0.25">
      <c r="A8">
        <v>55</v>
      </c>
      <c r="B8">
        <v>0.102999925613403</v>
      </c>
      <c r="C8">
        <v>470</v>
      </c>
      <c r="D8">
        <v>213</v>
      </c>
      <c r="E8">
        <v>8.9995861053466797E-3</v>
      </c>
      <c r="F8">
        <v>6.2000036239624003E-2</v>
      </c>
      <c r="G8">
        <v>3.0000209808349599E-2</v>
      </c>
      <c r="I8">
        <v>55</v>
      </c>
      <c r="J8">
        <v>1.8140001296996999</v>
      </c>
      <c r="K8">
        <v>312</v>
      </c>
      <c r="L8">
        <v>134</v>
      </c>
      <c r="M8">
        <v>6.99973106384277E-3</v>
      </c>
      <c r="N8">
        <v>1.78400111198425</v>
      </c>
      <c r="O8">
        <v>1.9999265670776301E-2</v>
      </c>
      <c r="Q8">
        <v>55</v>
      </c>
      <c r="R8">
        <v>0.14800000190734799</v>
      </c>
      <c r="S8">
        <v>51</v>
      </c>
      <c r="T8">
        <v>7</v>
      </c>
      <c r="U8">
        <v>6.7999839782714802E-2</v>
      </c>
      <c r="V8">
        <v>6.1999797821044901E-2</v>
      </c>
      <c r="W8">
        <v>1.20003223419189E-2</v>
      </c>
      <c r="Y8">
        <v>55</v>
      </c>
      <c r="Z8">
        <v>0.103999853134155</v>
      </c>
      <c r="AA8">
        <v>470</v>
      </c>
      <c r="AB8">
        <v>213</v>
      </c>
      <c r="AC8">
        <v>1.6999721527099599E-2</v>
      </c>
      <c r="AD8">
        <v>6.2999963760375893E-2</v>
      </c>
      <c r="AE8">
        <v>2.4000167846679601E-2</v>
      </c>
      <c r="AG8">
        <v>55</v>
      </c>
      <c r="AH8">
        <v>8.2999944686889607E-2</v>
      </c>
      <c r="AI8">
        <v>92</v>
      </c>
      <c r="AJ8">
        <v>23</v>
      </c>
      <c r="AK8">
        <v>4.9998760223388602E-3</v>
      </c>
      <c r="AL8">
        <v>6.5999984741210896E-2</v>
      </c>
      <c r="AM8">
        <v>9.0000629425048793E-3</v>
      </c>
      <c r="AP8">
        <v>55</v>
      </c>
      <c r="AQ8">
        <f t="shared" si="0"/>
        <v>0.25301111376020557</v>
      </c>
      <c r="AR8">
        <f t="shared" si="1"/>
        <v>4.1086956521739131</v>
      </c>
    </row>
    <row r="9" spans="1:44" x14ac:dyDescent="0.25">
      <c r="A9">
        <v>56</v>
      </c>
      <c r="B9">
        <v>8.0000162124633706E-2</v>
      </c>
      <c r="C9">
        <v>53</v>
      </c>
      <c r="D9">
        <v>5</v>
      </c>
      <c r="E9">
        <v>4.9996376037597604E-3</v>
      </c>
      <c r="F9">
        <v>6.7000150680541895E-2</v>
      </c>
      <c r="G9">
        <v>7.0002079010009696E-3</v>
      </c>
      <c r="I9">
        <v>56</v>
      </c>
      <c r="J9">
        <v>2.52600002288818</v>
      </c>
      <c r="K9">
        <v>42</v>
      </c>
      <c r="L9">
        <v>0</v>
      </c>
      <c r="M9">
        <v>3.9997100830078099E-3</v>
      </c>
      <c r="N9">
        <v>2.5140006542205802</v>
      </c>
      <c r="O9">
        <v>4.9996376037597604E-3</v>
      </c>
      <c r="Q9">
        <v>56</v>
      </c>
      <c r="R9">
        <v>0.32099986076354903</v>
      </c>
      <c r="S9">
        <v>499</v>
      </c>
      <c r="T9">
        <v>298</v>
      </c>
      <c r="U9">
        <v>0.20700049400329501</v>
      </c>
      <c r="V9">
        <v>6.5000057220458901E-2</v>
      </c>
      <c r="W9">
        <v>3.79996299743652E-2</v>
      </c>
      <c r="Y9">
        <v>56</v>
      </c>
      <c r="Z9">
        <v>7.7999830245971596E-2</v>
      </c>
      <c r="AA9">
        <v>53</v>
      </c>
      <c r="AB9">
        <v>5</v>
      </c>
      <c r="AC9">
        <v>3.0002593994140599E-3</v>
      </c>
      <c r="AD9">
        <v>6.49998188018798E-2</v>
      </c>
      <c r="AE9">
        <v>8.9998245239257795E-3</v>
      </c>
      <c r="AG9">
        <v>56</v>
      </c>
      <c r="AH9">
        <v>9.8000049591064398E-2</v>
      </c>
      <c r="AI9">
        <v>180</v>
      </c>
      <c r="AJ9">
        <v>66</v>
      </c>
      <c r="AK9">
        <v>5.0001144409179601E-3</v>
      </c>
      <c r="AL9">
        <v>6.9999933242797796E-2</v>
      </c>
      <c r="AM9">
        <v>2.0999908447265601E-2</v>
      </c>
      <c r="AP9">
        <v>56</v>
      </c>
      <c r="AQ9">
        <f t="shared" si="0"/>
        <v>-0.20408376759552593</v>
      </c>
      <c r="AR9">
        <f t="shared" si="1"/>
        <v>-0.70555555555555549</v>
      </c>
    </row>
    <row r="10" spans="1:44" x14ac:dyDescent="0.25">
      <c r="A10">
        <v>57</v>
      </c>
      <c r="B10">
        <v>0.12400007247924801</v>
      </c>
      <c r="C10">
        <v>608</v>
      </c>
      <c r="D10">
        <v>281</v>
      </c>
      <c r="E10">
        <v>1.5000104904174799E-2</v>
      </c>
      <c r="F10">
        <v>7.2000026702880804E-2</v>
      </c>
      <c r="G10">
        <v>3.09996604919433E-2</v>
      </c>
      <c r="I10">
        <v>57</v>
      </c>
      <c r="J10">
        <v>2.1559998989105198</v>
      </c>
      <c r="K10">
        <v>403</v>
      </c>
      <c r="L10">
        <v>178</v>
      </c>
      <c r="M10">
        <v>1.0000228881835899E-2</v>
      </c>
      <c r="N10">
        <v>2.1190001964568999</v>
      </c>
      <c r="O10">
        <v>2.4999380111694301E-2</v>
      </c>
      <c r="Q10">
        <v>57</v>
      </c>
      <c r="R10">
        <v>0.30199980735778797</v>
      </c>
      <c r="S10">
        <v>63</v>
      </c>
      <c r="T10">
        <v>10</v>
      </c>
      <c r="U10">
        <v>0.21999979019165</v>
      </c>
      <c r="V10">
        <v>6.6999912261962793E-2</v>
      </c>
      <c r="W10">
        <v>6.9999694824218698E-3</v>
      </c>
      <c r="Y10">
        <v>57</v>
      </c>
      <c r="Z10">
        <v>0.18899989128112701</v>
      </c>
      <c r="AA10">
        <v>608</v>
      </c>
      <c r="AB10">
        <v>281</v>
      </c>
      <c r="AC10">
        <v>1.5999555587768499E-2</v>
      </c>
      <c r="AD10">
        <v>0.114000082015991</v>
      </c>
      <c r="AE10">
        <v>5.4000377655029297E-2</v>
      </c>
      <c r="AG10">
        <v>57</v>
      </c>
      <c r="AH10">
        <v>8.8000059127807603E-2</v>
      </c>
      <c r="AI10">
        <v>72</v>
      </c>
      <c r="AJ10">
        <v>11</v>
      </c>
      <c r="AK10">
        <v>9.9997520446777292E-3</v>
      </c>
      <c r="AL10">
        <v>6.7999839782714802E-2</v>
      </c>
      <c r="AM10">
        <v>7.0002079010009696E-3</v>
      </c>
      <c r="AP10">
        <v>57</v>
      </c>
      <c r="AQ10">
        <f t="shared" si="0"/>
        <v>1.1477245942145502</v>
      </c>
      <c r="AR10">
        <f t="shared" si="1"/>
        <v>7.4444444444444446</v>
      </c>
    </row>
    <row r="11" spans="1:44" x14ac:dyDescent="0.25">
      <c r="A11">
        <v>58</v>
      </c>
      <c r="B11">
        <v>9.6999883651733398E-2</v>
      </c>
      <c r="C11">
        <v>150</v>
      </c>
      <c r="D11">
        <v>50</v>
      </c>
      <c r="E11">
        <v>8.9998245239257795E-3</v>
      </c>
      <c r="F11">
        <v>7.3999881744384696E-2</v>
      </c>
      <c r="G11">
        <v>1.30002498626708E-2</v>
      </c>
      <c r="I11">
        <v>58</v>
      </c>
      <c r="J11">
        <v>1.9440000057220399</v>
      </c>
      <c r="K11">
        <v>105</v>
      </c>
      <c r="L11">
        <v>28</v>
      </c>
      <c r="M11">
        <v>5.9998035430908203E-3</v>
      </c>
      <c r="N11">
        <v>1.9219989776611299</v>
      </c>
      <c r="O11">
        <v>1.60012245178222E-2</v>
      </c>
      <c r="Q11">
        <v>58</v>
      </c>
      <c r="R11">
        <v>0.38199996948242099</v>
      </c>
      <c r="S11">
        <v>814</v>
      </c>
      <c r="T11">
        <v>502</v>
      </c>
      <c r="U11">
        <v>0.23200035095214799</v>
      </c>
      <c r="V11">
        <v>7.2999954223632799E-2</v>
      </c>
      <c r="W11">
        <v>6.5999507904052707E-2</v>
      </c>
      <c r="Y11">
        <v>58</v>
      </c>
      <c r="Z11">
        <v>9.5000028610229395E-2</v>
      </c>
      <c r="AA11">
        <v>150</v>
      </c>
      <c r="AB11">
        <v>50</v>
      </c>
      <c r="AC11">
        <v>6.99973106384277E-3</v>
      </c>
      <c r="AD11">
        <v>7.4000120162963798E-2</v>
      </c>
      <c r="AE11">
        <v>1.30002498626708E-2</v>
      </c>
      <c r="AG11">
        <v>58</v>
      </c>
      <c r="AH11">
        <v>9.5999956130981404E-2</v>
      </c>
      <c r="AI11">
        <v>104</v>
      </c>
      <c r="AJ11">
        <v>29</v>
      </c>
      <c r="AK11">
        <v>5.0001144409179601E-3</v>
      </c>
      <c r="AL11">
        <v>7.4000120162963798E-2</v>
      </c>
      <c r="AM11">
        <v>1.39997005462646E-2</v>
      </c>
      <c r="AP11">
        <v>58</v>
      </c>
      <c r="AQ11">
        <f t="shared" si="0"/>
        <v>-1.0415916434250438E-2</v>
      </c>
      <c r="AR11">
        <f t="shared" si="1"/>
        <v>0.44230769230769229</v>
      </c>
    </row>
    <row r="12" spans="1:44" x14ac:dyDescent="0.25">
      <c r="A12">
        <v>59</v>
      </c>
      <c r="B12">
        <v>0.17700004577636699</v>
      </c>
      <c r="C12">
        <v>1319</v>
      </c>
      <c r="D12">
        <v>635</v>
      </c>
      <c r="E12">
        <v>1.9999980926513599E-2</v>
      </c>
      <c r="F12">
        <v>7.8000068664550698E-2</v>
      </c>
      <c r="G12">
        <v>6.9000482559204102E-2</v>
      </c>
      <c r="I12">
        <v>59</v>
      </c>
      <c r="J12">
        <v>3.9800000190734801</v>
      </c>
      <c r="K12">
        <v>776</v>
      </c>
      <c r="L12">
        <v>364</v>
      </c>
      <c r="M12">
        <v>2.79994010925292E-2</v>
      </c>
      <c r="N12">
        <v>3.8850021362304599</v>
      </c>
      <c r="O12">
        <v>5.6998729705810498E-2</v>
      </c>
      <c r="Q12">
        <v>59</v>
      </c>
      <c r="R12">
        <v>0.61699986457824696</v>
      </c>
      <c r="S12">
        <v>2940</v>
      </c>
      <c r="T12">
        <v>1914</v>
      </c>
      <c r="U12">
        <v>0.30400037765502902</v>
      </c>
      <c r="V12">
        <v>7.5999975204467704E-2</v>
      </c>
      <c r="W12">
        <v>0.21799969673156699</v>
      </c>
      <c r="Y12">
        <v>59</v>
      </c>
      <c r="Z12">
        <v>0.18099999427795399</v>
      </c>
      <c r="AA12">
        <v>1319</v>
      </c>
      <c r="AB12">
        <v>635</v>
      </c>
      <c r="AC12">
        <v>1.8999576568603498E-2</v>
      </c>
      <c r="AD12">
        <v>7.7999830245971596E-2</v>
      </c>
      <c r="AE12">
        <v>7.6000928878784096E-2</v>
      </c>
      <c r="AG12">
        <v>59</v>
      </c>
      <c r="AH12">
        <v>0.49399995803833002</v>
      </c>
      <c r="AI12">
        <v>6124</v>
      </c>
      <c r="AJ12">
        <v>3035</v>
      </c>
      <c r="AK12">
        <v>0.10899806022644</v>
      </c>
      <c r="AL12">
        <v>7.8999996185302707E-2</v>
      </c>
      <c r="AM12">
        <v>0.267002344131469</v>
      </c>
      <c r="AP12">
        <v>59</v>
      </c>
      <c r="AQ12">
        <f t="shared" si="0"/>
        <v>-0.63360321932677177</v>
      </c>
      <c r="AR12">
        <f t="shared" si="1"/>
        <v>-0.78461789679947747</v>
      </c>
    </row>
    <row r="13" spans="1:44" x14ac:dyDescent="0.25">
      <c r="A13">
        <v>60</v>
      </c>
      <c r="B13">
        <v>0.156999826431274</v>
      </c>
      <c r="C13">
        <v>863</v>
      </c>
      <c r="D13">
        <v>406</v>
      </c>
      <c r="E13">
        <v>5.9998035430908203E-3</v>
      </c>
      <c r="F13">
        <v>8.0999851226806599E-2</v>
      </c>
      <c r="G13">
        <v>6.1000108718872001E-2</v>
      </c>
      <c r="I13">
        <v>60</v>
      </c>
      <c r="J13">
        <v>2.6480000019073402</v>
      </c>
      <c r="K13">
        <v>536</v>
      </c>
      <c r="L13">
        <v>243</v>
      </c>
      <c r="M13">
        <v>1.5999317169189401E-2</v>
      </c>
      <c r="N13">
        <v>2.5920004844665501</v>
      </c>
      <c r="O13">
        <v>3.2999992370605399E-2</v>
      </c>
      <c r="Q13">
        <v>60</v>
      </c>
      <c r="R13">
        <v>0.355999946594238</v>
      </c>
      <c r="S13">
        <v>107</v>
      </c>
      <c r="T13">
        <v>38</v>
      </c>
      <c r="U13">
        <v>0.25099992752075101</v>
      </c>
      <c r="V13">
        <v>7.8999996185302707E-2</v>
      </c>
      <c r="W13">
        <v>1.6999959945678701E-2</v>
      </c>
      <c r="Y13">
        <v>60</v>
      </c>
      <c r="Z13">
        <v>0.23599982261657701</v>
      </c>
      <c r="AA13">
        <v>863</v>
      </c>
      <c r="AB13">
        <v>406</v>
      </c>
      <c r="AC13">
        <v>1.9000530242919901E-2</v>
      </c>
      <c r="AD13">
        <v>0.12999987602233801</v>
      </c>
      <c r="AE13">
        <v>7.9999446868896401E-2</v>
      </c>
      <c r="AG13">
        <v>60</v>
      </c>
      <c r="AH13">
        <v>0.20799994468688901</v>
      </c>
      <c r="AI13">
        <v>208</v>
      </c>
      <c r="AJ13">
        <v>79</v>
      </c>
      <c r="AK13">
        <v>1.6000509262084898E-2</v>
      </c>
      <c r="AL13">
        <v>0.15499997138977001</v>
      </c>
      <c r="AM13">
        <v>3.2999515533447203E-2</v>
      </c>
      <c r="AP13">
        <v>60</v>
      </c>
      <c r="AQ13">
        <f t="shared" si="0"/>
        <v>0.13461483353679427</v>
      </c>
      <c r="AR13">
        <f t="shared" si="1"/>
        <v>3.1490384615384617</v>
      </c>
    </row>
    <row r="14" spans="1:44" x14ac:dyDescent="0.25">
      <c r="A14">
        <v>61</v>
      </c>
      <c r="B14">
        <v>0.105999946594238</v>
      </c>
      <c r="C14">
        <v>69</v>
      </c>
      <c r="D14">
        <v>8</v>
      </c>
      <c r="E14">
        <v>9.0000629425048793E-3</v>
      </c>
      <c r="F14">
        <v>8.5000038146972601E-2</v>
      </c>
      <c r="G14">
        <v>1.0999917984008701E-2</v>
      </c>
      <c r="I14">
        <v>61</v>
      </c>
      <c r="J14">
        <v>2.5120000839233398</v>
      </c>
      <c r="K14">
        <v>67</v>
      </c>
      <c r="L14">
        <v>8</v>
      </c>
      <c r="M14">
        <v>3.9999485015869097E-3</v>
      </c>
      <c r="N14">
        <v>2.49600052833557</v>
      </c>
      <c r="O14">
        <v>1.1999607086181601E-2</v>
      </c>
      <c r="Q14">
        <v>61</v>
      </c>
      <c r="R14">
        <v>0.20900011062622001</v>
      </c>
      <c r="S14">
        <v>83</v>
      </c>
      <c r="T14">
        <v>24</v>
      </c>
      <c r="U14">
        <v>0.103999853134155</v>
      </c>
      <c r="V14">
        <v>8.4000110626220703E-2</v>
      </c>
      <c r="W14">
        <v>1.20000839233398E-2</v>
      </c>
      <c r="Y14">
        <v>61</v>
      </c>
      <c r="Z14">
        <v>0.102999925613403</v>
      </c>
      <c r="AA14">
        <v>69</v>
      </c>
      <c r="AB14">
        <v>8</v>
      </c>
      <c r="AC14">
        <v>3.9999485015869097E-3</v>
      </c>
      <c r="AD14">
        <v>8.3999872207641602E-2</v>
      </c>
      <c r="AE14">
        <v>1.0000228881835899E-2</v>
      </c>
      <c r="AG14">
        <v>61</v>
      </c>
      <c r="AH14">
        <v>0.13900017738342199</v>
      </c>
      <c r="AI14">
        <v>468</v>
      </c>
      <c r="AJ14">
        <v>209</v>
      </c>
      <c r="AK14">
        <v>2.0999908447265601E-2</v>
      </c>
      <c r="AL14">
        <v>8.3000183105468694E-2</v>
      </c>
      <c r="AM14">
        <v>2.4999856948852501E-2</v>
      </c>
      <c r="AP14">
        <v>61</v>
      </c>
      <c r="AQ14">
        <f t="shared" si="0"/>
        <v>-0.25899428653759837</v>
      </c>
      <c r="AR14">
        <f t="shared" si="1"/>
        <v>-0.85256410256410253</v>
      </c>
    </row>
    <row r="15" spans="1:44" x14ac:dyDescent="0.25">
      <c r="A15">
        <v>62</v>
      </c>
      <c r="B15">
        <v>0.18500018119812001</v>
      </c>
      <c r="C15">
        <v>517</v>
      </c>
      <c r="D15">
        <v>231</v>
      </c>
      <c r="E15">
        <v>1.8000364303588801E-2</v>
      </c>
      <c r="F15">
        <v>0.121999979019165</v>
      </c>
      <c r="G15">
        <v>4.0999412536620997E-2</v>
      </c>
      <c r="I15">
        <v>62</v>
      </c>
      <c r="J15">
        <v>3.3650000095367401</v>
      </c>
      <c r="K15">
        <v>293</v>
      </c>
      <c r="L15">
        <v>120</v>
      </c>
      <c r="M15">
        <v>6.99973106384277E-3</v>
      </c>
      <c r="N15">
        <v>3.3260004520416202</v>
      </c>
      <c r="O15">
        <v>2.7999639511108398E-2</v>
      </c>
      <c r="Q15">
        <v>62</v>
      </c>
      <c r="R15">
        <v>0.53199982643127397</v>
      </c>
      <c r="S15">
        <v>179</v>
      </c>
      <c r="T15">
        <v>89</v>
      </c>
      <c r="U15">
        <v>0.39200043678283603</v>
      </c>
      <c r="V15">
        <v>8.9999914169311496E-2</v>
      </c>
      <c r="W15">
        <v>3.4999608993530197E-2</v>
      </c>
      <c r="Y15">
        <v>62</v>
      </c>
      <c r="Z15">
        <v>0.140000104904174</v>
      </c>
      <c r="AA15">
        <v>517</v>
      </c>
      <c r="AB15">
        <v>231</v>
      </c>
      <c r="AC15">
        <v>1.5000343322753899E-2</v>
      </c>
      <c r="AD15">
        <v>8.8999986648559501E-2</v>
      </c>
      <c r="AE15">
        <v>3.0999422073364199E-2</v>
      </c>
      <c r="AG15">
        <v>62</v>
      </c>
      <c r="AH15">
        <v>0.11299991607666</v>
      </c>
      <c r="AI15">
        <v>59</v>
      </c>
      <c r="AJ15">
        <v>2</v>
      </c>
      <c r="AK15">
        <v>1.20000839233398E-2</v>
      </c>
      <c r="AL15">
        <v>8.8999986648559501E-2</v>
      </c>
      <c r="AM15">
        <v>8.9998245239257795E-3</v>
      </c>
      <c r="AP15">
        <v>62</v>
      </c>
      <c r="AQ15">
        <f t="shared" si="0"/>
        <v>0.23893990159423528</v>
      </c>
      <c r="AR15">
        <f t="shared" si="1"/>
        <v>7.7627118644067803</v>
      </c>
    </row>
    <row r="16" spans="1:44" x14ac:dyDescent="0.25">
      <c r="A16">
        <v>63</v>
      </c>
      <c r="B16">
        <v>0.138999938964843</v>
      </c>
      <c r="C16">
        <v>125</v>
      </c>
      <c r="D16">
        <v>35</v>
      </c>
      <c r="E16">
        <v>9.9999904632568307E-3</v>
      </c>
      <c r="F16">
        <v>0.10899996757507301</v>
      </c>
      <c r="G16">
        <v>1.6000032424926699E-2</v>
      </c>
      <c r="I16">
        <v>63</v>
      </c>
      <c r="J16">
        <v>3.32200002670288</v>
      </c>
      <c r="K16">
        <v>95</v>
      </c>
      <c r="L16">
        <v>20</v>
      </c>
      <c r="M16">
        <v>9.9999904632568307E-3</v>
      </c>
      <c r="N16">
        <v>3.2909994125366202</v>
      </c>
      <c r="O16">
        <v>1.70004367828369E-2</v>
      </c>
      <c r="Q16">
        <v>63</v>
      </c>
      <c r="R16">
        <v>0.47399997711181602</v>
      </c>
      <c r="S16">
        <v>231</v>
      </c>
      <c r="T16">
        <v>122</v>
      </c>
      <c r="U16">
        <v>0.33899998664855902</v>
      </c>
      <c r="V16">
        <v>9.9999904632568304E-2</v>
      </c>
      <c r="W16">
        <v>2.5000095367431599E-2</v>
      </c>
      <c r="Y16">
        <v>63</v>
      </c>
      <c r="Z16">
        <v>0.118000030517578</v>
      </c>
      <c r="AA16">
        <v>125</v>
      </c>
      <c r="AB16">
        <v>35</v>
      </c>
      <c r="AC16">
        <v>6.0005187988281198E-3</v>
      </c>
      <c r="AD16">
        <v>9.2999935150146401E-2</v>
      </c>
      <c r="AE16">
        <v>1.8999576568603498E-2</v>
      </c>
      <c r="AG16">
        <v>63</v>
      </c>
      <c r="AH16">
        <v>0.76199984550475997</v>
      </c>
      <c r="AI16">
        <v>9667</v>
      </c>
      <c r="AJ16">
        <v>4806</v>
      </c>
      <c r="AK16">
        <v>0.17500042915344199</v>
      </c>
      <c r="AL16">
        <v>9.8999977111816406E-2</v>
      </c>
      <c r="AM16">
        <v>0.412999868392944</v>
      </c>
      <c r="AP16">
        <v>63</v>
      </c>
      <c r="AQ16">
        <f t="shared" si="0"/>
        <v>-0.84514428550912235</v>
      </c>
      <c r="AR16">
        <f t="shared" si="1"/>
        <v>-0.98706941139960691</v>
      </c>
    </row>
    <row r="17" spans="1:44" x14ac:dyDescent="0.25">
      <c r="A17">
        <v>64</v>
      </c>
      <c r="B17">
        <v>0.29200005531311002</v>
      </c>
      <c r="C17">
        <v>820</v>
      </c>
      <c r="D17">
        <v>382</v>
      </c>
      <c r="E17">
        <v>3.4999847412109299E-2</v>
      </c>
      <c r="F17">
        <v>0.13400006294250399</v>
      </c>
      <c r="G17">
        <v>0.11500048637390101</v>
      </c>
      <c r="I17">
        <v>64</v>
      </c>
      <c r="J17">
        <v>4.47300004959106</v>
      </c>
      <c r="K17">
        <v>498</v>
      </c>
      <c r="L17">
        <v>221</v>
      </c>
      <c r="M17">
        <v>1.79996490478515E-2</v>
      </c>
      <c r="N17">
        <v>4.4049999713897696</v>
      </c>
      <c r="O17">
        <v>4.1000127792358398E-2</v>
      </c>
      <c r="Q17">
        <v>64</v>
      </c>
      <c r="R17">
        <v>0.53900003433227495</v>
      </c>
      <c r="S17">
        <v>110</v>
      </c>
      <c r="T17">
        <v>38</v>
      </c>
      <c r="U17">
        <v>0.38899993896484297</v>
      </c>
      <c r="V17">
        <v>0.10899996757507301</v>
      </c>
      <c r="W17">
        <v>2.20000743865966E-2</v>
      </c>
      <c r="Y17">
        <v>64</v>
      </c>
      <c r="Z17">
        <v>0.18000006675720201</v>
      </c>
      <c r="AA17">
        <v>820</v>
      </c>
      <c r="AB17">
        <v>382</v>
      </c>
      <c r="AC17">
        <v>1.7000198364257799E-2</v>
      </c>
      <c r="AD17">
        <v>0.10199999809265101</v>
      </c>
      <c r="AE17">
        <v>5.7000160217285101E-2</v>
      </c>
      <c r="AG17">
        <v>64</v>
      </c>
      <c r="AH17">
        <v>0.13700008392333901</v>
      </c>
      <c r="AI17">
        <v>316</v>
      </c>
      <c r="AJ17">
        <v>131</v>
      </c>
      <c r="AK17">
        <v>9.0003013610839792E-3</v>
      </c>
      <c r="AL17">
        <v>9.70001220703125E-2</v>
      </c>
      <c r="AM17">
        <v>2.69997119903564E-2</v>
      </c>
      <c r="AP17">
        <v>64</v>
      </c>
      <c r="AQ17">
        <f t="shared" si="0"/>
        <v>0.31386829556925266</v>
      </c>
      <c r="AR17">
        <f t="shared" si="1"/>
        <v>1.5949367088607596</v>
      </c>
    </row>
    <row r="18" spans="1:44" x14ac:dyDescent="0.25">
      <c r="A18">
        <v>65</v>
      </c>
      <c r="B18">
        <v>0.14199995994567799</v>
      </c>
      <c r="C18">
        <v>61</v>
      </c>
      <c r="D18">
        <v>1</v>
      </c>
      <c r="E18">
        <v>9.0000629425048793E-3</v>
      </c>
      <c r="F18">
        <v>0.116999864578247</v>
      </c>
      <c r="G18">
        <v>1.5000104904174799E-2</v>
      </c>
      <c r="I18">
        <v>65</v>
      </c>
      <c r="J18">
        <v>3.6819999217986998</v>
      </c>
      <c r="K18">
        <v>61</v>
      </c>
      <c r="L18">
        <v>1</v>
      </c>
      <c r="M18">
        <v>1.10001564025878E-2</v>
      </c>
      <c r="N18">
        <v>3.65700006484985</v>
      </c>
      <c r="O18">
        <v>1.0999917984008701E-2</v>
      </c>
      <c r="Q18">
        <v>65</v>
      </c>
      <c r="R18">
        <v>0.60800004005432096</v>
      </c>
      <c r="S18">
        <v>636</v>
      </c>
      <c r="T18">
        <v>392</v>
      </c>
      <c r="U18">
        <v>0.40899991989135698</v>
      </c>
      <c r="V18">
        <v>0.11899995803832999</v>
      </c>
      <c r="W18">
        <v>6.4000129699707003E-2</v>
      </c>
      <c r="Y18">
        <v>65</v>
      </c>
      <c r="Z18">
        <v>0.12299990653991601</v>
      </c>
      <c r="AA18">
        <v>61</v>
      </c>
      <c r="AB18">
        <v>1</v>
      </c>
      <c r="AC18">
        <v>4.9998760223388602E-3</v>
      </c>
      <c r="AD18">
        <v>0.103999853134155</v>
      </c>
      <c r="AE18">
        <v>1.20003223419189E-2</v>
      </c>
      <c r="AG18">
        <v>65</v>
      </c>
      <c r="AH18">
        <v>0.14199995994567799</v>
      </c>
      <c r="AI18">
        <v>223</v>
      </c>
      <c r="AJ18">
        <v>86</v>
      </c>
      <c r="AK18">
        <v>1.20000839233398E-2</v>
      </c>
      <c r="AL18">
        <v>0.105000019073486</v>
      </c>
      <c r="AM18">
        <v>2.0999908447265601E-2</v>
      </c>
      <c r="AP18">
        <v>65</v>
      </c>
      <c r="AQ18">
        <f t="shared" si="0"/>
        <v>-0.13380323074056111</v>
      </c>
      <c r="AR18">
        <f t="shared" si="1"/>
        <v>-0.726457399103139</v>
      </c>
    </row>
    <row r="19" spans="1:44" x14ac:dyDescent="0.25">
      <c r="A19">
        <v>66</v>
      </c>
      <c r="B19">
        <v>0.17599987983703599</v>
      </c>
      <c r="C19">
        <v>196</v>
      </c>
      <c r="D19">
        <v>71</v>
      </c>
      <c r="E19">
        <v>9.9999904632568307E-3</v>
      </c>
      <c r="F19">
        <v>0.13199996948242099</v>
      </c>
      <c r="G19">
        <v>3.10001373291015E-2</v>
      </c>
      <c r="I19">
        <v>66</v>
      </c>
      <c r="J19">
        <v>4.5989999771118102</v>
      </c>
      <c r="K19">
        <v>166</v>
      </c>
      <c r="L19">
        <v>56</v>
      </c>
      <c r="M19">
        <v>1.49998664855957E-2</v>
      </c>
      <c r="N19">
        <v>4.5539999008178702</v>
      </c>
      <c r="O19">
        <v>2.6999950408935498E-2</v>
      </c>
      <c r="Q19">
        <v>66</v>
      </c>
      <c r="R19">
        <v>0.98799991607666005</v>
      </c>
      <c r="S19">
        <v>2165</v>
      </c>
      <c r="T19">
        <v>1404</v>
      </c>
      <c r="U19">
        <v>0.51000165939330999</v>
      </c>
      <c r="V19">
        <v>0.12699985504150299</v>
      </c>
      <c r="W19">
        <v>0.310999155044555</v>
      </c>
      <c r="Y19">
        <v>66</v>
      </c>
      <c r="Z19">
        <v>0.14299988746643</v>
      </c>
      <c r="AA19">
        <v>196</v>
      </c>
      <c r="AB19">
        <v>71</v>
      </c>
      <c r="AC19">
        <v>1.10001564025878E-2</v>
      </c>
      <c r="AD19">
        <v>0.10899996757507301</v>
      </c>
      <c r="AE19">
        <v>2.1999835968017498E-2</v>
      </c>
      <c r="AG19">
        <v>66</v>
      </c>
      <c r="AH19">
        <v>0.14199995994567799</v>
      </c>
      <c r="AI19">
        <v>89</v>
      </c>
      <c r="AJ19">
        <v>15</v>
      </c>
      <c r="AK19">
        <v>5.9998035430908203E-3</v>
      </c>
      <c r="AL19">
        <v>0.11199998855590799</v>
      </c>
      <c r="AM19">
        <v>2.0000219345092701E-2</v>
      </c>
      <c r="AP19">
        <v>66</v>
      </c>
      <c r="AQ19">
        <f t="shared" si="0"/>
        <v>7.041745090171414E-3</v>
      </c>
      <c r="AR19">
        <f t="shared" si="1"/>
        <v>1.202247191011236</v>
      </c>
    </row>
    <row r="20" spans="1:44" x14ac:dyDescent="0.25">
      <c r="A20">
        <v>67</v>
      </c>
      <c r="B20">
        <v>0.19099998474120999</v>
      </c>
      <c r="C20">
        <v>259</v>
      </c>
      <c r="D20">
        <v>101</v>
      </c>
      <c r="E20">
        <v>1.89998149871826E-2</v>
      </c>
      <c r="F20">
        <v>0.14100003242492601</v>
      </c>
      <c r="G20">
        <v>2.9000282287597601E-2</v>
      </c>
      <c r="I20">
        <v>67</v>
      </c>
      <c r="J20">
        <v>4.6459999084472603</v>
      </c>
      <c r="K20">
        <v>160</v>
      </c>
      <c r="L20">
        <v>52</v>
      </c>
      <c r="M20">
        <v>1.0000228881835899E-2</v>
      </c>
      <c r="N20">
        <v>4.5999996662139804</v>
      </c>
      <c r="O20">
        <v>3.0000209808349599E-2</v>
      </c>
      <c r="Q20">
        <v>67</v>
      </c>
      <c r="R20">
        <v>0.55999994277954102</v>
      </c>
      <c r="S20">
        <v>74</v>
      </c>
      <c r="T20">
        <v>14</v>
      </c>
      <c r="U20">
        <v>0.40300011634826599</v>
      </c>
      <c r="V20">
        <v>0.12599992752075101</v>
      </c>
      <c r="W20">
        <v>1.89998149871826E-2</v>
      </c>
      <c r="Y20">
        <v>67</v>
      </c>
      <c r="Z20">
        <v>0.15300011634826599</v>
      </c>
      <c r="AA20">
        <v>259</v>
      </c>
      <c r="AB20">
        <v>101</v>
      </c>
      <c r="AC20">
        <v>1.30000114440917E-2</v>
      </c>
      <c r="AD20">
        <v>0.11599993705749501</v>
      </c>
      <c r="AE20">
        <v>2.20000743865966E-2</v>
      </c>
      <c r="AG20">
        <v>67</v>
      </c>
      <c r="AH20">
        <v>0.21799993515014601</v>
      </c>
      <c r="AI20">
        <v>797</v>
      </c>
      <c r="AJ20">
        <v>369</v>
      </c>
      <c r="AK20">
        <v>1.9999742507934501E-2</v>
      </c>
      <c r="AL20">
        <v>0.12400007247924801</v>
      </c>
      <c r="AM20">
        <v>6.0000658035278299E-2</v>
      </c>
      <c r="AP20">
        <v>67</v>
      </c>
      <c r="AQ20">
        <f t="shared" si="0"/>
        <v>-0.29816439512751147</v>
      </c>
      <c r="AR20">
        <f t="shared" si="1"/>
        <v>-0.67503136762860727</v>
      </c>
    </row>
    <row r="21" spans="1:44" x14ac:dyDescent="0.25">
      <c r="A21">
        <v>68</v>
      </c>
      <c r="B21">
        <v>0.20799994468688901</v>
      </c>
      <c r="C21">
        <v>60</v>
      </c>
      <c r="D21">
        <v>1</v>
      </c>
      <c r="E21">
        <v>1.0000467300414999E-2</v>
      </c>
      <c r="F21">
        <v>0.16700005531310999</v>
      </c>
      <c r="G21">
        <v>2.59995460510253E-2</v>
      </c>
      <c r="I21">
        <v>68</v>
      </c>
      <c r="J21">
        <v>5.61099982261657</v>
      </c>
      <c r="K21">
        <v>56</v>
      </c>
      <c r="L21">
        <v>0</v>
      </c>
      <c r="M21">
        <v>1.40001773834228E-2</v>
      </c>
      <c r="N21">
        <v>5.5649998188018799</v>
      </c>
      <c r="O21">
        <v>2.8999805450439401E-2</v>
      </c>
      <c r="Q21">
        <v>68</v>
      </c>
      <c r="R21">
        <v>0.65499997138976995</v>
      </c>
      <c r="S21">
        <v>308</v>
      </c>
      <c r="T21">
        <v>175</v>
      </c>
      <c r="U21">
        <v>0.46399974822998002</v>
      </c>
      <c r="V21">
        <v>0.13400006294250399</v>
      </c>
      <c r="W21">
        <v>4.0999889373779297E-2</v>
      </c>
      <c r="Y21">
        <v>68</v>
      </c>
      <c r="Z21">
        <v>0.14199995994567799</v>
      </c>
      <c r="AA21">
        <v>60</v>
      </c>
      <c r="AB21">
        <v>1</v>
      </c>
      <c r="AC21">
        <v>1.20000839233398E-2</v>
      </c>
      <c r="AD21">
        <v>0.118000030517578</v>
      </c>
      <c r="AE21">
        <v>9.9999904632568307E-3</v>
      </c>
      <c r="AG21">
        <v>68</v>
      </c>
      <c r="AH21">
        <v>0.154000043869018</v>
      </c>
      <c r="AI21">
        <v>100</v>
      </c>
      <c r="AJ21">
        <v>20</v>
      </c>
      <c r="AK21">
        <v>9.0003013610839792E-3</v>
      </c>
      <c r="AL21">
        <v>0.12299990653991601</v>
      </c>
      <c r="AM21">
        <v>1.6999721527099599E-2</v>
      </c>
      <c r="AP21">
        <v>68</v>
      </c>
      <c r="AQ21">
        <f t="shared" si="0"/>
        <v>-7.7922600681506693E-2</v>
      </c>
      <c r="AR21">
        <f t="shared" si="1"/>
        <v>-0.4</v>
      </c>
    </row>
    <row r="22" spans="1:44" x14ac:dyDescent="0.25">
      <c r="A22">
        <v>69</v>
      </c>
      <c r="B22">
        <v>0.15100002288818301</v>
      </c>
      <c r="C22">
        <v>65</v>
      </c>
      <c r="D22">
        <v>2</v>
      </c>
      <c r="E22">
        <v>2.000093460083E-3</v>
      </c>
      <c r="F22">
        <v>0.12700009346008301</v>
      </c>
      <c r="G22">
        <v>2.0999670028686499E-2</v>
      </c>
      <c r="I22">
        <v>69</v>
      </c>
      <c r="J22">
        <v>4.5210001468658403</v>
      </c>
      <c r="K22">
        <v>60</v>
      </c>
      <c r="L22">
        <v>0</v>
      </c>
      <c r="M22">
        <v>6.0000419616699201E-3</v>
      </c>
      <c r="N22">
        <v>4.4929995536804199</v>
      </c>
      <c r="O22">
        <v>1.70004367828369E-2</v>
      </c>
      <c r="Q22">
        <v>69</v>
      </c>
      <c r="R22">
        <v>1.1549999713897701</v>
      </c>
      <c r="S22">
        <v>927</v>
      </c>
      <c r="T22">
        <v>586</v>
      </c>
      <c r="U22">
        <v>0.80100107192993097</v>
      </c>
      <c r="V22">
        <v>0.13800001144409099</v>
      </c>
      <c r="W22">
        <v>0.188998222351074</v>
      </c>
      <c r="Y22">
        <v>69</v>
      </c>
      <c r="Z22">
        <v>0.14700007438659601</v>
      </c>
      <c r="AA22">
        <v>65</v>
      </c>
      <c r="AB22">
        <v>2</v>
      </c>
      <c r="AC22">
        <v>1.7000198364257799E-2</v>
      </c>
      <c r="AD22">
        <v>0.118000030517578</v>
      </c>
      <c r="AE22">
        <v>9.9999904632568307E-3</v>
      </c>
      <c r="AG22">
        <v>69</v>
      </c>
      <c r="AH22">
        <v>0.15600013732910101</v>
      </c>
      <c r="AI22">
        <v>74</v>
      </c>
      <c r="AJ22">
        <v>8</v>
      </c>
      <c r="AK22">
        <v>6.9999694824218698E-3</v>
      </c>
      <c r="AL22">
        <v>0.12699985504150299</v>
      </c>
      <c r="AM22">
        <v>1.7000198364257799E-2</v>
      </c>
      <c r="AP22">
        <v>69</v>
      </c>
      <c r="AQ22">
        <f t="shared" si="0"/>
        <v>-5.7692660382203886E-2</v>
      </c>
      <c r="AR22">
        <f t="shared" si="1"/>
        <v>-0.1216216216216216</v>
      </c>
    </row>
    <row r="23" spans="1:44" x14ac:dyDescent="0.25">
      <c r="A23">
        <v>70</v>
      </c>
      <c r="B23">
        <v>0.15700006484985299</v>
      </c>
      <c r="C23">
        <v>63</v>
      </c>
      <c r="D23">
        <v>1</v>
      </c>
      <c r="E23">
        <v>1.0999917984008701E-2</v>
      </c>
      <c r="F23">
        <v>0.13100004196166901</v>
      </c>
      <c r="G23">
        <v>1.10001564025878E-2</v>
      </c>
      <c r="I23">
        <v>70</v>
      </c>
      <c r="J23">
        <v>4.3980000019073398</v>
      </c>
      <c r="K23">
        <v>63</v>
      </c>
      <c r="L23">
        <v>1</v>
      </c>
      <c r="M23">
        <v>8.9998245239257795E-3</v>
      </c>
      <c r="N23">
        <v>4.3730003833770699</v>
      </c>
      <c r="O23">
        <v>1.49996280670166E-2</v>
      </c>
      <c r="Q23">
        <v>70</v>
      </c>
      <c r="R23">
        <v>0.62800002098083496</v>
      </c>
      <c r="S23">
        <v>386</v>
      </c>
      <c r="T23">
        <v>219</v>
      </c>
      <c r="U23">
        <v>0.43600058555603</v>
      </c>
      <c r="V23">
        <v>0.12599992752075101</v>
      </c>
      <c r="W23">
        <v>5.0999641418456997E-2</v>
      </c>
      <c r="Y23">
        <v>70</v>
      </c>
      <c r="Z23">
        <v>0.15499997138977001</v>
      </c>
      <c r="AA23">
        <v>63</v>
      </c>
      <c r="AB23">
        <v>1</v>
      </c>
      <c r="AC23">
        <v>6.99973106384277E-3</v>
      </c>
      <c r="AD23">
        <v>0.12999987602233801</v>
      </c>
      <c r="AE23">
        <v>1.60002708435058E-2</v>
      </c>
      <c r="AG23">
        <v>70</v>
      </c>
      <c r="AH23">
        <v>0.162999868392944</v>
      </c>
      <c r="AI23">
        <v>77</v>
      </c>
      <c r="AJ23">
        <v>8</v>
      </c>
      <c r="AK23">
        <v>6.9994926452636701E-3</v>
      </c>
      <c r="AL23">
        <v>0.127999782562255</v>
      </c>
      <c r="AM23">
        <v>1.5000581741332999E-2</v>
      </c>
      <c r="AP23">
        <v>70</v>
      </c>
      <c r="AQ23">
        <f t="shared" si="0"/>
        <v>-4.9079162345632255E-2</v>
      </c>
      <c r="AR23">
        <f t="shared" si="1"/>
        <v>-0.18181818181818177</v>
      </c>
    </row>
    <row r="24" spans="1:44" x14ac:dyDescent="0.25">
      <c r="A24">
        <v>71</v>
      </c>
      <c r="B24">
        <v>0.23900008201599099</v>
      </c>
      <c r="C24">
        <v>285</v>
      </c>
      <c r="D24">
        <v>110</v>
      </c>
      <c r="E24">
        <v>1.49998664855957E-2</v>
      </c>
      <c r="F24">
        <v>0.17499995231628401</v>
      </c>
      <c r="G24">
        <v>4.3000459671020501E-2</v>
      </c>
      <c r="I24">
        <v>71</v>
      </c>
      <c r="J24">
        <v>6.0550000667572004</v>
      </c>
      <c r="K24">
        <v>208</v>
      </c>
      <c r="L24">
        <v>71</v>
      </c>
      <c r="M24">
        <v>1.5998840332031201E-2</v>
      </c>
      <c r="N24">
        <v>6.0060014724731401</v>
      </c>
      <c r="O24">
        <v>2.8999805450439401E-2</v>
      </c>
      <c r="Q24">
        <v>71</v>
      </c>
      <c r="R24">
        <v>1.2929999828338601</v>
      </c>
      <c r="S24">
        <v>1577</v>
      </c>
      <c r="T24">
        <v>1008</v>
      </c>
      <c r="U24">
        <v>0.895000219345092</v>
      </c>
      <c r="V24">
        <v>0.16499996185302701</v>
      </c>
      <c r="W24">
        <v>0.20499944686889601</v>
      </c>
      <c r="Y24">
        <v>71</v>
      </c>
      <c r="Z24">
        <v>0.269000053405761</v>
      </c>
      <c r="AA24">
        <v>285</v>
      </c>
      <c r="AB24">
        <v>110</v>
      </c>
      <c r="AC24">
        <v>2.2999525070190398E-2</v>
      </c>
      <c r="AD24">
        <v>0.21000003814697199</v>
      </c>
      <c r="AE24">
        <v>3.19998264312744E-2</v>
      </c>
      <c r="AG24">
        <v>71</v>
      </c>
      <c r="AH24">
        <v>0.18499994277954099</v>
      </c>
      <c r="AI24">
        <v>256</v>
      </c>
      <c r="AJ24">
        <v>96</v>
      </c>
      <c r="AK24">
        <v>1.0999917984008701E-2</v>
      </c>
      <c r="AL24">
        <v>0.13700008392333901</v>
      </c>
      <c r="AM24">
        <v>3.10001373291015E-2</v>
      </c>
      <c r="AP24">
        <v>71</v>
      </c>
      <c r="AQ24">
        <f t="shared" si="0"/>
        <v>0.45405479247266833</v>
      </c>
      <c r="AR24">
        <f t="shared" si="1"/>
        <v>0.11328125</v>
      </c>
    </row>
    <row r="25" spans="1:44" x14ac:dyDescent="0.25">
      <c r="A25">
        <v>72</v>
      </c>
      <c r="B25">
        <v>0.424000024795532</v>
      </c>
      <c r="C25">
        <v>100</v>
      </c>
      <c r="D25">
        <v>21</v>
      </c>
      <c r="E25">
        <v>9.9999904632568307E-3</v>
      </c>
      <c r="F25">
        <v>0.39299988746643</v>
      </c>
      <c r="G25">
        <v>1.80001258850097E-2</v>
      </c>
      <c r="I25">
        <v>72</v>
      </c>
      <c r="J25">
        <v>5.0199999809265101</v>
      </c>
      <c r="K25">
        <v>86</v>
      </c>
      <c r="L25">
        <v>14</v>
      </c>
      <c r="M25">
        <v>7.9996585845947196E-3</v>
      </c>
      <c r="N25">
        <v>4.9910004138946498</v>
      </c>
      <c r="O25">
        <v>1.80001258850097E-2</v>
      </c>
      <c r="Q25">
        <v>72</v>
      </c>
      <c r="R25">
        <v>0.67500019073486295</v>
      </c>
      <c r="S25">
        <v>154</v>
      </c>
      <c r="T25">
        <v>59</v>
      </c>
      <c r="U25">
        <v>0.47999906539916898</v>
      </c>
      <c r="V25">
        <v>0.14800000190734799</v>
      </c>
      <c r="W25">
        <v>3.00009250640869E-2</v>
      </c>
      <c r="Y25">
        <v>72</v>
      </c>
      <c r="Z25">
        <v>0.17000007629394501</v>
      </c>
      <c r="AA25">
        <v>100</v>
      </c>
      <c r="AB25">
        <v>21</v>
      </c>
      <c r="AC25">
        <v>1.40001773834228E-2</v>
      </c>
      <c r="AD25">
        <v>0.13900017738342199</v>
      </c>
      <c r="AE25">
        <v>1.5999555587768499E-2</v>
      </c>
      <c r="AG25">
        <v>72</v>
      </c>
      <c r="AH25">
        <v>0.33899998664855902</v>
      </c>
      <c r="AI25">
        <v>2063</v>
      </c>
      <c r="AJ25">
        <v>1001</v>
      </c>
      <c r="AK25">
        <v>5.2999258041381801E-2</v>
      </c>
      <c r="AL25">
        <v>0.14499998092651301</v>
      </c>
      <c r="AM25">
        <v>0.13000106811523399</v>
      </c>
      <c r="AP25">
        <v>72</v>
      </c>
      <c r="AQ25">
        <f t="shared" si="0"/>
        <v>-0.49852482893993755</v>
      </c>
      <c r="AR25">
        <f t="shared" si="1"/>
        <v>-0.95152690256907413</v>
      </c>
    </row>
    <row r="26" spans="1:44" x14ac:dyDescent="0.25">
      <c r="A26">
        <v>73</v>
      </c>
      <c r="B26">
        <v>0.18100023269653301</v>
      </c>
      <c r="C26">
        <v>93</v>
      </c>
      <c r="D26">
        <v>14</v>
      </c>
      <c r="E26">
        <v>9.0000629425048793E-3</v>
      </c>
      <c r="F26">
        <v>0.1489999294281</v>
      </c>
      <c r="G26">
        <v>2.0999908447265601E-2</v>
      </c>
      <c r="I26">
        <v>73</v>
      </c>
      <c r="J26">
        <v>4.7669999599456698</v>
      </c>
      <c r="K26">
        <v>84</v>
      </c>
      <c r="L26">
        <v>11</v>
      </c>
      <c r="M26">
        <v>8.9998245239257795E-3</v>
      </c>
      <c r="N26">
        <v>4.7350003719329798</v>
      </c>
      <c r="O26">
        <v>1.9999742507934501E-2</v>
      </c>
      <c r="Q26">
        <v>73</v>
      </c>
      <c r="R26">
        <v>1.1059999465942301</v>
      </c>
      <c r="S26">
        <v>64</v>
      </c>
      <c r="T26">
        <v>3</v>
      </c>
      <c r="U26">
        <v>0.91800045967101995</v>
      </c>
      <c r="V26">
        <v>0.144000053405761</v>
      </c>
      <c r="W26">
        <v>2.1999359130859299E-2</v>
      </c>
      <c r="Y26">
        <v>73</v>
      </c>
      <c r="Z26">
        <v>0.22000002861022899</v>
      </c>
      <c r="AA26">
        <v>93</v>
      </c>
      <c r="AB26">
        <v>14</v>
      </c>
      <c r="AC26">
        <v>1.20007991790771E-2</v>
      </c>
      <c r="AD26">
        <v>0.18400001525878901</v>
      </c>
      <c r="AE26">
        <v>1.99990272521972E-2</v>
      </c>
      <c r="AG26">
        <v>73</v>
      </c>
      <c r="AH26">
        <v>0.23100018501281699</v>
      </c>
      <c r="AI26">
        <v>132</v>
      </c>
      <c r="AJ26">
        <v>33</v>
      </c>
      <c r="AK26">
        <v>1.10001564025878E-2</v>
      </c>
      <c r="AL26">
        <v>0.18799996376037501</v>
      </c>
      <c r="AM26">
        <v>2.4999856948852501E-2</v>
      </c>
      <c r="AP26">
        <v>73</v>
      </c>
      <c r="AQ26">
        <f t="shared" si="0"/>
        <v>-4.7619686546907625E-2</v>
      </c>
      <c r="AR26">
        <f t="shared" si="1"/>
        <v>-0.29545454545454541</v>
      </c>
    </row>
    <row r="27" spans="1:44" x14ac:dyDescent="0.25">
      <c r="A27">
        <v>74</v>
      </c>
      <c r="B27">
        <v>0.20799994468688901</v>
      </c>
      <c r="C27">
        <v>106</v>
      </c>
      <c r="D27">
        <v>20</v>
      </c>
      <c r="E27">
        <v>1.30002498626708E-2</v>
      </c>
      <c r="F27">
        <v>0.171999931335449</v>
      </c>
      <c r="G27">
        <v>1.9999742507934501E-2</v>
      </c>
      <c r="I27">
        <v>74</v>
      </c>
      <c r="J27">
        <v>5.9620001316070503</v>
      </c>
      <c r="K27">
        <v>92</v>
      </c>
      <c r="L27">
        <v>13</v>
      </c>
      <c r="M27">
        <v>1.39997005462646E-2</v>
      </c>
      <c r="N27">
        <v>5.9210011959075901</v>
      </c>
      <c r="O27">
        <v>2.2998809814453101E-2</v>
      </c>
      <c r="Q27">
        <v>74</v>
      </c>
      <c r="R27">
        <v>0.78200006484985296</v>
      </c>
      <c r="S27">
        <v>72</v>
      </c>
      <c r="T27">
        <v>8</v>
      </c>
      <c r="U27">
        <v>0.57800102233886697</v>
      </c>
      <c r="V27">
        <v>0.15499997138977001</v>
      </c>
      <c r="W27">
        <v>2.49991416931152E-2</v>
      </c>
      <c r="Y27">
        <v>74</v>
      </c>
      <c r="Z27">
        <v>0.18500018119812001</v>
      </c>
      <c r="AA27">
        <v>106</v>
      </c>
      <c r="AB27">
        <v>20</v>
      </c>
      <c r="AC27">
        <v>1.39997005462646E-2</v>
      </c>
      <c r="AD27">
        <v>0.15499997138977001</v>
      </c>
      <c r="AE27">
        <v>1.6000509262084898E-2</v>
      </c>
      <c r="AG27">
        <v>74</v>
      </c>
      <c r="AH27">
        <v>0.191999912261962</v>
      </c>
      <c r="AI27">
        <v>77</v>
      </c>
      <c r="AJ27">
        <v>4</v>
      </c>
      <c r="AK27">
        <v>9.0003013610839792E-3</v>
      </c>
      <c r="AL27">
        <v>0.15999984741210899</v>
      </c>
      <c r="AM27">
        <v>1.89998149871826E-2</v>
      </c>
      <c r="AP27">
        <v>74</v>
      </c>
      <c r="AQ27">
        <f t="shared" si="0"/>
        <v>-3.6456949283870776E-2</v>
      </c>
      <c r="AR27">
        <f t="shared" si="1"/>
        <v>0.37662337662337664</v>
      </c>
    </row>
    <row r="28" spans="1:44" x14ac:dyDescent="0.25">
      <c r="A28">
        <v>75</v>
      </c>
      <c r="B28">
        <v>0.74199986457824696</v>
      </c>
      <c r="C28">
        <v>4498</v>
      </c>
      <c r="D28">
        <v>2219</v>
      </c>
      <c r="E28">
        <v>0.102998256683349</v>
      </c>
      <c r="F28">
        <v>0.22799992561340299</v>
      </c>
      <c r="G28">
        <v>0.37800145149230902</v>
      </c>
      <c r="I28">
        <v>75</v>
      </c>
      <c r="J28">
        <v>9.9279999732971191</v>
      </c>
      <c r="K28">
        <v>2838</v>
      </c>
      <c r="L28">
        <v>1389</v>
      </c>
      <c r="M28">
        <v>8.6000919342041002E-2</v>
      </c>
      <c r="N28">
        <v>9.5719976425170898</v>
      </c>
      <c r="O28">
        <v>0.24900102615356401</v>
      </c>
      <c r="Q28">
        <v>75</v>
      </c>
      <c r="R28">
        <v>1.70499992370605</v>
      </c>
      <c r="S28">
        <v>5076</v>
      </c>
      <c r="T28">
        <v>3358</v>
      </c>
      <c r="U28">
        <v>0.97000026702880804</v>
      </c>
      <c r="V28">
        <v>0.157999992370605</v>
      </c>
      <c r="W28">
        <v>0.53099989891052202</v>
      </c>
      <c r="Y28">
        <v>75</v>
      </c>
      <c r="Z28">
        <v>0.59800004959106401</v>
      </c>
      <c r="AA28">
        <v>4498</v>
      </c>
      <c r="AB28">
        <v>2219</v>
      </c>
      <c r="AC28">
        <v>9.2998743057250893E-2</v>
      </c>
      <c r="AD28">
        <v>0.156999826431274</v>
      </c>
      <c r="AE28">
        <v>0.31900048255920399</v>
      </c>
      <c r="AG28">
        <v>75</v>
      </c>
      <c r="AH28">
        <v>0.200999975204467</v>
      </c>
      <c r="AI28">
        <v>73</v>
      </c>
      <c r="AJ28">
        <v>1</v>
      </c>
      <c r="AK28">
        <v>7.9998970031738195E-3</v>
      </c>
      <c r="AL28">
        <v>0.167999982833862</v>
      </c>
      <c r="AM28">
        <v>2.1000146865844699E-2</v>
      </c>
      <c r="AP28">
        <v>75</v>
      </c>
      <c r="AQ28">
        <f t="shared" si="0"/>
        <v>1.9751249918451439</v>
      </c>
      <c r="AR28">
        <f t="shared" si="1"/>
        <v>60.61643835616438</v>
      </c>
    </row>
    <row r="29" spans="1:44" x14ac:dyDescent="0.25">
      <c r="A29">
        <v>76</v>
      </c>
      <c r="B29">
        <v>0.20399999618530201</v>
      </c>
      <c r="C29">
        <v>140</v>
      </c>
      <c r="D29">
        <v>37</v>
      </c>
      <c r="E29">
        <v>1.30000114440917E-2</v>
      </c>
      <c r="F29">
        <v>0.160999774932861</v>
      </c>
      <c r="G29">
        <v>2.5000095367431599E-2</v>
      </c>
      <c r="I29">
        <v>76</v>
      </c>
      <c r="J29">
        <v>6.3370001316070503</v>
      </c>
      <c r="K29">
        <v>117</v>
      </c>
      <c r="L29">
        <v>26</v>
      </c>
      <c r="M29">
        <v>8.0001354217529297E-3</v>
      </c>
      <c r="N29">
        <v>6.2919995784759504</v>
      </c>
      <c r="O29">
        <v>3.4000396728515597E-2</v>
      </c>
      <c r="Q29">
        <v>76</v>
      </c>
      <c r="R29">
        <v>1.30399990081787</v>
      </c>
      <c r="S29">
        <v>154</v>
      </c>
      <c r="T29">
        <v>61</v>
      </c>
      <c r="U29">
        <v>1.0689997673034599</v>
      </c>
      <c r="V29">
        <v>0.187000036239624</v>
      </c>
      <c r="W29">
        <v>2.9000282287597601E-2</v>
      </c>
      <c r="Y29">
        <v>76</v>
      </c>
      <c r="Z29">
        <v>0.27400016784667902</v>
      </c>
      <c r="AA29">
        <v>140</v>
      </c>
      <c r="AB29">
        <v>37</v>
      </c>
      <c r="AC29">
        <v>1.89998149871826E-2</v>
      </c>
      <c r="AD29">
        <v>0.226000070571899</v>
      </c>
      <c r="AE29">
        <v>2.6000261306762602E-2</v>
      </c>
      <c r="AG29">
        <v>76</v>
      </c>
      <c r="AH29">
        <v>0.26699995994567799</v>
      </c>
      <c r="AI29">
        <v>233</v>
      </c>
      <c r="AJ29">
        <v>83</v>
      </c>
      <c r="AK29">
        <v>1.8000602722167899E-2</v>
      </c>
      <c r="AL29">
        <v>0.200999975204467</v>
      </c>
      <c r="AM29">
        <v>3.7999391555786098E-2</v>
      </c>
      <c r="AP29">
        <v>76</v>
      </c>
      <c r="AQ29">
        <f t="shared" si="0"/>
        <v>2.6218011052980161E-2</v>
      </c>
      <c r="AR29">
        <f t="shared" si="1"/>
        <v>-0.39914163090128751</v>
      </c>
    </row>
    <row r="30" spans="1:44" x14ac:dyDescent="0.25">
      <c r="A30">
        <v>77</v>
      </c>
      <c r="B30">
        <v>0.33400011062621998</v>
      </c>
      <c r="C30">
        <v>692</v>
      </c>
      <c r="D30">
        <v>313</v>
      </c>
      <c r="E30">
        <v>3.9000988006591797E-2</v>
      </c>
      <c r="F30">
        <v>0.22100019454955999</v>
      </c>
      <c r="G30">
        <v>6.69987201690673E-2</v>
      </c>
      <c r="I30">
        <v>77</v>
      </c>
      <c r="J30">
        <v>7.8689999580383301</v>
      </c>
      <c r="K30">
        <v>456</v>
      </c>
      <c r="L30">
        <v>195</v>
      </c>
      <c r="M30">
        <v>2.4999856948852501E-2</v>
      </c>
      <c r="N30">
        <v>7.7830007076263401</v>
      </c>
      <c r="O30">
        <v>5.3999900817870997E-2</v>
      </c>
      <c r="Q30">
        <v>77</v>
      </c>
      <c r="R30">
        <v>0.94500017166137695</v>
      </c>
      <c r="S30">
        <v>121</v>
      </c>
      <c r="T30">
        <v>36</v>
      </c>
      <c r="U30">
        <v>0.70899915695190396</v>
      </c>
      <c r="V30">
        <v>0.17700004577636699</v>
      </c>
      <c r="W30">
        <v>3.5000801086425698E-2</v>
      </c>
      <c r="Y30">
        <v>77</v>
      </c>
      <c r="Z30">
        <v>0.26300001144409102</v>
      </c>
      <c r="AA30">
        <v>692</v>
      </c>
      <c r="AB30">
        <v>313</v>
      </c>
      <c r="AC30">
        <v>2.5000333786010701E-2</v>
      </c>
      <c r="AD30">
        <v>0.17299985885620101</v>
      </c>
      <c r="AE30">
        <v>5.7999849319458001E-2</v>
      </c>
      <c r="AG30">
        <v>77</v>
      </c>
      <c r="AH30">
        <v>0.220999956130981</v>
      </c>
      <c r="AI30">
        <v>169</v>
      </c>
      <c r="AJ30">
        <v>51</v>
      </c>
      <c r="AK30">
        <v>1.8000364303588801E-2</v>
      </c>
      <c r="AL30">
        <v>0.17300009727478</v>
      </c>
      <c r="AM30">
        <v>2.29997634887695E-2</v>
      </c>
      <c r="AP30">
        <v>77</v>
      </c>
      <c r="AQ30">
        <f t="shared" si="0"/>
        <v>0.19004553687882941</v>
      </c>
      <c r="AR30">
        <f t="shared" si="1"/>
        <v>3.0946745562130173</v>
      </c>
    </row>
    <row r="31" spans="1:44" x14ac:dyDescent="0.25">
      <c r="A31">
        <v>78</v>
      </c>
      <c r="B31">
        <v>0.25900006294250399</v>
      </c>
      <c r="C31">
        <v>495</v>
      </c>
      <c r="D31">
        <v>214</v>
      </c>
      <c r="E31">
        <v>2.00006961822509E-2</v>
      </c>
      <c r="F31">
        <v>0.181999921798706</v>
      </c>
      <c r="G31">
        <v>5.19993305206298E-2</v>
      </c>
      <c r="I31">
        <v>78</v>
      </c>
      <c r="J31">
        <v>7.4979999065399099</v>
      </c>
      <c r="K31">
        <v>351</v>
      </c>
      <c r="L31">
        <v>142</v>
      </c>
      <c r="M31">
        <v>2.6999473571777299E-2</v>
      </c>
      <c r="N31">
        <v>7.4250009059905997</v>
      </c>
      <c r="O31">
        <v>4.2999744415283203E-2</v>
      </c>
      <c r="Q31">
        <v>78</v>
      </c>
      <c r="R31">
        <v>1.52300000190734</v>
      </c>
      <c r="S31">
        <v>2331</v>
      </c>
      <c r="T31">
        <v>1526</v>
      </c>
      <c r="U31">
        <v>0.87800002098083496</v>
      </c>
      <c r="V31">
        <v>0.20600008964538499</v>
      </c>
      <c r="W31">
        <v>0.39899992942809998</v>
      </c>
      <c r="Y31">
        <v>78</v>
      </c>
      <c r="Z31">
        <v>0.30999994277954102</v>
      </c>
      <c r="AA31">
        <v>495</v>
      </c>
      <c r="AB31">
        <v>214</v>
      </c>
      <c r="AC31">
        <v>2.20005512237548E-2</v>
      </c>
      <c r="AD31">
        <v>0.220999956130981</v>
      </c>
      <c r="AE31">
        <v>6.3999176025390597E-2</v>
      </c>
      <c r="AG31">
        <v>78</v>
      </c>
      <c r="AH31">
        <v>0.41999983787536599</v>
      </c>
      <c r="AI31">
        <v>102</v>
      </c>
      <c r="AJ31">
        <v>16</v>
      </c>
      <c r="AK31">
        <v>1.20000839233398E-2</v>
      </c>
      <c r="AL31">
        <v>0.38199996948242099</v>
      </c>
      <c r="AM31">
        <v>2.3999929428100499E-2</v>
      </c>
      <c r="AP31">
        <v>78</v>
      </c>
      <c r="AQ31">
        <f t="shared" si="0"/>
        <v>-0.26190461323098702</v>
      </c>
      <c r="AR31">
        <f t="shared" si="1"/>
        <v>3.8529411764705879</v>
      </c>
    </row>
    <row r="32" spans="1:44" x14ac:dyDescent="0.25">
      <c r="A32">
        <v>79</v>
      </c>
      <c r="B32">
        <v>0.238999843597412</v>
      </c>
      <c r="C32">
        <v>195</v>
      </c>
      <c r="D32">
        <v>64</v>
      </c>
      <c r="E32">
        <v>1.5000581741332999E-2</v>
      </c>
      <c r="F32">
        <v>0.185999870300292</v>
      </c>
      <c r="G32">
        <v>3.2999753952026298E-2</v>
      </c>
      <c r="I32">
        <v>79</v>
      </c>
      <c r="J32">
        <v>6.7290000915527299</v>
      </c>
      <c r="K32">
        <v>145</v>
      </c>
      <c r="L32">
        <v>39</v>
      </c>
      <c r="M32">
        <v>1.29997730255126E-2</v>
      </c>
      <c r="N32">
        <v>6.6919999122619602</v>
      </c>
      <c r="O32">
        <v>2.30002403259277E-2</v>
      </c>
      <c r="Q32">
        <v>79</v>
      </c>
      <c r="R32">
        <v>1.27200007438659</v>
      </c>
      <c r="S32">
        <v>70</v>
      </c>
      <c r="T32">
        <v>4</v>
      </c>
      <c r="U32">
        <v>1.0400002002716</v>
      </c>
      <c r="V32">
        <v>0.18400001525878901</v>
      </c>
      <c r="W32">
        <v>2.29997634887695E-2</v>
      </c>
      <c r="Y32">
        <v>79</v>
      </c>
      <c r="Z32">
        <v>0.230999946594238</v>
      </c>
      <c r="AA32">
        <v>195</v>
      </c>
      <c r="AB32">
        <v>64</v>
      </c>
      <c r="AC32">
        <v>1.7000198364257799E-2</v>
      </c>
      <c r="AD32">
        <v>0.185999870300292</v>
      </c>
      <c r="AE32">
        <v>2.4999856948852501E-2</v>
      </c>
      <c r="AG32">
        <v>79</v>
      </c>
      <c r="AH32">
        <v>0.22399997711181599</v>
      </c>
      <c r="AI32">
        <v>75</v>
      </c>
      <c r="AJ32">
        <v>0</v>
      </c>
      <c r="AK32">
        <v>1.0000228881835899E-2</v>
      </c>
      <c r="AL32">
        <v>0.18499994277954099</v>
      </c>
      <c r="AM32">
        <v>2.29997634887695E-2</v>
      </c>
      <c r="AP32">
        <v>79</v>
      </c>
      <c r="AQ32">
        <f t="shared" si="0"/>
        <v>3.124986695390497E-2</v>
      </c>
      <c r="AR32">
        <f t="shared" si="1"/>
        <v>1.6</v>
      </c>
    </row>
    <row r="33" spans="1:44" x14ac:dyDescent="0.25">
      <c r="A33">
        <v>80</v>
      </c>
      <c r="B33">
        <v>0.28999996185302701</v>
      </c>
      <c r="C33">
        <v>111</v>
      </c>
      <c r="D33">
        <v>21</v>
      </c>
      <c r="E33">
        <v>1.9999742507934501E-2</v>
      </c>
      <c r="F33">
        <v>0.240000009536743</v>
      </c>
      <c r="G33">
        <v>2.70001888275146E-2</v>
      </c>
      <c r="I33">
        <v>80</v>
      </c>
      <c r="J33">
        <v>8.1090002059936506</v>
      </c>
      <c r="K33">
        <v>87</v>
      </c>
      <c r="L33">
        <v>9</v>
      </c>
      <c r="M33">
        <v>6.9994926452636701E-3</v>
      </c>
      <c r="N33">
        <v>8.0769999027252197</v>
      </c>
      <c r="O33">
        <v>2.2000312805175701E-2</v>
      </c>
      <c r="Q33">
        <v>80</v>
      </c>
      <c r="R33">
        <v>0.99599981307983398</v>
      </c>
      <c r="S33">
        <v>183</v>
      </c>
      <c r="T33">
        <v>82</v>
      </c>
      <c r="U33">
        <v>0.73900055885314897</v>
      </c>
      <c r="V33">
        <v>0.18899989128112701</v>
      </c>
      <c r="W33">
        <v>3.79996299743652E-2</v>
      </c>
      <c r="Y33">
        <v>80</v>
      </c>
      <c r="Z33">
        <v>0.22799992561340299</v>
      </c>
      <c r="AA33">
        <v>111</v>
      </c>
      <c r="AB33">
        <v>21</v>
      </c>
      <c r="AC33">
        <v>1.49996280670166E-2</v>
      </c>
      <c r="AD33">
        <v>0.19000005722045801</v>
      </c>
      <c r="AE33">
        <v>1.9000291824340799E-2</v>
      </c>
      <c r="AG33">
        <v>80</v>
      </c>
      <c r="AH33">
        <v>0.24200010299682601</v>
      </c>
      <c r="AI33">
        <v>139</v>
      </c>
      <c r="AJ33">
        <v>34</v>
      </c>
      <c r="AK33">
        <v>1.80001258850097E-2</v>
      </c>
      <c r="AL33">
        <v>0.19799995422363201</v>
      </c>
      <c r="AM33">
        <v>2.1000146865844699E-2</v>
      </c>
      <c r="AP33">
        <v>80</v>
      </c>
      <c r="AQ33">
        <f t="shared" si="0"/>
        <v>-5.7851948036594991E-2</v>
      </c>
      <c r="AR33">
        <f t="shared" si="1"/>
        <v>-0.20143884892086328</v>
      </c>
    </row>
    <row r="34" spans="1:44" x14ac:dyDescent="0.25">
      <c r="A34">
        <v>81</v>
      </c>
      <c r="B34">
        <v>1.55700016021728</v>
      </c>
      <c r="C34">
        <v>15753</v>
      </c>
      <c r="D34">
        <v>7840</v>
      </c>
      <c r="E34">
        <v>0.32599973678588801</v>
      </c>
      <c r="F34">
        <v>0.20299983024597101</v>
      </c>
      <c r="G34">
        <v>0.94300127029418901</v>
      </c>
      <c r="I34">
        <v>81</v>
      </c>
      <c r="J34">
        <v>21.745999813079798</v>
      </c>
      <c r="K34">
        <v>8308</v>
      </c>
      <c r="L34">
        <v>4117</v>
      </c>
      <c r="M34">
        <v>0.300998926162719</v>
      </c>
      <c r="N34">
        <v>20.6230001449584</v>
      </c>
      <c r="O34">
        <v>0.72900009155273404</v>
      </c>
      <c r="Q34">
        <v>81</v>
      </c>
      <c r="R34">
        <v>1.2699999809265099</v>
      </c>
      <c r="S34">
        <v>93</v>
      </c>
      <c r="T34">
        <v>18</v>
      </c>
      <c r="U34">
        <v>0.96600008010864202</v>
      </c>
      <c r="V34">
        <v>0.24699997901916501</v>
      </c>
      <c r="W34">
        <v>2.8000116348266602E-2</v>
      </c>
      <c r="Y34">
        <v>81</v>
      </c>
      <c r="Z34">
        <v>1.8769998550414999</v>
      </c>
      <c r="AA34">
        <v>10114</v>
      </c>
      <c r="AB34">
        <v>4987</v>
      </c>
      <c r="AC34">
        <v>0.717998266220092</v>
      </c>
      <c r="AD34">
        <v>0.25099992752075101</v>
      </c>
      <c r="AE34">
        <v>0.79000115394592196</v>
      </c>
      <c r="AG34">
        <v>81</v>
      </c>
      <c r="AH34">
        <v>0.251000165939331</v>
      </c>
      <c r="AI34">
        <v>90</v>
      </c>
      <c r="AJ34">
        <v>7</v>
      </c>
      <c r="AK34">
        <v>1.80001258850097E-2</v>
      </c>
      <c r="AL34">
        <v>0.207000017166137</v>
      </c>
      <c r="AM34">
        <v>1.9999980926513599E-2</v>
      </c>
      <c r="AP34">
        <v>81</v>
      </c>
      <c r="AQ34">
        <f t="shared" si="0"/>
        <v>6.4780821280221295</v>
      </c>
      <c r="AR34">
        <f t="shared" si="1"/>
        <v>111.37777777777778</v>
      </c>
    </row>
    <row r="35" spans="1:44" x14ac:dyDescent="0.25">
      <c r="A35">
        <v>82</v>
      </c>
      <c r="B35">
        <v>0.683000087738037</v>
      </c>
      <c r="C35">
        <v>3694</v>
      </c>
      <c r="D35">
        <v>1812</v>
      </c>
      <c r="E35">
        <v>0.118000030517578</v>
      </c>
      <c r="F35">
        <v>0.22100019454955999</v>
      </c>
      <c r="G35">
        <v>0.31800031661987299</v>
      </c>
      <c r="I35">
        <v>82</v>
      </c>
      <c r="J35">
        <v>14.1189999580383</v>
      </c>
      <c r="K35">
        <v>2402</v>
      </c>
      <c r="L35">
        <v>1166</v>
      </c>
      <c r="M35">
        <v>9.4001054763793904E-2</v>
      </c>
      <c r="N35">
        <v>13.746997356414701</v>
      </c>
      <c r="O35">
        <v>0.26200056076049799</v>
      </c>
      <c r="Q35">
        <v>82</v>
      </c>
      <c r="R35">
        <v>1.3899998664855899</v>
      </c>
      <c r="S35">
        <v>1761</v>
      </c>
      <c r="T35">
        <v>1117</v>
      </c>
      <c r="U35">
        <v>0.90299868583679199</v>
      </c>
      <c r="V35">
        <v>0.21399998664855899</v>
      </c>
      <c r="W35">
        <v>0.239001274108886</v>
      </c>
      <c r="Y35">
        <v>82</v>
      </c>
      <c r="Z35">
        <v>0.60199999809265103</v>
      </c>
      <c r="AA35">
        <v>3694</v>
      </c>
      <c r="AB35">
        <v>1812</v>
      </c>
      <c r="AC35">
        <v>9.0000152587890597E-2</v>
      </c>
      <c r="AD35">
        <v>0.20499992370605399</v>
      </c>
      <c r="AE35">
        <v>0.27700042724609297</v>
      </c>
      <c r="AG35">
        <v>82</v>
      </c>
      <c r="AH35">
        <v>0.25599980354308999</v>
      </c>
      <c r="AI35">
        <v>89</v>
      </c>
      <c r="AJ35">
        <v>8</v>
      </c>
      <c r="AK35">
        <v>1.29997730255126E-2</v>
      </c>
      <c r="AL35">
        <v>0.21299982070922799</v>
      </c>
      <c r="AM35">
        <v>2.4000167846679601E-2</v>
      </c>
      <c r="AP35">
        <v>82</v>
      </c>
      <c r="AQ35">
        <f t="shared" si="0"/>
        <v>1.3515642971629163</v>
      </c>
      <c r="AR35">
        <f t="shared" si="1"/>
        <v>40.50561797752809</v>
      </c>
    </row>
    <row r="36" spans="1:44" x14ac:dyDescent="0.25">
      <c r="A36">
        <v>83</v>
      </c>
      <c r="B36">
        <v>0.38300013542175199</v>
      </c>
      <c r="C36">
        <v>157</v>
      </c>
      <c r="D36">
        <v>43</v>
      </c>
      <c r="E36">
        <v>1.8000364303588801E-2</v>
      </c>
      <c r="F36">
        <v>0.32200002670288003</v>
      </c>
      <c r="G36">
        <v>3.79996299743652E-2</v>
      </c>
      <c r="I36">
        <v>83</v>
      </c>
      <c r="J36">
        <v>9.0749998092651296</v>
      </c>
      <c r="K36">
        <v>90</v>
      </c>
      <c r="L36">
        <v>8</v>
      </c>
      <c r="M36">
        <v>2.1000146865844699E-2</v>
      </c>
      <c r="N36">
        <v>9.02600049972534</v>
      </c>
      <c r="O36">
        <v>2.5999069213867101E-2</v>
      </c>
      <c r="Q36">
        <v>83</v>
      </c>
      <c r="R36">
        <v>1.55900001525878</v>
      </c>
      <c r="S36">
        <v>568</v>
      </c>
      <c r="T36">
        <v>320</v>
      </c>
      <c r="U36">
        <v>1.0810008049011199</v>
      </c>
      <c r="V36">
        <v>0.257999897003173</v>
      </c>
      <c r="W36">
        <v>0.172999382019042</v>
      </c>
      <c r="Y36">
        <v>83</v>
      </c>
      <c r="Z36">
        <v>0.26399993896484297</v>
      </c>
      <c r="AA36">
        <v>157</v>
      </c>
      <c r="AB36">
        <v>43</v>
      </c>
      <c r="AC36">
        <v>1.30000114440917E-2</v>
      </c>
      <c r="AD36">
        <v>0.217000007629394</v>
      </c>
      <c r="AE36">
        <v>3.10001373291015E-2</v>
      </c>
      <c r="AG36">
        <v>83</v>
      </c>
      <c r="AH36">
        <v>0.28600001335143999</v>
      </c>
      <c r="AI36">
        <v>116</v>
      </c>
      <c r="AJ36">
        <v>23</v>
      </c>
      <c r="AK36">
        <v>1.5999555587768499E-2</v>
      </c>
      <c r="AL36">
        <v>0.236000061035156</v>
      </c>
      <c r="AM36">
        <v>3.3000469207763602E-2</v>
      </c>
      <c r="AP36">
        <v>83</v>
      </c>
      <c r="AQ36">
        <f t="shared" si="0"/>
        <v>-7.6923333425034102E-2</v>
      </c>
      <c r="AR36">
        <f t="shared" si="1"/>
        <v>0.35344827586206895</v>
      </c>
    </row>
    <row r="37" spans="1:44" x14ac:dyDescent="0.25">
      <c r="A37">
        <v>84</v>
      </c>
      <c r="B37">
        <v>0.35899996757507302</v>
      </c>
      <c r="C37">
        <v>214</v>
      </c>
      <c r="D37">
        <v>71</v>
      </c>
      <c r="E37">
        <v>2.29997634887695E-2</v>
      </c>
      <c r="F37">
        <v>0.28500008583068798</v>
      </c>
      <c r="G37">
        <v>4.6000003814697203E-2</v>
      </c>
      <c r="I37">
        <v>84</v>
      </c>
      <c r="J37">
        <v>9.9230000972747803</v>
      </c>
      <c r="K37">
        <v>180</v>
      </c>
      <c r="L37">
        <v>54</v>
      </c>
      <c r="M37">
        <v>1.6999959945678701E-2</v>
      </c>
      <c r="N37">
        <v>9.86199951171875</v>
      </c>
      <c r="O37">
        <v>3.8000345230102497E-2</v>
      </c>
      <c r="Q37">
        <v>84</v>
      </c>
      <c r="R37">
        <v>1.4430000782012899</v>
      </c>
      <c r="S37">
        <v>1981</v>
      </c>
      <c r="T37">
        <v>1237</v>
      </c>
      <c r="U37">
        <v>0.904000043869018</v>
      </c>
      <c r="V37">
        <v>0.21900010108947701</v>
      </c>
      <c r="W37">
        <v>0.27699947357177701</v>
      </c>
      <c r="Y37">
        <v>84</v>
      </c>
      <c r="Z37">
        <v>0.28300023078918402</v>
      </c>
      <c r="AA37">
        <v>214</v>
      </c>
      <c r="AB37">
        <v>71</v>
      </c>
      <c r="AC37">
        <v>1.8998861312866201E-2</v>
      </c>
      <c r="AD37">
        <v>0.22400021553039501</v>
      </c>
      <c r="AE37">
        <v>3.7000894546508699E-2</v>
      </c>
      <c r="AG37">
        <v>84</v>
      </c>
      <c r="AH37">
        <v>0.53699994087219205</v>
      </c>
      <c r="AI37">
        <v>178</v>
      </c>
      <c r="AJ37">
        <v>52</v>
      </c>
      <c r="AK37">
        <v>1.39999389648437E-2</v>
      </c>
      <c r="AL37">
        <v>0.482000112533569</v>
      </c>
      <c r="AM37">
        <v>3.6000013351440402E-2</v>
      </c>
      <c r="AP37">
        <v>84</v>
      </c>
      <c r="AQ37">
        <f t="shared" si="0"/>
        <v>-0.47299765000060012</v>
      </c>
      <c r="AR37">
        <f t="shared" si="1"/>
        <v>0.202247191011236</v>
      </c>
    </row>
    <row r="38" spans="1:44" x14ac:dyDescent="0.25">
      <c r="A38">
        <v>85</v>
      </c>
      <c r="B38">
        <v>0.28199982643127403</v>
      </c>
      <c r="C38">
        <v>90</v>
      </c>
      <c r="D38">
        <v>6</v>
      </c>
      <c r="E38">
        <v>1.5000104904174799E-2</v>
      </c>
      <c r="F38">
        <v>0.23699998855590801</v>
      </c>
      <c r="G38">
        <v>2.5999784469604399E-2</v>
      </c>
      <c r="I38">
        <v>85</v>
      </c>
      <c r="J38">
        <v>9.5440001487731898</v>
      </c>
      <c r="K38">
        <v>89</v>
      </c>
      <c r="L38">
        <v>6</v>
      </c>
      <c r="M38">
        <v>1.9001007080078101E-2</v>
      </c>
      <c r="N38">
        <v>9.4959998130798304</v>
      </c>
      <c r="O38">
        <v>2.4999380111694301E-2</v>
      </c>
      <c r="Q38">
        <v>85</v>
      </c>
      <c r="R38">
        <v>1.31599998474121</v>
      </c>
      <c r="S38">
        <v>1118</v>
      </c>
      <c r="T38">
        <v>664</v>
      </c>
      <c r="U38">
        <v>0.88800001144409102</v>
      </c>
      <c r="V38">
        <v>0.24699997901916501</v>
      </c>
      <c r="W38">
        <v>0.148000478744506</v>
      </c>
      <c r="Y38">
        <v>85</v>
      </c>
      <c r="Z38">
        <v>1.7750000953674301</v>
      </c>
      <c r="AA38">
        <v>90</v>
      </c>
      <c r="AB38">
        <v>6</v>
      </c>
      <c r="AC38">
        <v>1.6000032424926699E-2</v>
      </c>
      <c r="AD38">
        <v>1.73200011253356</v>
      </c>
      <c r="AE38">
        <v>2.6999950408935498E-2</v>
      </c>
      <c r="AG38">
        <v>85</v>
      </c>
      <c r="AH38">
        <v>0.55900001525878895</v>
      </c>
      <c r="AI38">
        <v>2759</v>
      </c>
      <c r="AJ38">
        <v>1343</v>
      </c>
      <c r="AK38">
        <v>7.5999975204467704E-2</v>
      </c>
      <c r="AL38">
        <v>0.22799992561340299</v>
      </c>
      <c r="AM38">
        <v>0.228999853134155</v>
      </c>
      <c r="AP38">
        <v>85</v>
      </c>
      <c r="AQ38">
        <f t="shared" si="0"/>
        <v>2.1753131429624277</v>
      </c>
      <c r="AR38">
        <f t="shared" si="1"/>
        <v>-0.96737948532076845</v>
      </c>
    </row>
    <row r="39" spans="1:44" x14ac:dyDescent="0.25">
      <c r="A39">
        <v>86</v>
      </c>
      <c r="B39">
        <v>11.328000068664499</v>
      </c>
      <c r="C39">
        <v>96415</v>
      </c>
      <c r="D39">
        <v>48172</v>
      </c>
      <c r="E39">
        <v>2.30899453163146</v>
      </c>
      <c r="F39">
        <v>0.25300002098083402</v>
      </c>
      <c r="G39">
        <v>8.0340034961700404</v>
      </c>
      <c r="I39">
        <v>86</v>
      </c>
      <c r="J39">
        <v>83.673000097274695</v>
      </c>
      <c r="K39">
        <v>58896</v>
      </c>
      <c r="L39">
        <v>29413</v>
      </c>
      <c r="M39">
        <v>1.55900454521179</v>
      </c>
      <c r="N39">
        <v>77.030011415481496</v>
      </c>
      <c r="O39">
        <v>4.5619883537292401</v>
      </c>
      <c r="Q39">
        <v>86</v>
      </c>
      <c r="R39">
        <v>2.5950000286102202</v>
      </c>
      <c r="S39">
        <v>4346</v>
      </c>
      <c r="T39">
        <v>2777</v>
      </c>
      <c r="U39">
        <v>1.60700011253356</v>
      </c>
      <c r="V39">
        <v>0.25699996948242099</v>
      </c>
      <c r="W39">
        <v>0.66200041770935003</v>
      </c>
      <c r="Y39">
        <v>86</v>
      </c>
      <c r="Z39">
        <v>1.82599997520446</v>
      </c>
      <c r="AA39">
        <v>10130</v>
      </c>
      <c r="AB39">
        <v>4992</v>
      </c>
      <c r="AC39">
        <v>0.68399906158447199</v>
      </c>
      <c r="AD39">
        <v>0.24199986457824699</v>
      </c>
      <c r="AE39">
        <v>0.79500126838684004</v>
      </c>
      <c r="AG39">
        <v>86</v>
      </c>
      <c r="AH39">
        <v>0.66000008583068803</v>
      </c>
      <c r="AI39">
        <v>3235</v>
      </c>
      <c r="AJ39">
        <v>1579</v>
      </c>
      <c r="AK39">
        <v>8.3001613616943304E-2</v>
      </c>
      <c r="AL39">
        <v>0.27300000190734802</v>
      </c>
      <c r="AM39">
        <v>0.27699804306030201</v>
      </c>
      <c r="AP39">
        <v>86</v>
      </c>
      <c r="AQ39">
        <f t="shared" si="0"/>
        <v>1.76666626930241</v>
      </c>
      <c r="AR39">
        <f t="shared" si="1"/>
        <v>2.1313755795981453</v>
      </c>
    </row>
    <row r="40" spans="1:44" x14ac:dyDescent="0.25">
      <c r="A40">
        <v>87</v>
      </c>
      <c r="B40">
        <v>0.32099986076354903</v>
      </c>
      <c r="C40">
        <v>154</v>
      </c>
      <c r="D40">
        <v>37</v>
      </c>
      <c r="E40">
        <v>1.8999576568603498E-2</v>
      </c>
      <c r="F40">
        <v>0.26399993896484297</v>
      </c>
      <c r="G40">
        <v>3.5000324249267502E-2</v>
      </c>
      <c r="I40">
        <v>87</v>
      </c>
      <c r="J40">
        <v>11.8850002288818</v>
      </c>
      <c r="K40">
        <v>118</v>
      </c>
      <c r="L40">
        <v>19</v>
      </c>
      <c r="M40">
        <v>1.30000114440917E-2</v>
      </c>
      <c r="N40">
        <v>11.836000919342</v>
      </c>
      <c r="O40">
        <v>3.0999422073364199E-2</v>
      </c>
      <c r="Q40">
        <v>87</v>
      </c>
      <c r="R40">
        <v>1.31299996376037</v>
      </c>
      <c r="S40">
        <v>291</v>
      </c>
      <c r="T40">
        <v>148</v>
      </c>
      <c r="U40">
        <v>0.96399950981140103</v>
      </c>
      <c r="V40">
        <v>0.25099992752075101</v>
      </c>
      <c r="W40">
        <v>6.6000699996948201E-2</v>
      </c>
      <c r="Y40">
        <v>87</v>
      </c>
      <c r="Z40">
        <v>0.38100004196166898</v>
      </c>
      <c r="AA40">
        <v>154</v>
      </c>
      <c r="AB40">
        <v>37</v>
      </c>
      <c r="AC40">
        <v>2.3000001907348602E-2</v>
      </c>
      <c r="AD40">
        <v>0.31000018119812001</v>
      </c>
      <c r="AE40">
        <v>4.4000148773193297E-2</v>
      </c>
      <c r="AG40">
        <v>87</v>
      </c>
      <c r="AH40">
        <v>0.33799982070922802</v>
      </c>
      <c r="AI40">
        <v>424</v>
      </c>
      <c r="AJ40">
        <v>173</v>
      </c>
      <c r="AK40">
        <v>2.5000095367431599E-2</v>
      </c>
      <c r="AL40">
        <v>0.24900007247924799</v>
      </c>
      <c r="AM40">
        <v>5.1999568939208901E-2</v>
      </c>
      <c r="AP40">
        <v>87</v>
      </c>
      <c r="AQ40">
        <f t="shared" si="0"/>
        <v>0.12721965698743043</v>
      </c>
      <c r="AR40">
        <f t="shared" si="1"/>
        <v>-0.6367924528301887</v>
      </c>
    </row>
    <row r="41" spans="1:44" x14ac:dyDescent="0.25">
      <c r="A41">
        <v>88</v>
      </c>
      <c r="B41">
        <v>100</v>
      </c>
      <c r="J41">
        <v>100</v>
      </c>
      <c r="Q41">
        <v>88</v>
      </c>
      <c r="R41">
        <v>2.3689999580383301</v>
      </c>
      <c r="S41">
        <v>2716</v>
      </c>
      <c r="T41">
        <v>1781</v>
      </c>
      <c r="U41">
        <v>1.6890008449554399</v>
      </c>
      <c r="V41">
        <v>0.26699995994567799</v>
      </c>
      <c r="W41">
        <v>0.36299943923950101</v>
      </c>
      <c r="Y41">
        <v>88</v>
      </c>
      <c r="Z41">
        <v>2.15700006484985</v>
      </c>
      <c r="AA41">
        <v>10104</v>
      </c>
      <c r="AB41">
        <v>4977</v>
      </c>
      <c r="AC41">
        <v>0.892001152038574</v>
      </c>
      <c r="AD41">
        <v>0.26399993896484297</v>
      </c>
      <c r="AE41">
        <v>0.89999794960021895</v>
      </c>
      <c r="AG41">
        <v>88</v>
      </c>
      <c r="AH41">
        <v>0.460999965667724</v>
      </c>
      <c r="AI41">
        <v>108</v>
      </c>
      <c r="AJ41">
        <v>16</v>
      </c>
      <c r="AK41">
        <v>2.8999805450439401E-2</v>
      </c>
      <c r="AL41">
        <v>0.394000053405761</v>
      </c>
      <c r="AM41">
        <v>3.2000303268432603E-2</v>
      </c>
      <c r="AP41">
        <v>88</v>
      </c>
      <c r="AQ41">
        <f t="shared" si="0"/>
        <v>3.6789592743799808</v>
      </c>
      <c r="AR41">
        <f t="shared" si="1"/>
        <v>92.555555555555557</v>
      </c>
    </row>
    <row r="42" spans="1:44" x14ac:dyDescent="0.25">
      <c r="A42">
        <v>89</v>
      </c>
      <c r="B42">
        <v>0.36400008201599099</v>
      </c>
      <c r="C42">
        <v>174</v>
      </c>
      <c r="D42">
        <v>47</v>
      </c>
      <c r="E42">
        <v>2.20005512237548E-2</v>
      </c>
      <c r="F42">
        <v>0.299000024795532</v>
      </c>
      <c r="G42">
        <v>3.8999795913696199E-2</v>
      </c>
      <c r="I42">
        <v>89</v>
      </c>
      <c r="J42">
        <v>11.6670000553131</v>
      </c>
      <c r="K42">
        <v>131</v>
      </c>
      <c r="L42">
        <v>26</v>
      </c>
      <c r="M42">
        <v>2.0999431610107401E-2</v>
      </c>
      <c r="N42">
        <v>11.606000661849899</v>
      </c>
      <c r="O42">
        <v>3.4999608993530197E-2</v>
      </c>
      <c r="Q42">
        <v>89</v>
      </c>
      <c r="R42">
        <v>2.3539998531341499</v>
      </c>
      <c r="S42">
        <v>1572</v>
      </c>
      <c r="T42">
        <v>962</v>
      </c>
      <c r="U42">
        <v>1.81799912452697</v>
      </c>
      <c r="V42">
        <v>0.28500008583068798</v>
      </c>
      <c r="W42">
        <v>0.19900131225585899</v>
      </c>
      <c r="Y42">
        <v>89</v>
      </c>
      <c r="Z42">
        <v>0.32999992370605402</v>
      </c>
      <c r="AA42">
        <v>174</v>
      </c>
      <c r="AB42">
        <v>47</v>
      </c>
      <c r="AC42">
        <v>1.6999244689941399E-2</v>
      </c>
      <c r="AD42">
        <v>0.27200007438659601</v>
      </c>
      <c r="AE42">
        <v>3.7000417709350503E-2</v>
      </c>
      <c r="AG42">
        <v>89</v>
      </c>
      <c r="AH42">
        <v>0.42599987983703602</v>
      </c>
      <c r="AI42">
        <v>845</v>
      </c>
      <c r="AJ42">
        <v>382</v>
      </c>
      <c r="AK42">
        <v>3.2999038696289E-2</v>
      </c>
      <c r="AL42">
        <v>0.27300000190734802</v>
      </c>
      <c r="AM42">
        <v>0.109001159667968</v>
      </c>
      <c r="AP42">
        <v>89</v>
      </c>
      <c r="AQ42">
        <f t="shared" si="0"/>
        <v>-0.22535207326280526</v>
      </c>
      <c r="AR42">
        <f t="shared" si="1"/>
        <v>-0.7940828402366864</v>
      </c>
    </row>
    <row r="43" spans="1:44" x14ac:dyDescent="0.25">
      <c r="A43">
        <v>90</v>
      </c>
      <c r="B43">
        <v>0.41100001335143999</v>
      </c>
      <c r="C43">
        <v>758</v>
      </c>
      <c r="D43">
        <v>341</v>
      </c>
      <c r="E43">
        <v>3.7999391555786098E-2</v>
      </c>
      <c r="F43">
        <v>0.27600002288818298</v>
      </c>
      <c r="G43">
        <v>9.2000722885131794E-2</v>
      </c>
      <c r="I43">
        <v>90</v>
      </c>
      <c r="J43">
        <v>12.1519999504089</v>
      </c>
      <c r="K43">
        <v>472</v>
      </c>
      <c r="L43">
        <v>198</v>
      </c>
      <c r="M43">
        <v>2.80003547668457E-2</v>
      </c>
      <c r="N43">
        <v>12.036998748779199</v>
      </c>
      <c r="O43">
        <v>8.1000566482543904E-2</v>
      </c>
      <c r="Q43">
        <v>90</v>
      </c>
      <c r="R43">
        <v>2.0999999046325599</v>
      </c>
      <c r="S43">
        <v>272</v>
      </c>
      <c r="T43">
        <v>127</v>
      </c>
      <c r="U43">
        <v>1.70899987220764</v>
      </c>
      <c r="V43">
        <v>0.28999996185302701</v>
      </c>
      <c r="W43">
        <v>6.2000513076782199E-2</v>
      </c>
      <c r="Y43">
        <v>90</v>
      </c>
      <c r="Z43">
        <v>0.46499991416931102</v>
      </c>
      <c r="AA43">
        <v>758</v>
      </c>
      <c r="AB43">
        <v>341</v>
      </c>
      <c r="AC43">
        <v>4.0999412536620997E-2</v>
      </c>
      <c r="AD43">
        <v>0.296999931335449</v>
      </c>
      <c r="AE43">
        <v>0.119000434875488</v>
      </c>
      <c r="AG43">
        <v>90</v>
      </c>
      <c r="AH43">
        <v>0.5</v>
      </c>
      <c r="AI43">
        <v>179</v>
      </c>
      <c r="AJ43">
        <v>49</v>
      </c>
      <c r="AK43">
        <v>2.10003852844238E-2</v>
      </c>
      <c r="AL43">
        <v>0.41200017929077098</v>
      </c>
      <c r="AM43">
        <v>4.6999454498291002E-2</v>
      </c>
      <c r="AP43">
        <v>90</v>
      </c>
      <c r="AQ43">
        <f t="shared" si="0"/>
        <v>-7.0000171661377952E-2</v>
      </c>
      <c r="AR43">
        <f t="shared" si="1"/>
        <v>3.2346368715083802</v>
      </c>
    </row>
    <row r="44" spans="1:44" x14ac:dyDescent="0.25">
      <c r="A44">
        <v>91</v>
      </c>
      <c r="B44">
        <v>100</v>
      </c>
      <c r="J44">
        <v>100</v>
      </c>
      <c r="Q44">
        <v>91</v>
      </c>
      <c r="R44">
        <v>23.270999908447202</v>
      </c>
      <c r="S44">
        <v>110482</v>
      </c>
      <c r="T44">
        <v>74014</v>
      </c>
      <c r="U44">
        <v>5.4450154304504297</v>
      </c>
      <c r="V44">
        <v>0.29999995231628401</v>
      </c>
      <c r="W44">
        <v>16.702984333038302</v>
      </c>
      <c r="Y44">
        <v>91</v>
      </c>
      <c r="Z44">
        <v>2.5420000553131099</v>
      </c>
      <c r="AA44">
        <v>10088</v>
      </c>
      <c r="AB44">
        <v>4965</v>
      </c>
      <c r="AC44">
        <v>0.96200203895568803</v>
      </c>
      <c r="AD44">
        <v>0.28999996185302701</v>
      </c>
      <c r="AE44">
        <v>1.1649980545043901</v>
      </c>
      <c r="AG44">
        <v>91</v>
      </c>
      <c r="AH44">
        <v>0.37299990653991699</v>
      </c>
      <c r="AI44">
        <v>361</v>
      </c>
      <c r="AJ44">
        <v>140</v>
      </c>
      <c r="AK44">
        <v>2.4999618530273399E-2</v>
      </c>
      <c r="AL44">
        <v>0.28399991989135698</v>
      </c>
      <c r="AM44">
        <v>5.3000211715698201E-2</v>
      </c>
      <c r="AP44">
        <v>91</v>
      </c>
      <c r="AQ44">
        <f t="shared" si="0"/>
        <v>5.815015260710461</v>
      </c>
      <c r="AR44">
        <f t="shared" si="1"/>
        <v>26.94459833795014</v>
      </c>
    </row>
    <row r="45" spans="1:44" x14ac:dyDescent="0.25">
      <c r="A45">
        <v>92</v>
      </c>
      <c r="B45">
        <v>0.39100003242492598</v>
      </c>
      <c r="C45">
        <v>95</v>
      </c>
      <c r="D45">
        <v>5</v>
      </c>
      <c r="E45">
        <v>1.29997730255126E-2</v>
      </c>
      <c r="F45">
        <v>0.33800005912780701</v>
      </c>
      <c r="G45">
        <v>3.5000324249267502E-2</v>
      </c>
      <c r="I45">
        <v>92</v>
      </c>
      <c r="J45">
        <v>15.3429999351501</v>
      </c>
      <c r="K45">
        <v>91</v>
      </c>
      <c r="L45">
        <v>3</v>
      </c>
      <c r="M45">
        <v>1.5999794006347601E-2</v>
      </c>
      <c r="N45">
        <v>15.287999391555701</v>
      </c>
      <c r="O45">
        <v>3.60007286071777E-2</v>
      </c>
      <c r="Q45">
        <v>92</v>
      </c>
      <c r="R45">
        <v>100</v>
      </c>
      <c r="Y45">
        <v>92</v>
      </c>
      <c r="Z45">
        <v>0.36100006103515597</v>
      </c>
      <c r="AA45">
        <v>95</v>
      </c>
      <c r="AB45">
        <v>5</v>
      </c>
      <c r="AC45">
        <v>1.9000053405761701E-2</v>
      </c>
      <c r="AD45">
        <v>0.306999921798706</v>
      </c>
      <c r="AE45">
        <v>3.3999919891357401E-2</v>
      </c>
      <c r="AG45">
        <v>92</v>
      </c>
      <c r="AH45">
        <v>0.37899994850158603</v>
      </c>
      <c r="AI45">
        <v>197</v>
      </c>
      <c r="AJ45">
        <v>57</v>
      </c>
      <c r="AK45">
        <v>2.4999618530273399E-2</v>
      </c>
      <c r="AL45">
        <v>0.29999995231628401</v>
      </c>
      <c r="AM45">
        <v>3.90000343322753E-2</v>
      </c>
      <c r="AP45">
        <v>92</v>
      </c>
      <c r="AQ45">
        <f t="shared" si="0"/>
        <v>-4.7493113224934214E-2</v>
      </c>
      <c r="AR45">
        <f t="shared" si="1"/>
        <v>-0.51776649746192893</v>
      </c>
    </row>
    <row r="46" spans="1:44" x14ac:dyDescent="0.25">
      <c r="A46">
        <v>93</v>
      </c>
      <c r="B46">
        <v>100</v>
      </c>
      <c r="J46">
        <v>100</v>
      </c>
      <c r="Q46">
        <v>93</v>
      </c>
      <c r="R46">
        <v>1.0429999828338601</v>
      </c>
      <c r="S46">
        <v>468</v>
      </c>
      <c r="T46">
        <v>257</v>
      </c>
      <c r="U46">
        <v>0.62699961662292403</v>
      </c>
      <c r="V46">
        <v>0.29600000381469699</v>
      </c>
      <c r="W46">
        <v>7.8000545501708901E-2</v>
      </c>
      <c r="Y46">
        <v>93</v>
      </c>
      <c r="Z46">
        <v>4.2390000820159903</v>
      </c>
      <c r="AA46">
        <v>10109</v>
      </c>
      <c r="AB46">
        <v>4975</v>
      </c>
      <c r="AC46">
        <v>2.7660033702850302</v>
      </c>
      <c r="AD46">
        <v>0.31599998474120999</v>
      </c>
      <c r="AE46">
        <v>1.04699659347534</v>
      </c>
      <c r="AG46">
        <v>93</v>
      </c>
      <c r="AH46">
        <v>3.6370000839233398</v>
      </c>
      <c r="AI46">
        <v>10090</v>
      </c>
      <c r="AJ46">
        <v>4964</v>
      </c>
      <c r="AK46">
        <v>1.3640003204345701</v>
      </c>
      <c r="AL46">
        <v>0.60199999809265103</v>
      </c>
      <c r="AM46">
        <v>1.4850001335144001</v>
      </c>
      <c r="AP46">
        <v>93</v>
      </c>
      <c r="AQ46">
        <f t="shared" si="0"/>
        <v>0.16552102947527447</v>
      </c>
      <c r="AR46">
        <f t="shared" si="1"/>
        <v>1.883052527254625E-3</v>
      </c>
    </row>
    <row r="47" spans="1:44" x14ac:dyDescent="0.25">
      <c r="A47">
        <v>94</v>
      </c>
      <c r="B47">
        <v>0.45399999618530201</v>
      </c>
      <c r="C47">
        <v>106</v>
      </c>
      <c r="D47">
        <v>10</v>
      </c>
      <c r="E47">
        <v>2.6999473571777299E-2</v>
      </c>
      <c r="F47">
        <v>0.37800002098083402</v>
      </c>
      <c r="G47">
        <v>4.1000604629516602E-2</v>
      </c>
      <c r="I47">
        <v>94</v>
      </c>
      <c r="J47">
        <v>13.0820000171661</v>
      </c>
      <c r="K47">
        <v>102</v>
      </c>
      <c r="L47">
        <v>8</v>
      </c>
      <c r="M47">
        <v>2.5999784469604399E-2</v>
      </c>
      <c r="N47">
        <v>13.0200009346008</v>
      </c>
      <c r="O47">
        <v>2.9999494552612301E-2</v>
      </c>
      <c r="Q47">
        <v>94</v>
      </c>
      <c r="R47">
        <v>2.7730000019073402</v>
      </c>
      <c r="S47">
        <v>698</v>
      </c>
      <c r="T47">
        <v>441</v>
      </c>
      <c r="U47">
        <v>2.1780002117156898</v>
      </c>
      <c r="V47">
        <v>0.39000010490417403</v>
      </c>
      <c r="W47">
        <v>0.15400028228759699</v>
      </c>
      <c r="Y47">
        <v>94</v>
      </c>
      <c r="Z47">
        <v>0.38199996948242099</v>
      </c>
      <c r="AA47">
        <v>106</v>
      </c>
      <c r="AB47">
        <v>10</v>
      </c>
      <c r="AC47">
        <v>2.59995460510253E-2</v>
      </c>
      <c r="AD47">
        <v>0.325999975204467</v>
      </c>
      <c r="AE47">
        <v>2.8000116348266602E-2</v>
      </c>
      <c r="AG47">
        <v>94</v>
      </c>
      <c r="AH47">
        <v>0.394000053405761</v>
      </c>
      <c r="AI47">
        <v>93</v>
      </c>
      <c r="AJ47">
        <v>2</v>
      </c>
      <c r="AK47">
        <v>1.39999389648437E-2</v>
      </c>
      <c r="AL47">
        <v>0.33200001716613697</v>
      </c>
      <c r="AM47">
        <v>3.59997749328613E-2</v>
      </c>
      <c r="AP47">
        <v>94</v>
      </c>
      <c r="AQ47">
        <f t="shared" si="0"/>
        <v>-3.0457061666897101E-2</v>
      </c>
      <c r="AR47">
        <f t="shared" si="1"/>
        <v>0.13978494623655924</v>
      </c>
    </row>
    <row r="48" spans="1:44" x14ac:dyDescent="0.25">
      <c r="A48">
        <v>95</v>
      </c>
      <c r="B48">
        <v>0.87800002098083496</v>
      </c>
      <c r="C48">
        <v>4664</v>
      </c>
      <c r="D48">
        <v>2288</v>
      </c>
      <c r="E48">
        <v>0.131999015808105</v>
      </c>
      <c r="F48">
        <v>0.318000078201293</v>
      </c>
      <c r="G48">
        <v>0.39500093460083002</v>
      </c>
      <c r="I48">
        <v>95</v>
      </c>
      <c r="J48">
        <v>18.1080000400543</v>
      </c>
      <c r="K48">
        <v>2760</v>
      </c>
      <c r="L48">
        <v>1336</v>
      </c>
      <c r="M48">
        <v>0.10900068283081001</v>
      </c>
      <c r="N48">
        <v>17.676998853683401</v>
      </c>
      <c r="O48">
        <v>0.27800011634826599</v>
      </c>
      <c r="Q48">
        <v>95</v>
      </c>
      <c r="R48">
        <v>2.8530001640319802</v>
      </c>
      <c r="S48">
        <v>109</v>
      </c>
      <c r="T48">
        <v>20</v>
      </c>
      <c r="U48">
        <v>2.3690004348754798</v>
      </c>
      <c r="V48">
        <v>0.402999877929687</v>
      </c>
      <c r="W48">
        <v>3.3999443054199198E-2</v>
      </c>
      <c r="Y48">
        <v>95</v>
      </c>
      <c r="Z48">
        <v>0.99300003051757801</v>
      </c>
      <c r="AA48">
        <v>4664</v>
      </c>
      <c r="AB48">
        <v>2288</v>
      </c>
      <c r="AC48">
        <v>0.14500045776367099</v>
      </c>
      <c r="AD48">
        <v>0.41899991035461398</v>
      </c>
      <c r="AE48">
        <v>0.39199948310852001</v>
      </c>
      <c r="AG48">
        <v>95</v>
      </c>
      <c r="AH48">
        <v>0.39800000190734802</v>
      </c>
      <c r="AI48">
        <v>90</v>
      </c>
      <c r="AJ48">
        <v>0</v>
      </c>
      <c r="AK48">
        <v>3.2000064849853502E-2</v>
      </c>
      <c r="AL48">
        <v>0.32299995422363198</v>
      </c>
      <c r="AM48">
        <v>3.10001373291015E-2</v>
      </c>
      <c r="AP48">
        <v>95</v>
      </c>
      <c r="AQ48">
        <f t="shared" si="0"/>
        <v>1.4949749390924434</v>
      </c>
      <c r="AR48">
        <f t="shared" si="1"/>
        <v>50.822222222222223</v>
      </c>
    </row>
    <row r="49" spans="1:44" x14ac:dyDescent="0.25">
      <c r="A49">
        <v>96</v>
      </c>
      <c r="B49">
        <v>0.50400018692016602</v>
      </c>
      <c r="C49">
        <v>1090</v>
      </c>
      <c r="D49">
        <v>503</v>
      </c>
      <c r="E49">
        <v>4.69992160797119E-2</v>
      </c>
      <c r="F49">
        <v>0.32999992370605402</v>
      </c>
      <c r="G49">
        <v>0.113000631332397</v>
      </c>
      <c r="I49">
        <v>96</v>
      </c>
      <c r="J49">
        <v>15.1409997940063</v>
      </c>
      <c r="K49">
        <v>594</v>
      </c>
      <c r="L49">
        <v>255</v>
      </c>
      <c r="M49">
        <v>4.1999816894531201E-2</v>
      </c>
      <c r="N49">
        <v>15.0060012340545</v>
      </c>
      <c r="O49">
        <v>8.1998825073242104E-2</v>
      </c>
      <c r="Q49">
        <v>96</v>
      </c>
      <c r="R49">
        <v>2.6779999732971098</v>
      </c>
      <c r="S49">
        <v>100</v>
      </c>
      <c r="T49">
        <v>12</v>
      </c>
      <c r="U49">
        <v>2.05800056457519</v>
      </c>
      <c r="V49">
        <v>0.53299999237060502</v>
      </c>
      <c r="W49">
        <v>3.59997749328613E-2</v>
      </c>
      <c r="Y49">
        <v>96</v>
      </c>
      <c r="Z49">
        <v>0.55200004577636697</v>
      </c>
      <c r="AA49">
        <v>1090</v>
      </c>
      <c r="AB49">
        <v>503</v>
      </c>
      <c r="AC49">
        <v>5.7000398635864202E-2</v>
      </c>
      <c r="AD49">
        <v>0.355000019073486</v>
      </c>
      <c r="AE49">
        <v>0.12799954414367601</v>
      </c>
      <c r="AG49">
        <v>96</v>
      </c>
      <c r="AH49">
        <v>0.47500014305114702</v>
      </c>
      <c r="AI49">
        <v>124</v>
      </c>
      <c r="AJ49">
        <v>17</v>
      </c>
      <c r="AK49">
        <v>2.4999380111694301E-2</v>
      </c>
      <c r="AL49">
        <v>0.39700007438659601</v>
      </c>
      <c r="AM49">
        <v>3.9000511169433497E-2</v>
      </c>
      <c r="AP49">
        <v>96</v>
      </c>
      <c r="AQ49">
        <f t="shared" si="0"/>
        <v>0.1621050095492893</v>
      </c>
      <c r="AR49">
        <f t="shared" si="1"/>
        <v>7.7903225806451619</v>
      </c>
    </row>
    <row r="50" spans="1:44" x14ac:dyDescent="0.25">
      <c r="A50">
        <v>97</v>
      </c>
      <c r="B50">
        <v>100</v>
      </c>
      <c r="J50">
        <v>100</v>
      </c>
      <c r="Q50">
        <v>97</v>
      </c>
      <c r="R50">
        <v>2.8489999771118102</v>
      </c>
      <c r="S50">
        <v>140</v>
      </c>
      <c r="T50">
        <v>40</v>
      </c>
      <c r="U50">
        <v>2.3620004653930602</v>
      </c>
      <c r="V50">
        <v>0.38199996948242099</v>
      </c>
      <c r="W50">
        <v>5.0999641418456997E-2</v>
      </c>
      <c r="Y50">
        <v>97</v>
      </c>
      <c r="Z50">
        <v>4.7330000400543204</v>
      </c>
      <c r="AA50">
        <v>10104</v>
      </c>
      <c r="AB50">
        <v>4971</v>
      </c>
      <c r="AC50">
        <v>3.07799863815307</v>
      </c>
      <c r="AD50">
        <v>0.38000011444091703</v>
      </c>
      <c r="AE50">
        <v>1.12999987602233</v>
      </c>
      <c r="AG50">
        <v>97</v>
      </c>
      <c r="AH50">
        <v>0.421999931335449</v>
      </c>
      <c r="AI50">
        <v>178</v>
      </c>
      <c r="AJ50">
        <v>45</v>
      </c>
      <c r="AK50">
        <v>2.5000572204589799E-2</v>
      </c>
      <c r="AL50">
        <v>0.33699989318847601</v>
      </c>
      <c r="AM50">
        <v>4.7999620437622001E-2</v>
      </c>
      <c r="AP50">
        <v>97</v>
      </c>
      <c r="AQ50">
        <f t="shared" si="0"/>
        <v>10.215641730263801</v>
      </c>
      <c r="AR50">
        <f t="shared" si="1"/>
        <v>55.764044943820224</v>
      </c>
    </row>
    <row r="51" spans="1:44" x14ac:dyDescent="0.25">
      <c r="A51">
        <v>98</v>
      </c>
      <c r="B51">
        <v>100</v>
      </c>
      <c r="J51">
        <v>100</v>
      </c>
      <c r="Q51">
        <v>98</v>
      </c>
      <c r="R51">
        <v>1.3139998912811199</v>
      </c>
      <c r="S51">
        <v>299</v>
      </c>
      <c r="T51">
        <v>145</v>
      </c>
      <c r="U51">
        <v>0.82600092887878396</v>
      </c>
      <c r="V51">
        <v>0.36299991607665999</v>
      </c>
      <c r="W51">
        <v>6.7999124526977497E-2</v>
      </c>
      <c r="Y51">
        <v>98</v>
      </c>
      <c r="Z51">
        <v>4.8120000362396196</v>
      </c>
      <c r="AA51">
        <v>10108</v>
      </c>
      <c r="AB51">
        <v>4970</v>
      </c>
      <c r="AC51">
        <v>2.9560019969940101</v>
      </c>
      <c r="AD51">
        <v>0.56399989128112704</v>
      </c>
      <c r="AE51">
        <v>1.1409983634948699</v>
      </c>
      <c r="AG51">
        <v>98</v>
      </c>
      <c r="AH51">
        <v>0.451999902725219</v>
      </c>
      <c r="AI51">
        <v>166</v>
      </c>
      <c r="AJ51">
        <v>39</v>
      </c>
      <c r="AK51">
        <v>2.3000001907348602E-2</v>
      </c>
      <c r="AL51">
        <v>0.35899996757507302</v>
      </c>
      <c r="AM51">
        <v>4.6000003814697203E-2</v>
      </c>
      <c r="AP51">
        <v>98</v>
      </c>
      <c r="AQ51">
        <f t="shared" si="0"/>
        <v>9.6460200704178991</v>
      </c>
      <c r="AR51">
        <f t="shared" si="1"/>
        <v>59.891566265060241</v>
      </c>
    </row>
    <row r="52" spans="1:44" x14ac:dyDescent="0.25">
      <c r="A52">
        <v>99</v>
      </c>
      <c r="B52">
        <v>100</v>
      </c>
      <c r="J52">
        <v>100</v>
      </c>
      <c r="Q52">
        <v>99</v>
      </c>
      <c r="R52">
        <v>3.2280001640319802</v>
      </c>
      <c r="S52">
        <v>111</v>
      </c>
      <c r="T52">
        <v>19</v>
      </c>
      <c r="U52">
        <v>2.6700010299682599</v>
      </c>
      <c r="V52">
        <v>0.45700001716613697</v>
      </c>
      <c r="W52">
        <v>4.3998956680297803E-2</v>
      </c>
      <c r="Y52">
        <v>99</v>
      </c>
      <c r="Z52">
        <v>5.46000003814697</v>
      </c>
      <c r="AA52">
        <v>10096</v>
      </c>
      <c r="AB52">
        <v>4962</v>
      </c>
      <c r="AC52">
        <v>3.4509994983672998</v>
      </c>
      <c r="AD52">
        <v>0.394000053405761</v>
      </c>
      <c r="AE52">
        <v>1.45000052452087</v>
      </c>
      <c r="AG52">
        <v>99</v>
      </c>
      <c r="AH52">
        <v>1.94599986076354</v>
      </c>
      <c r="AI52">
        <v>5909</v>
      </c>
      <c r="AJ52">
        <v>2912</v>
      </c>
      <c r="AK52">
        <v>0.29399681091308499</v>
      </c>
      <c r="AL52">
        <v>0.71499991416931097</v>
      </c>
      <c r="AM52">
        <v>0.85200190544128396</v>
      </c>
      <c r="AP52">
        <v>99</v>
      </c>
      <c r="AQ52">
        <f t="shared" si="0"/>
        <v>1.8057556160382577</v>
      </c>
      <c r="AR52">
        <f t="shared" si="1"/>
        <v>0.70858013200203085</v>
      </c>
    </row>
    <row r="53" spans="1:44" x14ac:dyDescent="0.25">
      <c r="A53">
        <v>100</v>
      </c>
      <c r="B53">
        <v>0.48500013351440402</v>
      </c>
      <c r="C53">
        <v>138</v>
      </c>
      <c r="D53">
        <v>22</v>
      </c>
      <c r="E53">
        <v>2.79998779296875E-2</v>
      </c>
      <c r="F53">
        <v>0.405000209808349</v>
      </c>
      <c r="G53">
        <v>4.6000003814697203E-2</v>
      </c>
      <c r="I53">
        <v>100</v>
      </c>
      <c r="J53">
        <v>17.207999944686801</v>
      </c>
      <c r="K53">
        <v>120</v>
      </c>
      <c r="L53">
        <v>13</v>
      </c>
      <c r="M53">
        <v>2.6999950408935498E-2</v>
      </c>
      <c r="N53">
        <v>17.1350002288818</v>
      </c>
      <c r="O53">
        <v>4.3999671936035101E-2</v>
      </c>
      <c r="Q53">
        <v>100</v>
      </c>
      <c r="R53">
        <v>100</v>
      </c>
      <c r="Y53">
        <v>100</v>
      </c>
      <c r="Z53">
        <v>0.51799988746643</v>
      </c>
      <c r="AA53">
        <v>138</v>
      </c>
      <c r="AB53">
        <v>22</v>
      </c>
      <c r="AC53">
        <v>3.2000064849853502E-2</v>
      </c>
      <c r="AD53">
        <v>0.43000006675720198</v>
      </c>
      <c r="AE53">
        <v>4.7999620437622001E-2</v>
      </c>
      <c r="AG53">
        <v>100</v>
      </c>
      <c r="AH53">
        <v>0.43600010871887201</v>
      </c>
      <c r="AI53">
        <v>98</v>
      </c>
      <c r="AJ53">
        <v>2</v>
      </c>
      <c r="AK53">
        <v>2.3999214172363201E-2</v>
      </c>
      <c r="AL53">
        <v>0.36299991607665999</v>
      </c>
      <c r="AM53">
        <v>4.2001008987426702E-2</v>
      </c>
      <c r="AP53">
        <v>100</v>
      </c>
      <c r="AQ53">
        <f t="shared" si="0"/>
        <v>0.18807284013874059</v>
      </c>
      <c r="AR53">
        <f t="shared" si="1"/>
        <v>0.40816326530612246</v>
      </c>
    </row>
    <row r="54" spans="1:44" x14ac:dyDescent="0.25">
      <c r="AQ54">
        <f>AVERAGE(AQ3:AQ53)</f>
        <v>0.98165570813351677</v>
      </c>
      <c r="AR54">
        <f>AVERAGE(AR3:AR53)</f>
        <v>12.023911971261342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2DEB-E6E3-4635-BE5A-4409763A9C19}">
  <dimension ref="A1"/>
  <sheetViews>
    <sheetView topLeftCell="A28" workbookViewId="0">
      <selection activeCell="V61" sqref="V61"/>
    </sheetView>
    <sheetView workbookViewId="1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2E-CAAD-4B50-A801-CF5941BFB7CE}">
  <dimension ref="A1:AU69"/>
  <sheetViews>
    <sheetView tabSelected="1" workbookViewId="0">
      <pane ySplit="2" topLeftCell="A3" activePane="bottomLeft" state="frozen"/>
      <selection pane="bottomLeft" activeCell="A4" sqref="A4"/>
    </sheetView>
    <sheetView workbookViewId="1">
      <pane ySplit="3" topLeftCell="A4" activePane="bottomLeft" state="frozen"/>
      <selection pane="bottomLeft" activeCell="I17" sqref="I17:I22"/>
    </sheetView>
  </sheetViews>
  <sheetFormatPr baseColWidth="10" defaultRowHeight="15" x14ac:dyDescent="0.25"/>
  <cols>
    <col min="1" max="1" width="16.28515625" bestFit="1" customWidth="1"/>
    <col min="2" max="2" width="6.5703125" customWidth="1"/>
    <col min="3" max="3" width="6.5703125" style="3" customWidth="1"/>
    <col min="4" max="9" width="6.5703125" customWidth="1"/>
    <col min="10" max="10" width="6.5703125" style="3" customWidth="1"/>
    <col min="11" max="12" width="6.5703125" customWidth="1"/>
    <col min="13" max="15" width="6.5703125" style="3" customWidth="1"/>
    <col min="16" max="17" width="6.5703125" customWidth="1"/>
    <col min="18" max="18" width="6.5703125" style="3" customWidth="1"/>
    <col min="19" max="20" width="6.5703125" customWidth="1"/>
    <col min="21" max="23" width="6.5703125" style="3" customWidth="1"/>
    <col min="24" max="25" width="6.5703125" customWidth="1"/>
    <col min="26" max="26" width="6.5703125" style="3" customWidth="1"/>
    <col min="27" max="28" width="6.5703125" customWidth="1"/>
    <col min="29" max="31" width="6.5703125" style="3" customWidth="1"/>
    <col min="32" max="33" width="6.5703125" customWidth="1"/>
    <col min="34" max="34" width="6.5703125" style="3" customWidth="1"/>
    <col min="35" max="36" width="6.5703125" customWidth="1"/>
    <col min="37" max="39" width="6.5703125" style="3" customWidth="1"/>
    <col min="40" max="41" width="6.5703125" customWidth="1"/>
    <col min="42" max="42" width="6.5703125" style="3" customWidth="1"/>
    <col min="43" max="44" width="6.5703125" customWidth="1"/>
    <col min="45" max="47" width="6.5703125" style="3" customWidth="1"/>
  </cols>
  <sheetData>
    <row r="1" spans="1:47" x14ac:dyDescent="0.25">
      <c r="C1" s="3" t="s">
        <v>20</v>
      </c>
      <c r="H1" s="6" t="s">
        <v>21</v>
      </c>
      <c r="I1" s="6"/>
      <c r="K1" s="3"/>
      <c r="L1" s="3"/>
      <c r="P1" s="6" t="s">
        <v>22</v>
      </c>
      <c r="Q1" s="6"/>
      <c r="S1" s="3"/>
      <c r="T1" s="3"/>
      <c r="X1" s="6" t="s">
        <v>23</v>
      </c>
      <c r="Y1" s="6"/>
      <c r="AA1" s="3"/>
      <c r="AB1" s="3"/>
      <c r="AF1" s="6" t="s">
        <v>24</v>
      </c>
      <c r="AG1" s="6"/>
      <c r="AI1" s="3"/>
      <c r="AJ1" s="3"/>
      <c r="AN1" s="6" t="s">
        <v>6</v>
      </c>
      <c r="AO1" s="6"/>
      <c r="AQ1" s="3"/>
      <c r="AR1" s="3"/>
    </row>
    <row r="2" spans="1:47" x14ac:dyDescent="0.25">
      <c r="A2" t="s">
        <v>14</v>
      </c>
      <c r="B2" t="s">
        <v>25</v>
      </c>
      <c r="C2" s="3" t="s">
        <v>96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J2" s="5" t="s">
        <v>5</v>
      </c>
      <c r="K2" t="s">
        <v>4</v>
      </c>
      <c r="L2" t="s">
        <v>3</v>
      </c>
      <c r="M2" s="3" t="s">
        <v>2</v>
      </c>
      <c r="N2" s="3" t="s">
        <v>1</v>
      </c>
      <c r="O2" s="3" t="s">
        <v>0</v>
      </c>
      <c r="P2" t="s">
        <v>19</v>
      </c>
      <c r="R2" s="5" t="s">
        <v>5</v>
      </c>
      <c r="S2" t="s">
        <v>4</v>
      </c>
      <c r="T2" t="s">
        <v>3</v>
      </c>
      <c r="U2" s="3" t="s">
        <v>2</v>
      </c>
      <c r="V2" s="3" t="s">
        <v>1</v>
      </c>
      <c r="W2" s="3" t="s">
        <v>0</v>
      </c>
      <c r="X2" t="s">
        <v>19</v>
      </c>
      <c r="Z2" s="5" t="s">
        <v>5</v>
      </c>
      <c r="AA2" t="s">
        <v>4</v>
      </c>
      <c r="AB2" t="s">
        <v>3</v>
      </c>
      <c r="AC2" s="3" t="s">
        <v>2</v>
      </c>
      <c r="AD2" s="3" t="s">
        <v>1</v>
      </c>
      <c r="AE2" s="3" t="s">
        <v>0</v>
      </c>
      <c r="AF2" t="s">
        <v>19</v>
      </c>
      <c r="AH2" s="5" t="s">
        <v>5</v>
      </c>
      <c r="AI2" t="s">
        <v>4</v>
      </c>
      <c r="AJ2" t="s">
        <v>3</v>
      </c>
      <c r="AK2" s="3" t="s">
        <v>2</v>
      </c>
      <c r="AL2" s="3" t="s">
        <v>1</v>
      </c>
      <c r="AM2" s="3" t="s">
        <v>0</v>
      </c>
      <c r="AN2" t="s">
        <v>19</v>
      </c>
      <c r="AP2" s="5" t="s">
        <v>5</v>
      </c>
      <c r="AQ2" t="s">
        <v>4</v>
      </c>
      <c r="AR2" t="s">
        <v>3</v>
      </c>
      <c r="AS2" s="3" t="s">
        <v>2</v>
      </c>
      <c r="AT2" s="3" t="s">
        <v>1</v>
      </c>
      <c r="AU2" s="3" t="s">
        <v>0</v>
      </c>
    </row>
    <row r="3" spans="1:47" x14ac:dyDescent="0.25">
      <c r="A3" t="s">
        <v>14</v>
      </c>
      <c r="B3" t="s">
        <v>25</v>
      </c>
      <c r="C3" s="3" t="s">
        <v>96</v>
      </c>
      <c r="D3" t="s">
        <v>15</v>
      </c>
      <c r="E3" t="s">
        <v>16</v>
      </c>
      <c r="F3" t="s">
        <v>17</v>
      </c>
      <c r="G3" t="s">
        <v>18</v>
      </c>
      <c r="H3" t="s">
        <v>97</v>
      </c>
      <c r="I3" t="s">
        <v>134</v>
      </c>
      <c r="J3" t="s">
        <v>98</v>
      </c>
      <c r="K3" t="s">
        <v>99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135</v>
      </c>
      <c r="R3" t="s">
        <v>105</v>
      </c>
      <c r="S3" t="s">
        <v>106</v>
      </c>
      <c r="T3" t="s">
        <v>107</v>
      </c>
      <c r="U3" t="s">
        <v>108</v>
      </c>
      <c r="V3" t="s">
        <v>109</v>
      </c>
      <c r="W3" t="s">
        <v>110</v>
      </c>
      <c r="X3" t="s">
        <v>111</v>
      </c>
      <c r="Y3" t="s">
        <v>136</v>
      </c>
      <c r="Z3" t="s">
        <v>112</v>
      </c>
      <c r="AA3" t="s">
        <v>113</v>
      </c>
      <c r="AB3" t="s">
        <v>114</v>
      </c>
      <c r="AC3" t="s">
        <v>115</v>
      </c>
      <c r="AD3" t="s">
        <v>116</v>
      </c>
      <c r="AE3" t="s">
        <v>117</v>
      </c>
      <c r="AF3" t="s">
        <v>118</v>
      </c>
      <c r="AG3" t="s">
        <v>137</v>
      </c>
      <c r="AH3" t="s">
        <v>119</v>
      </c>
      <c r="AI3" t="s">
        <v>120</v>
      </c>
      <c r="AJ3" t="s">
        <v>121</v>
      </c>
      <c r="AK3" t="s">
        <v>122</v>
      </c>
      <c r="AL3" t="s">
        <v>123</v>
      </c>
      <c r="AM3" t="s">
        <v>124</v>
      </c>
      <c r="AN3" t="s">
        <v>125</v>
      </c>
      <c r="AO3" t="s">
        <v>138</v>
      </c>
      <c r="AP3" t="s">
        <v>126</v>
      </c>
      <c r="AQ3" t="s">
        <v>127</v>
      </c>
      <c r="AR3" t="s">
        <v>128</v>
      </c>
      <c r="AS3" t="s">
        <v>129</v>
      </c>
      <c r="AT3" t="s">
        <v>130</v>
      </c>
      <c r="AU3" t="s">
        <v>131</v>
      </c>
    </row>
    <row r="4" spans="1:47" x14ac:dyDescent="0.25">
      <c r="A4" t="s">
        <v>27</v>
      </c>
      <c r="B4">
        <v>11</v>
      </c>
      <c r="C4" s="3">
        <v>2.85008192062377</v>
      </c>
      <c r="D4">
        <v>138</v>
      </c>
      <c r="E4">
        <v>493</v>
      </c>
      <c r="F4">
        <v>10</v>
      </c>
      <c r="G4">
        <v>72</v>
      </c>
      <c r="H4">
        <v>11</v>
      </c>
      <c r="I4" s="7">
        <f>(Graphes[[#This Row],[DS_Solution]]-Graphes[[#This Row],[Opt]])/Graphes[[#This Row],[Opt]]</f>
        <v>0</v>
      </c>
      <c r="J4" s="3">
        <v>0.18265151977538999</v>
      </c>
      <c r="K4">
        <v>129</v>
      </c>
      <c r="L4">
        <v>0</v>
      </c>
      <c r="M4" s="3">
        <v>7.7849626541137695E-2</v>
      </c>
      <c r="N4" s="3">
        <v>9.6816539764404297E-2</v>
      </c>
      <c r="O4" s="3">
        <v>3.9925575256347604E-3</v>
      </c>
      <c r="P4">
        <v>72</v>
      </c>
      <c r="Q4" s="7">
        <f>(Graphes[[#This Row],[FC_alea_Solution]]-Graphes[[#This Row],[Opt]])/Graphes[[#This Row],[Opt]]</f>
        <v>5.5454545454545459</v>
      </c>
      <c r="R4" s="3">
        <v>4.11118483543396</v>
      </c>
      <c r="S4">
        <v>129</v>
      </c>
      <c r="T4">
        <v>0</v>
      </c>
      <c r="U4" s="3">
        <v>3.8087534904479901</v>
      </c>
      <c r="V4" s="3">
        <v>8.9829206466674805E-2</v>
      </c>
      <c r="W4" s="3">
        <v>6.4914226531982396E-3</v>
      </c>
      <c r="X4">
        <v>72</v>
      </c>
      <c r="Y4" s="7">
        <f>(Graphes[[#This Row],[FC_AC_alea_Solution]]-Graphes[[#This Row],[Opt]])/Graphes[[#This Row],[Opt]]</f>
        <v>5.5454545454545459</v>
      </c>
      <c r="Z4" s="3">
        <v>4.65415215492248</v>
      </c>
      <c r="AA4">
        <v>129</v>
      </c>
      <c r="AB4">
        <v>0</v>
      </c>
      <c r="AC4" s="3">
        <v>4.3701939582824698</v>
      </c>
      <c r="AD4" s="3">
        <v>9.5817565917968694E-2</v>
      </c>
      <c r="AE4" s="3">
        <v>5.4917335510253898E-3</v>
      </c>
      <c r="AF4">
        <v>11</v>
      </c>
      <c r="AG4" s="7">
        <f>(Graphes[[#This Row],[FC_AC_Solution]]-Graphes[[#This Row],[Opt]])/Graphes[[#This Row],[Opt]]</f>
        <v>0</v>
      </c>
      <c r="AH4" s="3">
        <v>0.192133903503417</v>
      </c>
      <c r="AI4">
        <v>129</v>
      </c>
      <c r="AJ4">
        <v>0</v>
      </c>
      <c r="AK4" s="3">
        <v>7.3866844177246094E-2</v>
      </c>
      <c r="AL4" s="3">
        <v>0.104299306869506</v>
      </c>
      <c r="AM4" s="3">
        <v>5.9831142425537101E-3</v>
      </c>
      <c r="AN4">
        <v>11</v>
      </c>
      <c r="AO4" s="7">
        <f>(Graphes[[#This Row],[FC_Solution]]-Graphes[[#This Row],[Opt]])/Graphes[[#This Row],[Opt]]</f>
        <v>0</v>
      </c>
      <c r="AP4" s="3">
        <v>0.19113755226135201</v>
      </c>
      <c r="AQ4">
        <v>129</v>
      </c>
      <c r="AR4">
        <v>0</v>
      </c>
      <c r="AS4" s="3">
        <v>8.2342624664306599E-2</v>
      </c>
      <c r="AT4" s="3">
        <v>9.5320463180541895E-2</v>
      </c>
      <c r="AU4" s="3">
        <v>5.9883594512939401E-3</v>
      </c>
    </row>
    <row r="5" spans="1:47" x14ac:dyDescent="0.25">
      <c r="A5" t="s">
        <v>28</v>
      </c>
      <c r="B5">
        <v>11</v>
      </c>
      <c r="C5" s="3">
        <v>1.14182949066162</v>
      </c>
      <c r="D5">
        <v>87</v>
      </c>
      <c r="E5">
        <v>406</v>
      </c>
      <c r="F5">
        <v>10</v>
      </c>
      <c r="G5">
        <v>83</v>
      </c>
      <c r="H5">
        <v>11</v>
      </c>
      <c r="I5" s="7">
        <f>(Graphes[[#This Row],[DS_Solution]]-Graphes[[#This Row],[Opt]])/Graphes[[#This Row],[Opt]]</f>
        <v>0</v>
      </c>
      <c r="J5" s="3">
        <v>0.15770053863525299</v>
      </c>
      <c r="K5">
        <v>78</v>
      </c>
      <c r="L5">
        <v>0</v>
      </c>
      <c r="M5" s="3">
        <v>3.9924621582031201E-2</v>
      </c>
      <c r="N5" s="3">
        <v>0.10729551315307601</v>
      </c>
      <c r="O5" s="3">
        <v>4.990816116333E-3</v>
      </c>
      <c r="P5">
        <v>82</v>
      </c>
      <c r="Q5" s="7">
        <f>(Graphes[[#This Row],[FC_alea_Solution]]-Graphes[[#This Row],[Opt]])/Graphes[[#This Row],[Opt]]</f>
        <v>6.4545454545454541</v>
      </c>
      <c r="R5" s="3">
        <v>2.1534054279327299</v>
      </c>
      <c r="S5">
        <v>78</v>
      </c>
      <c r="T5">
        <v>0</v>
      </c>
      <c r="U5" s="3">
        <v>1.9672534465789699</v>
      </c>
      <c r="V5" s="3">
        <v>8.8831663131713798E-2</v>
      </c>
      <c r="W5" s="3">
        <v>9.4845294952392491E-3</v>
      </c>
      <c r="X5">
        <v>82</v>
      </c>
      <c r="Y5" s="7">
        <f>(Graphes[[#This Row],[FC_AC_alea_Solution]]-Graphes[[#This Row],[Opt]])/Graphes[[#This Row],[Opt]]</f>
        <v>6.4545454545454541</v>
      </c>
      <c r="Z5" s="3">
        <v>2.40393018722534</v>
      </c>
      <c r="AA5">
        <v>78</v>
      </c>
      <c r="AB5">
        <v>0</v>
      </c>
      <c r="AC5" s="3">
        <v>2.1973230838775599</v>
      </c>
      <c r="AD5" s="3">
        <v>0.115280389785766</v>
      </c>
      <c r="AE5" s="3">
        <v>5.9874057769775304E-3</v>
      </c>
      <c r="AF5">
        <v>11</v>
      </c>
      <c r="AG5" s="7">
        <f>(Graphes[[#This Row],[FC_AC_Solution]]-Graphes[[#This Row],[Opt]])/Graphes[[#This Row],[Opt]]</f>
        <v>0</v>
      </c>
      <c r="AH5" s="3">
        <v>0.193132638931274</v>
      </c>
      <c r="AI5">
        <v>78</v>
      </c>
      <c r="AJ5">
        <v>0</v>
      </c>
      <c r="AK5" s="3">
        <v>5.1903486251830999E-2</v>
      </c>
      <c r="AL5" s="3">
        <v>0.12525963783264099</v>
      </c>
      <c r="AM5" s="3">
        <v>9.4816684722900304E-3</v>
      </c>
      <c r="AN5">
        <v>11</v>
      </c>
      <c r="AO5" s="7">
        <f>(Graphes[[#This Row],[FC_Solution]]-Graphes[[#This Row],[Opt]])/Graphes[[#This Row],[Opt]]</f>
        <v>0</v>
      </c>
      <c r="AP5" s="3">
        <v>0.13973474502563399</v>
      </c>
      <c r="AQ5">
        <v>78</v>
      </c>
      <c r="AR5">
        <v>0</v>
      </c>
      <c r="AS5" s="3">
        <v>3.4932136535644497E-2</v>
      </c>
      <c r="AT5" s="3">
        <v>9.83123779296875E-2</v>
      </c>
      <c r="AU5" s="3">
        <v>3.4964084625244102E-3</v>
      </c>
    </row>
    <row r="6" spans="1:47" hidden="1" x14ac:dyDescent="0.25">
      <c r="A6" t="s">
        <v>29</v>
      </c>
      <c r="B6" t="s">
        <v>26</v>
      </c>
      <c r="C6" s="3">
        <v>0.80646824836730902</v>
      </c>
      <c r="D6">
        <v>1000</v>
      </c>
      <c r="E6">
        <v>0</v>
      </c>
      <c r="F6">
        <v>3</v>
      </c>
      <c r="G6">
        <v>22</v>
      </c>
      <c r="H6">
        <v>7</v>
      </c>
      <c r="I6" s="7" t="e">
        <f>(Graphes[[#This Row],[DS_Solution]]-Graphes[[#This Row],[Opt]])/Graphes[[#This Row],[Opt]]</f>
        <v>#VALUE!</v>
      </c>
      <c r="J6" s="3">
        <v>2.51272416114807</v>
      </c>
      <c r="K6">
        <v>1016</v>
      </c>
      <c r="L6">
        <v>9</v>
      </c>
      <c r="M6" s="3">
        <v>2.1478922367095898</v>
      </c>
      <c r="N6" s="3">
        <v>0</v>
      </c>
      <c r="O6" s="3">
        <v>1.24819278717041E-2</v>
      </c>
      <c r="P6">
        <v>22</v>
      </c>
      <c r="Q6" s="7" t="e">
        <f>(Graphes[[#This Row],[FC_alea_Solution]]-Graphes[[#This Row],[Opt]])/Graphes[[#This Row],[Opt]]</f>
        <v>#VALUE!</v>
      </c>
      <c r="R6" s="3">
        <v>35.6487233638763</v>
      </c>
      <c r="S6">
        <v>999</v>
      </c>
      <c r="T6">
        <v>1</v>
      </c>
      <c r="U6" s="3">
        <v>33.548651933670001</v>
      </c>
      <c r="V6" s="3">
        <v>0</v>
      </c>
      <c r="W6" s="3">
        <v>1.397705078125E-2</v>
      </c>
      <c r="X6">
        <v>22</v>
      </c>
      <c r="Y6" s="7" t="e">
        <f>(Graphes[[#This Row],[FC_AC_alea_Solution]]-Graphes[[#This Row],[Opt]])/Graphes[[#This Row],[Opt]]</f>
        <v>#VALUE!</v>
      </c>
      <c r="Z6" s="3">
        <v>38.588634967803898</v>
      </c>
      <c r="AA6">
        <v>998</v>
      </c>
      <c r="AB6">
        <v>0</v>
      </c>
      <c r="AC6" s="3">
        <v>35.823845148086498</v>
      </c>
      <c r="AD6" s="3">
        <v>0.14870357513427701</v>
      </c>
      <c r="AE6" s="3">
        <v>1.2479305267333899E-2</v>
      </c>
      <c r="AF6">
        <v>7</v>
      </c>
      <c r="AG6" s="7" t="e">
        <f>(Graphes[[#This Row],[FC_AC_Solution]]-Graphes[[#This Row],[Opt]])/Graphes[[#This Row],[Opt]]</f>
        <v>#VALUE!</v>
      </c>
      <c r="AH6" s="3">
        <v>4.0952160358428902</v>
      </c>
      <c r="AI6">
        <v>998</v>
      </c>
      <c r="AJ6">
        <v>0</v>
      </c>
      <c r="AK6" s="3">
        <v>3.6265900135040199</v>
      </c>
      <c r="AL6" s="3">
        <v>0.111275196075439</v>
      </c>
      <c r="AM6" s="3">
        <v>7.9848766326904297E-3</v>
      </c>
      <c r="AN6">
        <v>7</v>
      </c>
      <c r="AO6" s="7" t="e">
        <f>(Graphes[[#This Row],[FC_Solution]]-Graphes[[#This Row],[Opt]])/Graphes[[#This Row],[Opt]]</f>
        <v>#VALUE!</v>
      </c>
      <c r="AP6" s="3">
        <v>4.4969487190246502</v>
      </c>
      <c r="AQ6">
        <v>1016</v>
      </c>
      <c r="AR6">
        <v>9</v>
      </c>
      <c r="AS6" s="3">
        <v>4.1286387443542401</v>
      </c>
      <c r="AT6" s="3">
        <v>0</v>
      </c>
      <c r="AU6" s="3">
        <v>1.14710330963134E-2</v>
      </c>
    </row>
    <row r="7" spans="1:47" hidden="1" x14ac:dyDescent="0.25">
      <c r="A7" t="s">
        <v>30</v>
      </c>
      <c r="B7" t="s">
        <v>26</v>
      </c>
      <c r="C7" s="3">
        <v>8.8681399822235107</v>
      </c>
      <c r="D7">
        <v>1000</v>
      </c>
      <c r="E7">
        <v>0</v>
      </c>
      <c r="F7">
        <v>7</v>
      </c>
      <c r="G7">
        <v>55</v>
      </c>
      <c r="H7">
        <v>18</v>
      </c>
      <c r="I7" s="7" t="e">
        <f>(Graphes[[#This Row],[DS_Solution]]-Graphes[[#This Row],[Opt]])/Graphes[[#This Row],[Opt]]</f>
        <v>#VALUE!</v>
      </c>
      <c r="J7" s="3">
        <v>4.4166312217712402</v>
      </c>
      <c r="K7">
        <v>1052</v>
      </c>
      <c r="L7">
        <v>29</v>
      </c>
      <c r="M7" s="3">
        <v>3.7442040443420401</v>
      </c>
      <c r="N7" s="3">
        <v>0</v>
      </c>
      <c r="O7" s="3">
        <v>0.197232961654663</v>
      </c>
      <c r="P7">
        <v>0</v>
      </c>
      <c r="Q7" s="7" t="e">
        <f>(Graphes[[#This Row],[FC_alea_Solution]]-Graphes[[#This Row],[Opt]])/Graphes[[#This Row],[Opt]]</f>
        <v>#VALUE!</v>
      </c>
      <c r="R7" s="3">
        <v>128.79989862442</v>
      </c>
      <c r="S7">
        <v>0</v>
      </c>
      <c r="T7">
        <v>0</v>
      </c>
      <c r="U7" s="3">
        <v>0</v>
      </c>
      <c r="V7" s="3">
        <v>0</v>
      </c>
      <c r="W7" s="3">
        <v>0</v>
      </c>
      <c r="X7">
        <v>0</v>
      </c>
      <c r="Y7" s="7" t="e">
        <f>(Graphes[[#This Row],[FC_AC_alea_Solution]]-Graphes[[#This Row],[Opt]])/Graphes[[#This Row],[Opt]]</f>
        <v>#VALUE!</v>
      </c>
      <c r="Z7" s="3">
        <v>130.171240091323</v>
      </c>
      <c r="AA7">
        <v>0</v>
      </c>
      <c r="AB7">
        <v>0</v>
      </c>
      <c r="AC7" s="3">
        <v>0</v>
      </c>
      <c r="AD7" s="3">
        <v>0</v>
      </c>
      <c r="AE7" s="3">
        <v>0</v>
      </c>
      <c r="AF7">
        <v>17</v>
      </c>
      <c r="AG7" s="7" t="e">
        <f>(Graphes[[#This Row],[FC_AC_Solution]]-Graphes[[#This Row],[Opt]])/Graphes[[#This Row],[Opt]]</f>
        <v>#VALUE!</v>
      </c>
      <c r="AH7" s="3">
        <v>5.3523237705230704</v>
      </c>
      <c r="AI7">
        <v>994</v>
      </c>
      <c r="AJ7">
        <v>0</v>
      </c>
      <c r="AK7" s="3">
        <v>3.49176025390625</v>
      </c>
      <c r="AL7" s="3">
        <v>1.34742808341979</v>
      </c>
      <c r="AM7" s="3">
        <v>2.8955698013305602E-2</v>
      </c>
      <c r="AN7">
        <v>18</v>
      </c>
      <c r="AO7" s="7" t="e">
        <f>(Graphes[[#This Row],[FC_Solution]]-Graphes[[#This Row],[Opt]])/Graphes[[#This Row],[Opt]]</f>
        <v>#VALUE!</v>
      </c>
      <c r="AP7" s="3">
        <v>10.954174280166599</v>
      </c>
      <c r="AQ7">
        <v>1052</v>
      </c>
      <c r="AR7">
        <v>29</v>
      </c>
      <c r="AS7" s="3">
        <v>9.7488710880279505</v>
      </c>
      <c r="AT7" s="3">
        <v>0</v>
      </c>
      <c r="AU7" s="3">
        <v>3.8434743881225503E-2</v>
      </c>
    </row>
    <row r="8" spans="1:47" hidden="1" x14ac:dyDescent="0.25">
      <c r="A8" t="s">
        <v>31</v>
      </c>
      <c r="B8" t="s">
        <v>26</v>
      </c>
      <c r="C8" s="3">
        <v>1.2241690158843901</v>
      </c>
      <c r="D8">
        <v>125</v>
      </c>
      <c r="E8">
        <v>0</v>
      </c>
      <c r="F8">
        <v>4</v>
      </c>
      <c r="G8">
        <v>24</v>
      </c>
      <c r="H8">
        <v>7</v>
      </c>
      <c r="I8" s="7" t="e">
        <f>(Graphes[[#This Row],[DS_Solution]]-Graphes[[#This Row],[Opt]])/Graphes[[#This Row],[Opt]]</f>
        <v>#VALUE!</v>
      </c>
      <c r="J8" s="3">
        <v>4.1422605514526298E-2</v>
      </c>
      <c r="K8">
        <v>148</v>
      </c>
      <c r="L8">
        <v>13</v>
      </c>
      <c r="M8" s="3">
        <v>3.0442237854003899E-2</v>
      </c>
      <c r="N8" s="3">
        <v>0</v>
      </c>
      <c r="O8" s="3">
        <v>7.4908733367919896E-3</v>
      </c>
      <c r="P8">
        <v>24</v>
      </c>
      <c r="Q8" s="7" t="e">
        <f>(Graphes[[#This Row],[FC_alea_Solution]]-Graphes[[#This Row],[Opt]])/Graphes[[#This Row],[Opt]]</f>
        <v>#VALUE!</v>
      </c>
      <c r="R8" s="3">
        <v>0.29843091964721602</v>
      </c>
      <c r="S8">
        <v>122</v>
      </c>
      <c r="T8">
        <v>0</v>
      </c>
      <c r="U8" s="3">
        <v>0.26549339294433499</v>
      </c>
      <c r="V8" s="3">
        <v>0</v>
      </c>
      <c r="W8" s="3">
        <v>9.9811553955078108E-3</v>
      </c>
      <c r="X8">
        <v>24</v>
      </c>
      <c r="Y8" s="7" t="e">
        <f>(Graphes[[#This Row],[FC_AC_alea_Solution]]-Graphes[[#This Row],[Opt]])/Graphes[[#This Row],[Opt]]</f>
        <v>#VALUE!</v>
      </c>
      <c r="Z8" s="3">
        <v>2.0615804195403999</v>
      </c>
      <c r="AA8">
        <v>122</v>
      </c>
      <c r="AB8">
        <v>0</v>
      </c>
      <c r="AC8" s="3">
        <v>1.12136554718017</v>
      </c>
      <c r="AD8" s="3">
        <v>0.87284421920776301</v>
      </c>
      <c r="AE8" s="3">
        <v>3.6931753158569301E-2</v>
      </c>
      <c r="AF8">
        <v>6</v>
      </c>
      <c r="AG8" s="7" t="e">
        <f>(Graphes[[#This Row],[FC_AC_Solution]]-Graphes[[#This Row],[Opt]])/Graphes[[#This Row],[Opt]]</f>
        <v>#VALUE!</v>
      </c>
      <c r="AH8" s="3">
        <v>0.34234738349914501</v>
      </c>
      <c r="AI8">
        <v>122</v>
      </c>
      <c r="AJ8">
        <v>0</v>
      </c>
      <c r="AK8" s="3">
        <v>6.1387777328491197E-2</v>
      </c>
      <c r="AL8" s="3">
        <v>0.25800371170043901</v>
      </c>
      <c r="AM8" s="3">
        <v>1.04768276214599E-2</v>
      </c>
      <c r="AN8">
        <v>7</v>
      </c>
      <c r="AO8" s="7" t="e">
        <f>(Graphes[[#This Row],[FC_Solution]]-Graphes[[#This Row],[Opt]])/Graphes[[#This Row],[Opt]]</f>
        <v>#VALUE!</v>
      </c>
      <c r="AP8" s="3">
        <v>0.203114509582519</v>
      </c>
      <c r="AQ8">
        <v>148</v>
      </c>
      <c r="AR8">
        <v>13</v>
      </c>
      <c r="AS8" s="3">
        <v>0.144211530685424</v>
      </c>
      <c r="AT8" s="3">
        <v>0</v>
      </c>
      <c r="AU8" s="3">
        <v>2.5963544845580999E-2</v>
      </c>
    </row>
    <row r="9" spans="1:47" hidden="1" x14ac:dyDescent="0.25">
      <c r="A9" t="s">
        <v>32</v>
      </c>
      <c r="B9" t="s">
        <v>26</v>
      </c>
      <c r="C9" s="3">
        <v>2.6948690414428701E-2</v>
      </c>
      <c r="D9">
        <v>125</v>
      </c>
      <c r="E9">
        <v>0</v>
      </c>
      <c r="F9">
        <v>5</v>
      </c>
      <c r="G9">
        <v>14</v>
      </c>
      <c r="H9">
        <v>7</v>
      </c>
      <c r="I9" s="7" t="e">
        <f>(Graphes[[#This Row],[DS_Solution]]-Graphes[[#This Row],[Opt]])/Graphes[[#This Row],[Opt]]</f>
        <v>#VALUE!</v>
      </c>
      <c r="J9" s="3">
        <v>2.8444766998290998E-2</v>
      </c>
      <c r="K9">
        <v>127</v>
      </c>
      <c r="L9">
        <v>3</v>
      </c>
      <c r="M9" s="3">
        <v>2.2953033447265601E-2</v>
      </c>
      <c r="N9" s="3">
        <v>0</v>
      </c>
      <c r="O9" s="3">
        <v>4.9877166748046799E-4</v>
      </c>
      <c r="P9">
        <v>14</v>
      </c>
      <c r="Q9" s="7" t="e">
        <f>(Graphes[[#This Row],[FC_alea_Solution]]-Graphes[[#This Row],[Opt]])/Graphes[[#This Row],[Opt]]</f>
        <v>#VALUE!</v>
      </c>
      <c r="R9" s="3">
        <v>0.16019463539123499</v>
      </c>
      <c r="S9">
        <v>121</v>
      </c>
      <c r="T9">
        <v>0</v>
      </c>
      <c r="U9" s="3">
        <v>0.14422369003295801</v>
      </c>
      <c r="V9" s="3">
        <v>0</v>
      </c>
      <c r="W9" s="3">
        <v>0</v>
      </c>
      <c r="X9">
        <v>14</v>
      </c>
      <c r="Y9" s="7" t="e">
        <f>(Graphes[[#This Row],[FC_AC_alea_Solution]]-Graphes[[#This Row],[Opt]])/Graphes[[#This Row],[Opt]]</f>
        <v>#VALUE!</v>
      </c>
      <c r="Z9" s="3">
        <v>0.17766475677490201</v>
      </c>
      <c r="AA9">
        <v>121</v>
      </c>
      <c r="AB9">
        <v>0</v>
      </c>
      <c r="AC9" s="3">
        <v>0.15371561050415</v>
      </c>
      <c r="AD9" s="3">
        <v>7.4827671051025304E-3</v>
      </c>
      <c r="AE9" s="3">
        <v>4.9901008605956999E-4</v>
      </c>
      <c r="AF9">
        <v>6</v>
      </c>
      <c r="AG9" s="7" t="e">
        <f>(Graphes[[#This Row],[FC_AC_Solution]]-Graphes[[#This Row],[Opt]])/Graphes[[#This Row],[Opt]]</f>
        <v>#VALUE!</v>
      </c>
      <c r="AH9" s="3">
        <v>5.3398370742797803E-2</v>
      </c>
      <c r="AI9">
        <v>121</v>
      </c>
      <c r="AJ9">
        <v>0</v>
      </c>
      <c r="AK9" s="3">
        <v>3.7929058074951102E-2</v>
      </c>
      <c r="AL9" s="3">
        <v>7.9841613769531198E-3</v>
      </c>
      <c r="AM9" s="3">
        <v>9.9825859069824197E-4</v>
      </c>
      <c r="AN9">
        <v>7</v>
      </c>
      <c r="AO9" s="7" t="e">
        <f>(Graphes[[#This Row],[FC_Solution]]-Graphes[[#This Row],[Opt]])/Graphes[[#This Row],[Opt]]</f>
        <v>#VALUE!</v>
      </c>
      <c r="AP9" s="3">
        <v>4.1919469833374003E-2</v>
      </c>
      <c r="AQ9">
        <v>127</v>
      </c>
      <c r="AR9">
        <v>3</v>
      </c>
      <c r="AS9" s="3">
        <v>3.2938241958618102E-2</v>
      </c>
      <c r="AT9" s="3">
        <v>0</v>
      </c>
      <c r="AU9" s="3">
        <v>0</v>
      </c>
    </row>
    <row r="10" spans="1:47" hidden="1" x14ac:dyDescent="0.25">
      <c r="A10" t="s">
        <v>33</v>
      </c>
      <c r="B10" t="s">
        <v>26</v>
      </c>
      <c r="C10" s="3">
        <v>39.108148813247603</v>
      </c>
      <c r="D10">
        <v>125</v>
      </c>
      <c r="E10">
        <v>0</v>
      </c>
      <c r="F10">
        <v>29</v>
      </c>
      <c r="G10">
        <v>121</v>
      </c>
      <c r="H10">
        <v>58</v>
      </c>
      <c r="I10" s="7" t="e">
        <f>(Graphes[[#This Row],[DS_Solution]]-Graphes[[#This Row],[Opt]])/Graphes[[#This Row],[Opt]]</f>
        <v>#VALUE!</v>
      </c>
      <c r="J10" s="3">
        <v>0.51402378082275302</v>
      </c>
      <c r="K10">
        <v>877</v>
      </c>
      <c r="L10">
        <v>390</v>
      </c>
      <c r="M10" s="3">
        <v>0.23405218124389601</v>
      </c>
      <c r="N10" s="3">
        <v>0</v>
      </c>
      <c r="O10" s="3">
        <v>0.25450944900512601</v>
      </c>
      <c r="P10">
        <v>121</v>
      </c>
      <c r="Q10" s="7" t="e">
        <f>(Graphes[[#This Row],[FC_alea_Solution]]-Graphes[[#This Row],[Opt]])/Graphes[[#This Row],[Opt]]</f>
        <v>#VALUE!</v>
      </c>
      <c r="R10" s="3">
        <v>3.5442640781402499</v>
      </c>
      <c r="S10">
        <v>173</v>
      </c>
      <c r="T10">
        <v>76</v>
      </c>
      <c r="U10" s="3">
        <v>3.2183837890625</v>
      </c>
      <c r="V10" s="3">
        <v>0</v>
      </c>
      <c r="W10" s="3">
        <v>0.12375783920288</v>
      </c>
      <c r="X10">
        <v>121</v>
      </c>
      <c r="Y10" s="7" t="e">
        <f>(Graphes[[#This Row],[FC_AC_alea_Solution]]-Graphes[[#This Row],[Opt]])/Graphes[[#This Row],[Opt]]</f>
        <v>#VALUE!</v>
      </c>
      <c r="Z10" s="3">
        <v>33.400352239608701</v>
      </c>
      <c r="AA10">
        <v>97</v>
      </c>
      <c r="AB10">
        <v>0</v>
      </c>
      <c r="AC10" s="3">
        <v>3.3055710792541499</v>
      </c>
      <c r="AD10" s="3">
        <v>29.9156188964843</v>
      </c>
      <c r="AE10" s="3">
        <v>8.1844806671142495E-2</v>
      </c>
      <c r="AF10">
        <v>54</v>
      </c>
      <c r="AG10" s="7" t="e">
        <f>(Graphes[[#This Row],[FC_AC_Solution]]-Graphes[[#This Row],[Opt]])/Graphes[[#This Row],[Opt]]</f>
        <v>#VALUE!</v>
      </c>
      <c r="AH10" s="3">
        <v>22.858041524887</v>
      </c>
      <c r="AI10">
        <v>97</v>
      </c>
      <c r="AJ10">
        <v>0</v>
      </c>
      <c r="AK10" s="3">
        <v>4.19211387634277E-2</v>
      </c>
      <c r="AL10" s="3">
        <v>22.720813512802099</v>
      </c>
      <c r="AM10" s="3">
        <v>9.0320348739623996E-2</v>
      </c>
      <c r="AN10">
        <v>58</v>
      </c>
      <c r="AO10" s="7" t="e">
        <f>(Graphes[[#This Row],[FC_Solution]]-Graphes[[#This Row],[Opt]])/Graphes[[#This Row],[Opt]]</f>
        <v>#VALUE!</v>
      </c>
      <c r="AP10" s="3">
        <v>0.53198766708374001</v>
      </c>
      <c r="AQ10">
        <v>877</v>
      </c>
      <c r="AR10">
        <v>390</v>
      </c>
      <c r="AS10" s="3">
        <v>0.24606084823608301</v>
      </c>
      <c r="AT10" s="3">
        <v>0</v>
      </c>
      <c r="AU10" s="3">
        <v>0.26297640800476002</v>
      </c>
    </row>
    <row r="11" spans="1:47" hidden="1" x14ac:dyDescent="0.25">
      <c r="A11" t="s">
        <v>34</v>
      </c>
      <c r="B11" t="s">
        <v>26</v>
      </c>
      <c r="C11" s="3">
        <v>14.239928007125799</v>
      </c>
      <c r="D11">
        <v>250</v>
      </c>
      <c r="E11">
        <v>0</v>
      </c>
      <c r="F11">
        <v>4</v>
      </c>
      <c r="G11">
        <v>27</v>
      </c>
      <c r="H11">
        <v>8</v>
      </c>
      <c r="I11" s="7" t="e">
        <f>(Graphes[[#This Row],[DS_Solution]]-Graphes[[#This Row],[Opt]])/Graphes[[#This Row],[Opt]]</f>
        <v>#VALUE!</v>
      </c>
      <c r="J11" s="3">
        <v>0.152209997177124</v>
      </c>
      <c r="K11">
        <v>263</v>
      </c>
      <c r="L11">
        <v>8</v>
      </c>
      <c r="M11" s="3">
        <v>0.11976408958435</v>
      </c>
      <c r="N11" s="3">
        <v>0</v>
      </c>
      <c r="O11" s="3">
        <v>9.9823474884033203E-3</v>
      </c>
      <c r="P11">
        <v>27</v>
      </c>
      <c r="Q11" s="7" t="e">
        <f>(Graphes[[#This Row],[FC_alea_Solution]]-Graphes[[#This Row],[Opt]])/Graphes[[#This Row],[Opt]]</f>
        <v>#VALUE!</v>
      </c>
      <c r="R11" s="3">
        <v>3.2717819213867099</v>
      </c>
      <c r="S11">
        <v>248</v>
      </c>
      <c r="T11">
        <v>1</v>
      </c>
      <c r="U11" s="3">
        <v>3.13104152679443</v>
      </c>
      <c r="V11" s="3">
        <v>0</v>
      </c>
      <c r="W11" s="3">
        <v>8.4877014160156198E-3</v>
      </c>
      <c r="X11">
        <v>27</v>
      </c>
      <c r="Y11" s="7" t="e">
        <f>(Graphes[[#This Row],[FC_AC_alea_Solution]]-Graphes[[#This Row],[Opt]])/Graphes[[#This Row],[Opt]]</f>
        <v>#VALUE!</v>
      </c>
      <c r="Z11" s="3">
        <v>4.6776063442230198</v>
      </c>
      <c r="AA11">
        <v>247</v>
      </c>
      <c r="AB11">
        <v>0</v>
      </c>
      <c r="AC11" s="3">
        <v>3.45793509483337</v>
      </c>
      <c r="AD11" s="3">
        <v>1.0634582042694001</v>
      </c>
      <c r="AE11" s="3">
        <v>1.3475179672241201E-2</v>
      </c>
      <c r="AF11">
        <v>8</v>
      </c>
      <c r="AG11" s="7" t="e">
        <f>(Graphes[[#This Row],[FC_AC_Solution]]-Graphes[[#This Row],[Opt]])/Graphes[[#This Row],[Opt]]</f>
        <v>#VALUE!</v>
      </c>
      <c r="AH11" s="3">
        <v>2.6669299602508501</v>
      </c>
      <c r="AI11">
        <v>247</v>
      </c>
      <c r="AJ11">
        <v>0</v>
      </c>
      <c r="AK11" s="3">
        <v>1.08694100379943</v>
      </c>
      <c r="AL11" s="3">
        <v>1.3439369201660101</v>
      </c>
      <c r="AM11" s="3">
        <v>5.8894157409667899E-2</v>
      </c>
      <c r="AN11">
        <v>8</v>
      </c>
      <c r="AO11" s="7" t="e">
        <f>(Graphes[[#This Row],[FC_Solution]]-Graphes[[#This Row],[Opt]])/Graphes[[#This Row],[Opt]]</f>
        <v>#VALUE!</v>
      </c>
      <c r="AP11" s="3">
        <v>1.48467588424682</v>
      </c>
      <c r="AQ11">
        <v>263</v>
      </c>
      <c r="AR11">
        <v>8</v>
      </c>
      <c r="AS11" s="3">
        <v>1.30850410461425</v>
      </c>
      <c r="AT11" s="3">
        <v>0</v>
      </c>
      <c r="AU11" s="3">
        <v>4.1931629180908203E-2</v>
      </c>
    </row>
    <row r="12" spans="1:47" hidden="1" x14ac:dyDescent="0.25">
      <c r="A12" t="s">
        <v>35</v>
      </c>
      <c r="B12" t="s">
        <v>26</v>
      </c>
      <c r="C12" s="3">
        <v>0.503043413162231</v>
      </c>
      <c r="D12">
        <v>250</v>
      </c>
      <c r="E12">
        <v>0</v>
      </c>
      <c r="F12">
        <v>7</v>
      </c>
      <c r="G12">
        <v>39</v>
      </c>
      <c r="H12">
        <v>14</v>
      </c>
      <c r="I12" s="7" t="e">
        <f>(Graphes[[#This Row],[DS_Solution]]-Graphes[[#This Row],[Opt]])/Graphes[[#This Row],[Opt]]</f>
        <v>#VALUE!</v>
      </c>
      <c r="J12" s="3">
        <v>0.181155204772949</v>
      </c>
      <c r="K12">
        <v>290</v>
      </c>
      <c r="L12">
        <v>23</v>
      </c>
      <c r="M12" s="3">
        <v>0.14672970771789501</v>
      </c>
      <c r="N12" s="3">
        <v>0</v>
      </c>
      <c r="O12" s="3">
        <v>8.9814662933349592E-3</v>
      </c>
      <c r="P12">
        <v>39</v>
      </c>
      <c r="Q12" s="7" t="e">
        <f>(Graphes[[#This Row],[FC_alea_Solution]]-Graphes[[#This Row],[Opt]])/Graphes[[#This Row],[Opt]]</f>
        <v>#VALUE!</v>
      </c>
      <c r="R12" s="3">
        <v>5.7730278968811</v>
      </c>
      <c r="S12">
        <v>248</v>
      </c>
      <c r="T12">
        <v>4</v>
      </c>
      <c r="U12" s="3">
        <v>5.4980406761169398</v>
      </c>
      <c r="V12" s="3">
        <v>0</v>
      </c>
      <c r="W12" s="3">
        <v>7.4760913848876901E-3</v>
      </c>
      <c r="X12">
        <v>39</v>
      </c>
      <c r="Y12" s="7" t="e">
        <f>(Graphes[[#This Row],[FC_AC_alea_Solution]]-Graphes[[#This Row],[Opt]])/Graphes[[#This Row],[Opt]]</f>
        <v>#VALUE!</v>
      </c>
      <c r="Z12" s="3">
        <v>14.2229580879211</v>
      </c>
      <c r="AA12">
        <v>244</v>
      </c>
      <c r="AB12">
        <v>0</v>
      </c>
      <c r="AC12" s="3">
        <v>10.5384664535522</v>
      </c>
      <c r="AD12" s="3">
        <v>3.3611159324645898</v>
      </c>
      <c r="AE12" s="3">
        <v>6.5379858016967704E-2</v>
      </c>
      <c r="AF12">
        <v>14</v>
      </c>
      <c r="AG12" s="7" t="e">
        <f>(Graphes[[#This Row],[FC_AC_Solution]]-Graphes[[#This Row],[Opt]])/Graphes[[#This Row],[Opt]]</f>
        <v>#VALUE!</v>
      </c>
      <c r="AH12" s="3">
        <v>2.5835888385772701</v>
      </c>
      <c r="AI12">
        <v>244</v>
      </c>
      <c r="AJ12">
        <v>0</v>
      </c>
      <c r="AK12" s="3">
        <v>1.26610898971557</v>
      </c>
      <c r="AL12" s="3">
        <v>1.1363353729248</v>
      </c>
      <c r="AM12" s="3">
        <v>4.3918848037719699E-2</v>
      </c>
      <c r="AN12">
        <v>14</v>
      </c>
      <c r="AO12" s="7" t="e">
        <f>(Graphes[[#This Row],[FC_Solution]]-Graphes[[#This Row],[Opt]])/Graphes[[#This Row],[Opt]]</f>
        <v>#VALUE!</v>
      </c>
      <c r="AP12" s="3">
        <v>0.25451850891113198</v>
      </c>
      <c r="AQ12">
        <v>290</v>
      </c>
      <c r="AR12">
        <v>23</v>
      </c>
      <c r="AS12" s="3">
        <v>0.21558403968810999</v>
      </c>
      <c r="AT12" s="3">
        <v>0</v>
      </c>
      <c r="AU12" s="3">
        <v>1.4477252960205E-2</v>
      </c>
    </row>
    <row r="13" spans="1:47" hidden="1" x14ac:dyDescent="0.25">
      <c r="A13" t="s">
        <v>36</v>
      </c>
      <c r="B13" t="s">
        <v>26</v>
      </c>
      <c r="C13" s="3">
        <v>15.7340886592864</v>
      </c>
      <c r="D13">
        <v>500</v>
      </c>
      <c r="E13">
        <v>0</v>
      </c>
      <c r="F13">
        <v>4</v>
      </c>
      <c r="G13">
        <v>31</v>
      </c>
      <c r="H13">
        <v>8</v>
      </c>
      <c r="I13" s="7" t="e">
        <f>(Graphes[[#This Row],[DS_Solution]]-Graphes[[#This Row],[Opt]])/Graphes[[#This Row],[Opt]]</f>
        <v>#VALUE!</v>
      </c>
      <c r="J13" s="3">
        <v>0.62082123756408603</v>
      </c>
      <c r="K13">
        <v>515</v>
      </c>
      <c r="L13">
        <v>9</v>
      </c>
      <c r="M13" s="3">
        <v>0.52201318740844704</v>
      </c>
      <c r="N13" s="3">
        <v>0</v>
      </c>
      <c r="O13" s="3">
        <v>1.5468120574951101E-2</v>
      </c>
      <c r="P13">
        <v>31</v>
      </c>
      <c r="Q13" s="7" t="e">
        <f>(Graphes[[#This Row],[FC_alea_Solution]]-Graphes[[#This Row],[Opt]])/Graphes[[#This Row],[Opt]]</f>
        <v>#VALUE!</v>
      </c>
      <c r="R13" s="3">
        <v>14.6671142578125</v>
      </c>
      <c r="S13">
        <v>498</v>
      </c>
      <c r="T13">
        <v>1</v>
      </c>
      <c r="U13" s="3">
        <v>13.8666450977325</v>
      </c>
      <c r="V13" s="3">
        <v>0</v>
      </c>
      <c r="W13" s="3">
        <v>1.7967700958251901E-2</v>
      </c>
      <c r="X13">
        <v>31</v>
      </c>
      <c r="Y13" s="7" t="e">
        <f>(Graphes[[#This Row],[FC_AC_alea_Solution]]-Graphes[[#This Row],[Opt]])/Graphes[[#This Row],[Opt]]</f>
        <v>#VALUE!</v>
      </c>
      <c r="Z13" s="3">
        <v>15.1926116943359</v>
      </c>
      <c r="AA13">
        <v>497</v>
      </c>
      <c r="AB13">
        <v>0</v>
      </c>
      <c r="AC13" s="3">
        <v>13.995391368865899</v>
      </c>
      <c r="AD13" s="3">
        <v>0.38077378273010198</v>
      </c>
      <c r="AE13" s="3">
        <v>1.74686908721923E-2</v>
      </c>
      <c r="AF13">
        <v>8</v>
      </c>
      <c r="AG13" s="7" t="e">
        <f>(Graphes[[#This Row],[FC_AC_Solution]]-Graphes[[#This Row],[Opt]])/Graphes[[#This Row],[Opt]]</f>
        <v>#VALUE!</v>
      </c>
      <c r="AH13" s="3">
        <v>1.23565077781677</v>
      </c>
      <c r="AI13">
        <v>497</v>
      </c>
      <c r="AJ13">
        <v>0</v>
      </c>
      <c r="AK13" s="3">
        <v>0.81895160675048795</v>
      </c>
      <c r="AL13" s="3">
        <v>0.32439041137695301</v>
      </c>
      <c r="AM13" s="3">
        <v>1.09763145446777E-2</v>
      </c>
      <c r="AN13">
        <v>8</v>
      </c>
      <c r="AO13" s="7" t="e">
        <f>(Graphes[[#This Row],[FC_Solution]]-Graphes[[#This Row],[Opt]])/Graphes[[#This Row],[Opt]]</f>
        <v>#VALUE!</v>
      </c>
      <c r="AP13" s="3">
        <v>3.2927396297454798</v>
      </c>
      <c r="AQ13">
        <v>515</v>
      </c>
      <c r="AR13">
        <v>9</v>
      </c>
      <c r="AS13" s="3">
        <v>2.9798491001129102</v>
      </c>
      <c r="AT13" s="3">
        <v>0</v>
      </c>
      <c r="AU13" s="3">
        <v>5.3900241851806599E-2</v>
      </c>
    </row>
    <row r="14" spans="1:47" hidden="1" x14ac:dyDescent="0.25">
      <c r="A14" t="s">
        <v>37</v>
      </c>
      <c r="B14" t="s">
        <v>26</v>
      </c>
      <c r="C14" s="3">
        <v>0.73460483551025302</v>
      </c>
      <c r="D14">
        <v>500</v>
      </c>
      <c r="E14">
        <v>0</v>
      </c>
      <c r="F14">
        <v>7</v>
      </c>
      <c r="G14">
        <v>43</v>
      </c>
      <c r="H14">
        <v>14</v>
      </c>
      <c r="I14" s="7" t="e">
        <f>(Graphes[[#This Row],[DS_Solution]]-Graphes[[#This Row],[Opt]])/Graphes[[#This Row],[Opt]]</f>
        <v>#VALUE!</v>
      </c>
      <c r="J14" s="3">
        <v>1.26260042190551</v>
      </c>
      <c r="K14">
        <v>550</v>
      </c>
      <c r="L14">
        <v>28</v>
      </c>
      <c r="M14" s="3">
        <v>1.09990882873535</v>
      </c>
      <c r="N14" s="3">
        <v>0</v>
      </c>
      <c r="O14" s="3">
        <v>1.5974760055541899E-2</v>
      </c>
      <c r="P14">
        <v>43</v>
      </c>
      <c r="Q14" s="7" t="e">
        <f>(Graphes[[#This Row],[FC_alea_Solution]]-Graphes[[#This Row],[Opt]])/Graphes[[#This Row],[Opt]]</f>
        <v>#VALUE!</v>
      </c>
      <c r="R14" s="3">
        <v>23.092594623565599</v>
      </c>
      <c r="S14">
        <v>496</v>
      </c>
      <c r="T14">
        <v>2</v>
      </c>
      <c r="U14" s="3">
        <v>21.744160890579199</v>
      </c>
      <c r="V14" s="3">
        <v>0</v>
      </c>
      <c r="W14" s="3">
        <v>1.34737491607666E-2</v>
      </c>
      <c r="X14">
        <v>43</v>
      </c>
      <c r="Y14" s="7" t="e">
        <f>(Graphes[[#This Row],[FC_AC_alea_Solution]]-Graphes[[#This Row],[Opt]])/Graphes[[#This Row],[Opt]]</f>
        <v>#VALUE!</v>
      </c>
      <c r="Z14" s="3">
        <v>32.4997105598449</v>
      </c>
      <c r="AA14">
        <v>494</v>
      </c>
      <c r="AB14">
        <v>0</v>
      </c>
      <c r="AC14" s="3">
        <v>29.416064262390101</v>
      </c>
      <c r="AD14" s="3">
        <v>1.46569919586181</v>
      </c>
      <c r="AE14" s="3">
        <v>9.9773406982421806E-3</v>
      </c>
      <c r="AF14">
        <v>13</v>
      </c>
      <c r="AG14" s="7" t="e">
        <f>(Graphes[[#This Row],[FC_AC_Solution]]-Graphes[[#This Row],[Opt]])/Graphes[[#This Row],[Opt]]</f>
        <v>#VALUE!</v>
      </c>
      <c r="AH14" s="3">
        <v>1.2830612659454299</v>
      </c>
      <c r="AI14">
        <v>494</v>
      </c>
      <c r="AJ14">
        <v>0</v>
      </c>
      <c r="AK14" s="3">
        <v>0.63579916954040505</v>
      </c>
      <c r="AL14" s="3">
        <v>0.54995059967041005</v>
      </c>
      <c r="AM14" s="3">
        <v>1.2972354888916E-2</v>
      </c>
      <c r="AN14">
        <v>14</v>
      </c>
      <c r="AO14" s="7" t="e">
        <f>(Graphes[[#This Row],[FC_Solution]]-Graphes[[#This Row],[Opt]])/Graphes[[#This Row],[Opt]]</f>
        <v>#VALUE!</v>
      </c>
      <c r="AP14" s="3">
        <v>4.9436001777648899</v>
      </c>
      <c r="AQ14">
        <v>550</v>
      </c>
      <c r="AR14">
        <v>28</v>
      </c>
      <c r="AS14" s="3">
        <v>4.5293557643890301</v>
      </c>
      <c r="AT14" s="3">
        <v>0</v>
      </c>
      <c r="AU14" s="3">
        <v>1.1477708816528299E-2</v>
      </c>
    </row>
    <row r="15" spans="1:47" hidden="1" x14ac:dyDescent="0.25">
      <c r="A15" t="s">
        <v>38</v>
      </c>
      <c r="B15" t="s">
        <v>26</v>
      </c>
      <c r="C15" s="3">
        <v>56.269207477569502</v>
      </c>
      <c r="D15">
        <v>500</v>
      </c>
      <c r="E15">
        <v>0</v>
      </c>
      <c r="F15">
        <v>12</v>
      </c>
      <c r="G15">
        <v>26</v>
      </c>
      <c r="H15">
        <v>13</v>
      </c>
      <c r="I15" s="7" t="e">
        <f>(Graphes[[#This Row],[DS_Solution]]-Graphes[[#This Row],[Opt]])/Graphes[[#This Row],[Opt]]</f>
        <v>#VALUE!</v>
      </c>
      <c r="J15" s="3">
        <v>1.3409562110900799</v>
      </c>
      <c r="K15">
        <v>549</v>
      </c>
      <c r="L15">
        <v>30</v>
      </c>
      <c r="M15" s="3">
        <v>1.20869469642639</v>
      </c>
      <c r="N15" s="3">
        <v>0</v>
      </c>
      <c r="O15" s="3">
        <v>3.4937620162963798E-2</v>
      </c>
      <c r="P15">
        <v>26</v>
      </c>
      <c r="Q15" s="7" t="e">
        <f>(Graphes[[#This Row],[FC_alea_Solution]]-Graphes[[#This Row],[Opt]])/Graphes[[#This Row],[Opt]]</f>
        <v>#VALUE!</v>
      </c>
      <c r="R15" s="3">
        <v>9.3786699771881104</v>
      </c>
      <c r="S15">
        <v>511</v>
      </c>
      <c r="T15">
        <v>22</v>
      </c>
      <c r="U15" s="3">
        <v>8.8346805572509695</v>
      </c>
      <c r="V15" s="3">
        <v>0</v>
      </c>
      <c r="W15" s="3">
        <v>4.24268245697021E-2</v>
      </c>
      <c r="X15">
        <v>26</v>
      </c>
      <c r="Y15" s="7" t="e">
        <f>(Graphes[[#This Row],[FC_AC_alea_Solution]]-Graphes[[#This Row],[Opt]])/Graphes[[#This Row],[Opt]]</f>
        <v>#VALUE!</v>
      </c>
      <c r="Z15" s="3">
        <v>9.4405505657195992</v>
      </c>
      <c r="AA15">
        <v>489</v>
      </c>
      <c r="AB15">
        <v>0</v>
      </c>
      <c r="AC15" s="3">
        <v>7.9400000572204501</v>
      </c>
      <c r="AD15" s="3">
        <v>0.95307803153991699</v>
      </c>
      <c r="AE15" s="3">
        <v>3.3446788787841797E-2</v>
      </c>
      <c r="AF15">
        <v>13</v>
      </c>
      <c r="AG15" s="7" t="e">
        <f>(Graphes[[#This Row],[FC_AC_Solution]]-Graphes[[#This Row],[Opt]])/Graphes[[#This Row],[Opt]]</f>
        <v>#VALUE!</v>
      </c>
      <c r="AH15" s="3">
        <v>1.5520489215850799</v>
      </c>
      <c r="AI15">
        <v>489</v>
      </c>
      <c r="AJ15">
        <v>0</v>
      </c>
      <c r="AK15" s="3">
        <v>0.57497477531433105</v>
      </c>
      <c r="AL15" s="3">
        <v>0.840334892272949</v>
      </c>
      <c r="AM15" s="3">
        <v>3.24366092681884E-2</v>
      </c>
      <c r="AN15">
        <v>13</v>
      </c>
      <c r="AO15" s="7" t="e">
        <f>(Graphes[[#This Row],[FC_Solution]]-Graphes[[#This Row],[Opt]])/Graphes[[#This Row],[Opt]]</f>
        <v>#VALUE!</v>
      </c>
      <c r="AP15" s="3">
        <v>0.68819260597229004</v>
      </c>
      <c r="AQ15">
        <v>549</v>
      </c>
      <c r="AR15">
        <v>30</v>
      </c>
      <c r="AS15" s="3">
        <v>0.561923027038574</v>
      </c>
      <c r="AT15" s="3">
        <v>0</v>
      </c>
      <c r="AU15" s="3">
        <v>3.6927938461303697E-2</v>
      </c>
    </row>
    <row r="16" spans="1:47" hidden="1" x14ac:dyDescent="0.25">
      <c r="A16" t="s">
        <v>39</v>
      </c>
      <c r="B16" t="s">
        <v>26</v>
      </c>
      <c r="C16" s="3">
        <v>0.232059717178344</v>
      </c>
      <c r="D16">
        <v>500</v>
      </c>
      <c r="E16">
        <v>0</v>
      </c>
      <c r="F16">
        <v>13</v>
      </c>
      <c r="G16">
        <v>31</v>
      </c>
      <c r="H16">
        <v>15</v>
      </c>
      <c r="I16" s="7" t="e">
        <f>(Graphes[[#This Row],[DS_Solution]]-Graphes[[#This Row],[Opt]])/Graphes[[#This Row],[Opt]]</f>
        <v>#VALUE!</v>
      </c>
      <c r="J16" s="3">
        <v>1.0529975891113199</v>
      </c>
      <c r="K16">
        <v>548</v>
      </c>
      <c r="L16">
        <v>30</v>
      </c>
      <c r="M16" s="3">
        <v>0.95666432380676203</v>
      </c>
      <c r="N16" s="3">
        <v>0</v>
      </c>
      <c r="O16" s="3">
        <v>4.9917697906494097E-3</v>
      </c>
      <c r="P16">
        <v>31</v>
      </c>
      <c r="Q16" s="7" t="e">
        <f>(Graphes[[#This Row],[FC_alea_Solution]]-Graphes[[#This Row],[Opt]])/Graphes[[#This Row],[Opt]]</f>
        <v>#VALUE!</v>
      </c>
      <c r="R16" s="3">
        <v>15.6118187904357</v>
      </c>
      <c r="S16">
        <v>491</v>
      </c>
      <c r="T16">
        <v>3</v>
      </c>
      <c r="U16" s="3">
        <v>14.7758843898773</v>
      </c>
      <c r="V16" s="3">
        <v>0</v>
      </c>
      <c r="W16" s="3">
        <v>5.4910182952880799E-3</v>
      </c>
      <c r="X16">
        <v>31</v>
      </c>
      <c r="Y16" s="7" t="e">
        <f>(Graphes[[#This Row],[FC_AC_alea_Solution]]-Graphes[[#This Row],[Opt]])/Graphes[[#This Row],[Opt]]</f>
        <v>#VALUE!</v>
      </c>
      <c r="Z16" s="3">
        <v>22.101480960845901</v>
      </c>
      <c r="AA16">
        <v>488</v>
      </c>
      <c r="AB16">
        <v>0</v>
      </c>
      <c r="AC16" s="3">
        <v>20.875802040100002</v>
      </c>
      <c r="AD16" s="3">
        <v>0.13423943519592199</v>
      </c>
      <c r="AE16" s="3">
        <v>6.43768310546875E-2</v>
      </c>
      <c r="AF16">
        <v>13</v>
      </c>
      <c r="AG16" s="7" t="e">
        <f>(Graphes[[#This Row],[FC_AC_Solution]]-Graphes[[#This Row],[Opt]])/Graphes[[#This Row],[Opt]]</f>
        <v>#VALUE!</v>
      </c>
      <c r="AH16" s="3">
        <v>1.05000495910644</v>
      </c>
      <c r="AI16">
        <v>488</v>
      </c>
      <c r="AJ16">
        <v>0</v>
      </c>
      <c r="AK16" s="3">
        <v>0.87883162498474099</v>
      </c>
      <c r="AL16" s="3">
        <v>7.4847221374511705E-2</v>
      </c>
      <c r="AM16" s="3">
        <v>3.4935474395751901E-3</v>
      </c>
      <c r="AN16">
        <v>15</v>
      </c>
      <c r="AO16" s="7" t="e">
        <f>(Graphes[[#This Row],[FC_Solution]]-Graphes[[#This Row],[Opt]])/Graphes[[#This Row],[Opt]]</f>
        <v>#VALUE!</v>
      </c>
      <c r="AP16" s="3">
        <v>5.41869664192199</v>
      </c>
      <c r="AQ16">
        <v>548</v>
      </c>
      <c r="AR16">
        <v>30</v>
      </c>
      <c r="AS16" s="3">
        <v>5.0179531574249197</v>
      </c>
      <c r="AT16" s="3">
        <v>0</v>
      </c>
      <c r="AU16" s="3">
        <v>1.04753971099853E-2</v>
      </c>
    </row>
    <row r="17" spans="1:47" x14ac:dyDescent="0.25">
      <c r="A17" t="s">
        <v>40</v>
      </c>
      <c r="B17">
        <v>50</v>
      </c>
      <c r="C17" s="3">
        <v>22.0216317176818</v>
      </c>
      <c r="D17">
        <v>1000</v>
      </c>
      <c r="E17">
        <v>0</v>
      </c>
      <c r="F17">
        <v>8</v>
      </c>
      <c r="G17">
        <v>85</v>
      </c>
      <c r="H17">
        <v>24</v>
      </c>
      <c r="I17" s="7">
        <f>(Graphes[[#This Row],[DS_Solution]]-Graphes[[#This Row],[Opt]])/Graphes[[#This Row],[Opt]]</f>
        <v>-0.52</v>
      </c>
      <c r="J17" s="3">
        <v>7.3122777938842702</v>
      </c>
      <c r="K17">
        <v>1059</v>
      </c>
      <c r="L17">
        <v>33</v>
      </c>
      <c r="M17" s="3">
        <v>5.1552088260650599</v>
      </c>
      <c r="N17" s="3">
        <v>0</v>
      </c>
      <c r="O17" s="3">
        <v>1.5821521282196001</v>
      </c>
      <c r="P17">
        <v>0</v>
      </c>
      <c r="Q17" s="7">
        <f>(Graphes[[#This Row],[FC_alea_Solution]]-Graphes[[#This Row],[Opt]])/Graphes[[#This Row],[Opt]]</f>
        <v>-1</v>
      </c>
      <c r="R17" s="3">
        <v>180.180034637451</v>
      </c>
      <c r="S17">
        <v>0</v>
      </c>
      <c r="T17">
        <v>0</v>
      </c>
      <c r="U17" s="3">
        <v>0</v>
      </c>
      <c r="V17" s="3">
        <v>0</v>
      </c>
      <c r="W17" s="3">
        <v>0</v>
      </c>
      <c r="X17">
        <v>0</v>
      </c>
      <c r="Y17" s="7">
        <f>(Graphes[[#This Row],[FC_AC_alea_Solution]]-Graphes[[#This Row],[Opt]])/Graphes[[#This Row],[Opt]]</f>
        <v>-1</v>
      </c>
      <c r="Z17" s="3">
        <v>185.74006438255299</v>
      </c>
      <c r="AA17">
        <v>0</v>
      </c>
      <c r="AB17">
        <v>0</v>
      </c>
      <c r="AC17" s="3">
        <v>0</v>
      </c>
      <c r="AD17" s="3">
        <v>0</v>
      </c>
      <c r="AE17" s="3">
        <v>0</v>
      </c>
      <c r="AF17">
        <v>24</v>
      </c>
      <c r="AG17" s="7">
        <f>(Graphes[[#This Row],[FC_AC_Solution]]-Graphes[[#This Row],[Opt]])/Graphes[[#This Row],[Opt]]</f>
        <v>-0.52</v>
      </c>
      <c r="AH17" s="3">
        <v>16.7167196273803</v>
      </c>
      <c r="AI17">
        <v>993</v>
      </c>
      <c r="AJ17">
        <v>0</v>
      </c>
      <c r="AK17" s="3">
        <v>7.0614426136016801</v>
      </c>
      <c r="AL17" s="3">
        <v>8.9903893470764107</v>
      </c>
      <c r="AM17" s="3">
        <v>9.0840578079223605E-2</v>
      </c>
      <c r="AN17">
        <v>24</v>
      </c>
      <c r="AO17" s="7">
        <f>(Graphes[[#This Row],[FC_Solution]]-Graphes[[#This Row],[Opt]])/Graphes[[#This Row],[Opt]]</f>
        <v>-0.52</v>
      </c>
      <c r="AP17" s="3">
        <v>9.4345617294311506</v>
      </c>
      <c r="AQ17">
        <v>1059</v>
      </c>
      <c r="AR17">
        <v>33</v>
      </c>
      <c r="AS17" s="3">
        <v>8.5157017707824707</v>
      </c>
      <c r="AT17" s="3">
        <v>0</v>
      </c>
      <c r="AU17" s="3">
        <v>0.118776559829711</v>
      </c>
    </row>
    <row r="18" spans="1:47" x14ac:dyDescent="0.25">
      <c r="A18" t="s">
        <v>41</v>
      </c>
      <c r="B18">
        <v>30</v>
      </c>
      <c r="C18" s="3">
        <v>9.5114562511444092</v>
      </c>
      <c r="D18">
        <v>1000</v>
      </c>
      <c r="E18">
        <v>0</v>
      </c>
      <c r="F18">
        <v>8</v>
      </c>
      <c r="G18">
        <v>66</v>
      </c>
      <c r="H18">
        <v>20</v>
      </c>
      <c r="I18" s="7">
        <f>(Graphes[[#This Row],[DS_Solution]]-Graphes[[#This Row],[Opt]])/Graphes[[#This Row],[Opt]]</f>
        <v>-0.33333333333333331</v>
      </c>
      <c r="J18" s="3">
        <v>5.4870698451995796</v>
      </c>
      <c r="K18">
        <v>1093</v>
      </c>
      <c r="L18">
        <v>50</v>
      </c>
      <c r="M18" s="3">
        <v>4.7039077281951904</v>
      </c>
      <c r="N18" s="3">
        <v>0</v>
      </c>
      <c r="O18" s="3">
        <v>0.23058581352233801</v>
      </c>
      <c r="P18">
        <v>0</v>
      </c>
      <c r="Q18" s="7">
        <f>(Graphes[[#This Row],[FC_alea_Solution]]-Graphes[[#This Row],[Opt]])/Graphes[[#This Row],[Opt]]</f>
        <v>-1</v>
      </c>
      <c r="R18" s="3">
        <v>222.082184791564</v>
      </c>
      <c r="S18">
        <v>0</v>
      </c>
      <c r="T18">
        <v>0</v>
      </c>
      <c r="U18" s="3">
        <v>0</v>
      </c>
      <c r="V18" s="3">
        <v>0</v>
      </c>
      <c r="W18" s="3">
        <v>0</v>
      </c>
      <c r="X18">
        <v>0</v>
      </c>
      <c r="Y18" s="7">
        <f>(Graphes[[#This Row],[FC_AC_alea_Solution]]-Graphes[[#This Row],[Opt]])/Graphes[[#This Row],[Opt]]</f>
        <v>-1</v>
      </c>
      <c r="Z18" s="3">
        <v>130.97321844100901</v>
      </c>
      <c r="AA18">
        <v>0</v>
      </c>
      <c r="AB18">
        <v>0</v>
      </c>
      <c r="AC18" s="3">
        <v>0</v>
      </c>
      <c r="AD18" s="3">
        <v>0</v>
      </c>
      <c r="AE18" s="3">
        <v>0</v>
      </c>
      <c r="AF18">
        <v>19</v>
      </c>
      <c r="AG18" s="7">
        <f>(Graphes[[#This Row],[FC_AC_Solution]]-Graphes[[#This Row],[Opt]])/Graphes[[#This Row],[Opt]]</f>
        <v>-0.36666666666666664</v>
      </c>
      <c r="AH18" s="3">
        <v>10.1828763484954</v>
      </c>
      <c r="AI18">
        <v>993</v>
      </c>
      <c r="AJ18">
        <v>0</v>
      </c>
      <c r="AK18" s="3">
        <v>6.39794898033142</v>
      </c>
      <c r="AL18" s="3">
        <v>3.2278690338134699</v>
      </c>
      <c r="AM18" s="3">
        <v>3.9437532424926702E-2</v>
      </c>
      <c r="AN18">
        <v>20</v>
      </c>
      <c r="AO18" s="7">
        <f>(Graphes[[#This Row],[FC_Solution]]-Graphes[[#This Row],[Opt]])/Graphes[[#This Row],[Opt]]</f>
        <v>-0.33333333333333331</v>
      </c>
      <c r="AP18" s="3">
        <v>11.993697643280001</v>
      </c>
      <c r="AQ18">
        <v>1093</v>
      </c>
      <c r="AR18">
        <v>50</v>
      </c>
      <c r="AS18" s="3">
        <v>10.663104057311999</v>
      </c>
      <c r="AT18" s="3">
        <v>0</v>
      </c>
      <c r="AU18" s="3">
        <v>0.38276457786559998</v>
      </c>
    </row>
    <row r="19" spans="1:47" x14ac:dyDescent="0.25">
      <c r="A19" t="s">
        <v>42</v>
      </c>
      <c r="B19">
        <v>76</v>
      </c>
      <c r="C19" s="3">
        <v>0.64028358459472601</v>
      </c>
      <c r="D19">
        <v>1000</v>
      </c>
      <c r="E19">
        <v>0</v>
      </c>
      <c r="F19">
        <v>6</v>
      </c>
      <c r="G19">
        <v>22</v>
      </c>
      <c r="H19">
        <v>7</v>
      </c>
      <c r="I19" s="7">
        <f>(Graphes[[#This Row],[DS_Solution]]-Graphes[[#This Row],[Opt]])/Graphes[[#This Row],[Opt]]</f>
        <v>-0.90789473684210531</v>
      </c>
      <c r="J19" s="3">
        <v>2.35053157806396</v>
      </c>
      <c r="K19">
        <v>1003</v>
      </c>
      <c r="L19">
        <v>4</v>
      </c>
      <c r="M19" s="3">
        <v>2.0176296234130802</v>
      </c>
      <c r="N19" s="3">
        <v>0</v>
      </c>
      <c r="O19" s="3">
        <v>5.4900646209716797E-3</v>
      </c>
      <c r="P19">
        <v>22</v>
      </c>
      <c r="Q19" s="7">
        <f>(Graphes[[#This Row],[FC_alea_Solution]]-Graphes[[#This Row],[Opt]])/Graphes[[#This Row],[Opt]]</f>
        <v>-0.71052631578947367</v>
      </c>
      <c r="R19" s="3">
        <v>32.650923252105699</v>
      </c>
      <c r="S19">
        <v>999</v>
      </c>
      <c r="T19">
        <v>4</v>
      </c>
      <c r="U19" s="3">
        <v>30.533380746841399</v>
      </c>
      <c r="V19" s="3">
        <v>0</v>
      </c>
      <c r="W19" s="3">
        <v>8.4877014160156198E-3</v>
      </c>
      <c r="X19">
        <v>22</v>
      </c>
      <c r="Y19" s="7">
        <f>(Graphes[[#This Row],[FC_AC_alea_Solution]]-Graphes[[#This Row],[Opt]])/Graphes[[#This Row],[Opt]]</f>
        <v>-0.71052631578947367</v>
      </c>
      <c r="Z19" s="3">
        <v>38.078008413314798</v>
      </c>
      <c r="AA19">
        <v>995</v>
      </c>
      <c r="AB19">
        <v>0</v>
      </c>
      <c r="AC19" s="3">
        <v>35.885140895843499</v>
      </c>
      <c r="AD19" s="3">
        <v>5.6887865066528299E-2</v>
      </c>
      <c r="AE19" s="3">
        <v>9.4854831695556606E-3</v>
      </c>
      <c r="AF19">
        <v>9</v>
      </c>
      <c r="AG19" s="7">
        <f>(Graphes[[#This Row],[FC_AC_Solution]]-Graphes[[#This Row],[Opt]])/Graphes[[#This Row],[Opt]]</f>
        <v>-0.88157894736842102</v>
      </c>
      <c r="AH19" s="3">
        <v>9.5049271583557093</v>
      </c>
      <c r="AI19">
        <v>995</v>
      </c>
      <c r="AJ19">
        <v>0</v>
      </c>
      <c r="AK19" s="3">
        <v>7.3724701404571498</v>
      </c>
      <c r="AL19" s="3">
        <v>4.4909238815307603E-2</v>
      </c>
      <c r="AM19" s="3">
        <v>1.54695510864257E-2</v>
      </c>
      <c r="AN19">
        <v>7</v>
      </c>
      <c r="AO19" s="7">
        <f>(Graphes[[#This Row],[FC_Solution]]-Graphes[[#This Row],[Opt]])/Graphes[[#This Row],[Opt]]</f>
        <v>-0.90789473684210531</v>
      </c>
      <c r="AP19" s="3">
        <v>7.6659436225891104</v>
      </c>
      <c r="AQ19">
        <v>1003</v>
      </c>
      <c r="AR19">
        <v>4</v>
      </c>
      <c r="AS19" s="3">
        <v>6.6942715644836399</v>
      </c>
      <c r="AT19" s="3">
        <v>0</v>
      </c>
      <c r="AU19" s="3">
        <v>1.0987758636474601E-2</v>
      </c>
    </row>
    <row r="20" spans="1:47" x14ac:dyDescent="0.25">
      <c r="A20" t="s">
        <v>43</v>
      </c>
      <c r="B20">
        <v>20</v>
      </c>
      <c r="C20" s="3">
        <v>2.39536762237548E-2</v>
      </c>
      <c r="D20">
        <v>300</v>
      </c>
      <c r="E20">
        <v>0</v>
      </c>
      <c r="F20">
        <v>4</v>
      </c>
      <c r="G20">
        <v>10</v>
      </c>
      <c r="H20">
        <v>5</v>
      </c>
      <c r="I20" s="7">
        <f>(Graphes[[#This Row],[DS_Solution]]-Graphes[[#This Row],[Opt]])/Graphes[[#This Row],[Opt]]</f>
        <v>-0.75</v>
      </c>
      <c r="J20" s="3">
        <v>1.3135027885437001</v>
      </c>
      <c r="K20">
        <v>309</v>
      </c>
      <c r="L20">
        <v>6</v>
      </c>
      <c r="M20" s="3">
        <v>1.0869402885437001</v>
      </c>
      <c r="N20" s="3">
        <v>0</v>
      </c>
      <c r="O20" s="3">
        <v>1.3474702835082999E-2</v>
      </c>
      <c r="P20">
        <v>10</v>
      </c>
      <c r="Q20" s="7">
        <f>(Graphes[[#This Row],[FC_alea_Solution]]-Graphes[[#This Row],[Opt]])/Graphes[[#This Row],[Opt]]</f>
        <v>-0.5</v>
      </c>
      <c r="R20" s="3">
        <v>1.89739322662353</v>
      </c>
      <c r="S20">
        <v>300</v>
      </c>
      <c r="T20">
        <v>3</v>
      </c>
      <c r="U20" s="3">
        <v>1.81505298614501</v>
      </c>
      <c r="V20" s="3">
        <v>0</v>
      </c>
      <c r="W20" s="3">
        <v>2.49361991882324E-3</v>
      </c>
      <c r="X20">
        <v>10</v>
      </c>
      <c r="Y20" s="7">
        <f>(Graphes[[#This Row],[FC_AC_alea_Solution]]-Graphes[[#This Row],[Opt]])/Graphes[[#This Row],[Opt]]</f>
        <v>-0.5</v>
      </c>
      <c r="Z20" s="3">
        <v>2.5840885639190598</v>
      </c>
      <c r="AA20">
        <v>297</v>
      </c>
      <c r="AB20">
        <v>0</v>
      </c>
      <c r="AC20" s="3">
        <v>2.1638801097869802</v>
      </c>
      <c r="AD20" s="3">
        <v>1.9960403442382799E-3</v>
      </c>
      <c r="AE20" s="3">
        <v>4.49490547180175E-3</v>
      </c>
      <c r="AF20">
        <v>5</v>
      </c>
      <c r="AG20" s="7">
        <f>(Graphes[[#This Row],[FC_AC_Solution]]-Graphes[[#This Row],[Opt]])/Graphes[[#This Row],[Opt]]</f>
        <v>-0.75</v>
      </c>
      <c r="AH20" s="3">
        <v>0.19462847709655701</v>
      </c>
      <c r="AI20">
        <v>297</v>
      </c>
      <c r="AJ20">
        <v>0</v>
      </c>
      <c r="AK20" s="3">
        <v>0.15770483016967701</v>
      </c>
      <c r="AL20" s="3">
        <v>1.9955635070800699E-3</v>
      </c>
      <c r="AM20" s="3">
        <v>9.9778175354003906E-4</v>
      </c>
      <c r="AN20">
        <v>5</v>
      </c>
      <c r="AO20" s="7">
        <f>(Graphes[[#This Row],[FC_Solution]]-Graphes[[#This Row],[Opt]])/Graphes[[#This Row],[Opt]]</f>
        <v>-0.75</v>
      </c>
      <c r="AP20" s="3">
        <v>0.2310631275177</v>
      </c>
      <c r="AQ20">
        <v>309</v>
      </c>
      <c r="AR20">
        <v>6</v>
      </c>
      <c r="AS20" s="3">
        <v>0.18864965438842701</v>
      </c>
      <c r="AT20" s="3">
        <v>0</v>
      </c>
      <c r="AU20" s="3">
        <v>3.99136543273925E-3</v>
      </c>
    </row>
    <row r="21" spans="1:47" x14ac:dyDescent="0.25">
      <c r="A21" t="s">
        <v>44</v>
      </c>
      <c r="B21">
        <v>26</v>
      </c>
      <c r="C21" s="3">
        <v>0.13524317741394001</v>
      </c>
      <c r="D21">
        <v>300</v>
      </c>
      <c r="E21">
        <v>0</v>
      </c>
      <c r="F21">
        <v>6</v>
      </c>
      <c r="G21">
        <v>24</v>
      </c>
      <c r="H21">
        <v>10</v>
      </c>
      <c r="I21" s="7">
        <f>(Graphes[[#This Row],[DS_Solution]]-Graphes[[#This Row],[Opt]])/Graphes[[#This Row],[Opt]]</f>
        <v>-0.61538461538461542</v>
      </c>
      <c r="J21" s="3">
        <v>0.22207903861999501</v>
      </c>
      <c r="K21">
        <v>321</v>
      </c>
      <c r="L21">
        <v>13</v>
      </c>
      <c r="M21" s="3">
        <v>0.184147834777832</v>
      </c>
      <c r="N21" s="3">
        <v>0</v>
      </c>
      <c r="O21" s="3">
        <v>4.4908523559570304E-3</v>
      </c>
      <c r="P21">
        <v>24</v>
      </c>
      <c r="Q21" s="7">
        <f>(Graphes[[#This Row],[FC_alea_Solution]]-Graphes[[#This Row],[Opt]])/Graphes[[#This Row],[Opt]]</f>
        <v>-7.6923076923076927E-2</v>
      </c>
      <c r="R21" s="3">
        <v>3.98093056678771</v>
      </c>
      <c r="S21">
        <v>301</v>
      </c>
      <c r="T21">
        <v>6</v>
      </c>
      <c r="U21" s="3">
        <v>3.7937884330749498</v>
      </c>
      <c r="V21" s="3">
        <v>0</v>
      </c>
      <c r="W21" s="3">
        <v>2.9957294464111302E-3</v>
      </c>
      <c r="X21">
        <v>24</v>
      </c>
      <c r="Y21" s="7">
        <f>(Graphes[[#This Row],[FC_AC_alea_Solution]]-Graphes[[#This Row],[Opt]])/Graphes[[#This Row],[Opt]]</f>
        <v>-7.6923076923076927E-2</v>
      </c>
      <c r="Z21" s="3">
        <v>14.845775842666599</v>
      </c>
      <c r="AA21">
        <v>295</v>
      </c>
      <c r="AB21">
        <v>0</v>
      </c>
      <c r="AC21" s="3">
        <v>14.443026304244899</v>
      </c>
      <c r="AD21" s="3">
        <v>0.15520167350769001</v>
      </c>
      <c r="AE21" s="3">
        <v>6.4866542816162101E-3</v>
      </c>
      <c r="AF21">
        <v>9</v>
      </c>
      <c r="AG21" s="7">
        <f>(Graphes[[#This Row],[FC_AC_Solution]]-Graphes[[#This Row],[Opt]])/Graphes[[#This Row],[Opt]]</f>
        <v>-0.65384615384615385</v>
      </c>
      <c r="AH21" s="3">
        <v>0.36829757690429599</v>
      </c>
      <c r="AI21">
        <v>295</v>
      </c>
      <c r="AJ21">
        <v>0</v>
      </c>
      <c r="AK21" s="3">
        <v>0.256526708602905</v>
      </c>
      <c r="AL21" s="3">
        <v>6.2874317169189398E-2</v>
      </c>
      <c r="AM21" s="3">
        <v>2.9923915863037101E-3</v>
      </c>
      <c r="AN21">
        <v>10</v>
      </c>
      <c r="AO21" s="7">
        <f>(Graphes[[#This Row],[FC_Solution]]-Graphes[[#This Row],[Opt]])/Graphes[[#This Row],[Opt]]</f>
        <v>-0.61538461538461542</v>
      </c>
      <c r="AP21" s="3">
        <v>0.28545975685119601</v>
      </c>
      <c r="AQ21">
        <v>321</v>
      </c>
      <c r="AR21">
        <v>13</v>
      </c>
      <c r="AS21" s="3">
        <v>0.241047382354736</v>
      </c>
      <c r="AT21" s="3">
        <v>0</v>
      </c>
      <c r="AU21" s="3">
        <v>4.9912929534912101E-3</v>
      </c>
    </row>
    <row r="22" spans="1:47" x14ac:dyDescent="0.25">
      <c r="A22" t="s">
        <v>45</v>
      </c>
      <c r="B22">
        <v>28</v>
      </c>
      <c r="C22" s="3">
        <v>3.59330177307128E-2</v>
      </c>
      <c r="D22">
        <v>300</v>
      </c>
      <c r="E22">
        <v>0</v>
      </c>
      <c r="F22">
        <v>4</v>
      </c>
      <c r="G22">
        <v>11</v>
      </c>
      <c r="H22">
        <v>5</v>
      </c>
      <c r="I22" s="7">
        <f>(Graphes[[#This Row],[DS_Solution]]-Graphes[[#This Row],[Opt]])/Graphes[[#This Row],[Opt]]</f>
        <v>-0.8214285714285714</v>
      </c>
      <c r="J22" s="3">
        <v>1.29653596878051</v>
      </c>
      <c r="K22">
        <v>303</v>
      </c>
      <c r="L22">
        <v>3</v>
      </c>
      <c r="M22" s="3">
        <v>1.08043932914733</v>
      </c>
      <c r="N22" s="3">
        <v>0</v>
      </c>
      <c r="O22" s="3">
        <v>9.984970092773431E-4</v>
      </c>
      <c r="P22">
        <v>11</v>
      </c>
      <c r="Q22" s="7">
        <f>(Graphes[[#This Row],[FC_alea_Solution]]-Graphes[[#This Row],[Opt]])/Graphes[[#This Row],[Opt]]</f>
        <v>-0.6071428571428571</v>
      </c>
      <c r="R22" s="3">
        <v>9.9151489734649605</v>
      </c>
      <c r="S22">
        <v>298</v>
      </c>
      <c r="T22">
        <v>1</v>
      </c>
      <c r="U22" s="3">
        <v>9.7115240097045898</v>
      </c>
      <c r="V22" s="3">
        <v>0</v>
      </c>
      <c r="W22" s="3">
        <v>2.14607715606689E-2</v>
      </c>
      <c r="X22">
        <v>11</v>
      </c>
      <c r="Y22" s="7">
        <f>(Graphes[[#This Row],[FC_AC_alea_Solution]]-Graphes[[#This Row],[Opt]])/Graphes[[#This Row],[Opt]]</f>
        <v>-0.6071428571428571</v>
      </c>
      <c r="Z22" s="3">
        <v>10.2500121593475</v>
      </c>
      <c r="AA22">
        <v>297</v>
      </c>
      <c r="AB22">
        <v>0</v>
      </c>
      <c r="AC22" s="3">
        <v>9.8452625274658203</v>
      </c>
      <c r="AD22" s="3">
        <v>3.9908885955810504E-3</v>
      </c>
      <c r="AE22" s="3">
        <v>1.8964290618896401E-2</v>
      </c>
      <c r="AF22">
        <v>5</v>
      </c>
      <c r="AG22" s="7">
        <f>(Graphes[[#This Row],[FC_AC_Solution]]-Graphes[[#This Row],[Opt]])/Graphes[[#This Row],[Opt]]</f>
        <v>-0.8214285714285714</v>
      </c>
      <c r="AH22" s="3">
        <v>0.19562840461730899</v>
      </c>
      <c r="AI22">
        <v>297</v>
      </c>
      <c r="AJ22">
        <v>0</v>
      </c>
      <c r="AK22" s="3">
        <v>0.15820288658142001</v>
      </c>
      <c r="AL22" s="3">
        <v>2.9938220977783199E-3</v>
      </c>
      <c r="AM22" s="3">
        <v>9.9778175354003906E-4</v>
      </c>
      <c r="AN22">
        <v>5</v>
      </c>
      <c r="AO22" s="7">
        <f>(Graphes[[#This Row],[FC_Solution]]-Graphes[[#This Row],[Opt]])/Graphes[[#This Row],[Opt]]</f>
        <v>-0.8214285714285714</v>
      </c>
      <c r="AP22" s="3">
        <v>0.22606897354125899</v>
      </c>
      <c r="AQ22">
        <v>303</v>
      </c>
      <c r="AR22">
        <v>3</v>
      </c>
      <c r="AS22" s="3">
        <v>0.18864464759826599</v>
      </c>
      <c r="AT22" s="3">
        <v>0</v>
      </c>
      <c r="AU22" s="3">
        <v>4.4934749603271398E-3</v>
      </c>
    </row>
    <row r="23" spans="1:47" hidden="1" x14ac:dyDescent="0.25">
      <c r="A23" t="s">
        <v>46</v>
      </c>
      <c r="B23">
        <v>30</v>
      </c>
      <c r="C23" s="3">
        <v>366.33604717254599</v>
      </c>
      <c r="D23">
        <v>451</v>
      </c>
      <c r="E23">
        <v>0</v>
      </c>
      <c r="F23">
        <v>27</v>
      </c>
      <c r="G23">
        <v>347</v>
      </c>
      <c r="H23">
        <v>33</v>
      </c>
      <c r="I23" s="7">
        <f>(Graphes[[#This Row],[DS_Solution]]-Graphes[[#This Row],[Opt]])/Graphes[[#This Row],[Opt]]</f>
        <v>0.1</v>
      </c>
      <c r="J23" s="3">
        <v>64.955965995788503</v>
      </c>
      <c r="K23">
        <v>953</v>
      </c>
      <c r="L23">
        <v>264</v>
      </c>
      <c r="M23" s="3">
        <v>6.8783376216888401</v>
      </c>
      <c r="N23" s="3">
        <v>0</v>
      </c>
      <c r="O23" s="3">
        <v>57.622980833053496</v>
      </c>
      <c r="P23">
        <v>0</v>
      </c>
      <c r="Q23" s="7">
        <f>(Graphes[[#This Row],[FC_alea_Solution]]-Graphes[[#This Row],[Opt]])/Graphes[[#This Row],[Opt]]</f>
        <v>-1</v>
      </c>
      <c r="R23" s="3">
        <v>195.920343637466</v>
      </c>
      <c r="S23">
        <v>0</v>
      </c>
      <c r="T23">
        <v>0</v>
      </c>
      <c r="U23" s="3">
        <v>0</v>
      </c>
      <c r="V23" s="3">
        <v>0</v>
      </c>
      <c r="W23" s="3">
        <v>0</v>
      </c>
      <c r="X23">
        <v>0</v>
      </c>
      <c r="Y23" s="7">
        <f>(Graphes[[#This Row],[FC_AC_alea_Solution]]-Graphes[[#This Row],[Opt]])/Graphes[[#This Row],[Opt]]</f>
        <v>-1</v>
      </c>
      <c r="Z23" s="3">
        <v>261.03586745262101</v>
      </c>
      <c r="AA23">
        <v>0</v>
      </c>
      <c r="AB23">
        <v>0</v>
      </c>
      <c r="AC23" s="3">
        <v>0</v>
      </c>
      <c r="AD23" s="3">
        <v>0</v>
      </c>
      <c r="AE23" s="3">
        <v>0</v>
      </c>
      <c r="AF23">
        <v>0</v>
      </c>
      <c r="AG23" s="7">
        <f>(Graphes[[#This Row],[FC_AC_Solution]]-Graphes[[#This Row],[Opt]])/Graphes[[#This Row],[Opt]]</f>
        <v>-1</v>
      </c>
      <c r="AH23" s="3">
        <v>151.89698386192299</v>
      </c>
      <c r="AI23">
        <v>0</v>
      </c>
      <c r="AJ23">
        <v>0</v>
      </c>
      <c r="AK23" s="3">
        <v>0</v>
      </c>
      <c r="AL23" s="3">
        <v>0</v>
      </c>
      <c r="AM23" s="3">
        <v>0</v>
      </c>
      <c r="AN23">
        <v>33</v>
      </c>
      <c r="AO23" s="7">
        <f>(Graphes[[#This Row],[FC_Solution]]-Graphes[[#This Row],[Opt]])/Graphes[[#This Row],[Opt]]</f>
        <v>0.1</v>
      </c>
      <c r="AP23" s="3">
        <v>96.298388242721501</v>
      </c>
      <c r="AQ23">
        <v>953</v>
      </c>
      <c r="AR23">
        <v>264</v>
      </c>
      <c r="AS23" s="3">
        <v>73.474132537841797</v>
      </c>
      <c r="AT23" s="3">
        <v>0</v>
      </c>
      <c r="AU23" s="3">
        <v>22.353536128997799</v>
      </c>
    </row>
    <row r="24" spans="1:47" hidden="1" x14ac:dyDescent="0.25">
      <c r="A24" t="s">
        <v>47</v>
      </c>
      <c r="B24">
        <v>30</v>
      </c>
      <c r="C24" s="3">
        <v>665.79991149902298</v>
      </c>
      <c r="D24">
        <v>425</v>
      </c>
      <c r="E24">
        <v>0</v>
      </c>
      <c r="F24">
        <v>26</v>
      </c>
      <c r="G24">
        <v>347</v>
      </c>
      <c r="H24">
        <v>32</v>
      </c>
      <c r="I24" s="7">
        <f>(Graphes[[#This Row],[DS_Solution]]-Graphes[[#This Row],[Opt]])/Graphes[[#This Row],[Opt]]</f>
        <v>6.6666666666666666E-2</v>
      </c>
      <c r="J24" s="3">
        <v>48.941218376159597</v>
      </c>
      <c r="K24">
        <v>1208</v>
      </c>
      <c r="L24">
        <v>404</v>
      </c>
      <c r="M24" s="3">
        <v>6.1256136894226003</v>
      </c>
      <c r="N24" s="3">
        <v>0</v>
      </c>
      <c r="O24" s="3">
        <v>42.4039146900177</v>
      </c>
      <c r="P24">
        <v>0</v>
      </c>
      <c r="Q24" s="7">
        <f>(Graphes[[#This Row],[FC_alea_Solution]]-Graphes[[#This Row],[Opt]])/Graphes[[#This Row],[Opt]]</f>
        <v>-1</v>
      </c>
      <c r="R24" s="3">
        <v>215.534490346908</v>
      </c>
      <c r="S24">
        <v>0</v>
      </c>
      <c r="T24">
        <v>0</v>
      </c>
      <c r="U24" s="3">
        <v>0</v>
      </c>
      <c r="V24" s="3">
        <v>0</v>
      </c>
      <c r="W24" s="3">
        <v>0</v>
      </c>
      <c r="X24">
        <v>0</v>
      </c>
      <c r="Y24" s="7">
        <f>(Graphes[[#This Row],[FC_AC_alea_Solution]]-Graphes[[#This Row],[Opt]])/Graphes[[#This Row],[Opt]]</f>
        <v>-1</v>
      </c>
      <c r="Z24" s="3">
        <v>223.20664644241299</v>
      </c>
      <c r="AA24">
        <v>0</v>
      </c>
      <c r="AB24">
        <v>0</v>
      </c>
      <c r="AC24" s="3">
        <v>0</v>
      </c>
      <c r="AD24" s="3">
        <v>0</v>
      </c>
      <c r="AE24" s="3">
        <v>0</v>
      </c>
      <c r="AF24">
        <v>0</v>
      </c>
      <c r="AG24" s="7">
        <f>(Graphes[[#This Row],[FC_AC_Solution]]-Graphes[[#This Row],[Opt]])/Graphes[[#This Row],[Opt]]</f>
        <v>-1</v>
      </c>
      <c r="AH24" s="3">
        <v>134.85353183746301</v>
      </c>
      <c r="AI24">
        <v>0</v>
      </c>
      <c r="AJ24">
        <v>0</v>
      </c>
      <c r="AK24" s="3">
        <v>0</v>
      </c>
      <c r="AL24" s="3">
        <v>0</v>
      </c>
      <c r="AM24" s="3">
        <v>0</v>
      </c>
      <c r="AN24">
        <v>32</v>
      </c>
      <c r="AO24" s="7">
        <f>(Graphes[[#This Row],[FC_Solution]]-Graphes[[#This Row],[Opt]])/Graphes[[#This Row],[Opt]]</f>
        <v>6.6666666666666666E-2</v>
      </c>
      <c r="AP24" s="3">
        <v>36.417584657669003</v>
      </c>
      <c r="AQ24">
        <v>1208</v>
      </c>
      <c r="AR24">
        <v>404</v>
      </c>
      <c r="AS24" s="3">
        <v>5.4237496852874703</v>
      </c>
      <c r="AT24" s="3">
        <v>0</v>
      </c>
      <c r="AU24" s="3">
        <v>30.571671009063699</v>
      </c>
    </row>
    <row r="25" spans="1:47" x14ac:dyDescent="0.25">
      <c r="A25" t="s">
        <v>48</v>
      </c>
      <c r="B25">
        <v>9</v>
      </c>
      <c r="C25" s="3">
        <v>34.756819248199399</v>
      </c>
      <c r="D25">
        <v>120</v>
      </c>
      <c r="E25">
        <v>0</v>
      </c>
      <c r="F25">
        <v>9</v>
      </c>
      <c r="G25">
        <v>14</v>
      </c>
      <c r="H25">
        <v>9</v>
      </c>
      <c r="I25" s="7">
        <f>(Graphes[[#This Row],[DS_Solution]]-Graphes[[#This Row],[Opt]])/Graphes[[#This Row],[Opt]]</f>
        <v>0</v>
      </c>
      <c r="J25" s="3">
        <v>3.49347591400146E-2</v>
      </c>
      <c r="K25">
        <v>122</v>
      </c>
      <c r="L25">
        <v>5</v>
      </c>
      <c r="M25" s="3">
        <v>2.5950908660888599E-2</v>
      </c>
      <c r="N25" s="3">
        <v>0</v>
      </c>
      <c r="O25" s="3">
        <v>5.4912567138671797E-3</v>
      </c>
      <c r="P25">
        <v>14</v>
      </c>
      <c r="Q25" s="7">
        <f>(Graphes[[#This Row],[FC_alea_Solution]]-Graphes[[#This Row],[Opt]])/Graphes[[#This Row],[Opt]]</f>
        <v>0.55555555555555558</v>
      </c>
      <c r="R25" s="3">
        <v>0.127756357192993</v>
      </c>
      <c r="S25">
        <v>114</v>
      </c>
      <c r="T25">
        <v>2</v>
      </c>
      <c r="U25" s="3">
        <v>0.107294559478759</v>
      </c>
      <c r="V25" s="3">
        <v>0</v>
      </c>
      <c r="W25" s="3">
        <v>6.9873332977294896E-3</v>
      </c>
      <c r="X25">
        <v>14</v>
      </c>
      <c r="Y25" s="7">
        <f>(Graphes[[#This Row],[FC_AC_alea_Solution]]-Graphes[[#This Row],[Opt]])/Graphes[[#This Row],[Opt]]</f>
        <v>0.55555555555555558</v>
      </c>
      <c r="Z25" s="3">
        <v>0.23654985427856401</v>
      </c>
      <c r="AA25">
        <v>112</v>
      </c>
      <c r="AB25">
        <v>0</v>
      </c>
      <c r="AC25" s="3">
        <v>0.108294486999511</v>
      </c>
      <c r="AD25" s="3">
        <v>0.105794668197631</v>
      </c>
      <c r="AE25" s="3">
        <v>4.9941539764404297E-3</v>
      </c>
      <c r="AF25">
        <v>9</v>
      </c>
      <c r="AG25" s="7">
        <f>(Graphes[[#This Row],[FC_AC_Solution]]-Graphes[[#This Row],[Opt]])/Graphes[[#This Row],[Opt]]</f>
        <v>0</v>
      </c>
      <c r="AH25" s="3">
        <v>0.14222955703735299</v>
      </c>
      <c r="AI25">
        <v>112</v>
      </c>
      <c r="AJ25">
        <v>0</v>
      </c>
      <c r="AK25" s="3">
        <v>1.7463684082031201E-2</v>
      </c>
      <c r="AL25" s="3">
        <v>0.11279249191284101</v>
      </c>
      <c r="AM25" s="3">
        <v>4.4889450073242101E-3</v>
      </c>
      <c r="AN25">
        <v>9</v>
      </c>
      <c r="AO25" s="7">
        <f>(Graphes[[#This Row],[FC_Solution]]-Graphes[[#This Row],[Opt]])/Graphes[[#This Row],[Opt]]</f>
        <v>0</v>
      </c>
      <c r="AP25" s="3">
        <v>3.19387912750244E-2</v>
      </c>
      <c r="AQ25">
        <v>122</v>
      </c>
      <c r="AR25">
        <v>5</v>
      </c>
      <c r="AS25" s="3">
        <v>2.6449441909790001E-2</v>
      </c>
      <c r="AT25" s="3">
        <v>0</v>
      </c>
      <c r="AU25" s="3">
        <v>3.495454788208E-3</v>
      </c>
    </row>
    <row r="26" spans="1:47" x14ac:dyDescent="0.25">
      <c r="A26" t="s">
        <v>49</v>
      </c>
      <c r="B26">
        <v>13</v>
      </c>
      <c r="C26" s="3">
        <v>105.486697435379</v>
      </c>
      <c r="D26">
        <v>561</v>
      </c>
      <c r="E26">
        <v>0</v>
      </c>
      <c r="F26">
        <v>11</v>
      </c>
      <c r="G26">
        <v>100</v>
      </c>
      <c r="H26">
        <v>13</v>
      </c>
      <c r="I26" s="7">
        <f>(Graphes[[#This Row],[DS_Solution]]-Graphes[[#This Row],[Opt]])/Graphes[[#This Row],[Opt]]</f>
        <v>0</v>
      </c>
      <c r="J26" s="3">
        <v>2.2607355117797798</v>
      </c>
      <c r="K26">
        <v>579</v>
      </c>
      <c r="L26">
        <v>14</v>
      </c>
      <c r="M26" s="3">
        <v>1.8290259838104199</v>
      </c>
      <c r="N26" s="3">
        <v>0</v>
      </c>
      <c r="O26" s="3">
        <v>0.24506950378417899</v>
      </c>
      <c r="P26">
        <v>0</v>
      </c>
      <c r="Q26" s="7">
        <f>(Graphes[[#This Row],[FC_alea_Solution]]-Graphes[[#This Row],[Opt]])/Graphes[[#This Row],[Opt]]</f>
        <v>-1</v>
      </c>
      <c r="R26" s="3">
        <v>265.37137365341101</v>
      </c>
      <c r="S26">
        <v>0</v>
      </c>
      <c r="T26">
        <v>0</v>
      </c>
      <c r="U26" s="3">
        <v>0</v>
      </c>
      <c r="V26" s="3">
        <v>0</v>
      </c>
      <c r="W26" s="3">
        <v>0</v>
      </c>
      <c r="X26">
        <v>0</v>
      </c>
      <c r="Y26" s="7">
        <f>(Graphes[[#This Row],[FC_AC_alea_Solution]]-Graphes[[#This Row],[Opt]])/Graphes[[#This Row],[Opt]]</f>
        <v>-1</v>
      </c>
      <c r="Z26" s="3">
        <v>159.48151659965501</v>
      </c>
      <c r="AA26">
        <v>0</v>
      </c>
      <c r="AB26">
        <v>0</v>
      </c>
      <c r="AC26" s="3">
        <v>0</v>
      </c>
      <c r="AD26" s="3">
        <v>0</v>
      </c>
      <c r="AE26" s="3">
        <v>0</v>
      </c>
      <c r="AF26">
        <v>13</v>
      </c>
      <c r="AG26" s="7">
        <f>(Graphes[[#This Row],[FC_AC_Solution]]-Graphes[[#This Row],[Opt]])/Graphes[[#This Row],[Opt]]</f>
        <v>0</v>
      </c>
      <c r="AH26" s="3">
        <v>4.0567862987518302</v>
      </c>
      <c r="AI26">
        <v>551</v>
      </c>
      <c r="AJ26">
        <v>0</v>
      </c>
      <c r="AK26" s="3">
        <v>1.9277901649475</v>
      </c>
      <c r="AL26" s="3">
        <v>1.9113736152648899</v>
      </c>
      <c r="AM26" s="3">
        <v>6.2381029129028299E-2</v>
      </c>
      <c r="AN26">
        <v>13</v>
      </c>
      <c r="AO26" s="7">
        <f>(Graphes[[#This Row],[FC_Solution]]-Graphes[[#This Row],[Opt]])/Graphes[[#This Row],[Opt]]</f>
        <v>0</v>
      </c>
      <c r="AP26" s="3">
        <v>5.0301816463470397</v>
      </c>
      <c r="AQ26">
        <v>579</v>
      </c>
      <c r="AR26">
        <v>14</v>
      </c>
      <c r="AS26" s="3">
        <v>4.8095808029174796</v>
      </c>
      <c r="AT26" s="3">
        <v>0</v>
      </c>
      <c r="AU26" s="3">
        <v>5.93857765197753E-2</v>
      </c>
    </row>
    <row r="27" spans="1:47" x14ac:dyDescent="0.25">
      <c r="A27" t="s">
        <v>50</v>
      </c>
      <c r="B27">
        <v>11</v>
      </c>
      <c r="C27" s="3">
        <v>4.0997052192687899</v>
      </c>
      <c r="D27">
        <v>74</v>
      </c>
      <c r="E27">
        <v>0</v>
      </c>
      <c r="F27">
        <v>9</v>
      </c>
      <c r="G27">
        <v>54</v>
      </c>
      <c r="H27">
        <v>11</v>
      </c>
      <c r="I27" s="7">
        <f>(Graphes[[#This Row],[DS_Solution]]-Graphes[[#This Row],[Opt]])/Graphes[[#This Row],[Opt]]</f>
        <v>0</v>
      </c>
      <c r="J27" s="3">
        <v>0.32787656784057601</v>
      </c>
      <c r="K27">
        <v>86</v>
      </c>
      <c r="L27">
        <v>10</v>
      </c>
      <c r="M27" s="3">
        <v>0.283462524414062</v>
      </c>
      <c r="N27" s="3">
        <v>0</v>
      </c>
      <c r="O27" s="3">
        <v>3.49316596984863E-2</v>
      </c>
      <c r="P27">
        <v>53</v>
      </c>
      <c r="Q27" s="7">
        <f>(Graphes[[#This Row],[FC_alea_Solution]]-Graphes[[#This Row],[Opt]])/Graphes[[#This Row],[Opt]]</f>
        <v>3.8181818181818183</v>
      </c>
      <c r="R27" s="3">
        <v>3.0761516094207701</v>
      </c>
      <c r="S27">
        <v>68</v>
      </c>
      <c r="T27">
        <v>2</v>
      </c>
      <c r="U27" s="3">
        <v>3.0007910728454501</v>
      </c>
      <c r="V27" s="3">
        <v>0</v>
      </c>
      <c r="W27" s="3">
        <v>4.1926622390747001E-2</v>
      </c>
      <c r="X27">
        <v>53</v>
      </c>
      <c r="Y27" s="7">
        <f>(Graphes[[#This Row],[FC_AC_alea_Solution]]-Graphes[[#This Row],[Opt]])/Graphes[[#This Row],[Opt]]</f>
        <v>3.8181818181818183</v>
      </c>
      <c r="Z27" s="3">
        <v>5.1202664375305096</v>
      </c>
      <c r="AA27">
        <v>66</v>
      </c>
      <c r="AB27">
        <v>0</v>
      </c>
      <c r="AC27" s="3">
        <v>2.9618706703186</v>
      </c>
      <c r="AD27" s="3">
        <v>1.97324466705322</v>
      </c>
      <c r="AE27" s="3">
        <v>5.6394338607788003E-2</v>
      </c>
      <c r="AF27">
        <v>11</v>
      </c>
      <c r="AG27" s="7">
        <f>(Graphes[[#This Row],[FC_AC_Solution]]-Graphes[[#This Row],[Opt]])/Graphes[[#This Row],[Opt]]</f>
        <v>0</v>
      </c>
      <c r="AH27" s="3">
        <v>1.67281937599182</v>
      </c>
      <c r="AI27">
        <v>66</v>
      </c>
      <c r="AJ27">
        <v>0</v>
      </c>
      <c r="AK27" s="3">
        <v>7.4362754821777302E-2</v>
      </c>
      <c r="AL27" s="3">
        <v>1.4881670475006099</v>
      </c>
      <c r="AM27" s="3">
        <v>9.83145236968994E-2</v>
      </c>
      <c r="AN27">
        <v>11</v>
      </c>
      <c r="AO27" s="7">
        <f>(Graphes[[#This Row],[FC_Solution]]-Graphes[[#This Row],[Opt]])/Graphes[[#This Row],[Opt]]</f>
        <v>0</v>
      </c>
      <c r="AP27" s="3">
        <v>0.12027168273925699</v>
      </c>
      <c r="AQ27">
        <v>86</v>
      </c>
      <c r="AR27">
        <v>10</v>
      </c>
      <c r="AS27" s="3">
        <v>7.13653564453125E-2</v>
      </c>
      <c r="AT27" s="3">
        <v>0</v>
      </c>
      <c r="AU27" s="3">
        <v>3.5430431365966797E-2</v>
      </c>
    </row>
    <row r="28" spans="1:47" hidden="1" x14ac:dyDescent="0.25">
      <c r="A28" t="s">
        <v>51</v>
      </c>
      <c r="B28">
        <v>10</v>
      </c>
      <c r="C28" s="3">
        <v>0.50503873825073198</v>
      </c>
      <c r="D28">
        <v>80</v>
      </c>
      <c r="E28">
        <v>0</v>
      </c>
      <c r="F28">
        <v>10</v>
      </c>
      <c r="G28">
        <v>37</v>
      </c>
      <c r="H28">
        <v>11</v>
      </c>
      <c r="I28" s="7">
        <f>(Graphes[[#This Row],[DS_Solution]]-Graphes[[#This Row],[Opt]])/Graphes[[#This Row],[Opt]]</f>
        <v>0.1</v>
      </c>
      <c r="J28" s="3">
        <v>0.10430097579956001</v>
      </c>
      <c r="K28">
        <v>103</v>
      </c>
      <c r="L28">
        <v>16</v>
      </c>
      <c r="M28" s="3">
        <v>8.5838317871093694E-2</v>
      </c>
      <c r="N28" s="3">
        <v>0</v>
      </c>
      <c r="O28" s="3">
        <v>8.9807510375976493E-3</v>
      </c>
      <c r="P28">
        <v>36</v>
      </c>
      <c r="Q28" s="7">
        <f>(Graphes[[#This Row],[FC_alea_Solution]]-Graphes[[#This Row],[Opt]])/Graphes[[#This Row],[Opt]]</f>
        <v>2.6</v>
      </c>
      <c r="R28" s="3">
        <v>2.21628665924072</v>
      </c>
      <c r="S28">
        <v>71</v>
      </c>
      <c r="T28">
        <v>0</v>
      </c>
      <c r="U28" s="3">
        <v>2.13044881820678</v>
      </c>
      <c r="V28" s="3">
        <v>0</v>
      </c>
      <c r="W28" s="3">
        <v>1.9963502883911102E-2</v>
      </c>
      <c r="X28">
        <v>37</v>
      </c>
      <c r="Y28" s="7">
        <f>(Graphes[[#This Row],[FC_AC_alea_Solution]]-Graphes[[#This Row],[Opt]])/Graphes[[#This Row],[Opt]]</f>
        <v>2.7</v>
      </c>
      <c r="Z28" s="3">
        <v>1.5201098918914699</v>
      </c>
      <c r="AA28">
        <v>71</v>
      </c>
      <c r="AB28">
        <v>0</v>
      </c>
      <c r="AC28" s="3">
        <v>0.71065282821655196</v>
      </c>
      <c r="AD28" s="3">
        <v>0.71763086318969704</v>
      </c>
      <c r="AE28" s="3">
        <v>7.9834461212158203E-3</v>
      </c>
      <c r="AF28">
        <v>10</v>
      </c>
      <c r="AG28" s="7">
        <f>(Graphes[[#This Row],[FC_AC_Solution]]-Graphes[[#This Row],[Opt]])/Graphes[[#This Row],[Opt]]</f>
        <v>0</v>
      </c>
      <c r="AH28" s="3">
        <v>0.16219210624694799</v>
      </c>
      <c r="AI28">
        <v>71</v>
      </c>
      <c r="AJ28">
        <v>0</v>
      </c>
      <c r="AK28" s="3">
        <v>2.5954484939575102E-2</v>
      </c>
      <c r="AL28" s="3">
        <v>0.125256538391113</v>
      </c>
      <c r="AM28" s="3">
        <v>5.4903030395507804E-3</v>
      </c>
      <c r="AN28">
        <v>11</v>
      </c>
      <c r="AO28" s="7">
        <f>(Graphes[[#This Row],[FC_Solution]]-Graphes[[#This Row],[Opt]])/Graphes[[#This Row],[Opt]]</f>
        <v>0.1</v>
      </c>
      <c r="AP28" s="3">
        <v>3.2938480377197203E-2</v>
      </c>
      <c r="AQ28">
        <v>103</v>
      </c>
      <c r="AR28">
        <v>16</v>
      </c>
      <c r="AS28" s="3">
        <v>1.84652805328369E-2</v>
      </c>
      <c r="AT28" s="3">
        <v>0</v>
      </c>
      <c r="AU28" s="3">
        <v>8.9817047119140608E-3</v>
      </c>
    </row>
    <row r="29" spans="1:47" hidden="1" x14ac:dyDescent="0.25">
      <c r="A29" t="s">
        <v>52</v>
      </c>
      <c r="B29">
        <v>15</v>
      </c>
      <c r="C29" s="3">
        <v>52.603490352630601</v>
      </c>
      <c r="D29">
        <v>450</v>
      </c>
      <c r="E29">
        <v>0</v>
      </c>
      <c r="F29">
        <v>15</v>
      </c>
      <c r="G29">
        <v>100</v>
      </c>
      <c r="H29">
        <v>17</v>
      </c>
      <c r="I29" s="7">
        <f>(Graphes[[#This Row],[DS_Solution]]-Graphes[[#This Row],[Opt]])/Graphes[[#This Row],[Opt]]</f>
        <v>0.13333333333333333</v>
      </c>
      <c r="J29" s="3">
        <v>2.0541584491729701</v>
      </c>
      <c r="K29">
        <v>562</v>
      </c>
      <c r="L29">
        <v>63</v>
      </c>
      <c r="M29" s="3">
        <v>1.1427187919616699</v>
      </c>
      <c r="N29" s="3">
        <v>0</v>
      </c>
      <c r="O29" s="3">
        <v>0.80268621444702104</v>
      </c>
      <c r="P29">
        <v>0</v>
      </c>
      <c r="Q29" s="7">
        <f>(Graphes[[#This Row],[FC_alea_Solution]]-Graphes[[#This Row],[Opt]])/Graphes[[#This Row],[Opt]]</f>
        <v>-1</v>
      </c>
      <c r="R29" s="3">
        <v>138.53151392936701</v>
      </c>
      <c r="S29">
        <v>0</v>
      </c>
      <c r="T29">
        <v>0</v>
      </c>
      <c r="U29" s="3">
        <v>0</v>
      </c>
      <c r="V29" s="3">
        <v>0</v>
      </c>
      <c r="W29" s="3">
        <v>0</v>
      </c>
      <c r="X29">
        <v>0</v>
      </c>
      <c r="Y29" s="7">
        <f>(Graphes[[#This Row],[FC_AC_alea_Solution]]-Graphes[[#This Row],[Opt]])/Graphes[[#This Row],[Opt]]</f>
        <v>-1</v>
      </c>
      <c r="Z29" s="3">
        <v>228.81738042831401</v>
      </c>
      <c r="AA29">
        <v>0</v>
      </c>
      <c r="AB29">
        <v>0</v>
      </c>
      <c r="AC29" s="3">
        <v>0</v>
      </c>
      <c r="AD29" s="3">
        <v>0</v>
      </c>
      <c r="AE29" s="3">
        <v>0</v>
      </c>
      <c r="AF29">
        <v>16</v>
      </c>
      <c r="AG29" s="7">
        <f>(Graphes[[#This Row],[FC_AC_Solution]]-Graphes[[#This Row],[Opt]])/Graphes[[#This Row],[Opt]]</f>
        <v>6.6666666666666666E-2</v>
      </c>
      <c r="AH29" s="3">
        <v>13.309240579605101</v>
      </c>
      <c r="AI29">
        <v>436</v>
      </c>
      <c r="AJ29">
        <v>0</v>
      </c>
      <c r="AK29" s="3">
        <v>0.94326567649841297</v>
      </c>
      <c r="AL29" s="3">
        <v>12.085532903671201</v>
      </c>
      <c r="AM29" s="3">
        <v>0.172648429870605</v>
      </c>
      <c r="AN29">
        <v>17</v>
      </c>
      <c r="AO29" s="7">
        <f>(Graphes[[#This Row],[FC_Solution]]-Graphes[[#This Row],[Opt]])/Graphes[[#This Row],[Opt]]</f>
        <v>0.13333333333333333</v>
      </c>
      <c r="AP29" s="3">
        <v>1.7656447887420601</v>
      </c>
      <c r="AQ29">
        <v>562</v>
      </c>
      <c r="AR29">
        <v>63</v>
      </c>
      <c r="AS29" s="3">
        <v>1.4148268699645901</v>
      </c>
      <c r="AT29" s="3">
        <v>0</v>
      </c>
      <c r="AU29" s="3">
        <v>0.23103451728820801</v>
      </c>
    </row>
    <row r="30" spans="1:47" hidden="1" x14ac:dyDescent="0.25">
      <c r="A30" t="s">
        <v>53</v>
      </c>
      <c r="B30">
        <v>15</v>
      </c>
      <c r="C30" s="3">
        <v>50.547429800033498</v>
      </c>
      <c r="D30">
        <v>450</v>
      </c>
      <c r="E30">
        <v>0</v>
      </c>
      <c r="F30">
        <v>15</v>
      </c>
      <c r="G30">
        <v>95</v>
      </c>
      <c r="H30">
        <v>17</v>
      </c>
      <c r="I30" s="7">
        <f>(Graphes[[#This Row],[DS_Solution]]-Graphes[[#This Row],[Opt]])/Graphes[[#This Row],[Opt]]</f>
        <v>0.13333333333333333</v>
      </c>
      <c r="J30" s="3">
        <v>2.0231521129608101</v>
      </c>
      <c r="K30">
        <v>548</v>
      </c>
      <c r="L30">
        <v>56</v>
      </c>
      <c r="M30" s="3">
        <v>1.20515704154968</v>
      </c>
      <c r="N30" s="3">
        <v>0</v>
      </c>
      <c r="O30" s="3">
        <v>0.70571136474609297</v>
      </c>
      <c r="P30">
        <v>0</v>
      </c>
      <c r="Q30" s="7">
        <f>(Graphes[[#This Row],[FC_alea_Solution]]-Graphes[[#This Row],[Opt]])/Graphes[[#This Row],[Opt]]</f>
        <v>-1</v>
      </c>
      <c r="R30" s="3">
        <v>131.86929345130901</v>
      </c>
      <c r="S30">
        <v>0</v>
      </c>
      <c r="T30">
        <v>0</v>
      </c>
      <c r="U30" s="3">
        <v>0</v>
      </c>
      <c r="V30" s="3">
        <v>0</v>
      </c>
      <c r="W30" s="3">
        <v>0</v>
      </c>
      <c r="X30">
        <v>0</v>
      </c>
      <c r="Y30" s="7">
        <f>(Graphes[[#This Row],[FC_AC_alea_Solution]]-Graphes[[#This Row],[Opt]])/Graphes[[#This Row],[Opt]]</f>
        <v>-1</v>
      </c>
      <c r="Z30" s="3">
        <v>249.99274110793999</v>
      </c>
      <c r="AA30">
        <v>0</v>
      </c>
      <c r="AB30">
        <v>0</v>
      </c>
      <c r="AC30" s="3">
        <v>0</v>
      </c>
      <c r="AD30" s="3">
        <v>0</v>
      </c>
      <c r="AE30" s="3">
        <v>0</v>
      </c>
      <c r="AF30">
        <v>17</v>
      </c>
      <c r="AG30" s="7">
        <f>(Graphes[[#This Row],[FC_AC_Solution]]-Graphes[[#This Row],[Opt]])/Graphes[[#This Row],[Opt]]</f>
        <v>0.13333333333333333</v>
      </c>
      <c r="AH30" s="3">
        <v>13.9938941001892</v>
      </c>
      <c r="AI30">
        <v>436</v>
      </c>
      <c r="AJ30">
        <v>0</v>
      </c>
      <c r="AK30" s="3">
        <v>1.07700872421264</v>
      </c>
      <c r="AL30" s="3">
        <v>12.6089823246002</v>
      </c>
      <c r="AM30" s="3">
        <v>0.19410228729248</v>
      </c>
      <c r="AN30">
        <v>17</v>
      </c>
      <c r="AO30" s="7">
        <f>(Graphes[[#This Row],[FC_Solution]]-Graphes[[#This Row],[Opt]])/Graphes[[#This Row],[Opt]]</f>
        <v>0.13333333333333333</v>
      </c>
      <c r="AP30" s="3">
        <v>1.38536548614501</v>
      </c>
      <c r="AQ30">
        <v>548</v>
      </c>
      <c r="AR30">
        <v>56</v>
      </c>
      <c r="AS30" s="3">
        <v>1.0949246883392301</v>
      </c>
      <c r="AT30" s="3">
        <v>0</v>
      </c>
      <c r="AU30" s="3">
        <v>0.19061923027038499</v>
      </c>
    </row>
    <row r="31" spans="1:47" x14ac:dyDescent="0.25">
      <c r="A31" t="s">
        <v>54</v>
      </c>
      <c r="B31">
        <v>25</v>
      </c>
      <c r="C31" s="3">
        <v>70.361307859420705</v>
      </c>
      <c r="D31">
        <v>450</v>
      </c>
      <c r="E31">
        <v>0</v>
      </c>
      <c r="F31">
        <v>24</v>
      </c>
      <c r="G31">
        <v>129</v>
      </c>
      <c r="H31">
        <v>25</v>
      </c>
      <c r="I31" s="7">
        <f>(Graphes[[#This Row],[DS_Solution]]-Graphes[[#This Row],[Opt]])/Graphes[[#This Row],[Opt]]</f>
        <v>0</v>
      </c>
      <c r="J31" s="3">
        <v>3.0757775306701598</v>
      </c>
      <c r="K31">
        <v>761</v>
      </c>
      <c r="L31">
        <v>167</v>
      </c>
      <c r="M31" s="3">
        <v>1.7843773365020701</v>
      </c>
      <c r="N31" s="3">
        <v>0</v>
      </c>
      <c r="O31" s="3">
        <v>1.1621623039245601</v>
      </c>
      <c r="P31">
        <v>0</v>
      </c>
      <c r="Q31" s="7">
        <f>(Graphes[[#This Row],[FC_alea_Solution]]-Graphes[[#This Row],[Opt]])/Graphes[[#This Row],[Opt]]</f>
        <v>-1</v>
      </c>
      <c r="R31" s="3">
        <v>128.40623474121</v>
      </c>
      <c r="S31">
        <v>0</v>
      </c>
      <c r="T31">
        <v>0</v>
      </c>
      <c r="U31" s="3">
        <v>0</v>
      </c>
      <c r="V31" s="3">
        <v>0</v>
      </c>
      <c r="W31" s="3">
        <v>0</v>
      </c>
      <c r="X31">
        <v>0</v>
      </c>
      <c r="Y31" s="7">
        <f>(Graphes[[#This Row],[FC_AC_alea_Solution]]-Graphes[[#This Row],[Opt]])/Graphes[[#This Row],[Opt]]</f>
        <v>-1</v>
      </c>
      <c r="Z31" s="3">
        <v>251.73670864105199</v>
      </c>
      <c r="AA31">
        <v>0</v>
      </c>
      <c r="AB31">
        <v>0</v>
      </c>
      <c r="AC31" s="3">
        <v>0</v>
      </c>
      <c r="AD31" s="3">
        <v>0</v>
      </c>
      <c r="AE31" s="3">
        <v>0</v>
      </c>
      <c r="AF31">
        <v>25</v>
      </c>
      <c r="AG31" s="7">
        <f>(Graphes[[#This Row],[FC_AC_Solution]]-Graphes[[#This Row],[Opt]])/Graphes[[#This Row],[Opt]]</f>
        <v>0</v>
      </c>
      <c r="AH31" s="3">
        <v>21.347915887832599</v>
      </c>
      <c r="AI31">
        <v>427</v>
      </c>
      <c r="AJ31">
        <v>0</v>
      </c>
      <c r="AK31" s="3">
        <v>1.0934426784515301</v>
      </c>
      <c r="AL31" s="3">
        <v>19.943069219589201</v>
      </c>
      <c r="AM31" s="3">
        <v>0.205602407455444</v>
      </c>
      <c r="AN31">
        <v>25</v>
      </c>
      <c r="AO31" s="7">
        <f>(Graphes[[#This Row],[FC_Solution]]-Graphes[[#This Row],[Opt]])/Graphes[[#This Row],[Opt]]</f>
        <v>0</v>
      </c>
      <c r="AP31" s="3">
        <v>1.8499832153320299</v>
      </c>
      <c r="AQ31">
        <v>761</v>
      </c>
      <c r="AR31">
        <v>167</v>
      </c>
      <c r="AS31" s="3">
        <v>1.4836690425872801</v>
      </c>
      <c r="AT31" s="3">
        <v>0</v>
      </c>
      <c r="AU31" s="3">
        <v>0.240555524826049</v>
      </c>
    </row>
    <row r="32" spans="1:47" x14ac:dyDescent="0.25">
      <c r="A32" t="s">
        <v>55</v>
      </c>
      <c r="B32">
        <v>25</v>
      </c>
      <c r="C32" s="3">
        <v>54.187638282775801</v>
      </c>
      <c r="D32">
        <v>450</v>
      </c>
      <c r="E32">
        <v>0</v>
      </c>
      <c r="F32">
        <v>23</v>
      </c>
      <c r="G32">
        <v>112</v>
      </c>
      <c r="H32">
        <v>25</v>
      </c>
      <c r="I32" s="7">
        <f>(Graphes[[#This Row],[DS_Solution]]-Graphes[[#This Row],[Opt]])/Graphes[[#This Row],[Opt]]</f>
        <v>0</v>
      </c>
      <c r="J32" s="3">
        <v>2.60155057907104</v>
      </c>
      <c r="K32">
        <v>744</v>
      </c>
      <c r="L32">
        <v>158</v>
      </c>
      <c r="M32" s="3">
        <v>1.7410590648651101</v>
      </c>
      <c r="N32" s="3">
        <v>0</v>
      </c>
      <c r="O32" s="3">
        <v>0.73373436927795399</v>
      </c>
      <c r="P32">
        <v>0</v>
      </c>
      <c r="Q32" s="7">
        <f>(Graphes[[#This Row],[FC_alea_Solution]]-Graphes[[#This Row],[Opt]])/Graphes[[#This Row],[Opt]]</f>
        <v>-1</v>
      </c>
      <c r="R32" s="3">
        <v>141.59344220161401</v>
      </c>
      <c r="S32">
        <v>0</v>
      </c>
      <c r="T32">
        <v>0</v>
      </c>
      <c r="U32" s="3">
        <v>0</v>
      </c>
      <c r="V32" s="3">
        <v>0</v>
      </c>
      <c r="W32" s="3">
        <v>0</v>
      </c>
      <c r="X32">
        <v>0</v>
      </c>
      <c r="Y32" s="7">
        <f>(Graphes[[#This Row],[FC_AC_alea_Solution]]-Graphes[[#This Row],[Opt]])/Graphes[[#This Row],[Opt]]</f>
        <v>-1</v>
      </c>
      <c r="Z32" s="3">
        <v>206.107473373413</v>
      </c>
      <c r="AA32">
        <v>0</v>
      </c>
      <c r="AB32">
        <v>0</v>
      </c>
      <c r="AC32" s="3">
        <v>0</v>
      </c>
      <c r="AD32" s="3">
        <v>0</v>
      </c>
      <c r="AE32" s="3">
        <v>0</v>
      </c>
      <c r="AF32">
        <v>25</v>
      </c>
      <c r="AG32" s="7">
        <f>(Graphes[[#This Row],[FC_AC_Solution]]-Graphes[[#This Row],[Opt]])/Graphes[[#This Row],[Opt]]</f>
        <v>0</v>
      </c>
      <c r="AH32" s="3">
        <v>17.8650350570678</v>
      </c>
      <c r="AI32">
        <v>428</v>
      </c>
      <c r="AJ32">
        <v>0</v>
      </c>
      <c r="AK32" s="3">
        <v>1.0540466308593699</v>
      </c>
      <c r="AL32" s="3">
        <v>16.5055558681488</v>
      </c>
      <c r="AM32" s="3">
        <v>0.19613265991210899</v>
      </c>
      <c r="AN32">
        <v>25</v>
      </c>
      <c r="AO32" s="7">
        <f>(Graphes[[#This Row],[FC_Solution]]-Graphes[[#This Row],[Opt]])/Graphes[[#This Row],[Opt]]</f>
        <v>0</v>
      </c>
      <c r="AP32" s="3">
        <v>1.6388804912567101</v>
      </c>
      <c r="AQ32">
        <v>744</v>
      </c>
      <c r="AR32">
        <v>158</v>
      </c>
      <c r="AS32" s="3">
        <v>1.30004405975341</v>
      </c>
      <c r="AT32" s="3">
        <v>0</v>
      </c>
      <c r="AU32" s="3">
        <v>0.22506046295165999</v>
      </c>
    </row>
    <row r="33" spans="1:47" hidden="1" x14ac:dyDescent="0.25">
      <c r="A33" t="s">
        <v>56</v>
      </c>
      <c r="B33">
        <v>5</v>
      </c>
      <c r="C33" s="3">
        <v>39.979258537292402</v>
      </c>
      <c r="D33">
        <v>450</v>
      </c>
      <c r="E33">
        <v>0</v>
      </c>
      <c r="F33">
        <v>5</v>
      </c>
      <c r="G33">
        <v>43</v>
      </c>
      <c r="H33">
        <v>10</v>
      </c>
      <c r="I33" s="7">
        <f>(Graphes[[#This Row],[DS_Solution]]-Graphes[[#This Row],[Opt]])/Graphes[[#This Row],[Opt]]</f>
        <v>1</v>
      </c>
      <c r="J33" s="3">
        <v>0.77751970291137695</v>
      </c>
      <c r="K33">
        <v>500</v>
      </c>
      <c r="L33">
        <v>27</v>
      </c>
      <c r="M33" s="3">
        <v>0.62131524085998502</v>
      </c>
      <c r="N33" s="3">
        <v>0</v>
      </c>
      <c r="O33" s="3">
        <v>7.8344821929931599E-2</v>
      </c>
      <c r="P33">
        <v>43</v>
      </c>
      <c r="Q33" s="7">
        <f>(Graphes[[#This Row],[FC_alea_Solution]]-Graphes[[#This Row],[Opt]])/Graphes[[#This Row],[Opt]]</f>
        <v>7.6</v>
      </c>
      <c r="R33" s="3">
        <v>14.240427494048999</v>
      </c>
      <c r="S33">
        <v>453</v>
      </c>
      <c r="T33">
        <v>7</v>
      </c>
      <c r="U33" s="3">
        <v>13.314146518707201</v>
      </c>
      <c r="V33" s="3">
        <v>0</v>
      </c>
      <c r="W33" s="3">
        <v>6.9384813308715806E-2</v>
      </c>
      <c r="X33">
        <v>43</v>
      </c>
      <c r="Y33" s="7">
        <f>(Graphes[[#This Row],[FC_AC_alea_Solution]]-Graphes[[#This Row],[Opt]])/Graphes[[#This Row],[Opt]]</f>
        <v>7.6</v>
      </c>
      <c r="Z33" s="3">
        <v>20.793077230453399</v>
      </c>
      <c r="AA33">
        <v>446</v>
      </c>
      <c r="AB33">
        <v>0</v>
      </c>
      <c r="AC33" s="3">
        <v>17.0072906017303</v>
      </c>
      <c r="AD33" s="3">
        <v>2.8410720825195299</v>
      </c>
      <c r="AE33" s="3">
        <v>6.2888622283935505E-2</v>
      </c>
      <c r="AF33">
        <v>10</v>
      </c>
      <c r="AG33" s="7">
        <f>(Graphes[[#This Row],[FC_AC_Solution]]-Graphes[[#This Row],[Opt]])/Graphes[[#This Row],[Opt]]</f>
        <v>1</v>
      </c>
      <c r="AH33" s="3">
        <v>2.9673588275909402</v>
      </c>
      <c r="AI33">
        <v>446</v>
      </c>
      <c r="AJ33">
        <v>0</v>
      </c>
      <c r="AK33" s="3">
        <v>0.53054618835449197</v>
      </c>
      <c r="AL33" s="3">
        <v>2.2875993251800502</v>
      </c>
      <c r="AM33" s="3">
        <v>5.6891441345214802E-2</v>
      </c>
      <c r="AN33">
        <v>10</v>
      </c>
      <c r="AO33" s="7">
        <f>(Graphes[[#This Row],[FC_Solution]]-Graphes[[#This Row],[Opt]])/Graphes[[#This Row],[Opt]]</f>
        <v>1</v>
      </c>
      <c r="AP33" s="3">
        <v>0.63030147552490201</v>
      </c>
      <c r="AQ33">
        <v>500</v>
      </c>
      <c r="AR33">
        <v>27</v>
      </c>
      <c r="AS33" s="3">
        <v>0.49205088615417403</v>
      </c>
      <c r="AT33" s="3">
        <v>0</v>
      </c>
      <c r="AU33" s="3">
        <v>6.8877458572387695E-2</v>
      </c>
    </row>
    <row r="34" spans="1:47" hidden="1" x14ac:dyDescent="0.25">
      <c r="A34" t="s">
        <v>57</v>
      </c>
      <c r="B34">
        <v>5</v>
      </c>
      <c r="C34" s="3">
        <v>37.078507423400801</v>
      </c>
      <c r="D34">
        <v>450</v>
      </c>
      <c r="E34">
        <v>0</v>
      </c>
      <c r="F34">
        <v>5</v>
      </c>
      <c r="G34">
        <v>43</v>
      </c>
      <c r="H34">
        <v>10</v>
      </c>
      <c r="I34" s="7">
        <f>(Graphes[[#This Row],[DS_Solution]]-Graphes[[#This Row],[Opt]])/Graphes[[#This Row],[Opt]]</f>
        <v>1</v>
      </c>
      <c r="J34" s="3">
        <v>0.62431287765502896</v>
      </c>
      <c r="K34">
        <v>476</v>
      </c>
      <c r="L34">
        <v>15</v>
      </c>
      <c r="M34" s="3">
        <v>0.48006033897399902</v>
      </c>
      <c r="N34" s="3">
        <v>0</v>
      </c>
      <c r="O34" s="3">
        <v>7.3885917663574205E-2</v>
      </c>
      <c r="P34">
        <v>43</v>
      </c>
      <c r="Q34" s="7">
        <f>(Graphes[[#This Row],[FC_alea_Solution]]-Graphes[[#This Row],[Opt]])/Graphes[[#This Row],[Opt]]</f>
        <v>7.6</v>
      </c>
      <c r="R34" s="3">
        <v>14.498932838439901</v>
      </c>
      <c r="S34">
        <v>451</v>
      </c>
      <c r="T34">
        <v>5</v>
      </c>
      <c r="U34" s="3">
        <v>13.4603962898254</v>
      </c>
      <c r="V34" s="3">
        <v>0</v>
      </c>
      <c r="W34" s="3">
        <v>6.9882869720458901E-2</v>
      </c>
      <c r="X34">
        <v>43</v>
      </c>
      <c r="Y34" s="7">
        <f>(Graphes[[#This Row],[FC_AC_alea_Solution]]-Graphes[[#This Row],[Opt]])/Graphes[[#This Row],[Opt]]</f>
        <v>7.6</v>
      </c>
      <c r="Z34" s="3">
        <v>19.118195533752399</v>
      </c>
      <c r="AA34">
        <v>446</v>
      </c>
      <c r="AB34">
        <v>0</v>
      </c>
      <c r="AC34" s="3">
        <v>15.0050282478332</v>
      </c>
      <c r="AD34" s="3">
        <v>3.19739365577697</v>
      </c>
      <c r="AE34" s="3">
        <v>6.7384004592895494E-2</v>
      </c>
      <c r="AF34">
        <v>10</v>
      </c>
      <c r="AG34" s="7">
        <f>(Graphes[[#This Row],[FC_AC_Solution]]-Graphes[[#This Row],[Opt]])/Graphes[[#This Row],[Opt]]</f>
        <v>1</v>
      </c>
      <c r="AH34" s="3">
        <v>3.50932693481445</v>
      </c>
      <c r="AI34">
        <v>446</v>
      </c>
      <c r="AJ34">
        <v>0</v>
      </c>
      <c r="AK34" s="3">
        <v>0.92677378654479903</v>
      </c>
      <c r="AL34" s="3">
        <v>2.4303283691406201</v>
      </c>
      <c r="AM34" s="3">
        <v>7.1381568908691406E-2</v>
      </c>
      <c r="AN34">
        <v>10</v>
      </c>
      <c r="AO34" s="7">
        <f>(Graphes[[#This Row],[FC_Solution]]-Graphes[[#This Row],[Opt]])/Graphes[[#This Row],[Opt]]</f>
        <v>1</v>
      </c>
      <c r="AP34" s="3">
        <v>1.0879321098327599</v>
      </c>
      <c r="AQ34">
        <v>476</v>
      </c>
      <c r="AR34">
        <v>15</v>
      </c>
      <c r="AS34" s="3">
        <v>0.93470954895019498</v>
      </c>
      <c r="AT34" s="3">
        <v>0</v>
      </c>
      <c r="AU34" s="3">
        <v>7.5871229171752902E-2</v>
      </c>
    </row>
    <row r="35" spans="1:47" hidden="1" x14ac:dyDescent="0.25">
      <c r="A35" t="s">
        <v>58</v>
      </c>
      <c r="B35">
        <v>42</v>
      </c>
      <c r="C35" s="3">
        <v>20.349316120147702</v>
      </c>
      <c r="D35">
        <v>128</v>
      </c>
      <c r="E35">
        <v>0</v>
      </c>
      <c r="F35">
        <v>35</v>
      </c>
      <c r="G35">
        <v>87</v>
      </c>
      <c r="H35">
        <v>45</v>
      </c>
      <c r="I35" s="7">
        <f>(Graphes[[#This Row],[DS_Solution]]-Graphes[[#This Row],[Opt]])/Graphes[[#This Row],[Opt]]</f>
        <v>7.1428571428571425E-2</v>
      </c>
      <c r="J35" s="3">
        <v>0.26399564743041898</v>
      </c>
      <c r="K35">
        <v>610</v>
      </c>
      <c r="L35">
        <v>258</v>
      </c>
      <c r="M35" s="3">
        <v>0.151726484298706</v>
      </c>
      <c r="N35" s="3">
        <v>0</v>
      </c>
      <c r="O35" s="3">
        <v>0.104783535003662</v>
      </c>
      <c r="P35">
        <v>87</v>
      </c>
      <c r="Q35" s="7">
        <f>(Graphes[[#This Row],[FC_alea_Solution]]-Graphes[[#This Row],[Opt]])/Graphes[[#This Row],[Opt]]</f>
        <v>1.0714285714285714</v>
      </c>
      <c r="R35" s="3">
        <v>3.5537438392639098</v>
      </c>
      <c r="S35">
        <v>205</v>
      </c>
      <c r="T35">
        <v>111</v>
      </c>
      <c r="U35" s="3">
        <v>3.3875668048858598</v>
      </c>
      <c r="V35" s="3">
        <v>0</v>
      </c>
      <c r="W35" s="3">
        <v>6.5867185592651298E-2</v>
      </c>
      <c r="X35">
        <v>87</v>
      </c>
      <c r="Y35" s="7">
        <f>(Graphes[[#This Row],[FC_AC_alea_Solution]]-Graphes[[#This Row],[Opt]])/Graphes[[#This Row],[Opt]]</f>
        <v>1.0714285714285714</v>
      </c>
      <c r="Z35" s="3">
        <v>13.465901851653999</v>
      </c>
      <c r="AA35">
        <v>94</v>
      </c>
      <c r="AB35">
        <v>0</v>
      </c>
      <c r="AC35" s="3">
        <v>1.6997799873352</v>
      </c>
      <c r="AD35" s="3">
        <v>11.6323730945587</v>
      </c>
      <c r="AE35" s="3">
        <v>5.2406311035156201E-2</v>
      </c>
      <c r="AF35">
        <v>42</v>
      </c>
      <c r="AG35" s="7">
        <f>(Graphes[[#This Row],[FC_AC_Solution]]-Graphes[[#This Row],[Opt]])/Graphes[[#This Row],[Opt]]</f>
        <v>0</v>
      </c>
      <c r="AH35" s="3">
        <v>9.6466603279113698</v>
      </c>
      <c r="AI35">
        <v>94</v>
      </c>
      <c r="AJ35">
        <v>0</v>
      </c>
      <c r="AK35" s="3">
        <v>3.7934303283691399E-2</v>
      </c>
      <c r="AL35" s="3">
        <v>9.5478537082672101</v>
      </c>
      <c r="AM35" s="3">
        <v>5.3891181945800698E-2</v>
      </c>
      <c r="AN35">
        <v>45</v>
      </c>
      <c r="AO35" s="7">
        <f>(Graphes[[#This Row],[FC_Solution]]-Graphes[[#This Row],[Opt]])/Graphes[[#This Row],[Opt]]</f>
        <v>7.1428571428571425E-2</v>
      </c>
      <c r="AP35" s="3">
        <v>0.281086444854736</v>
      </c>
      <c r="AQ35">
        <v>610</v>
      </c>
      <c r="AR35">
        <v>258</v>
      </c>
      <c r="AS35" s="3">
        <v>0.155322790145874</v>
      </c>
      <c r="AT35" s="3">
        <v>0</v>
      </c>
      <c r="AU35" s="3">
        <v>0.104800224304199</v>
      </c>
    </row>
    <row r="36" spans="1:47" x14ac:dyDescent="0.25">
      <c r="A36" t="s">
        <v>59</v>
      </c>
      <c r="B36">
        <v>73</v>
      </c>
      <c r="C36" s="3">
        <v>33.976905345916698</v>
      </c>
      <c r="D36">
        <v>128</v>
      </c>
      <c r="E36">
        <v>0</v>
      </c>
      <c r="F36">
        <v>64</v>
      </c>
      <c r="G36">
        <v>107</v>
      </c>
      <c r="H36">
        <v>73</v>
      </c>
      <c r="I36" s="7">
        <f>(Graphes[[#This Row],[DS_Solution]]-Graphes[[#This Row],[Opt]])/Graphes[[#This Row],[Opt]]</f>
        <v>0</v>
      </c>
      <c r="J36" s="3">
        <v>0.72362303733825595</v>
      </c>
      <c r="K36">
        <v>1877</v>
      </c>
      <c r="L36">
        <v>906</v>
      </c>
      <c r="M36" s="3">
        <v>0.41673159599304199</v>
      </c>
      <c r="N36" s="3">
        <v>0</v>
      </c>
      <c r="O36" s="3">
        <v>0.26198291778564398</v>
      </c>
      <c r="P36">
        <v>106</v>
      </c>
      <c r="Q36" s="7">
        <f>(Graphes[[#This Row],[FC_alea_Solution]]-Graphes[[#This Row],[Opt]])/Graphes[[#This Row],[Opt]]</f>
        <v>0.45205479452054792</v>
      </c>
      <c r="R36" s="3">
        <v>2.0316376686096098</v>
      </c>
      <c r="S36">
        <v>728</v>
      </c>
      <c r="T36">
        <v>663</v>
      </c>
      <c r="U36" s="3">
        <v>1.8125615119934</v>
      </c>
      <c r="V36" s="3">
        <v>0</v>
      </c>
      <c r="W36" s="3">
        <v>0.14921259880065901</v>
      </c>
      <c r="X36">
        <v>106</v>
      </c>
      <c r="Y36" s="7">
        <f>(Graphes[[#This Row],[FC_AC_alea_Solution]]-Graphes[[#This Row],[Opt]])/Graphes[[#This Row],[Opt]]</f>
        <v>0.45205479452054792</v>
      </c>
      <c r="Z36" s="3">
        <v>12.3864512443542</v>
      </c>
      <c r="AA36">
        <v>65</v>
      </c>
      <c r="AB36">
        <v>0</v>
      </c>
      <c r="AC36" s="3">
        <v>1.94628405570983</v>
      </c>
      <c r="AD36" s="3">
        <v>10.358318328857401</v>
      </c>
      <c r="AE36" s="3">
        <v>3.8431406021118102E-2</v>
      </c>
      <c r="AF36">
        <v>73</v>
      </c>
      <c r="AG36" s="7">
        <f>(Graphes[[#This Row],[FC_AC_Solution]]-Graphes[[#This Row],[Opt]])/Graphes[[#This Row],[Opt]]</f>
        <v>0</v>
      </c>
      <c r="AH36" s="3">
        <v>12.8525645732879</v>
      </c>
      <c r="AI36">
        <v>65</v>
      </c>
      <c r="AJ36">
        <v>0</v>
      </c>
      <c r="AK36" s="3">
        <v>2.8949975967407199E-2</v>
      </c>
      <c r="AL36" s="3">
        <v>12.766226053237901</v>
      </c>
      <c r="AM36" s="3">
        <v>5.33947944641113E-2</v>
      </c>
      <c r="AN36">
        <v>73</v>
      </c>
      <c r="AO36" s="7">
        <f>(Graphes[[#This Row],[FC_Solution]]-Graphes[[#This Row],[Opt]])/Graphes[[#This Row],[Opt]]</f>
        <v>0</v>
      </c>
      <c r="AP36" s="3">
        <v>0.69168519973754805</v>
      </c>
      <c r="AQ36">
        <v>1877</v>
      </c>
      <c r="AR36">
        <v>906</v>
      </c>
      <c r="AS36" s="3">
        <v>0.39280629158019997</v>
      </c>
      <c r="AT36" s="3">
        <v>0</v>
      </c>
      <c r="AU36" s="3">
        <v>0.25996732711791898</v>
      </c>
    </row>
    <row r="37" spans="1:47" x14ac:dyDescent="0.25">
      <c r="A37" t="s">
        <v>60</v>
      </c>
      <c r="B37">
        <v>8</v>
      </c>
      <c r="C37" s="3">
        <v>5.7830052375793404</v>
      </c>
      <c r="D37">
        <v>128</v>
      </c>
      <c r="E37">
        <v>0</v>
      </c>
      <c r="F37">
        <v>6</v>
      </c>
      <c r="G37">
        <v>17</v>
      </c>
      <c r="H37">
        <v>8</v>
      </c>
      <c r="I37" s="7">
        <f>(Graphes[[#This Row],[DS_Solution]]-Graphes[[#This Row],[Opt]])/Graphes[[#This Row],[Opt]]</f>
        <v>0</v>
      </c>
      <c r="J37" s="3">
        <v>3.7428855895995997E-2</v>
      </c>
      <c r="K37">
        <v>155</v>
      </c>
      <c r="L37">
        <v>16</v>
      </c>
      <c r="M37" s="3">
        <v>2.7945280075073201E-2</v>
      </c>
      <c r="N37" s="3">
        <v>0</v>
      </c>
      <c r="O37" s="3">
        <v>5.48911094665527E-3</v>
      </c>
      <c r="P37">
        <v>17</v>
      </c>
      <c r="Q37" s="7">
        <f>(Graphes[[#This Row],[FC_alea_Solution]]-Graphes[[#This Row],[Opt]])/Graphes[[#This Row],[Opt]]</f>
        <v>1.125</v>
      </c>
      <c r="R37" s="3">
        <v>0.48806977272033603</v>
      </c>
      <c r="S37">
        <v>126</v>
      </c>
      <c r="T37">
        <v>3</v>
      </c>
      <c r="U37" s="3">
        <v>0.46710872650146401</v>
      </c>
      <c r="V37" s="3">
        <v>0</v>
      </c>
      <c r="W37" s="3">
        <v>3.4961700439453099E-3</v>
      </c>
      <c r="X37">
        <v>17</v>
      </c>
      <c r="Y37" s="7">
        <f>(Graphes[[#This Row],[FC_AC_alea_Solution]]-Graphes[[#This Row],[Opt]])/Graphes[[#This Row],[Opt]]</f>
        <v>1.125</v>
      </c>
      <c r="Z37" s="3">
        <v>0.83790779113769498</v>
      </c>
      <c r="AA37">
        <v>123</v>
      </c>
      <c r="AB37">
        <v>0</v>
      </c>
      <c r="AC37" s="3">
        <v>0.75057935714721602</v>
      </c>
      <c r="AD37" s="3">
        <v>6.3870191574096596E-2</v>
      </c>
      <c r="AE37" s="3">
        <v>7.48443603515625E-3</v>
      </c>
      <c r="AF37">
        <v>8</v>
      </c>
      <c r="AG37" s="7">
        <f>(Graphes[[#This Row],[FC_AC_Solution]]-Graphes[[#This Row],[Opt]])/Graphes[[#This Row],[Opt]]</f>
        <v>0</v>
      </c>
      <c r="AH37" s="3">
        <v>9.3323707580566406E-2</v>
      </c>
      <c r="AI37">
        <v>123</v>
      </c>
      <c r="AJ37">
        <v>0</v>
      </c>
      <c r="AK37" s="3">
        <v>2.24547386169433E-2</v>
      </c>
      <c r="AL37" s="3">
        <v>6.1392307281494099E-2</v>
      </c>
      <c r="AM37" s="3">
        <v>4.9841403961181597E-3</v>
      </c>
      <c r="AN37">
        <v>8</v>
      </c>
      <c r="AO37" s="7">
        <f>(Graphes[[#This Row],[FC_Solution]]-Graphes[[#This Row],[Opt]])/Graphes[[#This Row],[Opt]]</f>
        <v>0</v>
      </c>
      <c r="AP37" s="3">
        <v>3.7928104400634703E-2</v>
      </c>
      <c r="AQ37">
        <v>155</v>
      </c>
      <c r="AR37">
        <v>16</v>
      </c>
      <c r="AS37" s="3">
        <v>2.99446582794189E-2</v>
      </c>
      <c r="AT37" s="3">
        <v>0</v>
      </c>
      <c r="AU37" s="3">
        <v>3.4909248352050699E-3</v>
      </c>
    </row>
    <row r="38" spans="1:47" hidden="1" x14ac:dyDescent="0.25">
      <c r="A38" t="s">
        <v>61</v>
      </c>
      <c r="B38">
        <v>20</v>
      </c>
      <c r="C38" s="3">
        <v>8.1654741764068604</v>
      </c>
      <c r="D38">
        <v>128</v>
      </c>
      <c r="E38">
        <v>0</v>
      </c>
      <c r="F38">
        <v>19</v>
      </c>
      <c r="G38">
        <v>39</v>
      </c>
      <c r="H38">
        <v>22</v>
      </c>
      <c r="I38" s="7">
        <f>(Graphes[[#This Row],[DS_Solution]]-Graphes[[#This Row],[Opt]])/Graphes[[#This Row],[Opt]]</f>
        <v>0.1</v>
      </c>
      <c r="J38" s="3">
        <v>6.8870306015014607E-2</v>
      </c>
      <c r="K38">
        <v>270</v>
      </c>
      <c r="L38">
        <v>80</v>
      </c>
      <c r="M38" s="3">
        <v>4.89182472229003E-2</v>
      </c>
      <c r="N38" s="3">
        <v>0</v>
      </c>
      <c r="O38" s="3">
        <v>1.39670372009277E-2</v>
      </c>
      <c r="P38">
        <v>39</v>
      </c>
      <c r="Q38" s="7">
        <f>(Graphes[[#This Row],[FC_alea_Solution]]-Graphes[[#This Row],[Opt]])/Graphes[[#This Row],[Opt]]</f>
        <v>0.95</v>
      </c>
      <c r="R38" s="3">
        <v>1.19073414802551</v>
      </c>
      <c r="S38">
        <v>123</v>
      </c>
      <c r="T38">
        <v>13</v>
      </c>
      <c r="U38" s="3">
        <v>1.1388316154479901</v>
      </c>
      <c r="V38" s="3">
        <v>0</v>
      </c>
      <c r="W38" s="3">
        <v>1.54726505279541E-2</v>
      </c>
      <c r="X38">
        <v>39</v>
      </c>
      <c r="Y38" s="7">
        <f>(Graphes[[#This Row],[FC_AC_alea_Solution]]-Graphes[[#This Row],[Opt]])/Graphes[[#This Row],[Opt]]</f>
        <v>0.95</v>
      </c>
      <c r="Z38" s="3">
        <v>5.2355451583862296</v>
      </c>
      <c r="AA38">
        <v>110</v>
      </c>
      <c r="AB38">
        <v>0</v>
      </c>
      <c r="AC38" s="3">
        <v>1.21071457862854</v>
      </c>
      <c r="AD38" s="3">
        <v>3.9759287834167401</v>
      </c>
      <c r="AE38" s="3">
        <v>1.09755992889404E-2</v>
      </c>
      <c r="AF38">
        <v>20</v>
      </c>
      <c r="AG38" s="7">
        <f>(Graphes[[#This Row],[FC_AC_Solution]]-Graphes[[#This Row],[Opt]])/Graphes[[#This Row],[Opt]]</f>
        <v>0</v>
      </c>
      <c r="AH38" s="3">
        <v>6.4327714443206698</v>
      </c>
      <c r="AI38">
        <v>110</v>
      </c>
      <c r="AJ38">
        <v>0</v>
      </c>
      <c r="AK38" s="3">
        <v>0.40923047065734802</v>
      </c>
      <c r="AL38" s="3">
        <v>5.9182331562042201</v>
      </c>
      <c r="AM38" s="3">
        <v>7.8852176666259696E-2</v>
      </c>
      <c r="AN38">
        <v>22</v>
      </c>
      <c r="AO38" s="7">
        <f>(Graphes[[#This Row],[FC_Solution]]-Graphes[[#This Row],[Opt]])/Graphes[[#This Row],[Opt]]</f>
        <v>0.1</v>
      </c>
      <c r="AP38" s="3">
        <v>0.79299187660217196</v>
      </c>
      <c r="AQ38">
        <v>270</v>
      </c>
      <c r="AR38">
        <v>80</v>
      </c>
      <c r="AS38" s="3">
        <v>0.42917037010192799</v>
      </c>
      <c r="AT38" s="3">
        <v>0</v>
      </c>
      <c r="AU38" s="3">
        <v>0.230565786361694</v>
      </c>
    </row>
    <row r="39" spans="1:47" hidden="1" x14ac:dyDescent="0.25">
      <c r="A39" t="s">
        <v>62</v>
      </c>
      <c r="B39">
        <v>31</v>
      </c>
      <c r="C39" s="3">
        <v>8.5452551841735804</v>
      </c>
      <c r="D39">
        <v>128</v>
      </c>
      <c r="E39">
        <v>0</v>
      </c>
      <c r="F39">
        <v>26</v>
      </c>
      <c r="G39">
        <v>65</v>
      </c>
      <c r="H39">
        <v>33</v>
      </c>
      <c r="I39" s="7">
        <f>(Graphes[[#This Row],[DS_Solution]]-Graphes[[#This Row],[Opt]])/Graphes[[#This Row],[Opt]]</f>
        <v>6.4516129032258063E-2</v>
      </c>
      <c r="J39" s="3">
        <v>0.16867780685424799</v>
      </c>
      <c r="K39">
        <v>595</v>
      </c>
      <c r="L39">
        <v>246</v>
      </c>
      <c r="M39" s="3">
        <v>0.111289024353027</v>
      </c>
      <c r="N39" s="3">
        <v>0</v>
      </c>
      <c r="O39" s="3">
        <v>4.34207916259765E-2</v>
      </c>
      <c r="P39">
        <v>65</v>
      </c>
      <c r="Q39" s="7">
        <f>(Graphes[[#This Row],[FC_alea_Solution]]-Graphes[[#This Row],[Opt]])/Graphes[[#This Row],[Opt]]</f>
        <v>1.096774193548387</v>
      </c>
      <c r="R39" s="3">
        <v>2.5007452964782702</v>
      </c>
      <c r="S39">
        <v>171</v>
      </c>
      <c r="T39">
        <v>68</v>
      </c>
      <c r="U39" s="3">
        <v>2.3904557228088299</v>
      </c>
      <c r="V39" s="3">
        <v>0</v>
      </c>
      <c r="W39" s="3">
        <v>3.5433530807495103E-2</v>
      </c>
      <c r="X39">
        <v>65</v>
      </c>
      <c r="Y39" s="7">
        <f>(Graphes[[#This Row],[FC_AC_alea_Solution]]-Graphes[[#This Row],[Opt]])/Graphes[[#This Row],[Opt]]</f>
        <v>1.096774193548387</v>
      </c>
      <c r="Z39" s="3">
        <v>6.1702690124511701</v>
      </c>
      <c r="AA39">
        <v>103</v>
      </c>
      <c r="AB39">
        <v>0</v>
      </c>
      <c r="AC39" s="3">
        <v>1.3354525566101001</v>
      </c>
      <c r="AD39" s="3">
        <v>4.7384974956512398</v>
      </c>
      <c r="AE39" s="3">
        <v>3.1444549560546799E-2</v>
      </c>
      <c r="AF39">
        <v>31</v>
      </c>
      <c r="AG39" s="7">
        <f>(Graphes[[#This Row],[FC_AC_Solution]]-Graphes[[#This Row],[Opt]])/Graphes[[#This Row],[Opt]]</f>
        <v>0</v>
      </c>
      <c r="AH39" s="3">
        <v>8.2248647212982107</v>
      </c>
      <c r="AI39">
        <v>103</v>
      </c>
      <c r="AJ39">
        <v>0</v>
      </c>
      <c r="AK39" s="3">
        <v>4.1917324066162102E-2</v>
      </c>
      <c r="AL39" s="3">
        <v>8.1475074291229195</v>
      </c>
      <c r="AM39" s="3">
        <v>2.99525260925292E-2</v>
      </c>
      <c r="AN39">
        <v>33</v>
      </c>
      <c r="AO39" s="7">
        <f>(Graphes[[#This Row],[FC_Solution]]-Graphes[[#This Row],[Opt]])/Graphes[[#This Row],[Opt]]</f>
        <v>6.4516129032258063E-2</v>
      </c>
      <c r="AP39" s="3">
        <v>1.7182302474975499</v>
      </c>
      <c r="AQ39">
        <v>595</v>
      </c>
      <c r="AR39">
        <v>246</v>
      </c>
      <c r="AS39" s="3">
        <v>1.0849092006683301</v>
      </c>
      <c r="AT39" s="3">
        <v>0</v>
      </c>
      <c r="AU39" s="3">
        <v>0.36382508277893</v>
      </c>
    </row>
    <row r="40" spans="1:47" x14ac:dyDescent="0.25">
      <c r="A40" t="s">
        <v>63</v>
      </c>
      <c r="B40">
        <v>49</v>
      </c>
      <c r="C40" s="3">
        <v>21.8903822898864</v>
      </c>
      <c r="D40">
        <v>197</v>
      </c>
      <c r="E40">
        <v>0</v>
      </c>
      <c r="F40">
        <v>35</v>
      </c>
      <c r="G40">
        <v>122</v>
      </c>
      <c r="H40">
        <v>49</v>
      </c>
      <c r="I40" s="7">
        <f>(Graphes[[#This Row],[DS_Solution]]-Graphes[[#This Row],[Opt]])/Graphes[[#This Row],[Opt]]</f>
        <v>0</v>
      </c>
      <c r="J40" s="3">
        <v>1.4707059860229399</v>
      </c>
      <c r="K40">
        <v>2331</v>
      </c>
      <c r="L40">
        <v>1084</v>
      </c>
      <c r="M40" s="3">
        <v>1.1522920131683301</v>
      </c>
      <c r="N40" s="3">
        <v>0</v>
      </c>
      <c r="O40" s="3">
        <v>0.21959042549133301</v>
      </c>
      <c r="P40">
        <v>122</v>
      </c>
      <c r="Q40" s="7">
        <f>(Graphes[[#This Row],[FC_alea_Solution]]-Graphes[[#This Row],[Opt]])/Graphes[[#This Row],[Opt]]</f>
        <v>1.489795918367347</v>
      </c>
      <c r="R40" s="3">
        <v>17.1588745117187</v>
      </c>
      <c r="S40">
        <v>442</v>
      </c>
      <c r="T40">
        <v>279</v>
      </c>
      <c r="U40" s="3">
        <v>15.739067792892399</v>
      </c>
      <c r="V40" s="3">
        <v>0</v>
      </c>
      <c r="W40" s="3">
        <v>0.10180616378784101</v>
      </c>
      <c r="X40">
        <v>122</v>
      </c>
      <c r="Y40" s="7">
        <f>(Graphes[[#This Row],[FC_AC_alea_Solution]]-Graphes[[#This Row],[Opt]])/Graphes[[#This Row],[Opt]]</f>
        <v>1.489795918367347</v>
      </c>
      <c r="Z40" s="3">
        <v>23.144498109817501</v>
      </c>
      <c r="AA40">
        <v>163</v>
      </c>
      <c r="AB40">
        <v>0</v>
      </c>
      <c r="AC40" s="3">
        <v>14.132665157318099</v>
      </c>
      <c r="AD40" s="3">
        <v>8.0347135066985995</v>
      </c>
      <c r="AE40" s="3">
        <v>5.5377244949340799E-2</v>
      </c>
      <c r="AF40">
        <v>49</v>
      </c>
      <c r="AG40" s="7">
        <f>(Graphes[[#This Row],[FC_AC_Solution]]-Graphes[[#This Row],[Opt]])/Graphes[[#This Row],[Opt]]</f>
        <v>0</v>
      </c>
      <c r="AH40" s="3">
        <v>8.1345353126525808</v>
      </c>
      <c r="AI40">
        <v>163</v>
      </c>
      <c r="AJ40">
        <v>0</v>
      </c>
      <c r="AK40" s="3">
        <v>0.13674283027648901</v>
      </c>
      <c r="AL40" s="3">
        <v>7.9149606227874703</v>
      </c>
      <c r="AM40" s="3">
        <v>6.1365842819213798E-2</v>
      </c>
      <c r="AN40">
        <v>49</v>
      </c>
      <c r="AO40" s="7">
        <f>(Graphes[[#This Row],[FC_Solution]]-Graphes[[#This Row],[Opt]])/Graphes[[#This Row],[Opt]]</f>
        <v>0</v>
      </c>
      <c r="AP40" s="3">
        <v>1.31849360466003</v>
      </c>
      <c r="AQ40">
        <v>2331</v>
      </c>
      <c r="AR40">
        <v>1084</v>
      </c>
      <c r="AS40" s="3">
        <v>1.02153420448303</v>
      </c>
      <c r="AT40" s="3">
        <v>0</v>
      </c>
      <c r="AU40" s="3">
        <v>0.210610151290893</v>
      </c>
    </row>
    <row r="41" spans="1:47" x14ac:dyDescent="0.25">
      <c r="A41" t="s">
        <v>64</v>
      </c>
      <c r="B41">
        <v>31</v>
      </c>
      <c r="C41" s="3">
        <v>28.860132455825799</v>
      </c>
      <c r="D41">
        <v>188</v>
      </c>
      <c r="E41">
        <v>0</v>
      </c>
      <c r="F41">
        <v>30</v>
      </c>
      <c r="G41">
        <v>157</v>
      </c>
      <c r="H41">
        <v>31</v>
      </c>
      <c r="I41" s="7">
        <f>(Graphes[[#This Row],[DS_Solution]]-Graphes[[#This Row],[Opt]])/Graphes[[#This Row],[Opt]]</f>
        <v>0</v>
      </c>
      <c r="J41" s="3">
        <v>0.71913719177246005</v>
      </c>
      <c r="K41">
        <v>1675</v>
      </c>
      <c r="L41">
        <v>758</v>
      </c>
      <c r="M41" s="3">
        <v>0.56142210960388095</v>
      </c>
      <c r="N41" s="3">
        <v>0</v>
      </c>
      <c r="O41" s="3">
        <v>0.102317571640014</v>
      </c>
      <c r="P41">
        <v>157</v>
      </c>
      <c r="Q41" s="7">
        <f>(Graphes[[#This Row],[FC_alea_Solution]]-Graphes[[#This Row],[Opt]])/Graphes[[#This Row],[Opt]]</f>
        <v>4.064516129032258</v>
      </c>
      <c r="R41" s="3">
        <v>25.080318212509098</v>
      </c>
      <c r="S41">
        <v>282</v>
      </c>
      <c r="T41">
        <v>123</v>
      </c>
      <c r="U41" s="3">
        <v>22.960837364196699</v>
      </c>
      <c r="V41" s="3">
        <v>0</v>
      </c>
      <c r="W41" s="3">
        <v>7.1380376815795898E-2</v>
      </c>
      <c r="X41">
        <v>156</v>
      </c>
      <c r="Y41" s="7">
        <f>(Graphes[[#This Row],[FC_AC_alea_Solution]]-Graphes[[#This Row],[Opt]])/Graphes[[#This Row],[Opt]]</f>
        <v>4.032258064516129</v>
      </c>
      <c r="Z41" s="3">
        <v>34.391613960266099</v>
      </c>
      <c r="AA41">
        <v>159</v>
      </c>
      <c r="AB41">
        <v>0</v>
      </c>
      <c r="AC41" s="3">
        <v>22.776222944259601</v>
      </c>
      <c r="AD41" s="3">
        <v>9.7903690338134695</v>
      </c>
      <c r="AE41" s="3">
        <v>7.0364475250244099E-2</v>
      </c>
      <c r="AF41">
        <v>31</v>
      </c>
      <c r="AG41" s="7">
        <f>(Graphes[[#This Row],[FC_AC_Solution]]-Graphes[[#This Row],[Opt]])/Graphes[[#This Row],[Opt]]</f>
        <v>0</v>
      </c>
      <c r="AH41" s="3">
        <v>8.4678997993469203</v>
      </c>
      <c r="AI41">
        <v>159</v>
      </c>
      <c r="AJ41">
        <v>0</v>
      </c>
      <c r="AK41" s="3">
        <v>0.15819668769836401</v>
      </c>
      <c r="AL41" s="3">
        <v>8.2014193534851003</v>
      </c>
      <c r="AM41" s="3">
        <v>8.9806318283080999E-2</v>
      </c>
      <c r="AN41">
        <v>31</v>
      </c>
      <c r="AO41" s="7">
        <f>(Graphes[[#This Row],[FC_Solution]]-Graphes[[#This Row],[Opt]])/Graphes[[#This Row],[Opt]]</f>
        <v>0</v>
      </c>
      <c r="AP41" s="3">
        <v>0.79748225212097101</v>
      </c>
      <c r="AQ41">
        <v>1675</v>
      </c>
      <c r="AR41">
        <v>758</v>
      </c>
      <c r="AS41" s="3">
        <v>0.63727140426635698</v>
      </c>
      <c r="AT41" s="3">
        <v>0</v>
      </c>
      <c r="AU41" s="3">
        <v>0.107306718826293</v>
      </c>
    </row>
    <row r="42" spans="1:47" x14ac:dyDescent="0.25">
      <c r="A42" t="s">
        <v>65</v>
      </c>
      <c r="B42">
        <v>31</v>
      </c>
      <c r="C42" s="3">
        <v>32.671885013580301</v>
      </c>
      <c r="D42">
        <v>184</v>
      </c>
      <c r="E42">
        <v>0</v>
      </c>
      <c r="F42">
        <v>30</v>
      </c>
      <c r="G42">
        <v>158</v>
      </c>
      <c r="H42">
        <v>31</v>
      </c>
      <c r="I42" s="7">
        <f>(Graphes[[#This Row],[DS_Solution]]-Graphes[[#This Row],[Opt]])/Graphes[[#This Row],[Opt]]</f>
        <v>0</v>
      </c>
      <c r="J42" s="3">
        <v>0.72063159942626898</v>
      </c>
      <c r="K42">
        <v>1671</v>
      </c>
      <c r="L42">
        <v>758</v>
      </c>
      <c r="M42" s="3">
        <v>0.56544494628906194</v>
      </c>
      <c r="N42" s="3">
        <v>0</v>
      </c>
      <c r="O42" s="3">
        <v>9.97967720031738E-2</v>
      </c>
      <c r="P42">
        <v>158</v>
      </c>
      <c r="Q42" s="7">
        <f>(Graphes[[#This Row],[FC_alea_Solution]]-Graphes[[#This Row],[Opt]])/Graphes[[#This Row],[Opt]]</f>
        <v>4.096774193548387</v>
      </c>
      <c r="R42" s="3">
        <v>24.503913879394499</v>
      </c>
      <c r="S42">
        <v>265</v>
      </c>
      <c r="T42">
        <v>110</v>
      </c>
      <c r="U42" s="3">
        <v>22.549650907516401</v>
      </c>
      <c r="V42" s="3">
        <v>0</v>
      </c>
      <c r="W42" s="3">
        <v>7.43381977081298E-2</v>
      </c>
      <c r="X42">
        <v>157</v>
      </c>
      <c r="Y42" s="7">
        <f>(Graphes[[#This Row],[FC_AC_alea_Solution]]-Graphes[[#This Row],[Opt]])/Graphes[[#This Row],[Opt]]</f>
        <v>4.064516129032258</v>
      </c>
      <c r="Z42" s="3">
        <v>32.325541734695399</v>
      </c>
      <c r="AA42">
        <v>155</v>
      </c>
      <c r="AB42">
        <v>0</v>
      </c>
      <c r="AC42" s="3">
        <v>21.121863842010399</v>
      </c>
      <c r="AD42" s="3">
        <v>9.57228183746337</v>
      </c>
      <c r="AE42" s="3">
        <v>7.4360847473144503E-2</v>
      </c>
      <c r="AF42">
        <v>31</v>
      </c>
      <c r="AG42" s="7">
        <f>(Graphes[[#This Row],[FC_AC_Solution]]-Graphes[[#This Row],[Opt]])/Graphes[[#This Row],[Opt]]</f>
        <v>0</v>
      </c>
      <c r="AH42" s="3">
        <v>8.3471274375915492</v>
      </c>
      <c r="AI42">
        <v>155</v>
      </c>
      <c r="AJ42">
        <v>0</v>
      </c>
      <c r="AK42" s="3">
        <v>0.155704736709594</v>
      </c>
      <c r="AL42" s="3">
        <v>8.0916271209716797</v>
      </c>
      <c r="AM42" s="3">
        <v>8.3827972412109306E-2</v>
      </c>
      <c r="AN42">
        <v>31</v>
      </c>
      <c r="AO42" s="7">
        <f>(Graphes[[#This Row],[FC_Solution]]-Graphes[[#This Row],[Opt]])/Graphes[[#This Row],[Opt]]</f>
        <v>0</v>
      </c>
      <c r="AP42" s="3">
        <v>0.76255249977111805</v>
      </c>
      <c r="AQ42">
        <v>1671</v>
      </c>
      <c r="AR42">
        <v>758</v>
      </c>
      <c r="AS42" s="3">
        <v>0.599858999252319</v>
      </c>
      <c r="AT42" s="3">
        <v>0</v>
      </c>
      <c r="AU42" s="3">
        <v>0.10679268836975001</v>
      </c>
    </row>
    <row r="43" spans="1:47" x14ac:dyDescent="0.25">
      <c r="A43" t="s">
        <v>66</v>
      </c>
      <c r="B43">
        <v>31</v>
      </c>
      <c r="C43" s="3">
        <v>34.107157468795698</v>
      </c>
      <c r="D43">
        <v>185</v>
      </c>
      <c r="E43">
        <v>0</v>
      </c>
      <c r="F43">
        <v>30</v>
      </c>
      <c r="G43">
        <v>159</v>
      </c>
      <c r="H43">
        <v>31</v>
      </c>
      <c r="I43" s="7">
        <f>(Graphes[[#This Row],[DS_Solution]]-Graphes[[#This Row],[Opt]])/Graphes[[#This Row],[Opt]]</f>
        <v>0</v>
      </c>
      <c r="J43" s="3">
        <v>0.67871212959289495</v>
      </c>
      <c r="K43">
        <v>1672</v>
      </c>
      <c r="L43">
        <v>758</v>
      </c>
      <c r="M43" s="3">
        <v>0.52403163909912098</v>
      </c>
      <c r="N43" s="3">
        <v>0</v>
      </c>
      <c r="O43" s="3">
        <v>0.100797414779663</v>
      </c>
      <c r="P43">
        <v>159</v>
      </c>
      <c r="Q43" s="7">
        <f>(Graphes[[#This Row],[FC_alea_Solution]]-Graphes[[#This Row],[Opt]])/Graphes[[#This Row],[Opt]]</f>
        <v>4.129032258064516</v>
      </c>
      <c r="R43" s="3">
        <v>25.0209286212921</v>
      </c>
      <c r="S43">
        <v>218</v>
      </c>
      <c r="T43">
        <v>62</v>
      </c>
      <c r="U43" s="3">
        <v>22.956873416900599</v>
      </c>
      <c r="V43" s="3">
        <v>0</v>
      </c>
      <c r="W43" s="3">
        <v>7.7331781387329102E-2</v>
      </c>
      <c r="X43">
        <v>159</v>
      </c>
      <c r="Y43" s="7">
        <f>(Graphes[[#This Row],[FC_AC_alea_Solution]]-Graphes[[#This Row],[Opt]])/Graphes[[#This Row],[Opt]]</f>
        <v>4.129032258064516</v>
      </c>
      <c r="Z43" s="3">
        <v>32.690347671508697</v>
      </c>
      <c r="AA43">
        <v>156</v>
      </c>
      <c r="AB43">
        <v>0</v>
      </c>
      <c r="AC43" s="3">
        <v>22.121961593627901</v>
      </c>
      <c r="AD43" s="3">
        <v>8.7478671073913503</v>
      </c>
      <c r="AE43" s="3">
        <v>7.9333782196044894E-2</v>
      </c>
      <c r="AF43">
        <v>31</v>
      </c>
      <c r="AG43" s="7">
        <f>(Graphes[[#This Row],[FC_AC_Solution]]-Graphes[[#This Row],[Opt]])/Graphes[[#This Row],[Opt]]</f>
        <v>0</v>
      </c>
      <c r="AH43" s="3">
        <v>8.8421905040740896</v>
      </c>
      <c r="AI43">
        <v>156</v>
      </c>
      <c r="AJ43">
        <v>0</v>
      </c>
      <c r="AK43" s="3">
        <v>0.165188312530517</v>
      </c>
      <c r="AL43" s="3">
        <v>8.5667116641998202</v>
      </c>
      <c r="AM43" s="3">
        <v>9.4815254211425698E-2</v>
      </c>
      <c r="AN43">
        <v>31</v>
      </c>
      <c r="AO43" s="7">
        <f>(Graphes[[#This Row],[FC_Solution]]-Graphes[[#This Row],[Opt]])/Graphes[[#This Row],[Opt]]</f>
        <v>0</v>
      </c>
      <c r="AP43" s="3">
        <v>0.69617438316345204</v>
      </c>
      <c r="AQ43">
        <v>1672</v>
      </c>
      <c r="AR43">
        <v>758</v>
      </c>
      <c r="AS43" s="3">
        <v>0.53347945213317804</v>
      </c>
      <c r="AT43" s="3">
        <v>0</v>
      </c>
      <c r="AU43" s="3">
        <v>0.104295969009399</v>
      </c>
    </row>
    <row r="44" spans="1:47" x14ac:dyDescent="0.25">
      <c r="A44" t="s">
        <v>67</v>
      </c>
      <c r="B44">
        <v>31</v>
      </c>
      <c r="C44" s="3">
        <v>31.506600618362398</v>
      </c>
      <c r="D44">
        <v>186</v>
      </c>
      <c r="E44">
        <v>0</v>
      </c>
      <c r="F44">
        <v>30</v>
      </c>
      <c r="G44">
        <v>160</v>
      </c>
      <c r="H44">
        <v>31</v>
      </c>
      <c r="I44" s="7">
        <f>(Graphes[[#This Row],[DS_Solution]]-Graphes[[#This Row],[Opt]])/Graphes[[#This Row],[Opt]]</f>
        <v>0</v>
      </c>
      <c r="J44" s="3">
        <v>0.69767332077026301</v>
      </c>
      <c r="K44">
        <v>1673</v>
      </c>
      <c r="L44">
        <v>758</v>
      </c>
      <c r="M44" s="3">
        <v>0.53949379920959395</v>
      </c>
      <c r="N44" s="3">
        <v>0</v>
      </c>
      <c r="O44" s="3">
        <v>0.10480904579162501</v>
      </c>
      <c r="P44">
        <v>159</v>
      </c>
      <c r="Q44" s="7">
        <f>(Graphes[[#This Row],[FC_alea_Solution]]-Graphes[[#This Row],[Opt]])/Graphes[[#This Row],[Opt]]</f>
        <v>4.129032258064516</v>
      </c>
      <c r="R44" s="3">
        <v>25.4810564517974</v>
      </c>
      <c r="S44">
        <v>264</v>
      </c>
      <c r="T44">
        <v>107</v>
      </c>
      <c r="U44" s="3">
        <v>23.330153226852399</v>
      </c>
      <c r="V44" s="3">
        <v>0</v>
      </c>
      <c r="W44" s="3">
        <v>8.1840276718139607E-2</v>
      </c>
      <c r="X44">
        <v>160</v>
      </c>
      <c r="Y44" s="7">
        <f>(Graphes[[#This Row],[FC_AC_alea_Solution]]-Graphes[[#This Row],[Opt]])/Graphes[[#This Row],[Opt]]</f>
        <v>4.161290322580645</v>
      </c>
      <c r="Z44" s="3">
        <v>33.598621368408203</v>
      </c>
      <c r="AA44">
        <v>157</v>
      </c>
      <c r="AB44">
        <v>0</v>
      </c>
      <c r="AC44" s="3">
        <v>22.419885396957302</v>
      </c>
      <c r="AD44" s="3">
        <v>9.39064621925354</v>
      </c>
      <c r="AE44" s="3">
        <v>7.6353788375854395E-2</v>
      </c>
      <c r="AF44">
        <v>31</v>
      </c>
      <c r="AG44" s="7">
        <f>(Graphes[[#This Row],[FC_AC_Solution]]-Graphes[[#This Row],[Opt]])/Graphes[[#This Row],[Opt]]</f>
        <v>0</v>
      </c>
      <c r="AH44" s="3">
        <v>8.8856062889099103</v>
      </c>
      <c r="AI44">
        <v>157</v>
      </c>
      <c r="AJ44">
        <v>0</v>
      </c>
      <c r="AK44" s="3">
        <v>0.162694692611694</v>
      </c>
      <c r="AL44" s="3">
        <v>8.60713338851928</v>
      </c>
      <c r="AM44" s="3">
        <v>9.7297906875610296E-2</v>
      </c>
      <c r="AN44">
        <v>31</v>
      </c>
      <c r="AO44" s="7">
        <f>(Graphes[[#This Row],[FC_Solution]]-Graphes[[#This Row],[Opt]])/Graphes[[#This Row],[Opt]]</f>
        <v>0</v>
      </c>
      <c r="AP44" s="3">
        <v>0.730610132217407</v>
      </c>
      <c r="AQ44">
        <v>1673</v>
      </c>
      <c r="AR44">
        <v>758</v>
      </c>
      <c r="AS44" s="3">
        <v>0.57290983200073198</v>
      </c>
      <c r="AT44" s="3">
        <v>0</v>
      </c>
      <c r="AU44" s="3">
        <v>0.10279631614685</v>
      </c>
    </row>
    <row r="45" spans="1:47" x14ac:dyDescent="0.25">
      <c r="A45" s="1" t="s">
        <v>68</v>
      </c>
      <c r="B45" s="1">
        <v>3</v>
      </c>
      <c r="C45" s="4">
        <v>9.9992752075195291E-4</v>
      </c>
      <c r="D45" s="1">
        <v>5</v>
      </c>
      <c r="E45" s="1">
        <v>0</v>
      </c>
      <c r="F45" s="1">
        <v>0</v>
      </c>
      <c r="G45" s="1">
        <v>1</v>
      </c>
      <c r="H45" s="1">
        <v>3</v>
      </c>
      <c r="I45" s="8">
        <f>(Graphes[[#This Row],[DS_Solution]]-Graphes[[#This Row],[Opt]])/Graphes[[#This Row],[Opt]]</f>
        <v>0</v>
      </c>
      <c r="J45" s="4">
        <v>9.9968910217285091E-4</v>
      </c>
      <c r="K45" s="1">
        <v>5</v>
      </c>
      <c r="L45" s="1">
        <v>1</v>
      </c>
      <c r="M45" s="4">
        <v>9.9968910217285091E-4</v>
      </c>
      <c r="N45" s="4">
        <v>0</v>
      </c>
      <c r="O45" s="4">
        <v>0</v>
      </c>
      <c r="P45" s="1">
        <v>3</v>
      </c>
      <c r="Q45" s="8">
        <f>(Graphes[[#This Row],[FC_alea_Solution]]-Graphes[[#This Row],[Opt]])/Graphes[[#This Row],[Opt]]</f>
        <v>0</v>
      </c>
      <c r="R45" s="4">
        <v>0</v>
      </c>
      <c r="S45" s="1">
        <v>4</v>
      </c>
      <c r="T45" s="1">
        <v>0</v>
      </c>
      <c r="U45" s="4">
        <v>0</v>
      </c>
      <c r="V45" s="4">
        <v>0</v>
      </c>
      <c r="W45" s="4">
        <v>0</v>
      </c>
      <c r="X45" s="1">
        <v>3</v>
      </c>
      <c r="Y45" s="8">
        <f>(Graphes[[#This Row],[FC_AC_alea_Solution]]-Graphes[[#This Row],[Opt]])/Graphes[[#This Row],[Opt]]</f>
        <v>0</v>
      </c>
      <c r="Z45" s="4">
        <v>0</v>
      </c>
      <c r="AA45" s="1">
        <v>3</v>
      </c>
      <c r="AB45" s="1">
        <v>0</v>
      </c>
      <c r="AC45" s="4">
        <v>0</v>
      </c>
      <c r="AD45" s="4">
        <v>0</v>
      </c>
      <c r="AE45" s="4">
        <v>0</v>
      </c>
      <c r="AF45" s="1">
        <v>3</v>
      </c>
      <c r="AG45" s="8">
        <f>(Graphes[[#This Row],[FC_AC_Solution]]-Graphes[[#This Row],[Opt]])/Graphes[[#This Row],[Opt]]</f>
        <v>0</v>
      </c>
      <c r="AH45" s="4">
        <v>0</v>
      </c>
      <c r="AI45" s="1">
        <v>3</v>
      </c>
      <c r="AJ45" s="1">
        <v>0</v>
      </c>
      <c r="AK45" s="4">
        <v>0</v>
      </c>
      <c r="AL45" s="4">
        <v>0</v>
      </c>
      <c r="AM45" s="4">
        <v>0</v>
      </c>
      <c r="AN45" s="1">
        <v>3</v>
      </c>
      <c r="AO45" s="8">
        <f>(Graphes[[#This Row],[FC_Solution]]-Graphes[[#This Row],[Opt]])/Graphes[[#This Row],[Opt]]</f>
        <v>0</v>
      </c>
      <c r="AP45" s="4">
        <v>0</v>
      </c>
      <c r="AQ45" s="1">
        <v>5</v>
      </c>
      <c r="AR45" s="1">
        <v>1</v>
      </c>
      <c r="AS45" s="4">
        <v>0</v>
      </c>
      <c r="AT45" s="4">
        <v>0</v>
      </c>
      <c r="AU45" s="4">
        <v>0</v>
      </c>
    </row>
    <row r="46" spans="1:47" x14ac:dyDescent="0.25">
      <c r="A46" t="s">
        <v>69</v>
      </c>
      <c r="B46" s="1">
        <v>4</v>
      </c>
      <c r="C46" s="3">
        <v>6.99615478515625E-3</v>
      </c>
      <c r="D46">
        <v>11</v>
      </c>
      <c r="E46">
        <v>0</v>
      </c>
      <c r="F46">
        <v>2</v>
      </c>
      <c r="G46">
        <v>6</v>
      </c>
      <c r="H46">
        <v>4</v>
      </c>
      <c r="I46" s="7">
        <f>(Graphes[[#This Row],[DS_Solution]]-Graphes[[#This Row],[Opt]])/Graphes[[#This Row],[Opt]]</f>
        <v>0</v>
      </c>
      <c r="J46" s="3">
        <v>9.9897384643554601E-4</v>
      </c>
      <c r="K46">
        <v>16</v>
      </c>
      <c r="L46">
        <v>3</v>
      </c>
      <c r="M46" s="3">
        <v>0</v>
      </c>
      <c r="N46" s="3">
        <v>0</v>
      </c>
      <c r="O46" s="3">
        <v>0</v>
      </c>
      <c r="P46">
        <v>6</v>
      </c>
      <c r="Q46" s="7">
        <f>(Graphes[[#This Row],[FC_alea_Solution]]-Graphes[[#This Row],[Opt]])/Graphes[[#This Row],[Opt]]</f>
        <v>0.5</v>
      </c>
      <c r="R46" s="3">
        <v>1.9984245300292899E-3</v>
      </c>
      <c r="S46">
        <v>14</v>
      </c>
      <c r="T46">
        <v>4</v>
      </c>
      <c r="U46" s="3">
        <v>1.9984245300292899E-3</v>
      </c>
      <c r="V46" s="3">
        <v>0</v>
      </c>
      <c r="W46" s="3">
        <v>0</v>
      </c>
      <c r="X46">
        <v>6</v>
      </c>
      <c r="Y46" s="7">
        <f>(Graphes[[#This Row],[FC_AC_alea_Solution]]-Graphes[[#This Row],[Opt]])/Graphes[[#This Row],[Opt]]</f>
        <v>0.5</v>
      </c>
      <c r="Z46" s="3">
        <v>2.99835205078125E-3</v>
      </c>
      <c r="AA46">
        <v>10</v>
      </c>
      <c r="AB46">
        <v>0</v>
      </c>
      <c r="AC46" s="3">
        <v>9.99212265014648E-4</v>
      </c>
      <c r="AD46" s="3">
        <v>9.9945068359375E-4</v>
      </c>
      <c r="AE46" s="3">
        <v>0</v>
      </c>
      <c r="AF46">
        <v>4</v>
      </c>
      <c r="AG46" s="7">
        <f>(Graphes[[#This Row],[FC_AC_Solution]]-Graphes[[#This Row],[Opt]])/Graphes[[#This Row],[Opt]]</f>
        <v>0</v>
      </c>
      <c r="AH46" s="3">
        <v>1.00064277648925E-3</v>
      </c>
      <c r="AI46">
        <v>10</v>
      </c>
      <c r="AJ46">
        <v>0</v>
      </c>
      <c r="AK46" s="3">
        <v>0</v>
      </c>
      <c r="AL46" s="3">
        <v>1.00064277648925E-3</v>
      </c>
      <c r="AM46" s="3">
        <v>0</v>
      </c>
      <c r="AN46">
        <v>4</v>
      </c>
      <c r="AO46" s="7">
        <f>(Graphes[[#This Row],[FC_Solution]]-Graphes[[#This Row],[Opt]])/Graphes[[#This Row],[Opt]]</f>
        <v>0</v>
      </c>
      <c r="AP46" s="3">
        <v>1.00064277648925E-3</v>
      </c>
      <c r="AQ46">
        <v>10</v>
      </c>
      <c r="AR46">
        <v>0</v>
      </c>
      <c r="AS46" s="3">
        <v>0</v>
      </c>
      <c r="AT46" s="3">
        <v>1.00064277648925E-3</v>
      </c>
      <c r="AU46" s="3">
        <v>0</v>
      </c>
    </row>
    <row r="47" spans="1:47" x14ac:dyDescent="0.25">
      <c r="A47" t="s">
        <v>70</v>
      </c>
      <c r="B47" s="1">
        <v>5</v>
      </c>
      <c r="C47" s="3">
        <v>4.29730415344238E-2</v>
      </c>
      <c r="D47">
        <v>23</v>
      </c>
      <c r="E47">
        <v>0</v>
      </c>
      <c r="F47">
        <v>2</v>
      </c>
      <c r="G47">
        <v>12</v>
      </c>
      <c r="H47">
        <v>5</v>
      </c>
      <c r="I47" s="7">
        <f>(Graphes[[#This Row],[DS_Solution]]-Graphes[[#This Row],[Opt]])/Graphes[[#This Row],[Opt]]</f>
        <v>0</v>
      </c>
      <c r="J47" s="3">
        <v>4.9967765808105399E-3</v>
      </c>
      <c r="K47">
        <v>30</v>
      </c>
      <c r="L47">
        <v>4</v>
      </c>
      <c r="M47" s="3">
        <v>3.9968490600585903E-3</v>
      </c>
      <c r="N47" s="3">
        <v>0</v>
      </c>
      <c r="O47" s="3">
        <v>9.9992752075195291E-4</v>
      </c>
      <c r="P47">
        <v>12</v>
      </c>
      <c r="Q47" s="7">
        <f>(Graphes[[#This Row],[FC_alea_Solution]]-Graphes[[#This Row],[Opt]])/Graphes[[#This Row],[Opt]]</f>
        <v>1.4</v>
      </c>
      <c r="R47" s="3">
        <v>1.2991189956664999E-2</v>
      </c>
      <c r="S47">
        <v>23</v>
      </c>
      <c r="T47">
        <v>1</v>
      </c>
      <c r="U47" s="3">
        <v>8.9938640594482405E-3</v>
      </c>
      <c r="V47" s="3">
        <v>0</v>
      </c>
      <c r="W47" s="3">
        <v>1.9991397857665998E-3</v>
      </c>
      <c r="X47">
        <v>11</v>
      </c>
      <c r="Y47" s="7">
        <f>(Graphes[[#This Row],[FC_AC_alea_Solution]]-Graphes[[#This Row],[Opt]])/Graphes[[#This Row],[Opt]]</f>
        <v>1.2</v>
      </c>
      <c r="Z47" s="3">
        <v>2.3983478546142498E-2</v>
      </c>
      <c r="AA47">
        <v>22</v>
      </c>
      <c r="AB47">
        <v>0</v>
      </c>
      <c r="AC47" s="3">
        <v>1.29950046539306E-2</v>
      </c>
      <c r="AD47" s="3">
        <v>9.9897384643554601E-3</v>
      </c>
      <c r="AE47" s="3">
        <v>0</v>
      </c>
      <c r="AF47">
        <v>5</v>
      </c>
      <c r="AG47" s="7">
        <f>(Graphes[[#This Row],[FC_AC_Solution]]-Graphes[[#This Row],[Opt]])/Graphes[[#This Row],[Opt]]</f>
        <v>0</v>
      </c>
      <c r="AH47" s="3">
        <v>9.9954605102538993E-3</v>
      </c>
      <c r="AI47">
        <v>22</v>
      </c>
      <c r="AJ47">
        <v>0</v>
      </c>
      <c r="AK47" s="3">
        <v>2.9993057250976502E-3</v>
      </c>
      <c r="AL47" s="3">
        <v>5.9962272644042899E-3</v>
      </c>
      <c r="AM47" s="3">
        <v>9.9992752075195291E-4</v>
      </c>
      <c r="AN47">
        <v>5</v>
      </c>
      <c r="AO47" s="7">
        <f>(Graphes[[#This Row],[FC_Solution]]-Graphes[[#This Row],[Opt]])/Graphes[[#This Row],[Opt]]</f>
        <v>0</v>
      </c>
      <c r="AP47" s="3">
        <v>9.9954605102538993E-3</v>
      </c>
      <c r="AQ47">
        <v>22</v>
      </c>
      <c r="AR47">
        <v>0</v>
      </c>
      <c r="AS47" s="3">
        <v>2.9993057250976502E-3</v>
      </c>
      <c r="AT47" s="3">
        <v>5.9962272644042899E-3</v>
      </c>
      <c r="AU47" s="3">
        <v>9.9992752075195291E-4</v>
      </c>
    </row>
    <row r="48" spans="1:47" x14ac:dyDescent="0.25">
      <c r="A48" t="s">
        <v>71</v>
      </c>
      <c r="B48" s="1">
        <v>6</v>
      </c>
      <c r="C48" s="3">
        <v>0.144911289215087</v>
      </c>
      <c r="D48">
        <v>47</v>
      </c>
      <c r="E48">
        <v>0</v>
      </c>
      <c r="F48">
        <v>2</v>
      </c>
      <c r="G48">
        <v>24</v>
      </c>
      <c r="H48">
        <v>6</v>
      </c>
      <c r="I48" s="7">
        <f>(Graphes[[#This Row],[DS_Solution]]-Graphes[[#This Row],[Opt]])/Graphes[[#This Row],[Opt]]</f>
        <v>0</v>
      </c>
      <c r="J48" s="3">
        <v>1.8990039825439401E-2</v>
      </c>
      <c r="K48">
        <v>70</v>
      </c>
      <c r="L48">
        <v>12</v>
      </c>
      <c r="M48" s="3">
        <v>1.2991666793823201E-2</v>
      </c>
      <c r="N48" s="3">
        <v>0</v>
      </c>
      <c r="O48" s="3">
        <v>3.9970874786376901E-3</v>
      </c>
      <c r="P48">
        <v>24</v>
      </c>
      <c r="Q48" s="7">
        <f>(Graphes[[#This Row],[FC_alea_Solution]]-Graphes[[#This Row],[Opt]])/Graphes[[#This Row],[Opt]]</f>
        <v>3</v>
      </c>
      <c r="R48" s="3">
        <v>0.17888808250427199</v>
      </c>
      <c r="S48">
        <v>48</v>
      </c>
      <c r="T48">
        <v>2</v>
      </c>
      <c r="U48" s="3">
        <v>0.16689682006835899</v>
      </c>
      <c r="V48" s="3">
        <v>0</v>
      </c>
      <c r="W48" s="3">
        <v>3.9963722229003898E-3</v>
      </c>
      <c r="X48">
        <v>24</v>
      </c>
      <c r="Y48" s="7">
        <f>(Graphes[[#This Row],[FC_AC_alea_Solution]]-Graphes[[#This Row],[Opt]])/Graphes[[#This Row],[Opt]]</f>
        <v>3</v>
      </c>
      <c r="Z48" s="3">
        <v>0.188883066177368</v>
      </c>
      <c r="AA48">
        <v>46</v>
      </c>
      <c r="AB48">
        <v>0</v>
      </c>
      <c r="AC48" s="3">
        <v>8.29510688781738E-2</v>
      </c>
      <c r="AD48" s="3">
        <v>9.5940113067626898E-2</v>
      </c>
      <c r="AE48" s="3">
        <v>3.9982795715331997E-3</v>
      </c>
      <c r="AF48">
        <v>6</v>
      </c>
      <c r="AG48" s="7">
        <f>(Graphes[[#This Row],[FC_AC_Solution]]-Graphes[[#This Row],[Opt]])/Graphes[[#This Row],[Opt]]</f>
        <v>0</v>
      </c>
      <c r="AH48" s="3">
        <v>6.4959287643432603E-2</v>
      </c>
      <c r="AI48">
        <v>46</v>
      </c>
      <c r="AJ48">
        <v>0</v>
      </c>
      <c r="AK48" s="3">
        <v>8.9972019195556606E-3</v>
      </c>
      <c r="AL48" s="3">
        <v>4.8966884613037102E-2</v>
      </c>
      <c r="AM48" s="3">
        <v>2.99835205078125E-3</v>
      </c>
      <c r="AN48">
        <v>6</v>
      </c>
      <c r="AO48" s="7">
        <f>(Graphes[[#This Row],[FC_Solution]]-Graphes[[#This Row],[Opt]])/Graphes[[#This Row],[Opt]]</f>
        <v>0</v>
      </c>
      <c r="AP48" s="3">
        <v>6.4959287643432603E-2</v>
      </c>
      <c r="AQ48">
        <v>46</v>
      </c>
      <c r="AR48">
        <v>0</v>
      </c>
      <c r="AS48" s="3">
        <v>8.9972019195556606E-3</v>
      </c>
      <c r="AT48" s="3">
        <v>4.8966884613037102E-2</v>
      </c>
      <c r="AU48" s="3">
        <v>2.99835205078125E-3</v>
      </c>
    </row>
    <row r="49" spans="1:47" x14ac:dyDescent="0.25">
      <c r="A49" t="s">
        <v>72</v>
      </c>
      <c r="B49" s="1">
        <v>7</v>
      </c>
      <c r="C49" s="3">
        <v>2.1936399936675999</v>
      </c>
      <c r="D49">
        <v>95</v>
      </c>
      <c r="E49">
        <v>0</v>
      </c>
      <c r="F49">
        <v>2</v>
      </c>
      <c r="G49">
        <v>48</v>
      </c>
      <c r="H49">
        <v>7</v>
      </c>
      <c r="I49" s="7">
        <f>(Graphes[[#This Row],[DS_Solution]]-Graphes[[#This Row],[Opt]])/Graphes[[#This Row],[Opt]]</f>
        <v>0</v>
      </c>
      <c r="J49" s="3">
        <v>8.5945844650268499E-2</v>
      </c>
      <c r="K49">
        <v>140</v>
      </c>
      <c r="L49">
        <v>23</v>
      </c>
      <c r="M49" s="3">
        <v>6.59527778625488E-2</v>
      </c>
      <c r="N49" s="3">
        <v>0</v>
      </c>
      <c r="O49" s="3">
        <v>1.3993740081787101E-2</v>
      </c>
      <c r="P49">
        <v>48</v>
      </c>
      <c r="Q49" s="7">
        <f>(Graphes[[#This Row],[FC_alea_Solution]]-Graphes[[#This Row],[Opt]])/Graphes[[#This Row],[Opt]]</f>
        <v>5.8571428571428568</v>
      </c>
      <c r="R49" s="3">
        <v>3.9905264377593901</v>
      </c>
      <c r="S49">
        <v>96</v>
      </c>
      <c r="T49">
        <v>2</v>
      </c>
      <c r="U49" s="3">
        <v>3.74566578865051</v>
      </c>
      <c r="V49" s="3">
        <v>0</v>
      </c>
      <c r="W49" s="3">
        <v>3.3983230590820299E-2</v>
      </c>
      <c r="X49">
        <v>48</v>
      </c>
      <c r="Y49" s="7">
        <f>(Graphes[[#This Row],[FC_AC_alea_Solution]]-Graphes[[#This Row],[Opt]])/Graphes[[#This Row],[Opt]]</f>
        <v>5.8571428571428568</v>
      </c>
      <c r="Z49" s="3">
        <v>2.39851593971252</v>
      </c>
      <c r="AA49">
        <v>94</v>
      </c>
      <c r="AB49">
        <v>0</v>
      </c>
      <c r="AC49" s="3">
        <v>1.4651064872741699</v>
      </c>
      <c r="AD49" s="3">
        <v>0.83147406578063898</v>
      </c>
      <c r="AE49" s="3">
        <v>1.39925479888916E-2</v>
      </c>
      <c r="AF49">
        <v>7</v>
      </c>
      <c r="AG49" s="7">
        <f>(Graphes[[#This Row],[FC_AC_Solution]]-Graphes[[#This Row],[Opt]])/Graphes[[#This Row],[Opt]]</f>
        <v>0</v>
      </c>
      <c r="AH49" s="3">
        <v>0.33379125595092701</v>
      </c>
      <c r="AI49">
        <v>94</v>
      </c>
      <c r="AJ49">
        <v>0</v>
      </c>
      <c r="AK49" s="3">
        <v>5.5969715118408203E-2</v>
      </c>
      <c r="AL49" s="3">
        <v>0.25383472442626898</v>
      </c>
      <c r="AM49" s="3">
        <v>1.59902572631835E-2</v>
      </c>
      <c r="AN49">
        <v>7</v>
      </c>
      <c r="AO49" s="7">
        <f>(Graphes[[#This Row],[FC_Solution]]-Graphes[[#This Row],[Opt]])/Graphes[[#This Row],[Opt]]</f>
        <v>0</v>
      </c>
      <c r="AP49" s="3">
        <v>0.33379125595092701</v>
      </c>
      <c r="AQ49">
        <v>94</v>
      </c>
      <c r="AR49">
        <v>0</v>
      </c>
      <c r="AS49" s="3">
        <v>5.5969715118408203E-2</v>
      </c>
      <c r="AT49" s="3">
        <v>0.25383472442626898</v>
      </c>
      <c r="AU49" s="3">
        <v>1.59902572631835E-2</v>
      </c>
    </row>
    <row r="50" spans="1:47" x14ac:dyDescent="0.25">
      <c r="A50" t="s">
        <v>73</v>
      </c>
      <c r="B50" s="1">
        <v>8</v>
      </c>
      <c r="C50" s="3">
        <v>17.472177028655999</v>
      </c>
      <c r="D50">
        <v>191</v>
      </c>
      <c r="E50">
        <v>0</v>
      </c>
      <c r="F50">
        <v>2</v>
      </c>
      <c r="G50">
        <v>96</v>
      </c>
      <c r="H50">
        <v>8</v>
      </c>
      <c r="I50" s="7">
        <f>(Graphes[[#This Row],[DS_Solution]]-Graphes[[#This Row],[Opt]])/Graphes[[#This Row],[Opt]]</f>
        <v>0</v>
      </c>
      <c r="J50" s="3">
        <v>0.760528564453125</v>
      </c>
      <c r="K50">
        <v>282</v>
      </c>
      <c r="L50">
        <v>46</v>
      </c>
      <c r="M50" s="3">
        <v>0.57163381576537997</v>
      </c>
      <c r="N50" s="3">
        <v>0</v>
      </c>
      <c r="O50" s="3">
        <v>0.13093090057373</v>
      </c>
      <c r="P50">
        <v>96</v>
      </c>
      <c r="Q50" s="7">
        <f>(Graphes[[#This Row],[FC_alea_Solution]]-Graphes[[#This Row],[Opt]])/Graphes[[#This Row],[Opt]]</f>
        <v>11</v>
      </c>
      <c r="R50" s="3">
        <v>30.1413269042968</v>
      </c>
      <c r="S50">
        <v>190</v>
      </c>
      <c r="T50">
        <v>0</v>
      </c>
      <c r="U50" s="3">
        <v>28.7102017402648</v>
      </c>
      <c r="V50" s="3">
        <v>0</v>
      </c>
      <c r="W50" s="3">
        <v>0.105945825576782</v>
      </c>
      <c r="X50">
        <v>96</v>
      </c>
      <c r="Y50" s="7">
        <f>(Graphes[[#This Row],[FC_AC_alea_Solution]]-Graphes[[#This Row],[Opt]])/Graphes[[#This Row],[Opt]]</f>
        <v>11</v>
      </c>
      <c r="Z50" s="3">
        <v>35.725867271423297</v>
      </c>
      <c r="AA50">
        <v>190</v>
      </c>
      <c r="AB50">
        <v>0</v>
      </c>
      <c r="AC50" s="3">
        <v>27.025277853012</v>
      </c>
      <c r="AD50" s="3">
        <v>7.1675310134887598</v>
      </c>
      <c r="AE50" s="3">
        <v>9.2946767807006794E-2</v>
      </c>
      <c r="AF50">
        <v>8</v>
      </c>
      <c r="AG50" s="7">
        <f>(Graphes[[#This Row],[FC_AC_Solution]]-Graphes[[#This Row],[Opt]])/Graphes[[#This Row],[Opt]]</f>
        <v>0</v>
      </c>
      <c r="AH50" s="3">
        <v>3.0621042251586901</v>
      </c>
      <c r="AI50">
        <v>190</v>
      </c>
      <c r="AJ50">
        <v>0</v>
      </c>
      <c r="AK50" s="3">
        <v>0.68359279632568304</v>
      </c>
      <c r="AL50" s="3">
        <v>2.2395932674407901</v>
      </c>
      <c r="AM50" s="3">
        <v>9.8940610885620103E-2</v>
      </c>
      <c r="AN50">
        <v>8</v>
      </c>
      <c r="AO50" s="7">
        <f>(Graphes[[#This Row],[FC_Solution]]-Graphes[[#This Row],[Opt]])/Graphes[[#This Row],[Opt]]</f>
        <v>0</v>
      </c>
      <c r="AP50" s="3">
        <v>3.0621042251586901</v>
      </c>
      <c r="AQ50">
        <v>190</v>
      </c>
      <c r="AR50">
        <v>0</v>
      </c>
      <c r="AS50" s="3">
        <v>0.68359279632568304</v>
      </c>
      <c r="AT50" s="3">
        <v>2.2395932674407901</v>
      </c>
      <c r="AU50" s="3">
        <v>9.8940610885620103E-2</v>
      </c>
    </row>
    <row r="51" spans="1:47" hidden="1" x14ac:dyDescent="0.25">
      <c r="A51" t="s">
        <v>74</v>
      </c>
      <c r="B51" t="s">
        <v>26</v>
      </c>
      <c r="C51" s="3">
        <v>2.5883972644805899</v>
      </c>
      <c r="D51">
        <v>100</v>
      </c>
      <c r="E51">
        <v>0</v>
      </c>
      <c r="F51">
        <v>10</v>
      </c>
      <c r="G51">
        <v>36</v>
      </c>
      <c r="H51">
        <v>15</v>
      </c>
      <c r="I51" s="7" t="e">
        <f>(Graphes[[#This Row],[DS_Solution]]-Graphes[[#This Row],[Opt]])/Graphes[[#This Row],[Opt]]</f>
        <v>#VALUE!</v>
      </c>
      <c r="J51" s="3">
        <v>6.4957141876220703E-2</v>
      </c>
      <c r="K51">
        <v>147</v>
      </c>
      <c r="L51">
        <v>28</v>
      </c>
      <c r="M51" s="3">
        <v>3.8974046707153299E-2</v>
      </c>
      <c r="N51" s="3">
        <v>0</v>
      </c>
      <c r="O51" s="3">
        <v>2.2984504699707E-2</v>
      </c>
      <c r="P51">
        <v>36</v>
      </c>
      <c r="Q51" s="7" t="e">
        <f>(Graphes[[#This Row],[FC_alea_Solution]]-Graphes[[#This Row],[Opt]])/Graphes[[#This Row],[Opt]]</f>
        <v>#VALUE!</v>
      </c>
      <c r="R51" s="3">
        <v>1.7769010066986</v>
      </c>
      <c r="S51">
        <v>101</v>
      </c>
      <c r="T51">
        <v>10</v>
      </c>
      <c r="U51" s="3">
        <v>1.58202028274536</v>
      </c>
      <c r="V51" s="3">
        <v>0</v>
      </c>
      <c r="W51" s="3">
        <v>0.109929800033569</v>
      </c>
      <c r="X51">
        <v>36</v>
      </c>
      <c r="Y51" s="7" t="e">
        <f>(Graphes[[#This Row],[FC_AC_alea_Solution]]-Graphes[[#This Row],[Opt]])/Graphes[[#This Row],[Opt]]</f>
        <v>#VALUE!</v>
      </c>
      <c r="Z51" s="3">
        <v>3.3109478950500399</v>
      </c>
      <c r="AA51">
        <v>91</v>
      </c>
      <c r="AB51">
        <v>0</v>
      </c>
      <c r="AC51" s="3">
        <v>0.41674423217773399</v>
      </c>
      <c r="AD51" s="3">
        <v>2.8342325687408398</v>
      </c>
      <c r="AE51" s="3">
        <v>2.8987169265747001E-2</v>
      </c>
      <c r="AF51">
        <v>13</v>
      </c>
      <c r="AG51" s="7" t="e">
        <f>(Graphes[[#This Row],[FC_AC_Solution]]-Graphes[[#This Row],[Opt]])/Graphes[[#This Row],[Opt]]</f>
        <v>#VALUE!</v>
      </c>
      <c r="AH51" s="3">
        <v>2.1006999015808101</v>
      </c>
      <c r="AI51">
        <v>91</v>
      </c>
      <c r="AJ51">
        <v>0</v>
      </c>
      <c r="AK51" s="3">
        <v>4.1977405548095703E-2</v>
      </c>
      <c r="AL51" s="3">
        <v>2.0147502422332701</v>
      </c>
      <c r="AM51" s="3">
        <v>3.9975166320800698E-2</v>
      </c>
      <c r="AN51">
        <v>13</v>
      </c>
      <c r="AO51" s="7" t="e">
        <f>(Graphes[[#This Row],[FC_Solution]]-Graphes[[#This Row],[Opt]])/Graphes[[#This Row],[Opt]]</f>
        <v>#VALUE!</v>
      </c>
      <c r="AP51" s="3">
        <v>2.1006999015808101</v>
      </c>
      <c r="AQ51">
        <v>91</v>
      </c>
      <c r="AR51">
        <v>0</v>
      </c>
      <c r="AS51" s="3">
        <v>4.1977405548095703E-2</v>
      </c>
      <c r="AT51" s="3">
        <v>2.0147502422332701</v>
      </c>
      <c r="AU51" s="3">
        <v>3.9975166320800698E-2</v>
      </c>
    </row>
    <row r="52" spans="1:47" hidden="1" x14ac:dyDescent="0.25">
      <c r="A52" t="s">
        <v>75</v>
      </c>
      <c r="B52">
        <v>11</v>
      </c>
      <c r="C52" s="3">
        <v>4.8320076465606601</v>
      </c>
      <c r="D52">
        <v>121</v>
      </c>
      <c r="E52">
        <v>0</v>
      </c>
      <c r="F52">
        <v>11</v>
      </c>
      <c r="G52">
        <v>41</v>
      </c>
      <c r="H52">
        <v>16</v>
      </c>
      <c r="I52" s="7">
        <f>(Graphes[[#This Row],[DS_Solution]]-Graphes[[#This Row],[Opt]])/Graphes[[#This Row],[Opt]]</f>
        <v>0.45454545454545453</v>
      </c>
      <c r="J52" s="3">
        <v>0.101937770843505</v>
      </c>
      <c r="K52">
        <v>175</v>
      </c>
      <c r="L52">
        <v>32</v>
      </c>
      <c r="M52" s="3">
        <v>4.8975706100463798E-2</v>
      </c>
      <c r="N52" s="3">
        <v>0</v>
      </c>
      <c r="O52" s="3">
        <v>4.2965650558471603E-2</v>
      </c>
      <c r="P52">
        <v>41</v>
      </c>
      <c r="Q52" s="7">
        <f>(Graphes[[#This Row],[FC_alea_Solution]]-Graphes[[#This Row],[Opt]])/Graphes[[#This Row],[Opt]]</f>
        <v>2.7272727272727271</v>
      </c>
      <c r="R52" s="3">
        <v>1.1572849750518699</v>
      </c>
      <c r="S52">
        <v>112</v>
      </c>
      <c r="T52">
        <v>1</v>
      </c>
      <c r="U52" s="3">
        <v>1.0353569984436</v>
      </c>
      <c r="V52" s="3">
        <v>0</v>
      </c>
      <c r="W52" s="3">
        <v>5.5968523025512598E-2</v>
      </c>
      <c r="X52">
        <v>41</v>
      </c>
      <c r="Y52" s="7">
        <f>(Graphes[[#This Row],[FC_AC_alea_Solution]]-Graphes[[#This Row],[Opt]])/Graphes[[#This Row],[Opt]]</f>
        <v>2.7272727272727271</v>
      </c>
      <c r="Z52" s="3">
        <v>7.7961695194244296</v>
      </c>
      <c r="AA52">
        <v>111</v>
      </c>
      <c r="AB52">
        <v>0</v>
      </c>
      <c r="AC52" s="3">
        <v>1.07335400581359</v>
      </c>
      <c r="AD52" s="3">
        <v>6.6228828430175701</v>
      </c>
      <c r="AE52" s="3">
        <v>4.0971040725708001E-2</v>
      </c>
      <c r="AF52">
        <v>16</v>
      </c>
      <c r="AG52" s="7">
        <f>(Graphes[[#This Row],[FC_AC_Solution]]-Graphes[[#This Row],[Opt]])/Graphes[[#This Row],[Opt]]</f>
        <v>0.45454545454545453</v>
      </c>
      <c r="AH52" s="3">
        <v>2.9281845092773402</v>
      </c>
      <c r="AI52">
        <v>111</v>
      </c>
      <c r="AJ52">
        <v>0</v>
      </c>
      <c r="AK52" s="3">
        <v>5.5972337722778299E-2</v>
      </c>
      <c r="AL52" s="3">
        <v>2.8182401657104399</v>
      </c>
      <c r="AM52" s="3">
        <v>4.5974969863891602E-2</v>
      </c>
      <c r="AN52">
        <v>16</v>
      </c>
      <c r="AO52" s="7">
        <f>(Graphes[[#This Row],[FC_Solution]]-Graphes[[#This Row],[Opt]])/Graphes[[#This Row],[Opt]]</f>
        <v>0.45454545454545453</v>
      </c>
      <c r="AP52" s="3">
        <v>2.9281845092773402</v>
      </c>
      <c r="AQ52">
        <v>111</v>
      </c>
      <c r="AR52">
        <v>0</v>
      </c>
      <c r="AS52" s="3">
        <v>5.5972337722778299E-2</v>
      </c>
      <c r="AT52" s="3">
        <v>2.8182401657104399</v>
      </c>
      <c r="AU52" s="3">
        <v>4.5974969863891602E-2</v>
      </c>
    </row>
    <row r="53" spans="1:47" hidden="1" x14ac:dyDescent="0.25">
      <c r="A53" t="s">
        <v>76</v>
      </c>
      <c r="B53" t="s">
        <v>26</v>
      </c>
      <c r="C53" s="3">
        <v>8.8924922943115199</v>
      </c>
      <c r="D53">
        <v>144</v>
      </c>
      <c r="E53">
        <v>0</v>
      </c>
      <c r="F53">
        <v>12</v>
      </c>
      <c r="G53">
        <v>44</v>
      </c>
      <c r="H53">
        <v>18</v>
      </c>
      <c r="I53" s="7" t="e">
        <f>(Graphes[[#This Row],[DS_Solution]]-Graphes[[#This Row],[Opt]])/Graphes[[#This Row],[Opt]]</f>
        <v>#VALUE!</v>
      </c>
      <c r="J53" s="3">
        <v>0.17389106750488201</v>
      </c>
      <c r="K53">
        <v>223</v>
      </c>
      <c r="L53">
        <v>45</v>
      </c>
      <c r="M53" s="3">
        <v>9.1941833496093694E-2</v>
      </c>
      <c r="N53" s="3">
        <v>0</v>
      </c>
      <c r="O53" s="3">
        <v>6.8958044052123996E-2</v>
      </c>
      <c r="P53">
        <v>44</v>
      </c>
      <c r="Q53" s="7" t="e">
        <f>(Graphes[[#This Row],[FC_alea_Solution]]-Graphes[[#This Row],[Opt]])/Graphes[[#This Row],[Opt]]</f>
        <v>#VALUE!</v>
      </c>
      <c r="R53" s="3">
        <v>1.9487946033477701</v>
      </c>
      <c r="S53">
        <v>147</v>
      </c>
      <c r="T53">
        <v>14</v>
      </c>
      <c r="U53" s="3">
        <v>1.7888932228088299</v>
      </c>
      <c r="V53" s="3">
        <v>0</v>
      </c>
      <c r="W53" s="3">
        <v>5.7962179183959898E-2</v>
      </c>
      <c r="X53">
        <v>44</v>
      </c>
      <c r="Y53" s="7" t="e">
        <f>(Graphes[[#This Row],[FC_AC_alea_Solution]]-Graphes[[#This Row],[Opt]])/Graphes[[#This Row],[Opt]]</f>
        <v>#VALUE!</v>
      </c>
      <c r="Z53" s="3">
        <v>8.1119740009307808</v>
      </c>
      <c r="AA53">
        <v>133</v>
      </c>
      <c r="AB53">
        <v>0</v>
      </c>
      <c r="AC53" s="3">
        <v>1.6779818534851001</v>
      </c>
      <c r="AD53" s="3">
        <v>6.2531015872955296</v>
      </c>
      <c r="AE53" s="3">
        <v>6.0965299606323201E-2</v>
      </c>
      <c r="AF53">
        <v>17</v>
      </c>
      <c r="AG53" s="7" t="e">
        <f>(Graphes[[#This Row],[FC_AC_Solution]]-Graphes[[#This Row],[Opt]])/Graphes[[#This Row],[Opt]]</f>
        <v>#VALUE!</v>
      </c>
      <c r="AH53" s="3">
        <v>7.1185894012451101</v>
      </c>
      <c r="AI53">
        <v>133</v>
      </c>
      <c r="AJ53">
        <v>0</v>
      </c>
      <c r="AK53" s="3">
        <v>9.79351997375488E-2</v>
      </c>
      <c r="AL53" s="3">
        <v>6.9017188549041704</v>
      </c>
      <c r="AM53" s="3">
        <v>0.106938123703002</v>
      </c>
      <c r="AN53">
        <v>17</v>
      </c>
      <c r="AO53" s="7" t="e">
        <f>(Graphes[[#This Row],[FC_Solution]]-Graphes[[#This Row],[Opt]])/Graphes[[#This Row],[Opt]]</f>
        <v>#VALUE!</v>
      </c>
      <c r="AP53" s="3">
        <v>7.1185894012451101</v>
      </c>
      <c r="AQ53">
        <v>133</v>
      </c>
      <c r="AR53">
        <v>0</v>
      </c>
      <c r="AS53" s="3">
        <v>9.79351997375488E-2</v>
      </c>
      <c r="AT53" s="3">
        <v>6.9017188549041704</v>
      </c>
      <c r="AU53" s="3">
        <v>0.106938123703002</v>
      </c>
    </row>
    <row r="54" spans="1:47" hidden="1" x14ac:dyDescent="0.25">
      <c r="A54" t="s">
        <v>77</v>
      </c>
      <c r="B54">
        <v>13</v>
      </c>
      <c r="C54" s="3">
        <v>11.7836983203887</v>
      </c>
      <c r="D54">
        <v>169</v>
      </c>
      <c r="E54">
        <v>0</v>
      </c>
      <c r="F54">
        <v>13</v>
      </c>
      <c r="G54">
        <v>49</v>
      </c>
      <c r="H54">
        <v>21</v>
      </c>
      <c r="I54" s="7">
        <f>(Graphes[[#This Row],[DS_Solution]]-Graphes[[#This Row],[Opt]])/Graphes[[#This Row],[Opt]]</f>
        <v>0.61538461538461542</v>
      </c>
      <c r="J54" s="3">
        <v>0.42073869705200101</v>
      </c>
      <c r="K54">
        <v>265</v>
      </c>
      <c r="L54">
        <v>54</v>
      </c>
      <c r="M54" s="3">
        <v>0.32280468940734802</v>
      </c>
      <c r="N54" s="3">
        <v>0</v>
      </c>
      <c r="O54" s="3">
        <v>8.1944704055786105E-2</v>
      </c>
      <c r="P54">
        <v>49</v>
      </c>
      <c r="Q54" s="7">
        <f>(Graphes[[#This Row],[FC_alea_Solution]]-Graphes[[#This Row],[Opt]])/Graphes[[#This Row],[Opt]]</f>
        <v>2.7692307692307692</v>
      </c>
      <c r="R54" s="3">
        <v>2.9711608886718701</v>
      </c>
      <c r="S54">
        <v>165</v>
      </c>
      <c r="T54">
        <v>8</v>
      </c>
      <c r="U54" s="3">
        <v>2.6793394088745099</v>
      </c>
      <c r="V54" s="3">
        <v>0</v>
      </c>
      <c r="W54" s="3">
        <v>8.5943937301635701E-2</v>
      </c>
      <c r="X54">
        <v>49</v>
      </c>
      <c r="Y54" s="7">
        <f>(Graphes[[#This Row],[FC_AC_alea_Solution]]-Graphes[[#This Row],[Opt]])/Graphes[[#This Row],[Opt]]</f>
        <v>2.7692307692307692</v>
      </c>
      <c r="Z54" s="3">
        <v>12.9149997234344</v>
      </c>
      <c r="AA54">
        <v>157</v>
      </c>
      <c r="AB54">
        <v>0</v>
      </c>
      <c r="AC54" s="3">
        <v>2.41052794456481</v>
      </c>
      <c r="AD54" s="3">
        <v>10.248620510101301</v>
      </c>
      <c r="AE54" s="3">
        <v>8.5951805114746094E-2</v>
      </c>
      <c r="AF54">
        <v>17</v>
      </c>
      <c r="AG54" s="7">
        <f>(Graphes[[#This Row],[FC_AC_Solution]]-Graphes[[#This Row],[Opt]])/Graphes[[#This Row],[Opt]]</f>
        <v>0.30769230769230771</v>
      </c>
      <c r="AH54" s="3">
        <v>7.1615617275238002</v>
      </c>
      <c r="AI54">
        <v>157</v>
      </c>
      <c r="AJ54">
        <v>0</v>
      </c>
      <c r="AK54" s="3">
        <v>0.106941938400268</v>
      </c>
      <c r="AL54" s="3">
        <v>6.9276857376098597</v>
      </c>
      <c r="AM54" s="3">
        <v>9.5952272415161105E-2</v>
      </c>
      <c r="AN54">
        <v>17</v>
      </c>
      <c r="AO54" s="7">
        <f>(Graphes[[#This Row],[FC_Solution]]-Graphes[[#This Row],[Opt]])/Graphes[[#This Row],[Opt]]</f>
        <v>0.30769230769230771</v>
      </c>
      <c r="AP54" s="3">
        <v>7.1615617275238002</v>
      </c>
      <c r="AQ54">
        <v>157</v>
      </c>
      <c r="AR54">
        <v>0</v>
      </c>
      <c r="AS54" s="3">
        <v>0.106941938400268</v>
      </c>
      <c r="AT54" s="3">
        <v>6.9276857376098597</v>
      </c>
      <c r="AU54" s="3">
        <v>9.5952272415161105E-2</v>
      </c>
    </row>
    <row r="55" spans="1:47" hidden="1" x14ac:dyDescent="0.25">
      <c r="A55" t="s">
        <v>78</v>
      </c>
      <c r="B55" t="s">
        <v>26</v>
      </c>
      <c r="C55" s="3">
        <v>14.037302255630401</v>
      </c>
      <c r="D55">
        <v>196</v>
      </c>
      <c r="E55">
        <v>0</v>
      </c>
      <c r="F55">
        <v>14</v>
      </c>
      <c r="G55">
        <v>52</v>
      </c>
      <c r="H55">
        <v>21</v>
      </c>
      <c r="I55" s="7" t="e">
        <f>(Graphes[[#This Row],[DS_Solution]]-Graphes[[#This Row],[Opt]])/Graphes[[#This Row],[Opt]]</f>
        <v>#VALUE!</v>
      </c>
      <c r="J55" s="3">
        <v>0.335790395736694</v>
      </c>
      <c r="K55">
        <v>277</v>
      </c>
      <c r="L55">
        <v>47</v>
      </c>
      <c r="M55" s="3">
        <v>0.18987488746643</v>
      </c>
      <c r="N55" s="3">
        <v>0</v>
      </c>
      <c r="O55" s="3">
        <v>0.11793470382690401</v>
      </c>
      <c r="P55">
        <v>52</v>
      </c>
      <c r="Q55" s="7" t="e">
        <f>(Graphes[[#This Row],[FC_alea_Solution]]-Graphes[[#This Row],[Opt]])/Graphes[[#This Row],[Opt]]</f>
        <v>#VALUE!</v>
      </c>
      <c r="R55" s="3">
        <v>4.7510581016540501</v>
      </c>
      <c r="S55">
        <v>188</v>
      </c>
      <c r="T55">
        <v>5</v>
      </c>
      <c r="U55" s="3">
        <v>4.3473222255706698</v>
      </c>
      <c r="V55" s="3">
        <v>0</v>
      </c>
      <c r="W55" s="3">
        <v>0.102919578552246</v>
      </c>
      <c r="X55">
        <v>52</v>
      </c>
      <c r="Y55" s="7" t="e">
        <f>(Graphes[[#This Row],[FC_AC_alea_Solution]]-Graphes[[#This Row],[Opt]])/Graphes[[#This Row],[Opt]]</f>
        <v>#VALUE!</v>
      </c>
      <c r="Z55" s="3">
        <v>15.690277576446499</v>
      </c>
      <c r="AA55">
        <v>183</v>
      </c>
      <c r="AB55">
        <v>0</v>
      </c>
      <c r="AC55" s="3">
        <v>3.76768445968627</v>
      </c>
      <c r="AD55" s="3">
        <v>11.5637986660003</v>
      </c>
      <c r="AE55" s="3">
        <v>9.4950437545776298E-2</v>
      </c>
      <c r="AF55">
        <v>20</v>
      </c>
      <c r="AG55" s="7" t="e">
        <f>(Graphes[[#This Row],[FC_AC_Solution]]-Graphes[[#This Row],[Opt]])/Graphes[[#This Row],[Opt]]</f>
        <v>#VALUE!</v>
      </c>
      <c r="AH55" s="3">
        <v>9.8788809776306099</v>
      </c>
      <c r="AI55">
        <v>183</v>
      </c>
      <c r="AJ55">
        <v>0</v>
      </c>
      <c r="AK55" s="3">
        <v>0.13393354415893499</v>
      </c>
      <c r="AL55" s="3">
        <v>9.6040284633636404</v>
      </c>
      <c r="AM55" s="3">
        <v>0.116930246353149</v>
      </c>
      <c r="AN55">
        <v>20</v>
      </c>
      <c r="AO55" s="7" t="e">
        <f>(Graphes[[#This Row],[FC_Solution]]-Graphes[[#This Row],[Opt]])/Graphes[[#This Row],[Opt]]</f>
        <v>#VALUE!</v>
      </c>
      <c r="AP55" s="3">
        <v>9.8788809776306099</v>
      </c>
      <c r="AQ55">
        <v>183</v>
      </c>
      <c r="AR55">
        <v>0</v>
      </c>
      <c r="AS55" s="3">
        <v>0.13393354415893499</v>
      </c>
      <c r="AT55" s="3">
        <v>9.6040284633636404</v>
      </c>
      <c r="AU55" s="3">
        <v>0.116930246353149</v>
      </c>
    </row>
    <row r="56" spans="1:47" hidden="1" x14ac:dyDescent="0.25">
      <c r="A56" t="s">
        <v>79</v>
      </c>
      <c r="B56">
        <v>5</v>
      </c>
      <c r="C56" s="3">
        <v>0.29281878471374501</v>
      </c>
      <c r="D56">
        <v>25</v>
      </c>
      <c r="E56">
        <v>0</v>
      </c>
      <c r="F56">
        <v>5</v>
      </c>
      <c r="G56">
        <v>17</v>
      </c>
      <c r="H56">
        <v>6</v>
      </c>
      <c r="I56" s="7">
        <f>(Graphes[[#This Row],[DS_Solution]]-Graphes[[#This Row],[Opt]])/Graphes[[#This Row],[Opt]]</f>
        <v>0.2</v>
      </c>
      <c r="J56" s="3">
        <v>2.9973983764648398E-3</v>
      </c>
      <c r="K56">
        <v>29</v>
      </c>
      <c r="L56">
        <v>4</v>
      </c>
      <c r="M56" s="3">
        <v>2.9973983764648398E-3</v>
      </c>
      <c r="N56" s="3">
        <v>0</v>
      </c>
      <c r="O56" s="3">
        <v>0</v>
      </c>
      <c r="P56">
        <v>17</v>
      </c>
      <c r="Q56" s="7">
        <f>(Graphes[[#This Row],[FC_alea_Solution]]-Graphes[[#This Row],[Opt]])/Graphes[[#This Row],[Opt]]</f>
        <v>2.4</v>
      </c>
      <c r="R56" s="3">
        <v>7.9953670501708898E-3</v>
      </c>
      <c r="S56">
        <v>21</v>
      </c>
      <c r="T56">
        <v>0</v>
      </c>
      <c r="U56" s="3">
        <v>6.9966316223144497E-3</v>
      </c>
      <c r="V56" s="3">
        <v>0</v>
      </c>
      <c r="W56" s="3">
        <v>9.987354278564451E-4</v>
      </c>
      <c r="X56">
        <v>17</v>
      </c>
      <c r="Y56" s="7">
        <f>(Graphes[[#This Row],[FC_AC_alea_Solution]]-Graphes[[#This Row],[Opt]])/Graphes[[#This Row],[Opt]]</f>
        <v>2.4</v>
      </c>
      <c r="Z56" s="3">
        <v>4.2973518371581997E-2</v>
      </c>
      <c r="AA56">
        <v>21</v>
      </c>
      <c r="AB56">
        <v>0</v>
      </c>
      <c r="AC56" s="3">
        <v>5.9995651245117101E-3</v>
      </c>
      <c r="AD56" s="3">
        <v>3.3977508544921799E-2</v>
      </c>
      <c r="AE56" s="3">
        <v>0</v>
      </c>
      <c r="AF56">
        <v>5</v>
      </c>
      <c r="AG56" s="7">
        <f>(Graphes[[#This Row],[FC_AC_Solution]]-Graphes[[#This Row],[Opt]])/Graphes[[#This Row],[Opt]]</f>
        <v>0</v>
      </c>
      <c r="AH56" s="3">
        <v>3.0981540679931599E-2</v>
      </c>
      <c r="AI56">
        <v>21</v>
      </c>
      <c r="AJ56">
        <v>0</v>
      </c>
      <c r="AK56" s="3">
        <v>4.9960613250732396E-3</v>
      </c>
      <c r="AL56" s="3">
        <v>2.49860286712646E-2</v>
      </c>
      <c r="AM56" s="3">
        <v>9.9945068359375E-4</v>
      </c>
      <c r="AN56">
        <v>5</v>
      </c>
      <c r="AO56" s="7">
        <f>(Graphes[[#This Row],[FC_Solution]]-Graphes[[#This Row],[Opt]])/Graphes[[#This Row],[Opt]]</f>
        <v>0</v>
      </c>
      <c r="AP56" s="3">
        <v>3.0981540679931599E-2</v>
      </c>
      <c r="AQ56">
        <v>21</v>
      </c>
      <c r="AR56">
        <v>0</v>
      </c>
      <c r="AS56" s="3">
        <v>4.9960613250732396E-3</v>
      </c>
      <c r="AT56" s="3">
        <v>2.49860286712646E-2</v>
      </c>
      <c r="AU56" s="3">
        <v>9.9945068359375E-4</v>
      </c>
    </row>
    <row r="57" spans="1:47" hidden="1" x14ac:dyDescent="0.25">
      <c r="A57" t="s">
        <v>80</v>
      </c>
      <c r="B57">
        <v>6</v>
      </c>
      <c r="C57" s="3">
        <v>0.118927240371704</v>
      </c>
      <c r="D57">
        <v>36</v>
      </c>
      <c r="E57">
        <v>0</v>
      </c>
      <c r="F57">
        <v>6</v>
      </c>
      <c r="G57">
        <v>20</v>
      </c>
      <c r="H57">
        <v>9</v>
      </c>
      <c r="I57" s="7">
        <f>(Graphes[[#This Row],[DS_Solution]]-Graphes[[#This Row],[Opt]])/Graphes[[#This Row],[Opt]]</f>
        <v>0.5</v>
      </c>
      <c r="J57" s="3">
        <v>4.9946308135986302E-3</v>
      </c>
      <c r="K57">
        <v>51</v>
      </c>
      <c r="L57">
        <v>10</v>
      </c>
      <c r="M57" s="3">
        <v>9.9897384643554601E-4</v>
      </c>
      <c r="N57" s="3">
        <v>0</v>
      </c>
      <c r="O57" s="3">
        <v>3.9956569671630799E-3</v>
      </c>
      <c r="P57">
        <v>20</v>
      </c>
      <c r="Q57" s="7">
        <f>(Graphes[[#This Row],[FC_alea_Solution]]-Graphes[[#This Row],[Opt]])/Graphes[[#This Row],[Opt]]</f>
        <v>2.3333333333333335</v>
      </c>
      <c r="R57" s="3">
        <v>1.8989086151122998E-2</v>
      </c>
      <c r="S57">
        <v>38</v>
      </c>
      <c r="T57">
        <v>7</v>
      </c>
      <c r="U57" s="3">
        <v>1.59916877746582E-2</v>
      </c>
      <c r="V57" s="3">
        <v>0</v>
      </c>
      <c r="W57" s="3">
        <v>9.9897384643554601E-4</v>
      </c>
      <c r="X57">
        <v>20</v>
      </c>
      <c r="Y57" s="7">
        <f>(Graphes[[#This Row],[FC_AC_alea_Solution]]-Graphes[[#This Row],[Opt]])/Graphes[[#This Row],[Opt]]</f>
        <v>2.3333333333333335</v>
      </c>
      <c r="Z57" s="3">
        <v>0.116925954818725</v>
      </c>
      <c r="AA57">
        <v>31</v>
      </c>
      <c r="AB57">
        <v>0</v>
      </c>
      <c r="AC57" s="3">
        <v>1.9991397857665998E-2</v>
      </c>
      <c r="AD57" s="3">
        <v>9.2936992645263602E-2</v>
      </c>
      <c r="AE57" s="3">
        <v>3.9975643157958898E-3</v>
      </c>
      <c r="AF57">
        <v>9</v>
      </c>
      <c r="AG57" s="7">
        <f>(Graphes[[#This Row],[FC_AC_Solution]]-Graphes[[#This Row],[Opt]])/Graphes[[#This Row],[Opt]]</f>
        <v>0.5</v>
      </c>
      <c r="AH57" s="3">
        <v>9.0943813323974595E-2</v>
      </c>
      <c r="AI57">
        <v>31</v>
      </c>
      <c r="AJ57">
        <v>0</v>
      </c>
      <c r="AK57" s="3">
        <v>3.997802734375E-3</v>
      </c>
      <c r="AL57" s="3">
        <v>8.4946870803832994E-2</v>
      </c>
      <c r="AM57" s="3">
        <v>1.9991397857665998E-3</v>
      </c>
      <c r="AN57">
        <v>9</v>
      </c>
      <c r="AO57" s="7">
        <f>(Graphes[[#This Row],[FC_Solution]]-Graphes[[#This Row],[Opt]])/Graphes[[#This Row],[Opt]]</f>
        <v>0.5</v>
      </c>
      <c r="AP57" s="3">
        <v>9.0943813323974595E-2</v>
      </c>
      <c r="AQ57">
        <v>31</v>
      </c>
      <c r="AR57">
        <v>0</v>
      </c>
      <c r="AS57" s="3">
        <v>3.997802734375E-3</v>
      </c>
      <c r="AT57" s="3">
        <v>8.4946870803832994E-2</v>
      </c>
      <c r="AU57" s="3">
        <v>1.9991397857665998E-3</v>
      </c>
    </row>
    <row r="58" spans="1:47" hidden="1" x14ac:dyDescent="0.25">
      <c r="A58" t="s">
        <v>81</v>
      </c>
      <c r="B58">
        <v>7</v>
      </c>
      <c r="C58" s="3">
        <v>0.47170710563659601</v>
      </c>
      <c r="D58">
        <v>49</v>
      </c>
      <c r="E58">
        <v>0</v>
      </c>
      <c r="F58">
        <v>6</v>
      </c>
      <c r="G58">
        <v>25</v>
      </c>
      <c r="H58">
        <v>10</v>
      </c>
      <c r="I58" s="7">
        <f>(Graphes[[#This Row],[DS_Solution]]-Graphes[[#This Row],[Opt]])/Graphes[[#This Row],[Opt]]</f>
        <v>0.42857142857142855</v>
      </c>
      <c r="J58" s="3">
        <v>2.7981758117675701E-2</v>
      </c>
      <c r="K58">
        <v>70</v>
      </c>
      <c r="L58">
        <v>13</v>
      </c>
      <c r="M58" s="3">
        <v>1.29899978637695E-2</v>
      </c>
      <c r="N58" s="3">
        <v>0</v>
      </c>
      <c r="O58" s="3">
        <v>1.1994123458862299E-2</v>
      </c>
      <c r="P58">
        <v>25</v>
      </c>
      <c r="Q58" s="7">
        <f>(Graphes[[#This Row],[FC_alea_Solution]]-Graphes[[#This Row],[Opt]])/Graphes[[#This Row],[Opt]]</f>
        <v>2.5714285714285716</v>
      </c>
      <c r="R58" s="3">
        <v>7.49533176422119E-2</v>
      </c>
      <c r="S58">
        <v>46</v>
      </c>
      <c r="T58">
        <v>2</v>
      </c>
      <c r="U58" s="3">
        <v>5.9965848922729402E-2</v>
      </c>
      <c r="V58" s="3">
        <v>0</v>
      </c>
      <c r="W58" s="3">
        <v>9.9940299987792899E-3</v>
      </c>
      <c r="X58">
        <v>25</v>
      </c>
      <c r="Y58" s="7">
        <f>(Graphes[[#This Row],[FC_AC_alea_Solution]]-Graphes[[#This Row],[Opt]])/Graphes[[#This Row],[Opt]]</f>
        <v>2.5714285714285716</v>
      </c>
      <c r="Z58" s="3">
        <v>0.41574406623840299</v>
      </c>
      <c r="AA58">
        <v>44</v>
      </c>
      <c r="AB58">
        <v>0</v>
      </c>
      <c r="AC58" s="3">
        <v>5.7969093322753899E-2</v>
      </c>
      <c r="AD58" s="3">
        <v>0.345776557922363</v>
      </c>
      <c r="AE58" s="3">
        <v>6.9985389709472604E-3</v>
      </c>
      <c r="AF58">
        <v>10</v>
      </c>
      <c r="AG58" s="7">
        <f>(Graphes[[#This Row],[FC_AC_Solution]]-Graphes[[#This Row],[Opt]])/Graphes[[#This Row],[Opt]]</f>
        <v>0.42857142857142855</v>
      </c>
      <c r="AH58" s="3">
        <v>0.30581045150756803</v>
      </c>
      <c r="AI58">
        <v>44</v>
      </c>
      <c r="AJ58">
        <v>0</v>
      </c>
      <c r="AK58" s="3">
        <v>3.9985179901123004E-3</v>
      </c>
      <c r="AL58" s="3">
        <v>0.29381966590881298</v>
      </c>
      <c r="AM58" s="3">
        <v>7.9922676086425695E-3</v>
      </c>
      <c r="AN58">
        <v>10</v>
      </c>
      <c r="AO58" s="7">
        <f>(Graphes[[#This Row],[FC_Solution]]-Graphes[[#This Row],[Opt]])/Graphes[[#This Row],[Opt]]</f>
        <v>0.42857142857142855</v>
      </c>
      <c r="AP58" s="3">
        <v>0.30581045150756803</v>
      </c>
      <c r="AQ58">
        <v>44</v>
      </c>
      <c r="AR58">
        <v>0</v>
      </c>
      <c r="AS58" s="3">
        <v>3.9985179901123004E-3</v>
      </c>
      <c r="AT58" s="3">
        <v>0.29381966590881298</v>
      </c>
      <c r="AU58" s="3">
        <v>7.9922676086425695E-3</v>
      </c>
    </row>
    <row r="59" spans="1:47" hidden="1" x14ac:dyDescent="0.25">
      <c r="A59" t="s">
        <v>82</v>
      </c>
      <c r="B59">
        <v>12</v>
      </c>
      <c r="C59" s="3">
        <v>2.6303720474243102</v>
      </c>
      <c r="D59">
        <v>96</v>
      </c>
      <c r="E59">
        <v>0</v>
      </c>
      <c r="F59">
        <v>12</v>
      </c>
      <c r="G59">
        <v>33</v>
      </c>
      <c r="H59">
        <v>13</v>
      </c>
      <c r="I59" s="7">
        <f>(Graphes[[#This Row],[DS_Solution]]-Graphes[[#This Row],[Opt]])/Graphes[[#This Row],[Opt]]</f>
        <v>8.3333333333333329E-2</v>
      </c>
      <c r="J59" s="3">
        <v>5.1966428756713798E-2</v>
      </c>
      <c r="K59">
        <v>149</v>
      </c>
      <c r="L59">
        <v>32</v>
      </c>
      <c r="M59" s="3">
        <v>2.5982856750488201E-2</v>
      </c>
      <c r="N59" s="3">
        <v>0</v>
      </c>
      <c r="O59" s="3">
        <v>2.0985364913940398E-2</v>
      </c>
      <c r="P59">
        <v>33</v>
      </c>
      <c r="Q59" s="7">
        <f>(Graphes[[#This Row],[FC_alea_Solution]]-Graphes[[#This Row],[Opt]])/Graphes[[#This Row],[Opt]]</f>
        <v>1.75</v>
      </c>
      <c r="R59" s="3">
        <v>0.49569439888000399</v>
      </c>
      <c r="S59">
        <v>94</v>
      </c>
      <c r="T59">
        <v>9</v>
      </c>
      <c r="U59" s="3">
        <v>0.44572091102600098</v>
      </c>
      <c r="V59" s="3">
        <v>0</v>
      </c>
      <c r="W59" s="3">
        <v>1.7990350723266602E-2</v>
      </c>
      <c r="X59">
        <v>33</v>
      </c>
      <c r="Y59" s="7">
        <f>(Graphes[[#This Row],[FC_AC_alea_Solution]]-Graphes[[#This Row],[Opt]])/Graphes[[#This Row],[Opt]]</f>
        <v>1.75</v>
      </c>
      <c r="Z59" s="3">
        <v>2.4344937801361</v>
      </c>
      <c r="AA59">
        <v>85</v>
      </c>
      <c r="AB59">
        <v>0</v>
      </c>
      <c r="AC59" s="3">
        <v>0.32781338691711398</v>
      </c>
      <c r="AD59" s="3">
        <v>2.05670714378356</v>
      </c>
      <c r="AE59" s="3">
        <v>2.0991325378417899E-2</v>
      </c>
      <c r="AF59">
        <v>13</v>
      </c>
      <c r="AG59" s="7">
        <f>(Graphes[[#This Row],[FC_AC_Solution]]-Graphes[[#This Row],[Opt]])/Graphes[[#This Row],[Opt]]</f>
        <v>8.3333333333333329E-2</v>
      </c>
      <c r="AH59" s="3">
        <v>3.2309973239898602</v>
      </c>
      <c r="AI59">
        <v>85</v>
      </c>
      <c r="AJ59">
        <v>0</v>
      </c>
      <c r="AK59" s="3">
        <v>3.6979198455810498E-2</v>
      </c>
      <c r="AL59" s="3">
        <v>3.1590337753295898</v>
      </c>
      <c r="AM59" s="3">
        <v>2.89864540100097E-2</v>
      </c>
      <c r="AN59">
        <v>13</v>
      </c>
      <c r="AO59" s="7">
        <f>(Graphes[[#This Row],[FC_Solution]]-Graphes[[#This Row],[Opt]])/Graphes[[#This Row],[Opt]]</f>
        <v>8.3333333333333329E-2</v>
      </c>
      <c r="AP59" s="3">
        <v>3.2309973239898602</v>
      </c>
      <c r="AQ59">
        <v>85</v>
      </c>
      <c r="AR59">
        <v>0</v>
      </c>
      <c r="AS59" s="3">
        <v>3.6979198455810498E-2</v>
      </c>
      <c r="AT59" s="3">
        <v>3.1590337753295898</v>
      </c>
      <c r="AU59" s="3">
        <v>2.89864540100097E-2</v>
      </c>
    </row>
    <row r="60" spans="1:47" hidden="1" x14ac:dyDescent="0.25">
      <c r="A60" t="s">
        <v>83</v>
      </c>
      <c r="B60">
        <v>9</v>
      </c>
      <c r="C60" s="3">
        <v>0.83048582077026301</v>
      </c>
      <c r="D60">
        <v>64</v>
      </c>
      <c r="E60">
        <v>0</v>
      </c>
      <c r="F60">
        <v>8</v>
      </c>
      <c r="G60">
        <v>28</v>
      </c>
      <c r="H60">
        <v>14</v>
      </c>
      <c r="I60" s="7">
        <f>(Graphes[[#This Row],[DS_Solution]]-Graphes[[#This Row],[Opt]])/Graphes[[#This Row],[Opt]]</f>
        <v>0.55555555555555558</v>
      </c>
      <c r="J60" s="3">
        <v>0.107933044433593</v>
      </c>
      <c r="K60">
        <v>93</v>
      </c>
      <c r="L60">
        <v>18</v>
      </c>
      <c r="M60" s="3">
        <v>4.0976285934448201E-2</v>
      </c>
      <c r="N60" s="3">
        <v>0</v>
      </c>
      <c r="O60" s="3">
        <v>5.3964138031005797E-2</v>
      </c>
      <c r="P60">
        <v>28</v>
      </c>
      <c r="Q60" s="7">
        <f>(Graphes[[#This Row],[FC_alea_Solution]]-Graphes[[#This Row],[Opt]])/Graphes[[#This Row],[Opt]]</f>
        <v>2.1111111111111112</v>
      </c>
      <c r="R60" s="3">
        <v>0.52068042755126898</v>
      </c>
      <c r="S60">
        <v>61</v>
      </c>
      <c r="T60">
        <v>4</v>
      </c>
      <c r="U60" s="3">
        <v>0.441726684570312</v>
      </c>
      <c r="V60" s="3">
        <v>0</v>
      </c>
      <c r="W60" s="3">
        <v>5.5968999862670898E-2</v>
      </c>
      <c r="X60">
        <v>28</v>
      </c>
      <c r="Y60" s="7">
        <f>(Graphes[[#This Row],[FC_AC_alea_Solution]]-Graphes[[#This Row],[Opt]])/Graphes[[#This Row],[Opt]]</f>
        <v>2.1111111111111112</v>
      </c>
      <c r="Z60" s="3">
        <v>0.85447192192077603</v>
      </c>
      <c r="AA60">
        <v>57</v>
      </c>
      <c r="AB60">
        <v>0</v>
      </c>
      <c r="AC60" s="3">
        <v>0.170894384384155</v>
      </c>
      <c r="AD60" s="3">
        <v>0.59862470626830999</v>
      </c>
      <c r="AE60" s="3">
        <v>1.49962902069091E-2</v>
      </c>
      <c r="AF60">
        <v>12</v>
      </c>
      <c r="AG60" s="7">
        <f>(Graphes[[#This Row],[FC_AC_Solution]]-Graphes[[#This Row],[Opt]])/Graphes[[#This Row],[Opt]]</f>
        <v>0.33333333333333331</v>
      </c>
      <c r="AH60" s="3">
        <v>0.58163928985595703</v>
      </c>
      <c r="AI60">
        <v>57</v>
      </c>
      <c r="AJ60">
        <v>0</v>
      </c>
      <c r="AK60" s="3">
        <v>1.19926929473876E-2</v>
      </c>
      <c r="AL60" s="3">
        <v>0.55565357208251898</v>
      </c>
      <c r="AM60" s="3">
        <v>9.9947452545165998E-3</v>
      </c>
      <c r="AN60">
        <v>12</v>
      </c>
      <c r="AO60" s="7">
        <f>(Graphes[[#This Row],[FC_Solution]]-Graphes[[#This Row],[Opt]])/Graphes[[#This Row],[Opt]]</f>
        <v>0.33333333333333331</v>
      </c>
      <c r="AP60" s="3">
        <v>0.58163928985595703</v>
      </c>
      <c r="AQ60">
        <v>57</v>
      </c>
      <c r="AR60">
        <v>0</v>
      </c>
      <c r="AS60" s="3">
        <v>1.19926929473876E-2</v>
      </c>
      <c r="AT60" s="3">
        <v>0.55565357208251898</v>
      </c>
      <c r="AU60" s="3">
        <v>9.9947452545165998E-3</v>
      </c>
    </row>
    <row r="61" spans="1:47" hidden="1" x14ac:dyDescent="0.25">
      <c r="A61" t="s">
        <v>84</v>
      </c>
      <c r="B61">
        <v>10</v>
      </c>
      <c r="C61" s="3">
        <v>3.14005422592163</v>
      </c>
      <c r="D61">
        <v>81</v>
      </c>
      <c r="E61">
        <v>0</v>
      </c>
      <c r="F61">
        <v>9</v>
      </c>
      <c r="G61">
        <v>33</v>
      </c>
      <c r="H61">
        <v>14</v>
      </c>
      <c r="I61" s="7">
        <f>(Graphes[[#This Row],[DS_Solution]]-Graphes[[#This Row],[Opt]])/Graphes[[#This Row],[Opt]]</f>
        <v>0.4</v>
      </c>
      <c r="J61" s="3">
        <v>3.9975166320800698E-2</v>
      </c>
      <c r="K61">
        <v>113</v>
      </c>
      <c r="L61">
        <v>20</v>
      </c>
      <c r="M61" s="3">
        <v>2.09877490997314E-2</v>
      </c>
      <c r="N61" s="3">
        <v>0</v>
      </c>
      <c r="O61" s="3">
        <v>1.5988349914550701E-2</v>
      </c>
      <c r="P61">
        <v>33</v>
      </c>
      <c r="Q61" s="7">
        <f>(Graphes[[#This Row],[FC_alea_Solution]]-Graphes[[#This Row],[Opt]])/Graphes[[#This Row],[Opt]]</f>
        <v>2.2999999999999998</v>
      </c>
      <c r="R61" s="3">
        <v>0.313806772232055</v>
      </c>
      <c r="S61">
        <v>74</v>
      </c>
      <c r="T61">
        <v>1</v>
      </c>
      <c r="U61" s="3">
        <v>0.26983284950256298</v>
      </c>
      <c r="V61" s="3">
        <v>0</v>
      </c>
      <c r="W61" s="3">
        <v>1.99880599975585E-2</v>
      </c>
      <c r="X61">
        <v>33</v>
      </c>
      <c r="Y61" s="7">
        <f>(Graphes[[#This Row],[FC_AC_alea_Solution]]-Graphes[[#This Row],[Opt]])/Graphes[[#This Row],[Opt]]</f>
        <v>2.2999999999999998</v>
      </c>
      <c r="Z61" s="3">
        <v>1.0013804435729901</v>
      </c>
      <c r="AA61">
        <v>73</v>
      </c>
      <c r="AB61">
        <v>0</v>
      </c>
      <c r="AC61" s="3">
        <v>0.277848720550537</v>
      </c>
      <c r="AD61" s="3">
        <v>0.69254875183105402</v>
      </c>
      <c r="AE61" s="3">
        <v>1.09932422637939E-2</v>
      </c>
      <c r="AF61">
        <v>13</v>
      </c>
      <c r="AG61" s="7">
        <f>(Graphes[[#This Row],[FC_AC_Solution]]-Graphes[[#This Row],[Opt]])/Graphes[[#This Row],[Opt]]</f>
        <v>0.3</v>
      </c>
      <c r="AH61" s="3">
        <v>0.71655511856079102</v>
      </c>
      <c r="AI61">
        <v>73</v>
      </c>
      <c r="AJ61">
        <v>0</v>
      </c>
      <c r="AK61" s="3">
        <v>1.4995336532592701E-2</v>
      </c>
      <c r="AL61" s="3">
        <v>0.68556261062622004</v>
      </c>
      <c r="AM61" s="3">
        <v>1.2998342514037999E-2</v>
      </c>
      <c r="AN61">
        <v>13</v>
      </c>
      <c r="AO61" s="7">
        <f>(Graphes[[#This Row],[FC_Solution]]-Graphes[[#This Row],[Opt]])/Graphes[[#This Row],[Opt]]</f>
        <v>0.3</v>
      </c>
      <c r="AP61" s="3">
        <v>0.71655511856079102</v>
      </c>
      <c r="AQ61">
        <v>73</v>
      </c>
      <c r="AR61">
        <v>0</v>
      </c>
      <c r="AS61" s="3">
        <v>1.4995336532592701E-2</v>
      </c>
      <c r="AT61" s="3">
        <v>0.68556261062622004</v>
      </c>
      <c r="AU61" s="3">
        <v>1.2998342514037999E-2</v>
      </c>
    </row>
    <row r="62" spans="1:47" x14ac:dyDescent="0.25">
      <c r="A62" t="s">
        <v>85</v>
      </c>
      <c r="B62">
        <v>49</v>
      </c>
      <c r="C62" s="3">
        <v>14.9407467842102</v>
      </c>
      <c r="D62">
        <v>211</v>
      </c>
      <c r="E62">
        <v>0</v>
      </c>
      <c r="F62">
        <v>46</v>
      </c>
      <c r="G62">
        <v>112</v>
      </c>
      <c r="H62">
        <v>49</v>
      </c>
      <c r="I62" s="7">
        <f>(Graphes[[#This Row],[DS_Solution]]-Graphes[[#This Row],[Opt]])/Graphes[[#This Row],[Opt]]</f>
        <v>0</v>
      </c>
      <c r="J62" s="3">
        <v>1.4890773296356199</v>
      </c>
      <c r="K62">
        <v>1962</v>
      </c>
      <c r="L62">
        <v>898</v>
      </c>
      <c r="M62" s="3">
        <v>1.3551716804504299</v>
      </c>
      <c r="N62" s="3">
        <v>0</v>
      </c>
      <c r="O62" s="3">
        <v>4.6971082687377902E-2</v>
      </c>
      <c r="P62">
        <v>112</v>
      </c>
      <c r="Q62" s="7">
        <f>(Graphes[[#This Row],[FC_alea_Solution]]-Graphes[[#This Row],[Opt]])/Graphes[[#This Row],[Opt]]</f>
        <v>1.2857142857142858</v>
      </c>
      <c r="R62" s="3">
        <v>15.249553680419901</v>
      </c>
      <c r="S62">
        <v>483</v>
      </c>
      <c r="T62">
        <v>317</v>
      </c>
      <c r="U62" s="3">
        <v>14.368096828460599</v>
      </c>
      <c r="V62" s="3">
        <v>0</v>
      </c>
      <c r="W62" s="3">
        <v>3.0979156494140601E-2</v>
      </c>
      <c r="X62">
        <v>112</v>
      </c>
      <c r="Y62" s="7">
        <f>(Graphes[[#This Row],[FC_AC_alea_Solution]]-Graphes[[#This Row],[Opt]])/Graphes[[#This Row],[Opt]]</f>
        <v>1.2857142857142858</v>
      </c>
      <c r="Z62" s="3">
        <v>23.916181325912401</v>
      </c>
      <c r="AA62">
        <v>166</v>
      </c>
      <c r="AB62">
        <v>0</v>
      </c>
      <c r="AC62" s="3">
        <v>18.247732162475501</v>
      </c>
      <c r="AD62" s="3">
        <v>4.9588918685912997</v>
      </c>
      <c r="AE62" s="3">
        <v>2.6973485946655201E-2</v>
      </c>
      <c r="AF62">
        <v>49</v>
      </c>
      <c r="AG62" s="7">
        <f>(Graphes[[#This Row],[FC_AC_Solution]]-Graphes[[#This Row],[Opt]])/Graphes[[#This Row],[Opt]]</f>
        <v>0</v>
      </c>
      <c r="AH62" s="3">
        <v>4.7670474052429199</v>
      </c>
      <c r="AI62">
        <v>166</v>
      </c>
      <c r="AJ62">
        <v>0</v>
      </c>
      <c r="AK62" s="3">
        <v>0.239856958389282</v>
      </c>
      <c r="AL62" s="3">
        <v>4.4662327766418404</v>
      </c>
      <c r="AM62" s="3">
        <v>2.99799442291259E-2</v>
      </c>
      <c r="AN62">
        <v>49</v>
      </c>
      <c r="AO62" s="7">
        <f>(Graphes[[#This Row],[FC_Solution]]-Graphes[[#This Row],[Opt]])/Graphes[[#This Row],[Opt]]</f>
        <v>0</v>
      </c>
      <c r="AP62" s="3">
        <v>4.7670474052429199</v>
      </c>
      <c r="AQ62">
        <v>166</v>
      </c>
      <c r="AR62">
        <v>0</v>
      </c>
      <c r="AS62" s="3">
        <v>0.239856958389282</v>
      </c>
      <c r="AT62" s="3">
        <v>4.4662327766418404</v>
      </c>
      <c r="AU62" s="3">
        <v>2.99799442291259E-2</v>
      </c>
    </row>
    <row r="63" spans="1:47" x14ac:dyDescent="0.25">
      <c r="A63" t="s">
        <v>86</v>
      </c>
      <c r="B63">
        <v>30</v>
      </c>
      <c r="C63" s="3">
        <v>15.615328550338701</v>
      </c>
      <c r="D63">
        <v>211</v>
      </c>
      <c r="E63">
        <v>0</v>
      </c>
      <c r="F63">
        <v>28</v>
      </c>
      <c r="G63">
        <v>141</v>
      </c>
      <c r="H63">
        <v>30</v>
      </c>
      <c r="I63" s="7">
        <f>(Graphes[[#This Row],[DS_Solution]]-Graphes[[#This Row],[Opt]])/Graphes[[#This Row],[Opt]]</f>
        <v>0</v>
      </c>
      <c r="J63" s="3">
        <v>2.8532345294952299</v>
      </c>
      <c r="K63">
        <v>3674</v>
      </c>
      <c r="L63">
        <v>1745</v>
      </c>
      <c r="M63" s="3">
        <v>2.60041904449462</v>
      </c>
      <c r="N63" s="3">
        <v>0</v>
      </c>
      <c r="O63" s="3">
        <v>9.6934556961059501E-2</v>
      </c>
      <c r="P63">
        <v>141</v>
      </c>
      <c r="Q63" s="7">
        <f>(Graphes[[#This Row],[FC_alea_Solution]]-Graphes[[#This Row],[Opt]])/Graphes[[#This Row],[Opt]]</f>
        <v>3.7</v>
      </c>
      <c r="R63" s="3">
        <v>29.311840295791601</v>
      </c>
      <c r="S63">
        <v>403</v>
      </c>
      <c r="T63">
        <v>219</v>
      </c>
      <c r="U63" s="3">
        <v>27.5139513015747</v>
      </c>
      <c r="V63" s="3">
        <v>0</v>
      </c>
      <c r="W63" s="3">
        <v>3.8972854614257799E-2</v>
      </c>
      <c r="X63">
        <v>139</v>
      </c>
      <c r="Y63" s="7">
        <f>(Graphes[[#This Row],[FC_AC_alea_Solution]]-Graphes[[#This Row],[Opt]])/Graphes[[#This Row],[Opt]]</f>
        <v>3.6333333333333333</v>
      </c>
      <c r="Z63" s="3">
        <v>31.9032332897186</v>
      </c>
      <c r="AA63">
        <v>184</v>
      </c>
      <c r="AB63">
        <v>0</v>
      </c>
      <c r="AC63" s="3">
        <v>25.572182655334402</v>
      </c>
      <c r="AD63" s="3">
        <v>4.8779563903808496</v>
      </c>
      <c r="AE63" s="3">
        <v>3.5976886749267502E-2</v>
      </c>
      <c r="AF63">
        <v>30</v>
      </c>
      <c r="AG63" s="7">
        <f>(Graphes[[#This Row],[FC_AC_Solution]]-Graphes[[#This Row],[Opt]])/Graphes[[#This Row],[Opt]]</f>
        <v>0</v>
      </c>
      <c r="AH63" s="3">
        <v>3.8626077175140301</v>
      </c>
      <c r="AI63">
        <v>184</v>
      </c>
      <c r="AJ63">
        <v>0</v>
      </c>
      <c r="AK63" s="3">
        <v>0.25185251235961897</v>
      </c>
      <c r="AL63" s="3">
        <v>3.54279232025146</v>
      </c>
      <c r="AM63" s="3">
        <v>3.79755496978759E-2</v>
      </c>
      <c r="AN63">
        <v>30</v>
      </c>
      <c r="AO63" s="7">
        <f>(Graphes[[#This Row],[FC_Solution]]-Graphes[[#This Row],[Opt]])/Graphes[[#This Row],[Opt]]</f>
        <v>0</v>
      </c>
      <c r="AP63" s="3">
        <v>3.8626077175140301</v>
      </c>
      <c r="AQ63">
        <v>184</v>
      </c>
      <c r="AR63">
        <v>0</v>
      </c>
      <c r="AS63" s="3">
        <v>0.25185251235961897</v>
      </c>
      <c r="AT63" s="3">
        <v>3.54279232025146</v>
      </c>
      <c r="AU63" s="3">
        <v>3.79755496978759E-2</v>
      </c>
    </row>
    <row r="64" spans="1:47" x14ac:dyDescent="0.25">
      <c r="A64" t="s">
        <v>87</v>
      </c>
      <c r="B64">
        <v>30</v>
      </c>
      <c r="C64" s="3">
        <v>14.623941183090199</v>
      </c>
      <c r="D64">
        <v>206</v>
      </c>
      <c r="E64">
        <v>0</v>
      </c>
      <c r="F64">
        <v>28</v>
      </c>
      <c r="G64">
        <v>141</v>
      </c>
      <c r="H64">
        <v>30</v>
      </c>
      <c r="I64" s="7">
        <f>(Graphes[[#This Row],[DS_Solution]]-Graphes[[#This Row],[Opt]])/Graphes[[#This Row],[Opt]]</f>
        <v>0</v>
      </c>
      <c r="J64" s="3">
        <v>2.6153793334960902</v>
      </c>
      <c r="K64">
        <v>3609</v>
      </c>
      <c r="L64">
        <v>1715</v>
      </c>
      <c r="M64" s="3">
        <v>2.3645431995391801</v>
      </c>
      <c r="N64" s="3">
        <v>0</v>
      </c>
      <c r="O64" s="3">
        <v>8.2947254180908203E-2</v>
      </c>
      <c r="P64">
        <v>140</v>
      </c>
      <c r="Q64" s="7">
        <f>(Graphes[[#This Row],[FC_alea_Solution]]-Graphes[[#This Row],[Opt]])/Graphes[[#This Row],[Opt]]</f>
        <v>3.6666666666666665</v>
      </c>
      <c r="R64" s="3">
        <v>26.256725311279201</v>
      </c>
      <c r="S64">
        <v>555</v>
      </c>
      <c r="T64">
        <v>376</v>
      </c>
      <c r="U64" s="3">
        <v>24.321927309036202</v>
      </c>
      <c r="V64" s="3">
        <v>0</v>
      </c>
      <c r="W64" s="3">
        <v>4.8957347869872998E-2</v>
      </c>
      <c r="X64">
        <v>141</v>
      </c>
      <c r="Y64" s="7">
        <f>(Graphes[[#This Row],[FC_AC_alea_Solution]]-Graphes[[#This Row],[Opt]])/Graphes[[#This Row],[Opt]]</f>
        <v>3.7</v>
      </c>
      <c r="Z64" s="3">
        <v>29.4497566223144</v>
      </c>
      <c r="AA64">
        <v>179</v>
      </c>
      <c r="AB64">
        <v>0</v>
      </c>
      <c r="AC64" s="3">
        <v>23.3155643939971</v>
      </c>
      <c r="AD64" s="3">
        <v>4.7510437965393004</v>
      </c>
      <c r="AE64" s="3">
        <v>3.2979726791381801E-2</v>
      </c>
      <c r="AF64">
        <v>30</v>
      </c>
      <c r="AG64" s="7">
        <f>(Graphes[[#This Row],[FC_AC_Solution]]-Graphes[[#This Row],[Opt]])/Graphes[[#This Row],[Opt]]</f>
        <v>0</v>
      </c>
      <c r="AH64" s="3">
        <v>3.4358716011047301</v>
      </c>
      <c r="AI64">
        <v>179</v>
      </c>
      <c r="AJ64">
        <v>0</v>
      </c>
      <c r="AK64" s="3">
        <v>0.21587681770324699</v>
      </c>
      <c r="AL64" s="3">
        <v>3.1700205802917401</v>
      </c>
      <c r="AM64" s="3">
        <v>2.89833545684814E-2</v>
      </c>
      <c r="AN64">
        <v>30</v>
      </c>
      <c r="AO64" s="7">
        <f>(Graphes[[#This Row],[FC_Solution]]-Graphes[[#This Row],[Opt]])/Graphes[[#This Row],[Opt]]</f>
        <v>0</v>
      </c>
      <c r="AP64" s="3">
        <v>3.4358716011047301</v>
      </c>
      <c r="AQ64">
        <v>179</v>
      </c>
      <c r="AR64">
        <v>0</v>
      </c>
      <c r="AS64" s="3">
        <v>0.21587681770324699</v>
      </c>
      <c r="AT64" s="3">
        <v>3.1700205802917401</v>
      </c>
      <c r="AU64" s="3">
        <v>2.89833545684814E-2</v>
      </c>
    </row>
    <row r="65" spans="1:47" x14ac:dyDescent="0.25">
      <c r="A65" t="s">
        <v>88</v>
      </c>
      <c r="B65">
        <v>65</v>
      </c>
      <c r="C65" s="3">
        <v>152.29165601730301</v>
      </c>
      <c r="D65">
        <v>496</v>
      </c>
      <c r="E65">
        <v>0</v>
      </c>
      <c r="F65">
        <v>44</v>
      </c>
      <c r="G65">
        <v>253</v>
      </c>
      <c r="H65">
        <v>65</v>
      </c>
      <c r="I65" s="7">
        <f>(Graphes[[#This Row],[DS_Solution]]-Graphes[[#This Row],[Opt]])/Graphes[[#This Row],[Opt]]</f>
        <v>0</v>
      </c>
      <c r="J65" s="3">
        <v>24.556789159774699</v>
      </c>
      <c r="K65">
        <v>4683</v>
      </c>
      <c r="L65">
        <v>2115</v>
      </c>
      <c r="M65" s="3">
        <v>20.478060245513898</v>
      </c>
      <c r="N65" s="3">
        <v>0</v>
      </c>
      <c r="O65" s="3">
        <v>3.2911105155944802</v>
      </c>
      <c r="P65">
        <v>0</v>
      </c>
      <c r="Q65" s="7">
        <f>(Graphes[[#This Row],[FC_alea_Solution]]-Graphes[[#This Row],[Opt]])/Graphes[[#This Row],[Opt]]</f>
        <v>-1</v>
      </c>
      <c r="R65" s="3">
        <v>127.706583261489</v>
      </c>
      <c r="S65">
        <v>0</v>
      </c>
      <c r="T65">
        <v>0</v>
      </c>
      <c r="U65" s="3">
        <v>0</v>
      </c>
      <c r="V65" s="3">
        <v>0</v>
      </c>
      <c r="W65" s="3">
        <v>0</v>
      </c>
      <c r="X65">
        <v>0</v>
      </c>
      <c r="Y65" s="7">
        <f>(Graphes[[#This Row],[FC_AC_alea_Solution]]-Graphes[[#This Row],[Opt]])/Graphes[[#This Row],[Opt]]</f>
        <v>-1</v>
      </c>
      <c r="Z65" s="3">
        <v>167.577134132385</v>
      </c>
      <c r="AA65">
        <v>0</v>
      </c>
      <c r="AB65">
        <v>0</v>
      </c>
      <c r="AC65" s="3">
        <v>0</v>
      </c>
      <c r="AD65" s="3">
        <v>0</v>
      </c>
      <c r="AE65" s="3">
        <v>0</v>
      </c>
      <c r="AF65">
        <v>65</v>
      </c>
      <c r="AG65" s="7">
        <f>(Graphes[[#This Row],[FC_AC_Solution]]-Graphes[[#This Row],[Opt]])/Graphes[[#This Row],[Opt]]</f>
        <v>0</v>
      </c>
      <c r="AH65" s="3">
        <v>87.3468914031982</v>
      </c>
      <c r="AI65">
        <v>453</v>
      </c>
      <c r="AJ65">
        <v>0</v>
      </c>
      <c r="AK65" s="3">
        <v>2.9162073135375901</v>
      </c>
      <c r="AL65" s="3">
        <v>83.863028764724703</v>
      </c>
      <c r="AM65" s="3">
        <v>0.37876462936401301</v>
      </c>
      <c r="AN65">
        <v>65</v>
      </c>
      <c r="AO65" s="7">
        <f>(Graphes[[#This Row],[FC_Solution]]-Graphes[[#This Row],[Opt]])/Graphes[[#This Row],[Opt]]</f>
        <v>0</v>
      </c>
      <c r="AP65" s="3">
        <v>40.518105983734102</v>
      </c>
      <c r="AQ65">
        <v>4683</v>
      </c>
      <c r="AR65">
        <v>2115</v>
      </c>
      <c r="AS65" s="3">
        <v>36.588486909866297</v>
      </c>
      <c r="AT65" s="3">
        <v>0</v>
      </c>
      <c r="AU65" s="3">
        <v>3.0610713958740199</v>
      </c>
    </row>
    <row r="66" spans="1:47" hidden="1" x14ac:dyDescent="0.25">
      <c r="A66" t="s">
        <v>89</v>
      </c>
      <c r="B66">
        <v>5</v>
      </c>
      <c r="C66" s="3">
        <v>30.611820697784399</v>
      </c>
      <c r="D66">
        <v>450</v>
      </c>
      <c r="E66">
        <v>0</v>
      </c>
      <c r="F66">
        <v>5</v>
      </c>
      <c r="G66">
        <v>67</v>
      </c>
      <c r="H66">
        <v>11</v>
      </c>
      <c r="I66" s="7">
        <f>(Graphes[[#This Row],[DS_Solution]]-Graphes[[#This Row],[Opt]])/Graphes[[#This Row],[Opt]]</f>
        <v>1.2</v>
      </c>
      <c r="J66" s="3">
        <v>0.95296883583068803</v>
      </c>
      <c r="K66">
        <v>484</v>
      </c>
      <c r="L66">
        <v>19</v>
      </c>
      <c r="M66" s="3">
        <v>0.72717761993408203</v>
      </c>
      <c r="N66" s="3">
        <v>0</v>
      </c>
      <c r="O66" s="3">
        <v>0.14889335632324199</v>
      </c>
      <c r="P66">
        <v>67</v>
      </c>
      <c r="Q66" s="7">
        <f>(Graphes[[#This Row],[FC_alea_Solution]]-Graphes[[#This Row],[Opt]])/Graphes[[#This Row],[Opt]]</f>
        <v>12.4</v>
      </c>
      <c r="R66" s="3">
        <v>29.2746002674102</v>
      </c>
      <c r="S66">
        <v>449</v>
      </c>
      <c r="T66">
        <v>3</v>
      </c>
      <c r="U66" s="3">
        <v>27.441732883453302</v>
      </c>
      <c r="V66" s="3">
        <v>0</v>
      </c>
      <c r="W66" s="3">
        <v>0.131900548934936</v>
      </c>
      <c r="X66">
        <v>67</v>
      </c>
      <c r="Y66" s="7">
        <f>(Graphes[[#This Row],[FC_AC_alea_Solution]]-Graphes[[#This Row],[Opt]])/Graphes[[#This Row],[Opt]]</f>
        <v>12.4</v>
      </c>
      <c r="Z66" s="3">
        <v>42.773697376251199</v>
      </c>
      <c r="AA66">
        <v>446</v>
      </c>
      <c r="AB66">
        <v>0</v>
      </c>
      <c r="AC66" s="3">
        <v>27.683713197708101</v>
      </c>
      <c r="AD66" s="3">
        <v>12.9973344802856</v>
      </c>
      <c r="AE66" s="3">
        <v>0.12011456489562899</v>
      </c>
      <c r="AF66">
        <v>12</v>
      </c>
      <c r="AG66" s="7">
        <f>(Graphes[[#This Row],[FC_AC_Solution]]-Graphes[[#This Row],[Opt]])/Graphes[[#This Row],[Opt]]</f>
        <v>1.4</v>
      </c>
      <c r="AH66" s="3">
        <v>7.6899833679199201</v>
      </c>
      <c r="AI66">
        <v>446</v>
      </c>
      <c r="AJ66">
        <v>0</v>
      </c>
      <c r="AK66" s="3">
        <v>0.68560791015625</v>
      </c>
      <c r="AL66" s="3">
        <v>6.7785086631774902</v>
      </c>
      <c r="AM66" s="3">
        <v>0.14391827583312899</v>
      </c>
      <c r="AN66">
        <v>11</v>
      </c>
      <c r="AO66" s="7">
        <f>(Graphes[[#This Row],[FC_Solution]]-Graphes[[#This Row],[Opt]])/Graphes[[#This Row],[Opt]]</f>
        <v>1.2</v>
      </c>
      <c r="AP66" s="3">
        <v>1.5167586803436199</v>
      </c>
      <c r="AQ66">
        <v>484</v>
      </c>
      <c r="AR66">
        <v>19</v>
      </c>
      <c r="AS66" s="3">
        <v>1.2837934494018499</v>
      </c>
      <c r="AT66" s="3">
        <v>0</v>
      </c>
      <c r="AU66" s="3">
        <v>0.14090418815612701</v>
      </c>
    </row>
    <row r="67" spans="1:47" hidden="1" x14ac:dyDescent="0.25">
      <c r="A67" t="s">
        <v>90</v>
      </c>
      <c r="B67">
        <v>5</v>
      </c>
      <c r="C67" s="3">
        <v>30.351600646972599</v>
      </c>
      <c r="D67">
        <v>450</v>
      </c>
      <c r="E67">
        <v>0</v>
      </c>
      <c r="F67">
        <v>5</v>
      </c>
      <c r="G67">
        <v>69</v>
      </c>
      <c r="H67">
        <v>13</v>
      </c>
      <c r="I67" s="7">
        <f>(Graphes[[#This Row],[DS_Solution]]-Graphes[[#This Row],[Opt]])/Graphes[[#This Row],[Opt]]</f>
        <v>1.6</v>
      </c>
      <c r="J67" s="3">
        <v>1.35500860214233</v>
      </c>
      <c r="K67">
        <v>490</v>
      </c>
      <c r="L67">
        <v>22</v>
      </c>
      <c r="M67" s="3">
        <v>1.08403539657592</v>
      </c>
      <c r="N67" s="3">
        <v>0</v>
      </c>
      <c r="O67" s="3">
        <v>0.17490363121032701</v>
      </c>
      <c r="P67">
        <v>69</v>
      </c>
      <c r="Q67" s="7">
        <f>(Graphes[[#This Row],[FC_alea_Solution]]-Graphes[[#This Row],[Opt]])/Graphes[[#This Row],[Opt]]</f>
        <v>12.8</v>
      </c>
      <c r="R67" s="3">
        <v>31.778847694396902</v>
      </c>
      <c r="S67">
        <v>448</v>
      </c>
      <c r="T67">
        <v>2</v>
      </c>
      <c r="U67" s="3">
        <v>29.529277324676499</v>
      </c>
      <c r="V67" s="3">
        <v>0</v>
      </c>
      <c r="W67" s="3">
        <v>0.14988803863525299</v>
      </c>
      <c r="X67">
        <v>69</v>
      </c>
      <c r="Y67" s="7">
        <f>(Graphes[[#This Row],[FC_AC_alea_Solution]]-Graphes[[#This Row],[Opt]])/Graphes[[#This Row],[Opt]]</f>
        <v>12.8</v>
      </c>
      <c r="Z67" s="3">
        <v>42.740727186203003</v>
      </c>
      <c r="AA67">
        <v>446</v>
      </c>
      <c r="AB67">
        <v>0</v>
      </c>
      <c r="AC67" s="3">
        <v>29.050482988357501</v>
      </c>
      <c r="AD67" s="3">
        <v>11.5347731113433</v>
      </c>
      <c r="AE67" s="3">
        <v>0.14389419555663999</v>
      </c>
      <c r="AF67">
        <v>10</v>
      </c>
      <c r="AG67" s="7">
        <f>(Graphes[[#This Row],[FC_AC_Solution]]-Graphes[[#This Row],[Opt]])/Graphes[[#This Row],[Opt]]</f>
        <v>1</v>
      </c>
      <c r="AH67" s="3">
        <v>7.4058260917663503</v>
      </c>
      <c r="AI67">
        <v>446</v>
      </c>
      <c r="AJ67">
        <v>0</v>
      </c>
      <c r="AK67" s="3">
        <v>0.98490381240844704</v>
      </c>
      <c r="AL67" s="3">
        <v>6.1860809326171804</v>
      </c>
      <c r="AM67" s="3">
        <v>0.14190697669982899</v>
      </c>
      <c r="AN67">
        <v>13</v>
      </c>
      <c r="AO67" s="7">
        <f>(Graphes[[#This Row],[FC_Solution]]-Graphes[[#This Row],[Opt]])/Graphes[[#This Row],[Opt]]</f>
        <v>1.6</v>
      </c>
      <c r="AP67" s="3">
        <v>0.90792536735534601</v>
      </c>
      <c r="AQ67">
        <v>490</v>
      </c>
      <c r="AR67">
        <v>22</v>
      </c>
      <c r="AS67" s="3">
        <v>0.65800380706787098</v>
      </c>
      <c r="AT67" s="3">
        <v>0</v>
      </c>
      <c r="AU67" s="3">
        <v>0.15286993980407701</v>
      </c>
    </row>
    <row r="68" spans="1:47" hidden="1" x14ac:dyDescent="0.25">
      <c r="A68" t="s">
        <v>91</v>
      </c>
      <c r="B68" t="s">
        <v>26</v>
      </c>
      <c r="C68" s="3">
        <v>15.261305570602399</v>
      </c>
      <c r="D68">
        <v>225</v>
      </c>
      <c r="E68">
        <v>0</v>
      </c>
      <c r="F68">
        <v>15</v>
      </c>
      <c r="G68">
        <v>57</v>
      </c>
      <c r="H68">
        <v>20</v>
      </c>
      <c r="I68" s="7" t="e">
        <f>(Graphes[[#This Row],[DS_Solution]]-Graphes[[#This Row],[Opt]])/Graphes[[#This Row],[Opt]]</f>
        <v>#VALUE!</v>
      </c>
      <c r="J68" s="3">
        <v>0.26805567741393999</v>
      </c>
      <c r="K68">
        <v>323</v>
      </c>
      <c r="L68">
        <v>56</v>
      </c>
      <c r="M68" s="3">
        <v>0.14502692222595201</v>
      </c>
      <c r="N68" s="3">
        <v>0</v>
      </c>
      <c r="O68" s="3">
        <v>0.10504102706909101</v>
      </c>
      <c r="P68">
        <v>57</v>
      </c>
      <c r="Q68" s="7" t="e">
        <f>(Graphes[[#This Row],[FC_alea_Solution]]-Graphes[[#This Row],[Opt]])/Graphes[[#This Row],[Opt]]</f>
        <v>#VALUE!</v>
      </c>
      <c r="R68" s="3">
        <v>4.3512859344482404</v>
      </c>
      <c r="S68">
        <v>222</v>
      </c>
      <c r="T68">
        <v>11</v>
      </c>
      <c r="U68" s="3">
        <v>3.9915306568145699</v>
      </c>
      <c r="V68" s="3">
        <v>0</v>
      </c>
      <c r="W68" s="3">
        <v>0.100916385650634</v>
      </c>
      <c r="X68">
        <v>57</v>
      </c>
      <c r="Y68" s="7" t="e">
        <f>(Graphes[[#This Row],[FC_AC_alea_Solution]]-Graphes[[#This Row],[Opt]])/Graphes[[#This Row],[Opt]]</f>
        <v>#VALUE!</v>
      </c>
      <c r="Z68" s="3">
        <v>14.7485046386718</v>
      </c>
      <c r="AA68">
        <v>211</v>
      </c>
      <c r="AB68">
        <v>0</v>
      </c>
      <c r="AC68" s="3">
        <v>4.3324065208434996</v>
      </c>
      <c r="AD68" s="3">
        <v>10.0849928855896</v>
      </c>
      <c r="AE68" s="3">
        <v>9.9151134490966797E-2</v>
      </c>
      <c r="AF68">
        <v>21</v>
      </c>
      <c r="AG68" s="7" t="e">
        <f>(Graphes[[#This Row],[FC_AC_Solution]]-Graphes[[#This Row],[Opt]])/Graphes[[#This Row],[Opt]]</f>
        <v>#VALUE!</v>
      </c>
      <c r="AH68" s="3">
        <v>8.4226174354553205</v>
      </c>
      <c r="AI68">
        <v>211</v>
      </c>
      <c r="AJ68">
        <v>0</v>
      </c>
      <c r="AK68" s="3">
        <v>0.101938724517822</v>
      </c>
      <c r="AL68" s="3">
        <v>8.1997342109680105</v>
      </c>
      <c r="AM68" s="3">
        <v>0.105950832366943</v>
      </c>
      <c r="AN68">
        <v>20</v>
      </c>
      <c r="AO68" s="7" t="e">
        <f>(Graphes[[#This Row],[FC_Solution]]-Graphes[[#This Row],[Opt]])/Graphes[[#This Row],[Opt]]</f>
        <v>#VALUE!</v>
      </c>
      <c r="AP68" s="3">
        <v>0.27103567123413003</v>
      </c>
      <c r="AQ68">
        <v>323</v>
      </c>
      <c r="AR68">
        <v>56</v>
      </c>
      <c r="AS68" s="3">
        <v>0.149013996124267</v>
      </c>
      <c r="AT68" s="3">
        <v>0</v>
      </c>
      <c r="AU68" s="3">
        <v>9.8032712936401298E-2</v>
      </c>
    </row>
    <row r="69" spans="1:47" hidden="1" x14ac:dyDescent="0.25">
      <c r="A69" t="s">
        <v>92</v>
      </c>
      <c r="B69" t="s">
        <v>26</v>
      </c>
      <c r="C69" s="3">
        <v>22.985728263854899</v>
      </c>
      <c r="D69">
        <v>256</v>
      </c>
      <c r="E69">
        <v>0</v>
      </c>
      <c r="F69">
        <v>16</v>
      </c>
      <c r="G69">
        <v>60</v>
      </c>
      <c r="H69">
        <v>23</v>
      </c>
      <c r="I69" s="7" t="e">
        <f>(Graphes[[#This Row],[DS_Solution]]-Graphes[[#This Row],[Opt]])/Graphes[[#This Row],[Opt]]</f>
        <v>#VALUE!</v>
      </c>
      <c r="J69" s="3">
        <v>0.43672919273376398</v>
      </c>
      <c r="K69">
        <v>329</v>
      </c>
      <c r="L69">
        <v>44</v>
      </c>
      <c r="M69" s="3">
        <v>0.250846147537231</v>
      </c>
      <c r="N69" s="3">
        <v>0</v>
      </c>
      <c r="O69" s="3">
        <v>0.15290379524230899</v>
      </c>
      <c r="P69">
        <v>60</v>
      </c>
      <c r="Q69" s="7" t="e">
        <f>(Graphes[[#This Row],[FC_alea_Solution]]-Graphes[[#This Row],[Opt]])/Graphes[[#This Row],[Opt]]</f>
        <v>#VALUE!</v>
      </c>
      <c r="R69" s="3">
        <v>8.4517521858215297</v>
      </c>
      <c r="S69">
        <v>251</v>
      </c>
      <c r="T69">
        <v>10</v>
      </c>
      <c r="U69" s="3">
        <v>7.8011674880981401</v>
      </c>
      <c r="V69" s="3">
        <v>0</v>
      </c>
      <c r="W69" s="3">
        <v>0.141892910003662</v>
      </c>
      <c r="X69">
        <v>60</v>
      </c>
      <c r="Y69" s="7" t="e">
        <f>(Graphes[[#This Row],[FC_AC_alea_Solution]]-Graphes[[#This Row],[Opt]])/Graphes[[#This Row],[Opt]]</f>
        <v>#VALUE!</v>
      </c>
      <c r="Z69" s="3">
        <v>25.8249671459198</v>
      </c>
      <c r="AA69">
        <v>241</v>
      </c>
      <c r="AB69">
        <v>0</v>
      </c>
      <c r="AC69" s="3">
        <v>7.7212851047515798</v>
      </c>
      <c r="AD69" s="3">
        <v>17.417132139205901</v>
      </c>
      <c r="AE69" s="3">
        <v>0.13489818572998</v>
      </c>
      <c r="AF69">
        <v>21</v>
      </c>
      <c r="AG69" s="7" t="e">
        <f>(Graphes[[#This Row],[FC_AC_Solution]]-Graphes[[#This Row],[Opt]])/Graphes[[#This Row],[Opt]]</f>
        <v>#VALUE!</v>
      </c>
      <c r="AH69" s="3">
        <v>18.201698303222599</v>
      </c>
      <c r="AI69">
        <v>241</v>
      </c>
      <c r="AJ69">
        <v>0</v>
      </c>
      <c r="AK69" s="3">
        <v>0.23895788192749001</v>
      </c>
      <c r="AL69" s="3">
        <v>17.726972579956001</v>
      </c>
      <c r="AM69" s="3">
        <v>0.204788208007812</v>
      </c>
      <c r="AN69">
        <v>21</v>
      </c>
      <c r="AO69" s="7" t="e">
        <f>(Graphes[[#This Row],[FC_Solution]]-Graphes[[#This Row],[Opt]])/Graphes[[#This Row],[Opt]]</f>
        <v>#VALUE!</v>
      </c>
      <c r="AP69" s="3">
        <v>18.201698303222599</v>
      </c>
      <c r="AQ69">
        <v>241</v>
      </c>
      <c r="AR69">
        <v>0</v>
      </c>
      <c r="AS69" s="3">
        <v>0.23895788192749001</v>
      </c>
      <c r="AT69" s="3">
        <v>17.726972579956001</v>
      </c>
      <c r="AU69" s="3">
        <v>0.204788208007812</v>
      </c>
    </row>
  </sheetData>
  <conditionalFormatting sqref="I4:I69">
    <cfRule type="cellIs" dxfId="5" priority="5" operator="lessThan">
      <formula>0</formula>
    </cfRule>
  </conditionalFormatting>
  <conditionalFormatting sqref="Q4:Q69">
    <cfRule type="cellIs" dxfId="4" priority="4" operator="lessThan">
      <formula>0</formula>
    </cfRule>
  </conditionalFormatting>
  <conditionalFormatting sqref="Y4:Y69">
    <cfRule type="cellIs" dxfId="3" priority="3" operator="lessThan">
      <formula>0</formula>
    </cfRule>
  </conditionalFormatting>
  <conditionalFormatting sqref="AG4:AG69">
    <cfRule type="cellIs" dxfId="2" priority="2" operator="lessThan">
      <formula>0</formula>
    </cfRule>
  </conditionalFormatting>
  <conditionalFormatting sqref="AO4:AO69">
    <cfRule type="cellIs" dxfId="1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6B89-65D9-4614-874A-94471A1773EB}">
  <dimension ref="A1:N1203"/>
  <sheetViews>
    <sheetView workbookViewId="0">
      <selection activeCell="B2" sqref="B2"/>
    </sheetView>
    <sheetView tabSelected="1" topLeftCell="A19" workbookViewId="1">
      <selection activeCell="V25" sqref="V25"/>
    </sheetView>
  </sheetViews>
  <sheetFormatPr baseColWidth="10" defaultRowHeight="15" x14ac:dyDescent="0.25"/>
  <sheetData>
    <row r="1" spans="1:14" ht="45" x14ac:dyDescent="0.25">
      <c r="A1" t="s">
        <v>5</v>
      </c>
      <c r="B1" t="s">
        <v>6</v>
      </c>
      <c r="C1" t="s">
        <v>93</v>
      </c>
      <c r="D1" s="2" t="s">
        <v>94</v>
      </c>
      <c r="E1" t="s">
        <v>21</v>
      </c>
      <c r="F1" t="s">
        <v>95</v>
      </c>
      <c r="J1" t="s">
        <v>6</v>
      </c>
      <c r="K1" t="s">
        <v>93</v>
      </c>
      <c r="L1" s="2" t="s">
        <v>94</v>
      </c>
      <c r="M1" t="s">
        <v>21</v>
      </c>
      <c r="N1" t="s">
        <v>95</v>
      </c>
    </row>
    <row r="2" spans="1:14" x14ac:dyDescent="0.25">
      <c r="A2">
        <v>0</v>
      </c>
      <c r="B2">
        <f>COUNTIFS(Graphes[FC_Temps],"&lt;="&amp;$A2,Graphes[FC_Temps],"&lt;&gt;0")</f>
        <v>0</v>
      </c>
      <c r="C2">
        <f>COUNTIFS(Graphes[FC_AC_Temps],"&lt;="&amp;$A2,Graphes[FC_AC_Temps],"&lt;&gt;0")</f>
        <v>0</v>
      </c>
      <c r="D2">
        <f>COUNTIFS(Graphes[FC_AC_alea_Temps],"&lt;="&amp;$A2,Graphes[FC_AC_alea_Temps],"&lt;&gt;0")</f>
        <v>0</v>
      </c>
      <c r="E2">
        <f>COUNTIFS(Graphes[DS_Temps],"&lt;="&amp;$A2,Graphes[DS_Temps],"&lt;&gt;0")</f>
        <v>0</v>
      </c>
      <c r="F2">
        <f>COUNTIFS(Graphes[FC_alea_Temps],"&lt;="&amp;$A2,Graphes[FC_alea_Temps],"&lt;&gt;0")</f>
        <v>0</v>
      </c>
      <c r="I2" t="s">
        <v>132</v>
      </c>
      <c r="J2">
        <f>COUNTIFS(Graphes[FC_dist_opt],"&lt;=0,0001",Graphes[FC_dist_opt],"&gt;=0")</f>
        <v>25</v>
      </c>
      <c r="K2">
        <f>COUNTIFS(Graphes[FC_AC_dist_opt],"&lt;=0,0001",Graphes[FC_AC_dist_opt],"&gt;=0")</f>
        <v>29</v>
      </c>
      <c r="L2">
        <f>COUNTIFS(Graphes[FC_AC_alea_dist_opt],"&lt;=0,0001",Graphes[FC_AC_alea_dist_opt],"&gt;=0")</f>
        <v>1</v>
      </c>
      <c r="M2">
        <f>COUNTIFS(Graphes[DS_dist_opt],"&lt;=0,0001",Graphes[DS_dist_opt],"&gt;=0")</f>
        <v>24</v>
      </c>
      <c r="N2">
        <f>COUNTIFS(Graphes[FC_alea_dist_opt],"&lt;=0,0001",Graphes[FC_alea_dist_opt],"&gt;=0")</f>
        <v>1</v>
      </c>
    </row>
    <row r="3" spans="1:14" x14ac:dyDescent="0.25">
      <c r="A3">
        <v>0.1</v>
      </c>
      <c r="B3">
        <f>COUNTIFS(Graphes[FC_Temps],"&lt;="&amp;$A3,Graphes[FC_Temps],"&lt;&gt;0")</f>
        <v>9</v>
      </c>
      <c r="C3">
        <f>COUNTIFS(Graphes[FC_AC_Temps],"&lt;="&amp;$A3,Graphes[FC_AC_Temps],"&lt;&gt;0")</f>
        <v>7</v>
      </c>
      <c r="D3">
        <f>COUNTIFS(Graphes[FC_AC_alea_Temps],"&lt;="&amp;$A3,Graphes[FC_AC_alea_Temps],"&lt;&gt;0")</f>
        <v>3</v>
      </c>
      <c r="E3">
        <f>COUNTIFS(Graphes[DS_Temps],"&lt;="&amp;$A3,Graphes[DS_Temps],"&lt;&gt;0")</f>
        <v>16</v>
      </c>
      <c r="F3">
        <f>COUNTIFS(Graphes[FC_alea_Temps],"&lt;="&amp;$A3,Graphes[FC_alea_Temps],"&lt;&gt;0")</f>
        <v>5</v>
      </c>
      <c r="I3" t="s">
        <v>133</v>
      </c>
      <c r="J3">
        <f>COUNTIF(Graphes[FC_dist_opt],"&gt;0,0001")</f>
        <v>19</v>
      </c>
      <c r="K3">
        <f>COUNTIF(Graphes[FC_AC_dist_opt],"&gt;0,0001")</f>
        <v>13</v>
      </c>
      <c r="L3">
        <f>COUNTIF(Graphes[FC_AC_alea_dist_opt],"&gt;0,0001")</f>
        <v>35</v>
      </c>
      <c r="M3">
        <f>COUNTIF(Graphes[DS_dist_opt],"&gt;0,0001")</f>
        <v>20</v>
      </c>
      <c r="N3">
        <f>COUNTIF(Graphes[FC_alea_dist_opt],"&gt;0,0001")</f>
        <v>35</v>
      </c>
    </row>
    <row r="4" spans="1:14" x14ac:dyDescent="0.25">
      <c r="A4">
        <v>0.2</v>
      </c>
      <c r="B4">
        <f>COUNTIFS(Graphes[FC_Temps],"&lt;="&amp;$A4,Graphes[FC_Temps],"&lt;&gt;0")</f>
        <v>12</v>
      </c>
      <c r="C4">
        <f>COUNTIFS(Graphes[FC_AC_Temps],"&lt;="&amp;$A4,Graphes[FC_AC_Temps],"&lt;&gt;0")</f>
        <v>13</v>
      </c>
      <c r="D4">
        <f>COUNTIFS(Graphes[FC_AC_alea_Temps],"&lt;="&amp;$A4,Graphes[FC_AC_alea_Temps],"&lt;&gt;0")</f>
        <v>6</v>
      </c>
      <c r="E4">
        <f>COUNTIFS(Graphes[DS_Temps],"&lt;="&amp;$A4,Graphes[DS_Temps],"&lt;&gt;0")</f>
        <v>25</v>
      </c>
      <c r="F4">
        <f>COUNTIFS(Graphes[FC_alea_Temps],"&lt;="&amp;$A4,Graphes[FC_alea_Temps],"&lt;&gt;0")</f>
        <v>8</v>
      </c>
      <c r="I4" t="s">
        <v>139</v>
      </c>
      <c r="J4">
        <f>SUM(J2:J3)</f>
        <v>44</v>
      </c>
      <c r="K4">
        <f t="shared" ref="K4:N4" si="0">SUM(K2:K3)</f>
        <v>42</v>
      </c>
      <c r="L4">
        <f t="shared" si="0"/>
        <v>36</v>
      </c>
      <c r="M4">
        <f t="shared" si="0"/>
        <v>44</v>
      </c>
      <c r="N4">
        <f t="shared" si="0"/>
        <v>36</v>
      </c>
    </row>
    <row r="5" spans="1:14" x14ac:dyDescent="0.25">
      <c r="A5">
        <v>0.3</v>
      </c>
      <c r="B5">
        <f>COUNTIFS(Graphes[FC_Temps],"&lt;="&amp;$A5,Graphes[FC_Temps],"&lt;&gt;0")</f>
        <v>19</v>
      </c>
      <c r="C5">
        <f>COUNTIFS(Graphes[FC_AC_Temps],"&lt;="&amp;$A5,Graphes[FC_AC_Temps],"&lt;&gt;0")</f>
        <v>13</v>
      </c>
      <c r="D5">
        <f>COUNTIFS(Graphes[FC_AC_alea_Temps],"&lt;="&amp;$A5,Graphes[FC_AC_alea_Temps],"&lt;&gt;0")</f>
        <v>7</v>
      </c>
      <c r="E5">
        <f>COUNTIFS(Graphes[DS_Temps],"&lt;="&amp;$A5,Graphes[DS_Temps],"&lt;&gt;0")</f>
        <v>28</v>
      </c>
      <c r="F5">
        <f>COUNTIFS(Graphes[FC_alea_Temps],"&lt;="&amp;$A5,Graphes[FC_alea_Temps],"&lt;&gt;0")</f>
        <v>9</v>
      </c>
    </row>
    <row r="6" spans="1:14" x14ac:dyDescent="0.25">
      <c r="A6">
        <v>0.4</v>
      </c>
      <c r="B6">
        <f>COUNTIFS(Graphes[FC_Temps],"&lt;="&amp;$A6,Graphes[FC_Temps],"&lt;&gt;0")</f>
        <v>21</v>
      </c>
      <c r="C6">
        <f>COUNTIFS(Graphes[FC_AC_Temps],"&lt;="&amp;$A6,Graphes[FC_AC_Temps],"&lt;&gt;0")</f>
        <v>17</v>
      </c>
      <c r="D6">
        <f>COUNTIFS(Graphes[FC_AC_alea_Temps],"&lt;="&amp;$A6,Graphes[FC_AC_alea_Temps],"&lt;&gt;0")</f>
        <v>7</v>
      </c>
      <c r="E6">
        <f>COUNTIFS(Graphes[DS_Temps],"&lt;="&amp;$A6,Graphes[DS_Temps],"&lt;&gt;0")</f>
        <v>30</v>
      </c>
      <c r="F6">
        <f>COUNTIFS(Graphes[FC_alea_Temps],"&lt;="&amp;$A6,Graphes[FC_alea_Temps],"&lt;&gt;0")</f>
        <v>10</v>
      </c>
    </row>
    <row r="7" spans="1:14" x14ac:dyDescent="0.25">
      <c r="A7">
        <v>0.5</v>
      </c>
      <c r="B7">
        <f>COUNTIFS(Graphes[FC_Temps],"&lt;="&amp;$A7,Graphes[FC_Temps],"&lt;&gt;0")</f>
        <v>21</v>
      </c>
      <c r="C7">
        <f>COUNTIFS(Graphes[FC_AC_Temps],"&lt;="&amp;$A7,Graphes[FC_AC_Temps],"&lt;&gt;0")</f>
        <v>17</v>
      </c>
      <c r="D7">
        <f>COUNTIFS(Graphes[FC_AC_alea_Temps],"&lt;="&amp;$A7,Graphes[FC_AC_alea_Temps],"&lt;&gt;0")</f>
        <v>8</v>
      </c>
      <c r="E7">
        <f>COUNTIFS(Graphes[DS_Temps],"&lt;="&amp;$A7,Graphes[DS_Temps],"&lt;&gt;0")</f>
        <v>32</v>
      </c>
      <c r="F7">
        <f>COUNTIFS(Graphes[FC_alea_Temps],"&lt;="&amp;$A7,Graphes[FC_alea_Temps],"&lt;&gt;0")</f>
        <v>12</v>
      </c>
    </row>
    <row r="8" spans="1:14" x14ac:dyDescent="0.25">
      <c r="A8">
        <v>0.6</v>
      </c>
      <c r="B8">
        <f>COUNTIFS(Graphes[FC_Temps],"&lt;="&amp;$A8,Graphes[FC_Temps],"&lt;&gt;0")</f>
        <v>23</v>
      </c>
      <c r="C8">
        <f>COUNTIFS(Graphes[FC_AC_Temps],"&lt;="&amp;$A8,Graphes[FC_AC_Temps],"&lt;&gt;0")</f>
        <v>18</v>
      </c>
      <c r="D8">
        <f>COUNTIFS(Graphes[FC_AC_alea_Temps],"&lt;="&amp;$A8,Graphes[FC_AC_alea_Temps],"&lt;&gt;0")</f>
        <v>8</v>
      </c>
      <c r="E8">
        <f>COUNTIFS(Graphes[DS_Temps],"&lt;="&amp;$A8,Graphes[DS_Temps],"&lt;&gt;0")</f>
        <v>33</v>
      </c>
      <c r="F8">
        <f>COUNTIFS(Graphes[FC_alea_Temps],"&lt;="&amp;$A8,Graphes[FC_alea_Temps],"&lt;&gt;0")</f>
        <v>13</v>
      </c>
    </row>
    <row r="9" spans="1:14" x14ac:dyDescent="0.25">
      <c r="A9">
        <v>0.7</v>
      </c>
      <c r="B9">
        <f>COUNTIFS(Graphes[FC_Temps],"&lt;="&amp;$A9,Graphes[FC_Temps],"&lt;&gt;0")</f>
        <v>27</v>
      </c>
      <c r="C9">
        <f>COUNTIFS(Graphes[FC_AC_Temps],"&lt;="&amp;$A9,Graphes[FC_AC_Temps],"&lt;&gt;0")</f>
        <v>18</v>
      </c>
      <c r="D9">
        <f>COUNTIFS(Graphes[FC_AC_alea_Temps],"&lt;="&amp;$A9,Graphes[FC_AC_alea_Temps],"&lt;&gt;0")</f>
        <v>8</v>
      </c>
      <c r="E9">
        <f>COUNTIFS(Graphes[DS_Temps],"&lt;="&amp;$A9,Graphes[DS_Temps],"&lt;&gt;0")</f>
        <v>37</v>
      </c>
      <c r="F9">
        <f>COUNTIFS(Graphes[FC_alea_Temps],"&lt;="&amp;$A9,Graphes[FC_alea_Temps],"&lt;&gt;0")</f>
        <v>13</v>
      </c>
    </row>
    <row r="10" spans="1:14" x14ac:dyDescent="0.25">
      <c r="A10">
        <v>0.8</v>
      </c>
      <c r="B10">
        <f>COUNTIFS(Graphes[FC_Temps],"&lt;="&amp;$A10,Graphes[FC_Temps],"&lt;&gt;0")</f>
        <v>32</v>
      </c>
      <c r="C10">
        <f>COUNTIFS(Graphes[FC_AC_Temps],"&lt;="&amp;$A10,Graphes[FC_AC_Temps],"&lt;&gt;0")</f>
        <v>19</v>
      </c>
      <c r="D10">
        <f>COUNTIFS(Graphes[FC_AC_alea_Temps],"&lt;="&amp;$A10,Graphes[FC_AC_alea_Temps],"&lt;&gt;0")</f>
        <v>8</v>
      </c>
      <c r="E10">
        <f>COUNTIFS(Graphes[DS_Temps],"&lt;="&amp;$A10,Graphes[DS_Temps],"&lt;&gt;0")</f>
        <v>42</v>
      </c>
      <c r="F10">
        <f>COUNTIFS(Graphes[FC_alea_Temps],"&lt;="&amp;$A10,Graphes[FC_alea_Temps],"&lt;&gt;0")</f>
        <v>13</v>
      </c>
    </row>
    <row r="11" spans="1:14" x14ac:dyDescent="0.25">
      <c r="A11">
        <v>0.9</v>
      </c>
      <c r="B11">
        <f>COUNTIFS(Graphes[FC_Temps],"&lt;="&amp;$A11,Graphes[FC_Temps],"&lt;&gt;0")</f>
        <v>32</v>
      </c>
      <c r="C11">
        <f>COUNTIFS(Graphes[FC_AC_Temps],"&lt;="&amp;$A11,Graphes[FC_AC_Temps],"&lt;&gt;0")</f>
        <v>19</v>
      </c>
      <c r="D11">
        <f>COUNTIFS(Graphes[FC_AC_alea_Temps],"&lt;="&amp;$A11,Graphes[FC_AC_alea_Temps],"&lt;&gt;0")</f>
        <v>10</v>
      </c>
      <c r="E11">
        <f>COUNTIFS(Graphes[DS_Temps],"&lt;="&amp;$A11,Graphes[DS_Temps],"&lt;&gt;0")</f>
        <v>42</v>
      </c>
      <c r="F11">
        <f>COUNTIFS(Graphes[FC_alea_Temps],"&lt;="&amp;$A11,Graphes[FC_alea_Temps],"&lt;&gt;0")</f>
        <v>13</v>
      </c>
    </row>
    <row r="12" spans="1:14" x14ac:dyDescent="0.25">
      <c r="A12">
        <v>1</v>
      </c>
      <c r="B12">
        <f>COUNTIFS(Graphes[FC_Temps],"&lt;="&amp;$A12,Graphes[FC_Temps],"&lt;&gt;0")</f>
        <v>33</v>
      </c>
      <c r="C12">
        <f>COUNTIFS(Graphes[FC_AC_Temps],"&lt;="&amp;$A12,Graphes[FC_AC_Temps],"&lt;&gt;0")</f>
        <v>19</v>
      </c>
      <c r="D12">
        <f>COUNTIFS(Graphes[FC_AC_alea_Temps],"&lt;="&amp;$A12,Graphes[FC_AC_alea_Temps],"&lt;&gt;0")</f>
        <v>10</v>
      </c>
      <c r="E12">
        <f>COUNTIFS(Graphes[DS_Temps],"&lt;="&amp;$A12,Graphes[DS_Temps],"&lt;&gt;0")</f>
        <v>43</v>
      </c>
      <c r="F12">
        <f>COUNTIFS(Graphes[FC_alea_Temps],"&lt;="&amp;$A12,Graphes[FC_alea_Temps],"&lt;&gt;0")</f>
        <v>13</v>
      </c>
    </row>
    <row r="13" spans="1:14" x14ac:dyDescent="0.25">
      <c r="A13">
        <v>1.1000000000000001</v>
      </c>
      <c r="B13">
        <f>COUNTIFS(Graphes[FC_Temps],"&lt;="&amp;$A13,Graphes[FC_Temps],"&lt;&gt;0")</f>
        <v>34</v>
      </c>
      <c r="C13">
        <f>COUNTIFS(Graphes[FC_AC_Temps],"&lt;="&amp;$A13,Graphes[FC_AC_Temps],"&lt;&gt;0")</f>
        <v>20</v>
      </c>
      <c r="D13">
        <f>COUNTIFS(Graphes[FC_AC_alea_Temps],"&lt;="&amp;$A13,Graphes[FC_AC_alea_Temps],"&lt;&gt;0")</f>
        <v>11</v>
      </c>
      <c r="E13">
        <f>COUNTIFS(Graphes[DS_Temps],"&lt;="&amp;$A13,Graphes[DS_Temps],"&lt;&gt;0")</f>
        <v>44</v>
      </c>
      <c r="F13">
        <f>COUNTIFS(Graphes[FC_alea_Temps],"&lt;="&amp;$A13,Graphes[FC_alea_Temps],"&lt;&gt;0")</f>
        <v>13</v>
      </c>
    </row>
    <row r="14" spans="1:14" x14ac:dyDescent="0.25">
      <c r="A14">
        <v>1.2</v>
      </c>
      <c r="B14">
        <f>COUNTIFS(Graphes[FC_Temps],"&lt;="&amp;$A14,Graphes[FC_Temps],"&lt;&gt;0")</f>
        <v>34</v>
      </c>
      <c r="C14">
        <f>COUNTIFS(Graphes[FC_AC_Temps],"&lt;="&amp;$A14,Graphes[FC_AC_Temps],"&lt;&gt;0")</f>
        <v>20</v>
      </c>
      <c r="D14">
        <f>COUNTIFS(Graphes[FC_AC_alea_Temps],"&lt;="&amp;$A14,Graphes[FC_AC_alea_Temps],"&lt;&gt;0")</f>
        <v>11</v>
      </c>
      <c r="E14">
        <f>COUNTIFS(Graphes[DS_Temps],"&lt;="&amp;$A14,Graphes[DS_Temps],"&lt;&gt;0")</f>
        <v>44</v>
      </c>
      <c r="F14">
        <f>COUNTIFS(Graphes[FC_alea_Temps],"&lt;="&amp;$A14,Graphes[FC_alea_Temps],"&lt;&gt;0")</f>
        <v>15</v>
      </c>
    </row>
    <row r="15" spans="1:14" x14ac:dyDescent="0.25">
      <c r="A15">
        <v>1.3</v>
      </c>
      <c r="B15">
        <f>COUNTIFS(Graphes[FC_Temps],"&lt;="&amp;$A15,Graphes[FC_Temps],"&lt;&gt;0")</f>
        <v>34</v>
      </c>
      <c r="C15">
        <f>COUNTIFS(Graphes[FC_AC_Temps],"&lt;="&amp;$A15,Graphes[FC_AC_Temps],"&lt;&gt;0")</f>
        <v>22</v>
      </c>
      <c r="D15">
        <f>COUNTIFS(Graphes[FC_AC_alea_Temps],"&lt;="&amp;$A15,Graphes[FC_AC_alea_Temps],"&lt;&gt;0")</f>
        <v>11</v>
      </c>
      <c r="E15">
        <f>COUNTIFS(Graphes[DS_Temps],"&lt;="&amp;$A15,Graphes[DS_Temps],"&lt;&gt;0")</f>
        <v>46</v>
      </c>
      <c r="F15">
        <f>COUNTIFS(Graphes[FC_alea_Temps],"&lt;="&amp;$A15,Graphes[FC_alea_Temps],"&lt;&gt;0")</f>
        <v>15</v>
      </c>
    </row>
    <row r="16" spans="1:14" x14ac:dyDescent="0.25">
      <c r="A16">
        <v>1.4</v>
      </c>
      <c r="B16">
        <f>COUNTIFS(Graphes[FC_Temps],"&lt;="&amp;$A16,Graphes[FC_Temps],"&lt;&gt;0")</f>
        <v>36</v>
      </c>
      <c r="C16">
        <f>COUNTIFS(Graphes[FC_AC_Temps],"&lt;="&amp;$A16,Graphes[FC_AC_Temps],"&lt;&gt;0")</f>
        <v>22</v>
      </c>
      <c r="D16">
        <f>COUNTIFS(Graphes[FC_AC_alea_Temps],"&lt;="&amp;$A16,Graphes[FC_AC_alea_Temps],"&lt;&gt;0")</f>
        <v>11</v>
      </c>
      <c r="E16">
        <f>COUNTIFS(Graphes[DS_Temps],"&lt;="&amp;$A16,Graphes[DS_Temps],"&lt;&gt;0")</f>
        <v>49</v>
      </c>
      <c r="F16">
        <f>COUNTIFS(Graphes[FC_alea_Temps],"&lt;="&amp;$A16,Graphes[FC_alea_Temps],"&lt;&gt;0")</f>
        <v>15</v>
      </c>
    </row>
    <row r="17" spans="1:6" x14ac:dyDescent="0.25">
      <c r="A17">
        <v>1.5</v>
      </c>
      <c r="B17">
        <f>COUNTIFS(Graphes[FC_Temps],"&lt;="&amp;$A17,Graphes[FC_Temps],"&lt;&gt;0")</f>
        <v>37</v>
      </c>
      <c r="C17">
        <f>COUNTIFS(Graphes[FC_AC_Temps],"&lt;="&amp;$A17,Graphes[FC_AC_Temps],"&lt;&gt;0")</f>
        <v>22</v>
      </c>
      <c r="D17">
        <f>COUNTIFS(Graphes[FC_AC_alea_Temps],"&lt;="&amp;$A17,Graphes[FC_AC_alea_Temps],"&lt;&gt;0")</f>
        <v>11</v>
      </c>
      <c r="E17">
        <f>COUNTIFS(Graphes[DS_Temps],"&lt;="&amp;$A17,Graphes[DS_Temps],"&lt;&gt;0")</f>
        <v>51</v>
      </c>
      <c r="F17">
        <f>COUNTIFS(Graphes[FC_alea_Temps],"&lt;="&amp;$A17,Graphes[FC_alea_Temps],"&lt;&gt;0")</f>
        <v>15</v>
      </c>
    </row>
    <row r="18" spans="1:6" x14ac:dyDescent="0.25">
      <c r="A18">
        <v>1.6</v>
      </c>
      <c r="B18">
        <f>COUNTIFS(Graphes[FC_Temps],"&lt;="&amp;$A18,Graphes[FC_Temps],"&lt;&gt;0")</f>
        <v>38</v>
      </c>
      <c r="C18">
        <f>COUNTIFS(Graphes[FC_AC_Temps],"&lt;="&amp;$A18,Graphes[FC_AC_Temps],"&lt;&gt;0")</f>
        <v>23</v>
      </c>
      <c r="D18">
        <f>COUNTIFS(Graphes[FC_AC_alea_Temps],"&lt;="&amp;$A18,Graphes[FC_AC_alea_Temps],"&lt;&gt;0")</f>
        <v>12</v>
      </c>
      <c r="E18">
        <f>COUNTIFS(Graphes[DS_Temps],"&lt;="&amp;$A18,Graphes[DS_Temps],"&lt;&gt;0")</f>
        <v>51</v>
      </c>
      <c r="F18">
        <f>COUNTIFS(Graphes[FC_alea_Temps],"&lt;="&amp;$A18,Graphes[FC_alea_Temps],"&lt;&gt;0")</f>
        <v>15</v>
      </c>
    </row>
    <row r="19" spans="1:6" x14ac:dyDescent="0.25">
      <c r="A19">
        <v>1.7</v>
      </c>
      <c r="B19">
        <f>COUNTIFS(Graphes[FC_Temps],"&lt;="&amp;$A19,Graphes[FC_Temps],"&lt;&gt;0")</f>
        <v>39</v>
      </c>
      <c r="C19">
        <f>COUNTIFS(Graphes[FC_AC_Temps],"&lt;="&amp;$A19,Graphes[FC_AC_Temps],"&lt;&gt;0")</f>
        <v>24</v>
      </c>
      <c r="D19">
        <f>COUNTIFS(Graphes[FC_AC_alea_Temps],"&lt;="&amp;$A19,Graphes[FC_AC_alea_Temps],"&lt;&gt;0")</f>
        <v>12</v>
      </c>
      <c r="E19">
        <f>COUNTIFS(Graphes[DS_Temps],"&lt;="&amp;$A19,Graphes[DS_Temps],"&lt;&gt;0")</f>
        <v>51</v>
      </c>
      <c r="F19">
        <f>COUNTIFS(Graphes[FC_alea_Temps],"&lt;="&amp;$A19,Graphes[FC_alea_Temps],"&lt;&gt;0")</f>
        <v>15</v>
      </c>
    </row>
    <row r="20" spans="1:6" x14ac:dyDescent="0.25">
      <c r="A20">
        <v>1.8</v>
      </c>
      <c r="B20">
        <f>COUNTIFS(Graphes[FC_Temps],"&lt;="&amp;$A20,Graphes[FC_Temps],"&lt;&gt;0")</f>
        <v>41</v>
      </c>
      <c r="C20">
        <f>COUNTIFS(Graphes[FC_AC_Temps],"&lt;="&amp;$A20,Graphes[FC_AC_Temps],"&lt;&gt;0")</f>
        <v>24</v>
      </c>
      <c r="D20">
        <f>COUNTIFS(Graphes[FC_AC_alea_Temps],"&lt;="&amp;$A20,Graphes[FC_AC_alea_Temps],"&lt;&gt;0")</f>
        <v>12</v>
      </c>
      <c r="E20">
        <f>COUNTIFS(Graphes[DS_Temps],"&lt;="&amp;$A20,Graphes[DS_Temps],"&lt;&gt;0")</f>
        <v>51</v>
      </c>
      <c r="F20">
        <f>COUNTIFS(Graphes[FC_alea_Temps],"&lt;="&amp;$A20,Graphes[FC_alea_Temps],"&lt;&gt;0")</f>
        <v>16</v>
      </c>
    </row>
    <row r="21" spans="1:6" x14ac:dyDescent="0.25">
      <c r="A21">
        <v>1.9</v>
      </c>
      <c r="B21">
        <f>COUNTIFS(Graphes[FC_Temps],"&lt;="&amp;$A21,Graphes[FC_Temps],"&lt;&gt;0")</f>
        <v>42</v>
      </c>
      <c r="C21">
        <f>COUNTIFS(Graphes[FC_AC_Temps],"&lt;="&amp;$A21,Graphes[FC_AC_Temps],"&lt;&gt;0")</f>
        <v>24</v>
      </c>
      <c r="D21">
        <f>COUNTIFS(Graphes[FC_AC_alea_Temps],"&lt;="&amp;$A21,Graphes[FC_AC_alea_Temps],"&lt;&gt;0")</f>
        <v>12</v>
      </c>
      <c r="E21">
        <f>COUNTIFS(Graphes[DS_Temps],"&lt;="&amp;$A21,Graphes[DS_Temps],"&lt;&gt;0")</f>
        <v>51</v>
      </c>
      <c r="F21">
        <f>COUNTIFS(Graphes[FC_alea_Temps],"&lt;="&amp;$A21,Graphes[FC_alea_Temps],"&lt;&gt;0")</f>
        <v>17</v>
      </c>
    </row>
    <row r="22" spans="1:6" x14ac:dyDescent="0.25">
      <c r="A22">
        <v>2</v>
      </c>
      <c r="B22">
        <f>COUNTIFS(Graphes[FC_Temps],"&lt;="&amp;$A22,Graphes[FC_Temps],"&lt;&gt;0")</f>
        <v>42</v>
      </c>
      <c r="C22">
        <f>COUNTIFS(Graphes[FC_AC_Temps],"&lt;="&amp;$A22,Graphes[FC_AC_Temps],"&lt;&gt;0")</f>
        <v>24</v>
      </c>
      <c r="D22">
        <f>COUNTIFS(Graphes[FC_AC_alea_Temps],"&lt;="&amp;$A22,Graphes[FC_AC_alea_Temps],"&lt;&gt;0")</f>
        <v>12</v>
      </c>
      <c r="E22">
        <f>COUNTIFS(Graphes[DS_Temps],"&lt;="&amp;$A22,Graphes[DS_Temps],"&lt;&gt;0")</f>
        <v>51</v>
      </c>
      <c r="F22">
        <f>COUNTIFS(Graphes[FC_alea_Temps],"&lt;="&amp;$A22,Graphes[FC_alea_Temps],"&lt;&gt;0")</f>
        <v>18</v>
      </c>
    </row>
    <row r="23" spans="1:6" x14ac:dyDescent="0.25">
      <c r="A23">
        <v>2.1</v>
      </c>
      <c r="B23">
        <f>COUNTIFS(Graphes[FC_Temps],"&lt;="&amp;$A23,Graphes[FC_Temps],"&lt;&gt;0")</f>
        <v>42</v>
      </c>
      <c r="C23">
        <f>COUNTIFS(Graphes[FC_AC_Temps],"&lt;="&amp;$A23,Graphes[FC_AC_Temps],"&lt;&gt;0")</f>
        <v>24</v>
      </c>
      <c r="D23">
        <f>COUNTIFS(Graphes[FC_AC_alea_Temps],"&lt;="&amp;$A23,Graphes[FC_AC_alea_Temps],"&lt;&gt;0")</f>
        <v>13</v>
      </c>
      <c r="E23">
        <f>COUNTIFS(Graphes[DS_Temps],"&lt;="&amp;$A23,Graphes[DS_Temps],"&lt;&gt;0")</f>
        <v>53</v>
      </c>
      <c r="F23">
        <f>COUNTIFS(Graphes[FC_alea_Temps],"&lt;="&amp;$A23,Graphes[FC_alea_Temps],"&lt;&gt;0")</f>
        <v>19</v>
      </c>
    </row>
    <row r="24" spans="1:6" x14ac:dyDescent="0.25">
      <c r="A24">
        <v>2.2000000000000002</v>
      </c>
      <c r="B24">
        <f>COUNTIFS(Graphes[FC_Temps],"&lt;="&amp;$A24,Graphes[FC_Temps],"&lt;&gt;0")</f>
        <v>43</v>
      </c>
      <c r="C24">
        <f>COUNTIFS(Graphes[FC_AC_Temps],"&lt;="&amp;$A24,Graphes[FC_AC_Temps],"&lt;&gt;0")</f>
        <v>25</v>
      </c>
      <c r="D24">
        <f>COUNTIFS(Graphes[FC_AC_alea_Temps],"&lt;="&amp;$A24,Graphes[FC_AC_alea_Temps],"&lt;&gt;0")</f>
        <v>13</v>
      </c>
      <c r="E24">
        <f>COUNTIFS(Graphes[DS_Temps],"&lt;="&amp;$A24,Graphes[DS_Temps],"&lt;&gt;0")</f>
        <v>53</v>
      </c>
      <c r="F24">
        <f>COUNTIFS(Graphes[FC_alea_Temps],"&lt;="&amp;$A24,Graphes[FC_alea_Temps],"&lt;&gt;0")</f>
        <v>20</v>
      </c>
    </row>
    <row r="25" spans="1:6" x14ac:dyDescent="0.25">
      <c r="A25">
        <v>2.2999999999999998</v>
      </c>
      <c r="B25">
        <f>COUNTIFS(Graphes[FC_Temps],"&lt;="&amp;$A25,Graphes[FC_Temps],"&lt;&gt;0")</f>
        <v>43</v>
      </c>
      <c r="C25">
        <f>COUNTIFS(Graphes[FC_AC_Temps],"&lt;="&amp;$A25,Graphes[FC_AC_Temps],"&lt;&gt;0")</f>
        <v>25</v>
      </c>
      <c r="D25">
        <f>COUNTIFS(Graphes[FC_AC_alea_Temps],"&lt;="&amp;$A25,Graphes[FC_AC_alea_Temps],"&lt;&gt;0")</f>
        <v>13</v>
      </c>
      <c r="E25">
        <f>COUNTIFS(Graphes[DS_Temps],"&lt;="&amp;$A25,Graphes[DS_Temps],"&lt;&gt;0")</f>
        <v>54</v>
      </c>
      <c r="F25">
        <f>COUNTIFS(Graphes[FC_alea_Temps],"&lt;="&amp;$A25,Graphes[FC_alea_Temps],"&lt;&gt;0")</f>
        <v>21</v>
      </c>
    </row>
    <row r="26" spans="1:6" x14ac:dyDescent="0.25">
      <c r="A26">
        <v>2.4</v>
      </c>
      <c r="B26">
        <f>COUNTIFS(Graphes[FC_Temps],"&lt;="&amp;$A26,Graphes[FC_Temps],"&lt;&gt;0")</f>
        <v>43</v>
      </c>
      <c r="C26">
        <f>COUNTIFS(Graphes[FC_AC_Temps],"&lt;="&amp;$A26,Graphes[FC_AC_Temps],"&lt;&gt;0")</f>
        <v>25</v>
      </c>
      <c r="D26">
        <f>COUNTIFS(Graphes[FC_AC_alea_Temps],"&lt;="&amp;$A26,Graphes[FC_AC_alea_Temps],"&lt;&gt;0")</f>
        <v>14</v>
      </c>
      <c r="E26">
        <f>COUNTIFS(Graphes[DS_Temps],"&lt;="&amp;$A26,Graphes[DS_Temps],"&lt;&gt;0")</f>
        <v>55</v>
      </c>
      <c r="F26">
        <f>COUNTIFS(Graphes[FC_alea_Temps],"&lt;="&amp;$A26,Graphes[FC_alea_Temps],"&lt;&gt;0")</f>
        <v>21</v>
      </c>
    </row>
    <row r="27" spans="1:6" x14ac:dyDescent="0.25">
      <c r="A27">
        <v>2.5</v>
      </c>
      <c r="B27">
        <f>COUNTIFS(Graphes[FC_Temps],"&lt;="&amp;$A27,Graphes[FC_Temps],"&lt;&gt;0")</f>
        <v>43</v>
      </c>
      <c r="C27">
        <f>COUNTIFS(Graphes[FC_AC_Temps],"&lt;="&amp;$A27,Graphes[FC_AC_Temps],"&lt;&gt;0")</f>
        <v>25</v>
      </c>
      <c r="D27">
        <f>COUNTIFS(Graphes[FC_AC_alea_Temps],"&lt;="&amp;$A27,Graphes[FC_AC_alea_Temps],"&lt;&gt;0")</f>
        <v>16</v>
      </c>
      <c r="E27">
        <f>COUNTIFS(Graphes[DS_Temps],"&lt;="&amp;$A27,Graphes[DS_Temps],"&lt;&gt;0")</f>
        <v>55</v>
      </c>
      <c r="F27">
        <f>COUNTIFS(Graphes[FC_alea_Temps],"&lt;="&amp;$A27,Graphes[FC_alea_Temps],"&lt;&gt;0")</f>
        <v>21</v>
      </c>
    </row>
    <row r="28" spans="1:6" x14ac:dyDescent="0.25">
      <c r="A28">
        <v>2.6</v>
      </c>
      <c r="B28">
        <f>COUNTIFS(Graphes[FC_Temps],"&lt;="&amp;$A28,Graphes[FC_Temps],"&lt;&gt;0")</f>
        <v>43</v>
      </c>
      <c r="C28">
        <f>COUNTIFS(Graphes[FC_AC_Temps],"&lt;="&amp;$A28,Graphes[FC_AC_Temps],"&lt;&gt;0")</f>
        <v>26</v>
      </c>
      <c r="D28">
        <f>COUNTIFS(Graphes[FC_AC_alea_Temps],"&lt;="&amp;$A28,Graphes[FC_AC_alea_Temps],"&lt;&gt;0")</f>
        <v>17</v>
      </c>
      <c r="E28">
        <f>COUNTIFS(Graphes[DS_Temps],"&lt;="&amp;$A28,Graphes[DS_Temps],"&lt;&gt;0")</f>
        <v>56</v>
      </c>
      <c r="F28">
        <f>COUNTIFS(Graphes[FC_alea_Temps],"&lt;="&amp;$A28,Graphes[FC_alea_Temps],"&lt;&gt;0")</f>
        <v>22</v>
      </c>
    </row>
    <row r="29" spans="1:6" x14ac:dyDescent="0.25">
      <c r="A29">
        <v>2.7</v>
      </c>
      <c r="B29">
        <f>COUNTIFS(Graphes[FC_Temps],"&lt;="&amp;$A29,Graphes[FC_Temps],"&lt;&gt;0")</f>
        <v>43</v>
      </c>
      <c r="C29">
        <f>COUNTIFS(Graphes[FC_AC_Temps],"&lt;="&amp;$A29,Graphes[FC_AC_Temps],"&lt;&gt;0")</f>
        <v>27</v>
      </c>
      <c r="D29">
        <f>COUNTIFS(Graphes[FC_AC_alea_Temps],"&lt;="&amp;$A29,Graphes[FC_AC_alea_Temps],"&lt;&gt;0")</f>
        <v>17</v>
      </c>
      <c r="E29">
        <f>COUNTIFS(Graphes[DS_Temps],"&lt;="&amp;$A29,Graphes[DS_Temps],"&lt;&gt;0")</f>
        <v>58</v>
      </c>
      <c r="F29">
        <f>COUNTIFS(Graphes[FC_alea_Temps],"&lt;="&amp;$A29,Graphes[FC_alea_Temps],"&lt;&gt;0")</f>
        <v>22</v>
      </c>
    </row>
    <row r="30" spans="1:6" x14ac:dyDescent="0.25">
      <c r="A30">
        <v>2.8</v>
      </c>
      <c r="B30">
        <f>COUNTIFS(Graphes[FC_Temps],"&lt;="&amp;$A30,Graphes[FC_Temps],"&lt;&gt;0")</f>
        <v>43</v>
      </c>
      <c r="C30">
        <f>COUNTIFS(Graphes[FC_AC_Temps],"&lt;="&amp;$A30,Graphes[FC_AC_Temps],"&lt;&gt;0")</f>
        <v>27</v>
      </c>
      <c r="D30">
        <f>COUNTIFS(Graphes[FC_AC_alea_Temps],"&lt;="&amp;$A30,Graphes[FC_AC_alea_Temps],"&lt;&gt;0")</f>
        <v>17</v>
      </c>
      <c r="E30">
        <f>COUNTIFS(Graphes[DS_Temps],"&lt;="&amp;$A30,Graphes[DS_Temps],"&lt;&gt;0")</f>
        <v>58</v>
      </c>
      <c r="F30">
        <f>COUNTIFS(Graphes[FC_alea_Temps],"&lt;="&amp;$A30,Graphes[FC_alea_Temps],"&lt;&gt;0")</f>
        <v>22</v>
      </c>
    </row>
    <row r="31" spans="1:6" x14ac:dyDescent="0.25">
      <c r="A31">
        <v>2.9</v>
      </c>
      <c r="B31">
        <f>COUNTIFS(Graphes[FC_Temps],"&lt;="&amp;$A31,Graphes[FC_Temps],"&lt;&gt;0")</f>
        <v>43</v>
      </c>
      <c r="C31">
        <f>COUNTIFS(Graphes[FC_AC_Temps],"&lt;="&amp;$A31,Graphes[FC_AC_Temps],"&lt;&gt;0")</f>
        <v>27</v>
      </c>
      <c r="D31">
        <f>COUNTIFS(Graphes[FC_AC_alea_Temps],"&lt;="&amp;$A31,Graphes[FC_AC_alea_Temps],"&lt;&gt;0")</f>
        <v>17</v>
      </c>
      <c r="E31">
        <f>COUNTIFS(Graphes[DS_Temps],"&lt;="&amp;$A31,Graphes[DS_Temps],"&lt;&gt;0")</f>
        <v>59</v>
      </c>
      <c r="F31">
        <f>COUNTIFS(Graphes[FC_alea_Temps],"&lt;="&amp;$A31,Graphes[FC_alea_Temps],"&lt;&gt;0")</f>
        <v>22</v>
      </c>
    </row>
    <row r="32" spans="1:6" x14ac:dyDescent="0.25">
      <c r="A32">
        <v>3</v>
      </c>
      <c r="B32">
        <f>COUNTIFS(Graphes[FC_Temps],"&lt;="&amp;$A32,Graphes[FC_Temps],"&lt;&gt;0")</f>
        <v>44</v>
      </c>
      <c r="C32">
        <f>COUNTIFS(Graphes[FC_AC_Temps],"&lt;="&amp;$A32,Graphes[FC_AC_Temps],"&lt;&gt;0")</f>
        <v>29</v>
      </c>
      <c r="D32">
        <f>COUNTIFS(Graphes[FC_AC_alea_Temps],"&lt;="&amp;$A32,Graphes[FC_AC_alea_Temps],"&lt;&gt;0")</f>
        <v>17</v>
      </c>
      <c r="E32">
        <f>COUNTIFS(Graphes[DS_Temps],"&lt;="&amp;$A32,Graphes[DS_Temps],"&lt;&gt;0")</f>
        <v>59</v>
      </c>
      <c r="F32">
        <f>COUNTIFS(Graphes[FC_alea_Temps],"&lt;="&amp;$A32,Graphes[FC_alea_Temps],"&lt;&gt;0")</f>
        <v>23</v>
      </c>
    </row>
    <row r="33" spans="1:6" x14ac:dyDescent="0.25">
      <c r="A33">
        <v>3.1</v>
      </c>
      <c r="B33">
        <f>COUNTIFS(Graphes[FC_Temps],"&lt;="&amp;$A33,Graphes[FC_Temps],"&lt;&gt;0")</f>
        <v>45</v>
      </c>
      <c r="C33">
        <f>COUNTIFS(Graphes[FC_AC_Temps],"&lt;="&amp;$A33,Graphes[FC_AC_Temps],"&lt;&gt;0")</f>
        <v>30</v>
      </c>
      <c r="D33">
        <f>COUNTIFS(Graphes[FC_AC_alea_Temps],"&lt;="&amp;$A33,Graphes[FC_AC_alea_Temps],"&lt;&gt;0")</f>
        <v>17</v>
      </c>
      <c r="E33">
        <f>COUNTIFS(Graphes[DS_Temps],"&lt;="&amp;$A33,Graphes[DS_Temps],"&lt;&gt;0")</f>
        <v>60</v>
      </c>
      <c r="F33">
        <f>COUNTIFS(Graphes[FC_alea_Temps],"&lt;="&amp;$A33,Graphes[FC_alea_Temps],"&lt;&gt;0")</f>
        <v>24</v>
      </c>
    </row>
    <row r="34" spans="1:6" x14ac:dyDescent="0.25">
      <c r="A34">
        <v>3.2</v>
      </c>
      <c r="B34">
        <f>COUNTIFS(Graphes[FC_Temps],"&lt;="&amp;$A34,Graphes[FC_Temps],"&lt;&gt;0")</f>
        <v>45</v>
      </c>
      <c r="C34">
        <f>COUNTIFS(Graphes[FC_AC_Temps],"&lt;="&amp;$A34,Graphes[FC_AC_Temps],"&lt;&gt;0")</f>
        <v>30</v>
      </c>
      <c r="D34">
        <f>COUNTIFS(Graphes[FC_AC_alea_Temps],"&lt;="&amp;$A34,Graphes[FC_AC_alea_Temps],"&lt;&gt;0")</f>
        <v>17</v>
      </c>
      <c r="E34">
        <f>COUNTIFS(Graphes[DS_Temps],"&lt;="&amp;$A34,Graphes[DS_Temps],"&lt;&gt;0")</f>
        <v>60</v>
      </c>
      <c r="F34">
        <f>COUNTIFS(Graphes[FC_alea_Temps],"&lt;="&amp;$A34,Graphes[FC_alea_Temps],"&lt;&gt;0")</f>
        <v>24</v>
      </c>
    </row>
    <row r="35" spans="1:6" x14ac:dyDescent="0.25">
      <c r="A35">
        <v>3.3</v>
      </c>
      <c r="B35">
        <f>COUNTIFS(Graphes[FC_Temps],"&lt;="&amp;$A35,Graphes[FC_Temps],"&lt;&gt;0")</f>
        <v>47</v>
      </c>
      <c r="C35">
        <f>COUNTIFS(Graphes[FC_AC_Temps],"&lt;="&amp;$A35,Graphes[FC_AC_Temps],"&lt;&gt;0")</f>
        <v>31</v>
      </c>
      <c r="D35">
        <f>COUNTIFS(Graphes[FC_AC_alea_Temps],"&lt;="&amp;$A35,Graphes[FC_AC_alea_Temps],"&lt;&gt;0")</f>
        <v>17</v>
      </c>
      <c r="E35">
        <f>COUNTIFS(Graphes[DS_Temps],"&lt;="&amp;$A35,Graphes[DS_Temps],"&lt;&gt;0")</f>
        <v>60</v>
      </c>
      <c r="F35">
        <f>COUNTIFS(Graphes[FC_alea_Temps],"&lt;="&amp;$A35,Graphes[FC_alea_Temps],"&lt;&gt;0")</f>
        <v>25</v>
      </c>
    </row>
    <row r="36" spans="1:6" x14ac:dyDescent="0.25">
      <c r="A36">
        <v>3.4</v>
      </c>
      <c r="B36">
        <f>COUNTIFS(Graphes[FC_Temps],"&lt;="&amp;$A36,Graphes[FC_Temps],"&lt;&gt;0")</f>
        <v>47</v>
      </c>
      <c r="C36">
        <f>COUNTIFS(Graphes[FC_AC_Temps],"&lt;="&amp;$A36,Graphes[FC_AC_Temps],"&lt;&gt;0")</f>
        <v>31</v>
      </c>
      <c r="D36">
        <f>COUNTIFS(Graphes[FC_AC_alea_Temps],"&lt;="&amp;$A36,Graphes[FC_AC_alea_Temps],"&lt;&gt;0")</f>
        <v>18</v>
      </c>
      <c r="E36">
        <f>COUNTIFS(Graphes[DS_Temps],"&lt;="&amp;$A36,Graphes[DS_Temps],"&lt;&gt;0")</f>
        <v>60</v>
      </c>
      <c r="F36">
        <f>COUNTIFS(Graphes[FC_alea_Temps],"&lt;="&amp;$A36,Graphes[FC_alea_Temps],"&lt;&gt;0")</f>
        <v>25</v>
      </c>
    </row>
    <row r="37" spans="1:6" x14ac:dyDescent="0.25">
      <c r="A37">
        <v>3.5</v>
      </c>
      <c r="B37">
        <f>COUNTIFS(Graphes[FC_Temps],"&lt;="&amp;$A37,Graphes[FC_Temps],"&lt;&gt;0")</f>
        <v>48</v>
      </c>
      <c r="C37">
        <f>COUNTIFS(Graphes[FC_AC_Temps],"&lt;="&amp;$A37,Graphes[FC_AC_Temps],"&lt;&gt;0")</f>
        <v>32</v>
      </c>
      <c r="D37">
        <f>COUNTIFS(Graphes[FC_AC_alea_Temps],"&lt;="&amp;$A37,Graphes[FC_AC_alea_Temps],"&lt;&gt;0")</f>
        <v>18</v>
      </c>
      <c r="E37">
        <f>COUNTIFS(Graphes[DS_Temps],"&lt;="&amp;$A37,Graphes[DS_Temps],"&lt;&gt;0")</f>
        <v>60</v>
      </c>
      <c r="F37">
        <f>COUNTIFS(Graphes[FC_alea_Temps],"&lt;="&amp;$A37,Graphes[FC_alea_Temps],"&lt;&gt;0")</f>
        <v>25</v>
      </c>
    </row>
    <row r="38" spans="1:6" x14ac:dyDescent="0.25">
      <c r="A38">
        <v>3.6</v>
      </c>
      <c r="B38">
        <f>COUNTIFS(Graphes[FC_Temps],"&lt;="&amp;$A38,Graphes[FC_Temps],"&lt;&gt;0")</f>
        <v>48</v>
      </c>
      <c r="C38">
        <f>COUNTIFS(Graphes[FC_AC_Temps],"&lt;="&amp;$A38,Graphes[FC_AC_Temps],"&lt;&gt;0")</f>
        <v>33</v>
      </c>
      <c r="D38">
        <f>COUNTIFS(Graphes[FC_AC_alea_Temps],"&lt;="&amp;$A38,Graphes[FC_AC_alea_Temps],"&lt;&gt;0")</f>
        <v>18</v>
      </c>
      <c r="E38">
        <f>COUNTIFS(Graphes[DS_Temps],"&lt;="&amp;$A38,Graphes[DS_Temps],"&lt;&gt;0")</f>
        <v>60</v>
      </c>
      <c r="F38">
        <f>COUNTIFS(Graphes[FC_alea_Temps],"&lt;="&amp;$A38,Graphes[FC_alea_Temps],"&lt;&gt;0")</f>
        <v>27</v>
      </c>
    </row>
    <row r="39" spans="1:6" x14ac:dyDescent="0.25">
      <c r="A39">
        <v>3.7</v>
      </c>
      <c r="B39">
        <f>COUNTIFS(Graphes[FC_Temps],"&lt;="&amp;$A39,Graphes[FC_Temps],"&lt;&gt;0")</f>
        <v>48</v>
      </c>
      <c r="C39">
        <f>COUNTIFS(Graphes[FC_AC_Temps],"&lt;="&amp;$A39,Graphes[FC_AC_Temps],"&lt;&gt;0")</f>
        <v>33</v>
      </c>
      <c r="D39">
        <f>COUNTIFS(Graphes[FC_AC_alea_Temps],"&lt;="&amp;$A39,Graphes[FC_AC_alea_Temps],"&lt;&gt;0")</f>
        <v>18</v>
      </c>
      <c r="E39">
        <f>COUNTIFS(Graphes[DS_Temps],"&lt;="&amp;$A39,Graphes[DS_Temps],"&lt;&gt;0")</f>
        <v>60</v>
      </c>
      <c r="F39">
        <f>COUNTIFS(Graphes[FC_alea_Temps],"&lt;="&amp;$A39,Graphes[FC_alea_Temps],"&lt;&gt;0")</f>
        <v>27</v>
      </c>
    </row>
    <row r="40" spans="1:6" x14ac:dyDescent="0.25">
      <c r="A40">
        <v>3.8</v>
      </c>
      <c r="B40">
        <f>COUNTIFS(Graphes[FC_Temps],"&lt;="&amp;$A40,Graphes[FC_Temps],"&lt;&gt;0")</f>
        <v>48</v>
      </c>
      <c r="C40">
        <f>COUNTIFS(Graphes[FC_AC_Temps],"&lt;="&amp;$A40,Graphes[FC_AC_Temps],"&lt;&gt;0")</f>
        <v>33</v>
      </c>
      <c r="D40">
        <f>COUNTIFS(Graphes[FC_AC_alea_Temps],"&lt;="&amp;$A40,Graphes[FC_AC_alea_Temps],"&lt;&gt;0")</f>
        <v>18</v>
      </c>
      <c r="E40">
        <f>COUNTIFS(Graphes[DS_Temps],"&lt;="&amp;$A40,Graphes[DS_Temps],"&lt;&gt;0")</f>
        <v>60</v>
      </c>
      <c r="F40">
        <f>COUNTIFS(Graphes[FC_alea_Temps],"&lt;="&amp;$A40,Graphes[FC_alea_Temps],"&lt;&gt;0")</f>
        <v>27</v>
      </c>
    </row>
    <row r="41" spans="1:6" x14ac:dyDescent="0.25">
      <c r="A41">
        <v>3.9</v>
      </c>
      <c r="B41">
        <f>COUNTIFS(Graphes[FC_Temps],"&lt;="&amp;$A41,Graphes[FC_Temps],"&lt;&gt;0")</f>
        <v>49</v>
      </c>
      <c r="C41">
        <f>COUNTIFS(Graphes[FC_AC_Temps],"&lt;="&amp;$A41,Graphes[FC_AC_Temps],"&lt;&gt;0")</f>
        <v>34</v>
      </c>
      <c r="D41">
        <f>COUNTIFS(Graphes[FC_AC_alea_Temps],"&lt;="&amp;$A41,Graphes[FC_AC_alea_Temps],"&lt;&gt;0")</f>
        <v>18</v>
      </c>
      <c r="E41">
        <f>COUNTIFS(Graphes[DS_Temps],"&lt;="&amp;$A41,Graphes[DS_Temps],"&lt;&gt;0")</f>
        <v>60</v>
      </c>
      <c r="F41">
        <f>COUNTIFS(Graphes[FC_alea_Temps],"&lt;="&amp;$A41,Graphes[FC_alea_Temps],"&lt;&gt;0")</f>
        <v>27</v>
      </c>
    </row>
    <row r="42" spans="1:6" x14ac:dyDescent="0.25">
      <c r="A42">
        <v>4</v>
      </c>
      <c r="B42">
        <f>COUNTIFS(Graphes[FC_Temps],"&lt;="&amp;$A42,Graphes[FC_Temps],"&lt;&gt;0")</f>
        <v>49</v>
      </c>
      <c r="C42">
        <f>COUNTIFS(Graphes[FC_AC_Temps],"&lt;="&amp;$A42,Graphes[FC_AC_Temps],"&lt;&gt;0")</f>
        <v>34</v>
      </c>
      <c r="D42">
        <f>COUNTIFS(Graphes[FC_AC_alea_Temps],"&lt;="&amp;$A42,Graphes[FC_AC_alea_Temps],"&lt;&gt;0")</f>
        <v>18</v>
      </c>
      <c r="E42">
        <f>COUNTIFS(Graphes[DS_Temps],"&lt;="&amp;$A42,Graphes[DS_Temps],"&lt;&gt;0")</f>
        <v>60</v>
      </c>
      <c r="F42">
        <f>COUNTIFS(Graphes[FC_alea_Temps],"&lt;="&amp;$A42,Graphes[FC_alea_Temps],"&lt;&gt;0")</f>
        <v>29</v>
      </c>
    </row>
    <row r="43" spans="1:6" x14ac:dyDescent="0.25">
      <c r="A43">
        <v>4.0999999999999996</v>
      </c>
      <c r="B43">
        <f>COUNTIFS(Graphes[FC_Temps],"&lt;="&amp;$A43,Graphes[FC_Temps],"&lt;&gt;0")</f>
        <v>49</v>
      </c>
      <c r="C43">
        <f>COUNTIFS(Graphes[FC_AC_Temps],"&lt;="&amp;$A43,Graphes[FC_AC_Temps],"&lt;&gt;0")</f>
        <v>36</v>
      </c>
      <c r="D43">
        <f>COUNTIFS(Graphes[FC_AC_alea_Temps],"&lt;="&amp;$A43,Graphes[FC_AC_alea_Temps],"&lt;&gt;0")</f>
        <v>18</v>
      </c>
      <c r="E43">
        <f>COUNTIFS(Graphes[DS_Temps],"&lt;="&amp;$A43,Graphes[DS_Temps],"&lt;&gt;0")</f>
        <v>60</v>
      </c>
      <c r="F43">
        <f>COUNTIFS(Graphes[FC_alea_Temps],"&lt;="&amp;$A43,Graphes[FC_alea_Temps],"&lt;&gt;0")</f>
        <v>29</v>
      </c>
    </row>
    <row r="44" spans="1:6" x14ac:dyDescent="0.25">
      <c r="A44">
        <v>4.2</v>
      </c>
      <c r="B44">
        <f>COUNTIFS(Graphes[FC_Temps],"&lt;="&amp;$A44,Graphes[FC_Temps],"&lt;&gt;0")</f>
        <v>49</v>
      </c>
      <c r="C44">
        <f>COUNTIFS(Graphes[FC_AC_Temps],"&lt;="&amp;$A44,Graphes[FC_AC_Temps],"&lt;&gt;0")</f>
        <v>36</v>
      </c>
      <c r="D44">
        <f>COUNTIFS(Graphes[FC_AC_alea_Temps],"&lt;="&amp;$A44,Graphes[FC_AC_alea_Temps],"&lt;&gt;0")</f>
        <v>18</v>
      </c>
      <c r="E44">
        <f>COUNTIFS(Graphes[DS_Temps],"&lt;="&amp;$A44,Graphes[DS_Temps],"&lt;&gt;0")</f>
        <v>60</v>
      </c>
      <c r="F44">
        <f>COUNTIFS(Graphes[FC_alea_Temps],"&lt;="&amp;$A44,Graphes[FC_alea_Temps],"&lt;&gt;0")</f>
        <v>30</v>
      </c>
    </row>
    <row r="45" spans="1:6" x14ac:dyDescent="0.25">
      <c r="A45">
        <v>4.3</v>
      </c>
      <c r="B45">
        <f>COUNTIFS(Graphes[FC_Temps],"&lt;="&amp;$A45,Graphes[FC_Temps],"&lt;&gt;0")</f>
        <v>49</v>
      </c>
      <c r="C45">
        <f>COUNTIFS(Graphes[FC_AC_Temps],"&lt;="&amp;$A45,Graphes[FC_AC_Temps],"&lt;&gt;0")</f>
        <v>36</v>
      </c>
      <c r="D45">
        <f>COUNTIFS(Graphes[FC_AC_alea_Temps],"&lt;="&amp;$A45,Graphes[FC_AC_alea_Temps],"&lt;&gt;0")</f>
        <v>18</v>
      </c>
      <c r="E45">
        <f>COUNTIFS(Graphes[DS_Temps],"&lt;="&amp;$A45,Graphes[DS_Temps],"&lt;&gt;0")</f>
        <v>60</v>
      </c>
      <c r="F45">
        <f>COUNTIFS(Graphes[FC_alea_Temps],"&lt;="&amp;$A45,Graphes[FC_alea_Temps],"&lt;&gt;0")</f>
        <v>30</v>
      </c>
    </row>
    <row r="46" spans="1:6" x14ac:dyDescent="0.25">
      <c r="A46">
        <v>4.4000000000000004</v>
      </c>
      <c r="B46">
        <f>COUNTIFS(Graphes[FC_Temps],"&lt;="&amp;$A46,Graphes[FC_Temps],"&lt;&gt;0")</f>
        <v>49</v>
      </c>
      <c r="C46">
        <f>COUNTIFS(Graphes[FC_AC_Temps],"&lt;="&amp;$A46,Graphes[FC_AC_Temps],"&lt;&gt;0")</f>
        <v>36</v>
      </c>
      <c r="D46">
        <f>COUNTIFS(Graphes[FC_AC_alea_Temps],"&lt;="&amp;$A46,Graphes[FC_AC_alea_Temps],"&lt;&gt;0")</f>
        <v>18</v>
      </c>
      <c r="E46">
        <f>COUNTIFS(Graphes[DS_Temps],"&lt;="&amp;$A46,Graphes[DS_Temps],"&lt;&gt;0")</f>
        <v>60</v>
      </c>
      <c r="F46">
        <f>COUNTIFS(Graphes[FC_alea_Temps],"&lt;="&amp;$A46,Graphes[FC_alea_Temps],"&lt;&gt;0")</f>
        <v>31</v>
      </c>
    </row>
    <row r="47" spans="1:6" x14ac:dyDescent="0.25">
      <c r="A47">
        <v>4.5</v>
      </c>
      <c r="B47">
        <f>COUNTIFS(Graphes[FC_Temps],"&lt;="&amp;$A47,Graphes[FC_Temps],"&lt;&gt;0")</f>
        <v>50</v>
      </c>
      <c r="C47">
        <f>COUNTIFS(Graphes[FC_AC_Temps],"&lt;="&amp;$A47,Graphes[FC_AC_Temps],"&lt;&gt;0")</f>
        <v>36</v>
      </c>
      <c r="D47">
        <f>COUNTIFS(Graphes[FC_AC_alea_Temps],"&lt;="&amp;$A47,Graphes[FC_AC_alea_Temps],"&lt;&gt;0")</f>
        <v>18</v>
      </c>
      <c r="E47">
        <f>COUNTIFS(Graphes[DS_Temps],"&lt;="&amp;$A47,Graphes[DS_Temps],"&lt;&gt;0")</f>
        <v>61</v>
      </c>
      <c r="F47">
        <f>COUNTIFS(Graphes[FC_alea_Temps],"&lt;="&amp;$A47,Graphes[FC_alea_Temps],"&lt;&gt;0")</f>
        <v>31</v>
      </c>
    </row>
    <row r="48" spans="1:6" x14ac:dyDescent="0.25">
      <c r="A48">
        <v>4.5999999999999996</v>
      </c>
      <c r="B48">
        <f>COUNTIFS(Graphes[FC_Temps],"&lt;="&amp;$A48,Graphes[FC_Temps],"&lt;&gt;0")</f>
        <v>50</v>
      </c>
      <c r="C48">
        <f>COUNTIFS(Graphes[FC_AC_Temps],"&lt;="&amp;$A48,Graphes[FC_AC_Temps],"&lt;&gt;0")</f>
        <v>36</v>
      </c>
      <c r="D48">
        <f>COUNTIFS(Graphes[FC_AC_alea_Temps],"&lt;="&amp;$A48,Graphes[FC_AC_alea_Temps],"&lt;&gt;0")</f>
        <v>18</v>
      </c>
      <c r="E48">
        <f>COUNTIFS(Graphes[DS_Temps],"&lt;="&amp;$A48,Graphes[DS_Temps],"&lt;&gt;0")</f>
        <v>61</v>
      </c>
      <c r="F48">
        <f>COUNTIFS(Graphes[FC_alea_Temps],"&lt;="&amp;$A48,Graphes[FC_alea_Temps],"&lt;&gt;0")</f>
        <v>31</v>
      </c>
    </row>
    <row r="49" spans="1:6" x14ac:dyDescent="0.25">
      <c r="A49">
        <v>4.7</v>
      </c>
      <c r="B49">
        <f>COUNTIFS(Graphes[FC_Temps],"&lt;="&amp;$A49,Graphes[FC_Temps],"&lt;&gt;0")</f>
        <v>50</v>
      </c>
      <c r="C49">
        <f>COUNTIFS(Graphes[FC_AC_Temps],"&lt;="&amp;$A49,Graphes[FC_AC_Temps],"&lt;&gt;0")</f>
        <v>36</v>
      </c>
      <c r="D49">
        <f>COUNTIFS(Graphes[FC_AC_alea_Temps],"&lt;="&amp;$A49,Graphes[FC_AC_alea_Temps],"&lt;&gt;0")</f>
        <v>20</v>
      </c>
      <c r="E49">
        <f>COUNTIFS(Graphes[DS_Temps],"&lt;="&amp;$A49,Graphes[DS_Temps],"&lt;&gt;0")</f>
        <v>61</v>
      </c>
      <c r="F49">
        <f>COUNTIFS(Graphes[FC_alea_Temps],"&lt;="&amp;$A49,Graphes[FC_alea_Temps],"&lt;&gt;0")</f>
        <v>31</v>
      </c>
    </row>
    <row r="50" spans="1:6" x14ac:dyDescent="0.25">
      <c r="A50">
        <v>4.8</v>
      </c>
      <c r="B50">
        <f>COUNTIFS(Graphes[FC_Temps],"&lt;="&amp;$A50,Graphes[FC_Temps],"&lt;&gt;0")</f>
        <v>51</v>
      </c>
      <c r="C50">
        <f>COUNTIFS(Graphes[FC_AC_Temps],"&lt;="&amp;$A50,Graphes[FC_AC_Temps],"&lt;&gt;0")</f>
        <v>37</v>
      </c>
      <c r="D50">
        <f>COUNTIFS(Graphes[FC_AC_alea_Temps],"&lt;="&amp;$A50,Graphes[FC_AC_alea_Temps],"&lt;&gt;0")</f>
        <v>20</v>
      </c>
      <c r="E50">
        <f>COUNTIFS(Graphes[DS_Temps],"&lt;="&amp;$A50,Graphes[DS_Temps],"&lt;&gt;0")</f>
        <v>61</v>
      </c>
      <c r="F50">
        <f>COUNTIFS(Graphes[FC_alea_Temps],"&lt;="&amp;$A50,Graphes[FC_alea_Temps],"&lt;&gt;0")</f>
        <v>32</v>
      </c>
    </row>
    <row r="51" spans="1:6" x14ac:dyDescent="0.25">
      <c r="A51">
        <v>4.9000000000000004</v>
      </c>
      <c r="B51">
        <f>COUNTIFS(Graphes[FC_Temps],"&lt;="&amp;$A51,Graphes[FC_Temps],"&lt;&gt;0")</f>
        <v>51</v>
      </c>
      <c r="C51">
        <f>COUNTIFS(Graphes[FC_AC_Temps],"&lt;="&amp;$A51,Graphes[FC_AC_Temps],"&lt;&gt;0")</f>
        <v>37</v>
      </c>
      <c r="D51">
        <f>COUNTIFS(Graphes[FC_AC_alea_Temps],"&lt;="&amp;$A51,Graphes[FC_AC_alea_Temps],"&lt;&gt;0")</f>
        <v>20</v>
      </c>
      <c r="E51">
        <f>COUNTIFS(Graphes[DS_Temps],"&lt;="&amp;$A51,Graphes[DS_Temps],"&lt;&gt;0")</f>
        <v>61</v>
      </c>
      <c r="F51">
        <f>COUNTIFS(Graphes[FC_alea_Temps],"&lt;="&amp;$A51,Graphes[FC_alea_Temps],"&lt;&gt;0")</f>
        <v>32</v>
      </c>
    </row>
    <row r="52" spans="1:6" x14ac:dyDescent="0.25">
      <c r="A52">
        <v>5</v>
      </c>
      <c r="B52">
        <f>COUNTIFS(Graphes[FC_Temps],"&lt;="&amp;$A52,Graphes[FC_Temps],"&lt;&gt;0")</f>
        <v>52</v>
      </c>
      <c r="C52">
        <f>COUNTIFS(Graphes[FC_AC_Temps],"&lt;="&amp;$A52,Graphes[FC_AC_Temps],"&lt;&gt;0")</f>
        <v>37</v>
      </c>
      <c r="D52">
        <f>COUNTIFS(Graphes[FC_AC_alea_Temps],"&lt;="&amp;$A52,Graphes[FC_AC_alea_Temps],"&lt;&gt;0")</f>
        <v>20</v>
      </c>
      <c r="E52">
        <f>COUNTIFS(Graphes[DS_Temps],"&lt;="&amp;$A52,Graphes[DS_Temps],"&lt;&gt;0")</f>
        <v>61</v>
      </c>
      <c r="F52">
        <f>COUNTIFS(Graphes[FC_alea_Temps],"&lt;="&amp;$A52,Graphes[FC_alea_Temps],"&lt;&gt;0")</f>
        <v>32</v>
      </c>
    </row>
    <row r="53" spans="1:6" x14ac:dyDescent="0.25">
      <c r="A53">
        <v>5.0999999999999996</v>
      </c>
      <c r="B53">
        <f>COUNTIFS(Graphes[FC_Temps],"&lt;="&amp;$A53,Graphes[FC_Temps],"&lt;&gt;0")</f>
        <v>53</v>
      </c>
      <c r="C53">
        <f>COUNTIFS(Graphes[FC_AC_Temps],"&lt;="&amp;$A53,Graphes[FC_AC_Temps],"&lt;&gt;0")</f>
        <v>37</v>
      </c>
      <c r="D53">
        <f>COUNTIFS(Graphes[FC_AC_alea_Temps],"&lt;="&amp;$A53,Graphes[FC_AC_alea_Temps],"&lt;&gt;0")</f>
        <v>20</v>
      </c>
      <c r="E53">
        <f>COUNTIFS(Graphes[DS_Temps],"&lt;="&amp;$A53,Graphes[DS_Temps],"&lt;&gt;0")</f>
        <v>61</v>
      </c>
      <c r="F53">
        <f>COUNTIFS(Graphes[FC_alea_Temps],"&lt;="&amp;$A53,Graphes[FC_alea_Temps],"&lt;&gt;0")</f>
        <v>32</v>
      </c>
    </row>
    <row r="54" spans="1:6" x14ac:dyDescent="0.25">
      <c r="A54">
        <v>5.2</v>
      </c>
      <c r="B54">
        <f>COUNTIFS(Graphes[FC_Temps],"&lt;="&amp;$A54,Graphes[FC_Temps],"&lt;&gt;0")</f>
        <v>53</v>
      </c>
      <c r="C54">
        <f>COUNTIFS(Graphes[FC_AC_Temps],"&lt;="&amp;$A54,Graphes[FC_AC_Temps],"&lt;&gt;0")</f>
        <v>37</v>
      </c>
      <c r="D54">
        <f>COUNTIFS(Graphes[FC_AC_alea_Temps],"&lt;="&amp;$A54,Graphes[FC_AC_alea_Temps],"&lt;&gt;0")</f>
        <v>21</v>
      </c>
      <c r="E54">
        <f>COUNTIFS(Graphes[DS_Temps],"&lt;="&amp;$A54,Graphes[DS_Temps],"&lt;&gt;0")</f>
        <v>61</v>
      </c>
      <c r="F54">
        <f>COUNTIFS(Graphes[FC_alea_Temps],"&lt;="&amp;$A54,Graphes[FC_alea_Temps],"&lt;&gt;0")</f>
        <v>32</v>
      </c>
    </row>
    <row r="55" spans="1:6" x14ac:dyDescent="0.25">
      <c r="A55">
        <v>5.3</v>
      </c>
      <c r="B55">
        <f>COUNTIFS(Graphes[FC_Temps],"&lt;="&amp;$A55,Graphes[FC_Temps],"&lt;&gt;0")</f>
        <v>53</v>
      </c>
      <c r="C55">
        <f>COUNTIFS(Graphes[FC_AC_Temps],"&lt;="&amp;$A55,Graphes[FC_AC_Temps],"&lt;&gt;0")</f>
        <v>37</v>
      </c>
      <c r="D55">
        <f>COUNTIFS(Graphes[FC_AC_alea_Temps],"&lt;="&amp;$A55,Graphes[FC_AC_alea_Temps],"&lt;&gt;0")</f>
        <v>22</v>
      </c>
      <c r="E55">
        <f>COUNTIFS(Graphes[DS_Temps],"&lt;="&amp;$A55,Graphes[DS_Temps],"&lt;&gt;0")</f>
        <v>61</v>
      </c>
      <c r="F55">
        <f>COUNTIFS(Graphes[FC_alea_Temps],"&lt;="&amp;$A55,Graphes[FC_alea_Temps],"&lt;&gt;0")</f>
        <v>32</v>
      </c>
    </row>
    <row r="56" spans="1:6" x14ac:dyDescent="0.25">
      <c r="A56">
        <v>5.4</v>
      </c>
      <c r="B56">
        <f>COUNTIFS(Graphes[FC_Temps],"&lt;="&amp;$A56,Graphes[FC_Temps],"&lt;&gt;0")</f>
        <v>53</v>
      </c>
      <c r="C56">
        <f>COUNTIFS(Graphes[FC_AC_Temps],"&lt;="&amp;$A56,Graphes[FC_AC_Temps],"&lt;&gt;0")</f>
        <v>38</v>
      </c>
      <c r="D56">
        <f>COUNTIFS(Graphes[FC_AC_alea_Temps],"&lt;="&amp;$A56,Graphes[FC_AC_alea_Temps],"&lt;&gt;0")</f>
        <v>22</v>
      </c>
      <c r="E56">
        <f>COUNTIFS(Graphes[DS_Temps],"&lt;="&amp;$A56,Graphes[DS_Temps],"&lt;&gt;0")</f>
        <v>61</v>
      </c>
      <c r="F56">
        <f>COUNTIFS(Graphes[FC_alea_Temps],"&lt;="&amp;$A56,Graphes[FC_alea_Temps],"&lt;&gt;0")</f>
        <v>32</v>
      </c>
    </row>
    <row r="57" spans="1:6" x14ac:dyDescent="0.25">
      <c r="A57">
        <v>5.5</v>
      </c>
      <c r="B57">
        <f>COUNTIFS(Graphes[FC_Temps],"&lt;="&amp;$A57,Graphes[FC_Temps],"&lt;&gt;0")</f>
        <v>54</v>
      </c>
      <c r="C57">
        <f>COUNTIFS(Graphes[FC_AC_Temps],"&lt;="&amp;$A57,Graphes[FC_AC_Temps],"&lt;&gt;0")</f>
        <v>38</v>
      </c>
      <c r="D57">
        <f>COUNTIFS(Graphes[FC_AC_alea_Temps],"&lt;="&amp;$A57,Graphes[FC_AC_alea_Temps],"&lt;&gt;0")</f>
        <v>22</v>
      </c>
      <c r="E57">
        <f>COUNTIFS(Graphes[DS_Temps],"&lt;="&amp;$A57,Graphes[DS_Temps],"&lt;&gt;0")</f>
        <v>62</v>
      </c>
      <c r="F57">
        <f>COUNTIFS(Graphes[FC_alea_Temps],"&lt;="&amp;$A57,Graphes[FC_alea_Temps],"&lt;&gt;0")</f>
        <v>32</v>
      </c>
    </row>
    <row r="58" spans="1:6" x14ac:dyDescent="0.25">
      <c r="A58">
        <v>5.6</v>
      </c>
      <c r="B58">
        <f>COUNTIFS(Graphes[FC_Temps],"&lt;="&amp;$A58,Graphes[FC_Temps],"&lt;&gt;0")</f>
        <v>54</v>
      </c>
      <c r="C58">
        <f>COUNTIFS(Graphes[FC_AC_Temps],"&lt;="&amp;$A58,Graphes[FC_AC_Temps],"&lt;&gt;0")</f>
        <v>38</v>
      </c>
      <c r="D58">
        <f>COUNTIFS(Graphes[FC_AC_alea_Temps],"&lt;="&amp;$A58,Graphes[FC_AC_alea_Temps],"&lt;&gt;0")</f>
        <v>22</v>
      </c>
      <c r="E58">
        <f>COUNTIFS(Graphes[DS_Temps],"&lt;="&amp;$A58,Graphes[DS_Temps],"&lt;&gt;0")</f>
        <v>62</v>
      </c>
      <c r="F58">
        <f>COUNTIFS(Graphes[FC_alea_Temps],"&lt;="&amp;$A58,Graphes[FC_alea_Temps],"&lt;&gt;0")</f>
        <v>32</v>
      </c>
    </row>
    <row r="59" spans="1:6" x14ac:dyDescent="0.25">
      <c r="A59">
        <v>5.7</v>
      </c>
      <c r="B59">
        <f>COUNTIFS(Graphes[FC_Temps],"&lt;="&amp;$A59,Graphes[FC_Temps],"&lt;&gt;0")</f>
        <v>54</v>
      </c>
      <c r="C59">
        <f>COUNTIFS(Graphes[FC_AC_Temps],"&lt;="&amp;$A59,Graphes[FC_AC_Temps],"&lt;&gt;0")</f>
        <v>38</v>
      </c>
      <c r="D59">
        <f>COUNTIFS(Graphes[FC_AC_alea_Temps],"&lt;="&amp;$A59,Graphes[FC_AC_alea_Temps],"&lt;&gt;0")</f>
        <v>22</v>
      </c>
      <c r="E59">
        <f>COUNTIFS(Graphes[DS_Temps],"&lt;="&amp;$A59,Graphes[DS_Temps],"&lt;&gt;0")</f>
        <v>62</v>
      </c>
      <c r="F59">
        <f>COUNTIFS(Graphes[FC_alea_Temps],"&lt;="&amp;$A59,Graphes[FC_alea_Temps],"&lt;&gt;0")</f>
        <v>32</v>
      </c>
    </row>
    <row r="60" spans="1:6" x14ac:dyDescent="0.25">
      <c r="A60">
        <v>5.8</v>
      </c>
      <c r="B60">
        <f>COUNTIFS(Graphes[FC_Temps],"&lt;="&amp;$A60,Graphes[FC_Temps],"&lt;&gt;0")</f>
        <v>54</v>
      </c>
      <c r="C60">
        <f>COUNTIFS(Graphes[FC_AC_Temps],"&lt;="&amp;$A60,Graphes[FC_AC_Temps],"&lt;&gt;0")</f>
        <v>38</v>
      </c>
      <c r="D60">
        <f>COUNTIFS(Graphes[FC_AC_alea_Temps],"&lt;="&amp;$A60,Graphes[FC_AC_alea_Temps],"&lt;&gt;0")</f>
        <v>22</v>
      </c>
      <c r="E60">
        <f>COUNTIFS(Graphes[DS_Temps],"&lt;="&amp;$A60,Graphes[DS_Temps],"&lt;&gt;0")</f>
        <v>62</v>
      </c>
      <c r="F60">
        <f>COUNTIFS(Graphes[FC_alea_Temps],"&lt;="&amp;$A60,Graphes[FC_alea_Temps],"&lt;&gt;0")</f>
        <v>33</v>
      </c>
    </row>
    <row r="61" spans="1:6" x14ac:dyDescent="0.25">
      <c r="A61">
        <v>5.9</v>
      </c>
      <c r="B61">
        <f>COUNTIFS(Graphes[FC_Temps],"&lt;="&amp;$A61,Graphes[FC_Temps],"&lt;&gt;0")</f>
        <v>54</v>
      </c>
      <c r="C61">
        <f>COUNTIFS(Graphes[FC_AC_Temps],"&lt;="&amp;$A61,Graphes[FC_AC_Temps],"&lt;&gt;0")</f>
        <v>38</v>
      </c>
      <c r="D61">
        <f>COUNTIFS(Graphes[FC_AC_alea_Temps],"&lt;="&amp;$A61,Graphes[FC_AC_alea_Temps],"&lt;&gt;0")</f>
        <v>22</v>
      </c>
      <c r="E61">
        <f>COUNTIFS(Graphes[DS_Temps],"&lt;="&amp;$A61,Graphes[DS_Temps],"&lt;&gt;0")</f>
        <v>62</v>
      </c>
      <c r="F61">
        <f>COUNTIFS(Graphes[FC_alea_Temps],"&lt;="&amp;$A61,Graphes[FC_alea_Temps],"&lt;&gt;0")</f>
        <v>33</v>
      </c>
    </row>
    <row r="62" spans="1:6" x14ac:dyDescent="0.25">
      <c r="A62">
        <v>6</v>
      </c>
      <c r="B62">
        <f>COUNTIFS(Graphes[FC_Temps],"&lt;="&amp;$A62,Graphes[FC_Temps],"&lt;&gt;0")</f>
        <v>54</v>
      </c>
      <c r="C62">
        <f>COUNTIFS(Graphes[FC_AC_Temps],"&lt;="&amp;$A62,Graphes[FC_AC_Temps],"&lt;&gt;0")</f>
        <v>38</v>
      </c>
      <c r="D62">
        <f>COUNTIFS(Graphes[FC_AC_alea_Temps],"&lt;="&amp;$A62,Graphes[FC_AC_alea_Temps],"&lt;&gt;0")</f>
        <v>22</v>
      </c>
      <c r="E62">
        <f>COUNTIFS(Graphes[DS_Temps],"&lt;="&amp;$A62,Graphes[DS_Temps],"&lt;&gt;0")</f>
        <v>62</v>
      </c>
      <c r="F62">
        <f>COUNTIFS(Graphes[FC_alea_Temps],"&lt;="&amp;$A62,Graphes[FC_alea_Temps],"&lt;&gt;0")</f>
        <v>33</v>
      </c>
    </row>
    <row r="63" spans="1:6" x14ac:dyDescent="0.25">
      <c r="A63">
        <v>6.1</v>
      </c>
      <c r="B63">
        <f>COUNTIFS(Graphes[FC_Temps],"&lt;="&amp;$A63,Graphes[FC_Temps],"&lt;&gt;0")</f>
        <v>54</v>
      </c>
      <c r="C63">
        <f>COUNTIFS(Graphes[FC_AC_Temps],"&lt;="&amp;$A63,Graphes[FC_AC_Temps],"&lt;&gt;0")</f>
        <v>38</v>
      </c>
      <c r="D63">
        <f>COUNTIFS(Graphes[FC_AC_alea_Temps],"&lt;="&amp;$A63,Graphes[FC_AC_alea_Temps],"&lt;&gt;0")</f>
        <v>22</v>
      </c>
      <c r="E63">
        <f>COUNTIFS(Graphes[DS_Temps],"&lt;="&amp;$A63,Graphes[DS_Temps],"&lt;&gt;0")</f>
        <v>62</v>
      </c>
      <c r="F63">
        <f>COUNTIFS(Graphes[FC_alea_Temps],"&lt;="&amp;$A63,Graphes[FC_alea_Temps],"&lt;&gt;0")</f>
        <v>33</v>
      </c>
    </row>
    <row r="64" spans="1:6" x14ac:dyDescent="0.25">
      <c r="A64">
        <v>6.2</v>
      </c>
      <c r="B64">
        <f>COUNTIFS(Graphes[FC_Temps],"&lt;="&amp;$A64,Graphes[FC_Temps],"&lt;&gt;0")</f>
        <v>54</v>
      </c>
      <c r="C64">
        <f>COUNTIFS(Graphes[FC_AC_Temps],"&lt;="&amp;$A64,Graphes[FC_AC_Temps],"&lt;&gt;0")</f>
        <v>38</v>
      </c>
      <c r="D64">
        <f>COUNTIFS(Graphes[FC_AC_alea_Temps],"&lt;="&amp;$A64,Graphes[FC_AC_alea_Temps],"&lt;&gt;0")</f>
        <v>23</v>
      </c>
      <c r="E64">
        <f>COUNTIFS(Graphes[DS_Temps],"&lt;="&amp;$A64,Graphes[DS_Temps],"&lt;&gt;0")</f>
        <v>62</v>
      </c>
      <c r="F64">
        <f>COUNTIFS(Graphes[FC_alea_Temps],"&lt;="&amp;$A64,Graphes[FC_alea_Temps],"&lt;&gt;0")</f>
        <v>33</v>
      </c>
    </row>
    <row r="65" spans="1:6" x14ac:dyDescent="0.25">
      <c r="A65">
        <v>6.3</v>
      </c>
      <c r="B65">
        <f>COUNTIFS(Graphes[FC_Temps],"&lt;="&amp;$A65,Graphes[FC_Temps],"&lt;&gt;0")</f>
        <v>54</v>
      </c>
      <c r="C65">
        <f>COUNTIFS(Graphes[FC_AC_Temps],"&lt;="&amp;$A65,Graphes[FC_AC_Temps],"&lt;&gt;0")</f>
        <v>38</v>
      </c>
      <c r="D65">
        <f>COUNTIFS(Graphes[FC_AC_alea_Temps],"&lt;="&amp;$A65,Graphes[FC_AC_alea_Temps],"&lt;&gt;0")</f>
        <v>23</v>
      </c>
      <c r="E65">
        <f>COUNTIFS(Graphes[DS_Temps],"&lt;="&amp;$A65,Graphes[DS_Temps],"&lt;&gt;0")</f>
        <v>62</v>
      </c>
      <c r="F65">
        <f>COUNTIFS(Graphes[FC_alea_Temps],"&lt;="&amp;$A65,Graphes[FC_alea_Temps],"&lt;&gt;0")</f>
        <v>33</v>
      </c>
    </row>
    <row r="66" spans="1:6" x14ac:dyDescent="0.25">
      <c r="A66">
        <v>6.4</v>
      </c>
      <c r="B66">
        <f>COUNTIFS(Graphes[FC_Temps],"&lt;="&amp;$A66,Graphes[FC_Temps],"&lt;&gt;0")</f>
        <v>54</v>
      </c>
      <c r="C66">
        <f>COUNTIFS(Graphes[FC_AC_Temps],"&lt;="&amp;$A66,Graphes[FC_AC_Temps],"&lt;&gt;0")</f>
        <v>38</v>
      </c>
      <c r="D66">
        <f>COUNTIFS(Graphes[FC_AC_alea_Temps],"&lt;="&amp;$A66,Graphes[FC_AC_alea_Temps],"&lt;&gt;0")</f>
        <v>23</v>
      </c>
      <c r="E66">
        <f>COUNTIFS(Graphes[DS_Temps],"&lt;="&amp;$A66,Graphes[DS_Temps],"&lt;&gt;0")</f>
        <v>62</v>
      </c>
      <c r="F66">
        <f>COUNTIFS(Graphes[FC_alea_Temps],"&lt;="&amp;$A66,Graphes[FC_alea_Temps],"&lt;&gt;0")</f>
        <v>33</v>
      </c>
    </row>
    <row r="67" spans="1:6" x14ac:dyDescent="0.25">
      <c r="A67">
        <v>6.5</v>
      </c>
      <c r="B67">
        <f>COUNTIFS(Graphes[FC_Temps],"&lt;="&amp;$A67,Graphes[FC_Temps],"&lt;&gt;0")</f>
        <v>54</v>
      </c>
      <c r="C67">
        <f>COUNTIFS(Graphes[FC_AC_Temps],"&lt;="&amp;$A67,Graphes[FC_AC_Temps],"&lt;&gt;0")</f>
        <v>39</v>
      </c>
      <c r="D67">
        <f>COUNTIFS(Graphes[FC_AC_alea_Temps],"&lt;="&amp;$A67,Graphes[FC_AC_alea_Temps],"&lt;&gt;0")</f>
        <v>23</v>
      </c>
      <c r="E67">
        <f>COUNTIFS(Graphes[DS_Temps],"&lt;="&amp;$A67,Graphes[DS_Temps],"&lt;&gt;0")</f>
        <v>62</v>
      </c>
      <c r="F67">
        <f>COUNTIFS(Graphes[FC_alea_Temps],"&lt;="&amp;$A67,Graphes[FC_alea_Temps],"&lt;&gt;0")</f>
        <v>33</v>
      </c>
    </row>
    <row r="68" spans="1:6" x14ac:dyDescent="0.25">
      <c r="A68">
        <v>6.6</v>
      </c>
      <c r="B68">
        <f>COUNTIFS(Graphes[FC_Temps],"&lt;="&amp;$A68,Graphes[FC_Temps],"&lt;&gt;0")</f>
        <v>54</v>
      </c>
      <c r="C68">
        <f>COUNTIFS(Graphes[FC_AC_Temps],"&lt;="&amp;$A68,Graphes[FC_AC_Temps],"&lt;&gt;0")</f>
        <v>39</v>
      </c>
      <c r="D68">
        <f>COUNTIFS(Graphes[FC_AC_alea_Temps],"&lt;="&amp;$A68,Graphes[FC_AC_alea_Temps],"&lt;&gt;0")</f>
        <v>23</v>
      </c>
      <c r="E68">
        <f>COUNTIFS(Graphes[DS_Temps],"&lt;="&amp;$A68,Graphes[DS_Temps],"&lt;&gt;0")</f>
        <v>62</v>
      </c>
      <c r="F68">
        <f>COUNTIFS(Graphes[FC_alea_Temps],"&lt;="&amp;$A68,Graphes[FC_alea_Temps],"&lt;&gt;0")</f>
        <v>33</v>
      </c>
    </row>
    <row r="69" spans="1:6" x14ac:dyDescent="0.25">
      <c r="A69">
        <v>6.7</v>
      </c>
      <c r="B69">
        <f>COUNTIFS(Graphes[FC_Temps],"&lt;="&amp;$A69,Graphes[FC_Temps],"&lt;&gt;0")</f>
        <v>54</v>
      </c>
      <c r="C69">
        <f>COUNTIFS(Graphes[FC_AC_Temps],"&lt;="&amp;$A69,Graphes[FC_AC_Temps],"&lt;&gt;0")</f>
        <v>39</v>
      </c>
      <c r="D69">
        <f>COUNTIFS(Graphes[FC_AC_alea_Temps],"&lt;="&amp;$A69,Graphes[FC_AC_alea_Temps],"&lt;&gt;0")</f>
        <v>23</v>
      </c>
      <c r="E69">
        <f>COUNTIFS(Graphes[DS_Temps],"&lt;="&amp;$A69,Graphes[DS_Temps],"&lt;&gt;0")</f>
        <v>62</v>
      </c>
      <c r="F69">
        <f>COUNTIFS(Graphes[FC_alea_Temps],"&lt;="&amp;$A69,Graphes[FC_alea_Temps],"&lt;&gt;0")</f>
        <v>33</v>
      </c>
    </row>
    <row r="70" spans="1:6" x14ac:dyDescent="0.25">
      <c r="A70">
        <v>6.8</v>
      </c>
      <c r="B70">
        <f>COUNTIFS(Graphes[FC_Temps],"&lt;="&amp;$A70,Graphes[FC_Temps],"&lt;&gt;0")</f>
        <v>54</v>
      </c>
      <c r="C70">
        <f>COUNTIFS(Graphes[FC_AC_Temps],"&lt;="&amp;$A70,Graphes[FC_AC_Temps],"&lt;&gt;0")</f>
        <v>39</v>
      </c>
      <c r="D70">
        <f>COUNTIFS(Graphes[FC_AC_alea_Temps],"&lt;="&amp;$A70,Graphes[FC_AC_alea_Temps],"&lt;&gt;0")</f>
        <v>23</v>
      </c>
      <c r="E70">
        <f>COUNTIFS(Graphes[DS_Temps],"&lt;="&amp;$A70,Graphes[DS_Temps],"&lt;&gt;0")</f>
        <v>62</v>
      </c>
      <c r="F70">
        <f>COUNTIFS(Graphes[FC_alea_Temps],"&lt;="&amp;$A70,Graphes[FC_alea_Temps],"&lt;&gt;0")</f>
        <v>33</v>
      </c>
    </row>
    <row r="71" spans="1:6" x14ac:dyDescent="0.25">
      <c r="A71">
        <v>6.9</v>
      </c>
      <c r="B71">
        <f>COUNTIFS(Graphes[FC_Temps],"&lt;="&amp;$A71,Graphes[FC_Temps],"&lt;&gt;0")</f>
        <v>54</v>
      </c>
      <c r="C71">
        <f>COUNTIFS(Graphes[FC_AC_Temps],"&lt;="&amp;$A71,Graphes[FC_AC_Temps],"&lt;&gt;0")</f>
        <v>39</v>
      </c>
      <c r="D71">
        <f>COUNTIFS(Graphes[FC_AC_alea_Temps],"&lt;="&amp;$A71,Graphes[FC_AC_alea_Temps],"&lt;&gt;0")</f>
        <v>23</v>
      </c>
      <c r="E71">
        <f>COUNTIFS(Graphes[DS_Temps],"&lt;="&amp;$A71,Graphes[DS_Temps],"&lt;&gt;0")</f>
        <v>62</v>
      </c>
      <c r="F71">
        <f>COUNTIFS(Graphes[FC_alea_Temps],"&lt;="&amp;$A71,Graphes[FC_alea_Temps],"&lt;&gt;0")</f>
        <v>33</v>
      </c>
    </row>
    <row r="72" spans="1:6" x14ac:dyDescent="0.25">
      <c r="A72">
        <v>7</v>
      </c>
      <c r="B72">
        <f>COUNTIFS(Graphes[FC_Temps],"&lt;="&amp;$A72,Graphes[FC_Temps],"&lt;&gt;0")</f>
        <v>54</v>
      </c>
      <c r="C72">
        <f>COUNTIFS(Graphes[FC_AC_Temps],"&lt;="&amp;$A72,Graphes[FC_AC_Temps],"&lt;&gt;0")</f>
        <v>39</v>
      </c>
      <c r="D72">
        <f>COUNTIFS(Graphes[FC_AC_alea_Temps],"&lt;="&amp;$A72,Graphes[FC_AC_alea_Temps],"&lt;&gt;0")</f>
        <v>23</v>
      </c>
      <c r="E72">
        <f>COUNTIFS(Graphes[DS_Temps],"&lt;="&amp;$A72,Graphes[DS_Temps],"&lt;&gt;0")</f>
        <v>62</v>
      </c>
      <c r="F72">
        <f>COUNTIFS(Graphes[FC_alea_Temps],"&lt;="&amp;$A72,Graphes[FC_alea_Temps],"&lt;&gt;0")</f>
        <v>33</v>
      </c>
    </row>
    <row r="73" spans="1:6" x14ac:dyDescent="0.25">
      <c r="A73">
        <v>7.1</v>
      </c>
      <c r="B73">
        <f>COUNTIFS(Graphes[FC_Temps],"&lt;="&amp;$A73,Graphes[FC_Temps],"&lt;&gt;0")</f>
        <v>54</v>
      </c>
      <c r="C73">
        <f>COUNTIFS(Graphes[FC_AC_Temps],"&lt;="&amp;$A73,Graphes[FC_AC_Temps],"&lt;&gt;0")</f>
        <v>39</v>
      </c>
      <c r="D73">
        <f>COUNTIFS(Graphes[FC_AC_alea_Temps],"&lt;="&amp;$A73,Graphes[FC_AC_alea_Temps],"&lt;&gt;0")</f>
        <v>23</v>
      </c>
      <c r="E73">
        <f>COUNTIFS(Graphes[DS_Temps],"&lt;="&amp;$A73,Graphes[DS_Temps],"&lt;&gt;0")</f>
        <v>62</v>
      </c>
      <c r="F73">
        <f>COUNTIFS(Graphes[FC_alea_Temps],"&lt;="&amp;$A73,Graphes[FC_alea_Temps],"&lt;&gt;0")</f>
        <v>33</v>
      </c>
    </row>
    <row r="74" spans="1:6" x14ac:dyDescent="0.25">
      <c r="A74">
        <v>7.2</v>
      </c>
      <c r="B74">
        <f>COUNTIFS(Graphes[FC_Temps],"&lt;="&amp;$A74,Graphes[FC_Temps],"&lt;&gt;0")</f>
        <v>56</v>
      </c>
      <c r="C74">
        <f>COUNTIFS(Graphes[FC_AC_Temps],"&lt;="&amp;$A74,Graphes[FC_AC_Temps],"&lt;&gt;0")</f>
        <v>41</v>
      </c>
      <c r="D74">
        <f>COUNTIFS(Graphes[FC_AC_alea_Temps],"&lt;="&amp;$A74,Graphes[FC_AC_alea_Temps],"&lt;&gt;0")</f>
        <v>23</v>
      </c>
      <c r="E74">
        <f>COUNTIFS(Graphes[DS_Temps],"&lt;="&amp;$A74,Graphes[DS_Temps],"&lt;&gt;0")</f>
        <v>62</v>
      </c>
      <c r="F74">
        <f>COUNTIFS(Graphes[FC_alea_Temps],"&lt;="&amp;$A74,Graphes[FC_alea_Temps],"&lt;&gt;0")</f>
        <v>33</v>
      </c>
    </row>
    <row r="75" spans="1:6" x14ac:dyDescent="0.25">
      <c r="A75">
        <v>7.3</v>
      </c>
      <c r="B75">
        <f>COUNTIFS(Graphes[FC_Temps],"&lt;="&amp;$A75,Graphes[FC_Temps],"&lt;&gt;0")</f>
        <v>56</v>
      </c>
      <c r="C75">
        <f>COUNTIFS(Graphes[FC_AC_Temps],"&lt;="&amp;$A75,Graphes[FC_AC_Temps],"&lt;&gt;0")</f>
        <v>41</v>
      </c>
      <c r="D75">
        <f>COUNTIFS(Graphes[FC_AC_alea_Temps],"&lt;="&amp;$A75,Graphes[FC_AC_alea_Temps],"&lt;&gt;0")</f>
        <v>23</v>
      </c>
      <c r="E75">
        <f>COUNTIFS(Graphes[DS_Temps],"&lt;="&amp;$A75,Graphes[DS_Temps],"&lt;&gt;0")</f>
        <v>62</v>
      </c>
      <c r="F75">
        <f>COUNTIFS(Graphes[FC_alea_Temps],"&lt;="&amp;$A75,Graphes[FC_alea_Temps],"&lt;&gt;0")</f>
        <v>33</v>
      </c>
    </row>
    <row r="76" spans="1:6" x14ac:dyDescent="0.25">
      <c r="A76">
        <v>7.4</v>
      </c>
      <c r="B76">
        <f>COUNTIFS(Graphes[FC_Temps],"&lt;="&amp;$A76,Graphes[FC_Temps],"&lt;&gt;0")</f>
        <v>56</v>
      </c>
      <c r="C76">
        <f>COUNTIFS(Graphes[FC_AC_Temps],"&lt;="&amp;$A76,Graphes[FC_AC_Temps],"&lt;&gt;0")</f>
        <v>41</v>
      </c>
      <c r="D76">
        <f>COUNTIFS(Graphes[FC_AC_alea_Temps],"&lt;="&amp;$A76,Graphes[FC_AC_alea_Temps],"&lt;&gt;0")</f>
        <v>23</v>
      </c>
      <c r="E76">
        <f>COUNTIFS(Graphes[DS_Temps],"&lt;="&amp;$A76,Graphes[DS_Temps],"&lt;&gt;0")</f>
        <v>63</v>
      </c>
      <c r="F76">
        <f>COUNTIFS(Graphes[FC_alea_Temps],"&lt;="&amp;$A76,Graphes[FC_alea_Temps],"&lt;&gt;0")</f>
        <v>33</v>
      </c>
    </row>
    <row r="77" spans="1:6" x14ac:dyDescent="0.25">
      <c r="A77">
        <v>7.5</v>
      </c>
      <c r="B77">
        <f>COUNTIFS(Graphes[FC_Temps],"&lt;="&amp;$A77,Graphes[FC_Temps],"&lt;&gt;0")</f>
        <v>56</v>
      </c>
      <c r="C77">
        <f>COUNTIFS(Graphes[FC_AC_Temps],"&lt;="&amp;$A77,Graphes[FC_AC_Temps],"&lt;&gt;0")</f>
        <v>42</v>
      </c>
      <c r="D77">
        <f>COUNTIFS(Graphes[FC_AC_alea_Temps],"&lt;="&amp;$A77,Graphes[FC_AC_alea_Temps],"&lt;&gt;0")</f>
        <v>23</v>
      </c>
      <c r="E77">
        <f>COUNTIFS(Graphes[DS_Temps],"&lt;="&amp;$A77,Graphes[DS_Temps],"&lt;&gt;0")</f>
        <v>63</v>
      </c>
      <c r="F77">
        <f>COUNTIFS(Graphes[FC_alea_Temps],"&lt;="&amp;$A77,Graphes[FC_alea_Temps],"&lt;&gt;0")</f>
        <v>33</v>
      </c>
    </row>
    <row r="78" spans="1:6" x14ac:dyDescent="0.25">
      <c r="A78">
        <v>7.6</v>
      </c>
      <c r="B78">
        <f>COUNTIFS(Graphes[FC_Temps],"&lt;="&amp;$A78,Graphes[FC_Temps],"&lt;&gt;0")</f>
        <v>56</v>
      </c>
      <c r="C78">
        <f>COUNTIFS(Graphes[FC_AC_Temps],"&lt;="&amp;$A78,Graphes[FC_AC_Temps],"&lt;&gt;0")</f>
        <v>42</v>
      </c>
      <c r="D78">
        <f>COUNTIFS(Graphes[FC_AC_alea_Temps],"&lt;="&amp;$A78,Graphes[FC_AC_alea_Temps],"&lt;&gt;0")</f>
        <v>23</v>
      </c>
      <c r="E78">
        <f>COUNTIFS(Graphes[DS_Temps],"&lt;="&amp;$A78,Graphes[DS_Temps],"&lt;&gt;0")</f>
        <v>63</v>
      </c>
      <c r="F78">
        <f>COUNTIFS(Graphes[FC_alea_Temps],"&lt;="&amp;$A78,Graphes[FC_alea_Temps],"&lt;&gt;0")</f>
        <v>33</v>
      </c>
    </row>
    <row r="79" spans="1:6" x14ac:dyDescent="0.25">
      <c r="A79">
        <v>7.7</v>
      </c>
      <c r="B79">
        <f>COUNTIFS(Graphes[FC_Temps],"&lt;="&amp;$A79,Graphes[FC_Temps],"&lt;&gt;0")</f>
        <v>57</v>
      </c>
      <c r="C79">
        <f>COUNTIFS(Graphes[FC_AC_Temps],"&lt;="&amp;$A79,Graphes[FC_AC_Temps],"&lt;&gt;0")</f>
        <v>43</v>
      </c>
      <c r="D79">
        <f>COUNTIFS(Graphes[FC_AC_alea_Temps],"&lt;="&amp;$A79,Graphes[FC_AC_alea_Temps],"&lt;&gt;0")</f>
        <v>23</v>
      </c>
      <c r="E79">
        <f>COUNTIFS(Graphes[DS_Temps],"&lt;="&amp;$A79,Graphes[DS_Temps],"&lt;&gt;0")</f>
        <v>63</v>
      </c>
      <c r="F79">
        <f>COUNTIFS(Graphes[FC_alea_Temps],"&lt;="&amp;$A79,Graphes[FC_alea_Temps],"&lt;&gt;0")</f>
        <v>33</v>
      </c>
    </row>
    <row r="80" spans="1:6" x14ac:dyDescent="0.25">
      <c r="A80">
        <v>7.8</v>
      </c>
      <c r="B80">
        <f>COUNTIFS(Graphes[FC_Temps],"&lt;="&amp;$A80,Graphes[FC_Temps],"&lt;&gt;0")</f>
        <v>57</v>
      </c>
      <c r="C80">
        <f>COUNTIFS(Graphes[FC_AC_Temps],"&lt;="&amp;$A80,Graphes[FC_AC_Temps],"&lt;&gt;0")</f>
        <v>43</v>
      </c>
      <c r="D80">
        <f>COUNTIFS(Graphes[FC_AC_alea_Temps],"&lt;="&amp;$A80,Graphes[FC_AC_alea_Temps],"&lt;&gt;0")</f>
        <v>24</v>
      </c>
      <c r="E80">
        <f>COUNTIFS(Graphes[DS_Temps],"&lt;="&amp;$A80,Graphes[DS_Temps],"&lt;&gt;0")</f>
        <v>63</v>
      </c>
      <c r="F80">
        <f>COUNTIFS(Graphes[FC_alea_Temps],"&lt;="&amp;$A80,Graphes[FC_alea_Temps],"&lt;&gt;0")</f>
        <v>33</v>
      </c>
    </row>
    <row r="81" spans="1:6" x14ac:dyDescent="0.25">
      <c r="A81">
        <v>7.9</v>
      </c>
      <c r="B81">
        <f>COUNTIFS(Graphes[FC_Temps],"&lt;="&amp;$A81,Graphes[FC_Temps],"&lt;&gt;0")</f>
        <v>57</v>
      </c>
      <c r="C81">
        <f>COUNTIFS(Graphes[FC_AC_Temps],"&lt;="&amp;$A81,Graphes[FC_AC_Temps],"&lt;&gt;0")</f>
        <v>43</v>
      </c>
      <c r="D81">
        <f>COUNTIFS(Graphes[FC_AC_alea_Temps],"&lt;="&amp;$A81,Graphes[FC_AC_alea_Temps],"&lt;&gt;0")</f>
        <v>24</v>
      </c>
      <c r="E81">
        <f>COUNTIFS(Graphes[DS_Temps],"&lt;="&amp;$A81,Graphes[DS_Temps],"&lt;&gt;0")</f>
        <v>63</v>
      </c>
      <c r="F81">
        <f>COUNTIFS(Graphes[FC_alea_Temps],"&lt;="&amp;$A81,Graphes[FC_alea_Temps],"&lt;&gt;0")</f>
        <v>33</v>
      </c>
    </row>
    <row r="82" spans="1:6" x14ac:dyDescent="0.25">
      <c r="A82">
        <v>8</v>
      </c>
      <c r="B82">
        <f>COUNTIFS(Graphes[FC_Temps],"&lt;="&amp;$A82,Graphes[FC_Temps],"&lt;&gt;0")</f>
        <v>57</v>
      </c>
      <c r="C82">
        <f>COUNTIFS(Graphes[FC_AC_Temps],"&lt;="&amp;$A82,Graphes[FC_AC_Temps],"&lt;&gt;0")</f>
        <v>43</v>
      </c>
      <c r="D82">
        <f>COUNTIFS(Graphes[FC_AC_alea_Temps],"&lt;="&amp;$A82,Graphes[FC_AC_alea_Temps],"&lt;&gt;0")</f>
        <v>24</v>
      </c>
      <c r="E82">
        <f>COUNTIFS(Graphes[DS_Temps],"&lt;="&amp;$A82,Graphes[DS_Temps],"&lt;&gt;0")</f>
        <v>63</v>
      </c>
      <c r="F82">
        <f>COUNTIFS(Graphes[FC_alea_Temps],"&lt;="&amp;$A82,Graphes[FC_alea_Temps],"&lt;&gt;0")</f>
        <v>33</v>
      </c>
    </row>
    <row r="83" spans="1:6" x14ac:dyDescent="0.25">
      <c r="A83">
        <v>8.1</v>
      </c>
      <c r="B83">
        <f>COUNTIFS(Graphes[FC_Temps],"&lt;="&amp;$A83,Graphes[FC_Temps],"&lt;&gt;0")</f>
        <v>57</v>
      </c>
      <c r="C83">
        <f>COUNTIFS(Graphes[FC_AC_Temps],"&lt;="&amp;$A83,Graphes[FC_AC_Temps],"&lt;&gt;0")</f>
        <v>43</v>
      </c>
      <c r="D83">
        <f>COUNTIFS(Graphes[FC_AC_alea_Temps],"&lt;="&amp;$A83,Graphes[FC_AC_alea_Temps],"&lt;&gt;0")</f>
        <v>24</v>
      </c>
      <c r="E83">
        <f>COUNTIFS(Graphes[DS_Temps],"&lt;="&amp;$A83,Graphes[DS_Temps],"&lt;&gt;0")</f>
        <v>63</v>
      </c>
      <c r="F83">
        <f>COUNTIFS(Graphes[FC_alea_Temps],"&lt;="&amp;$A83,Graphes[FC_alea_Temps],"&lt;&gt;0")</f>
        <v>33</v>
      </c>
    </row>
    <row r="84" spans="1:6" x14ac:dyDescent="0.25">
      <c r="A84">
        <v>8.1999999999999993</v>
      </c>
      <c r="B84">
        <f>COUNTIFS(Graphes[FC_Temps],"&lt;="&amp;$A84,Graphes[FC_Temps],"&lt;&gt;0")</f>
        <v>57</v>
      </c>
      <c r="C84">
        <f>COUNTIFS(Graphes[FC_AC_Temps],"&lt;="&amp;$A84,Graphes[FC_AC_Temps],"&lt;&gt;0")</f>
        <v>44</v>
      </c>
      <c r="D84">
        <f>COUNTIFS(Graphes[FC_AC_alea_Temps],"&lt;="&amp;$A84,Graphes[FC_AC_alea_Temps],"&lt;&gt;0")</f>
        <v>25</v>
      </c>
      <c r="E84">
        <f>COUNTIFS(Graphes[DS_Temps],"&lt;="&amp;$A84,Graphes[DS_Temps],"&lt;&gt;0")</f>
        <v>63</v>
      </c>
      <c r="F84">
        <f>COUNTIFS(Graphes[FC_alea_Temps],"&lt;="&amp;$A84,Graphes[FC_alea_Temps],"&lt;&gt;0")</f>
        <v>33</v>
      </c>
    </row>
    <row r="85" spans="1:6" x14ac:dyDescent="0.25">
      <c r="A85">
        <v>8.3000000000000007</v>
      </c>
      <c r="B85">
        <f>COUNTIFS(Graphes[FC_Temps],"&lt;="&amp;$A85,Graphes[FC_Temps],"&lt;&gt;0")</f>
        <v>57</v>
      </c>
      <c r="C85">
        <f>COUNTIFS(Graphes[FC_AC_Temps],"&lt;="&amp;$A85,Graphes[FC_AC_Temps],"&lt;&gt;0")</f>
        <v>45</v>
      </c>
      <c r="D85">
        <f>COUNTIFS(Graphes[FC_AC_alea_Temps],"&lt;="&amp;$A85,Graphes[FC_AC_alea_Temps],"&lt;&gt;0")</f>
        <v>25</v>
      </c>
      <c r="E85">
        <f>COUNTIFS(Graphes[DS_Temps],"&lt;="&amp;$A85,Graphes[DS_Temps],"&lt;&gt;0")</f>
        <v>63</v>
      </c>
      <c r="F85">
        <f>COUNTIFS(Graphes[FC_alea_Temps],"&lt;="&amp;$A85,Graphes[FC_alea_Temps],"&lt;&gt;0")</f>
        <v>33</v>
      </c>
    </row>
    <row r="86" spans="1:6" x14ac:dyDescent="0.25">
      <c r="A86">
        <v>8.4</v>
      </c>
      <c r="B86">
        <f>COUNTIFS(Graphes[FC_Temps],"&lt;="&amp;$A86,Graphes[FC_Temps],"&lt;&gt;0")</f>
        <v>57</v>
      </c>
      <c r="C86">
        <f>COUNTIFS(Graphes[FC_AC_Temps],"&lt;="&amp;$A86,Graphes[FC_AC_Temps],"&lt;&gt;0")</f>
        <v>46</v>
      </c>
      <c r="D86">
        <f>COUNTIFS(Graphes[FC_AC_alea_Temps],"&lt;="&amp;$A86,Graphes[FC_AC_alea_Temps],"&lt;&gt;0")</f>
        <v>25</v>
      </c>
      <c r="E86">
        <f>COUNTIFS(Graphes[DS_Temps],"&lt;="&amp;$A86,Graphes[DS_Temps],"&lt;&gt;0")</f>
        <v>63</v>
      </c>
      <c r="F86">
        <f>COUNTIFS(Graphes[FC_alea_Temps],"&lt;="&amp;$A86,Graphes[FC_alea_Temps],"&lt;&gt;0")</f>
        <v>33</v>
      </c>
    </row>
    <row r="87" spans="1:6" x14ac:dyDescent="0.25">
      <c r="A87">
        <v>8.5</v>
      </c>
      <c r="B87">
        <f>COUNTIFS(Graphes[FC_Temps],"&lt;="&amp;$A87,Graphes[FC_Temps],"&lt;&gt;0")</f>
        <v>57</v>
      </c>
      <c r="C87">
        <f>COUNTIFS(Graphes[FC_AC_Temps],"&lt;="&amp;$A87,Graphes[FC_AC_Temps],"&lt;&gt;0")</f>
        <v>48</v>
      </c>
      <c r="D87">
        <f>COUNTIFS(Graphes[FC_AC_alea_Temps],"&lt;="&amp;$A87,Graphes[FC_AC_alea_Temps],"&lt;&gt;0")</f>
        <v>25</v>
      </c>
      <c r="E87">
        <f>COUNTIFS(Graphes[DS_Temps],"&lt;="&amp;$A87,Graphes[DS_Temps],"&lt;&gt;0")</f>
        <v>63</v>
      </c>
      <c r="F87">
        <f>COUNTIFS(Graphes[FC_alea_Temps],"&lt;="&amp;$A87,Graphes[FC_alea_Temps],"&lt;&gt;0")</f>
        <v>34</v>
      </c>
    </row>
    <row r="88" spans="1:6" x14ac:dyDescent="0.25">
      <c r="A88">
        <v>8.6</v>
      </c>
      <c r="B88">
        <f>COUNTIFS(Graphes[FC_Temps],"&lt;="&amp;$A88,Graphes[FC_Temps],"&lt;&gt;0")</f>
        <v>57</v>
      </c>
      <c r="C88">
        <f>COUNTIFS(Graphes[FC_AC_Temps],"&lt;="&amp;$A88,Graphes[FC_AC_Temps],"&lt;&gt;0")</f>
        <v>48</v>
      </c>
      <c r="D88">
        <f>COUNTIFS(Graphes[FC_AC_alea_Temps],"&lt;="&amp;$A88,Graphes[FC_AC_alea_Temps],"&lt;&gt;0")</f>
        <v>25</v>
      </c>
      <c r="E88">
        <f>COUNTIFS(Graphes[DS_Temps],"&lt;="&amp;$A88,Graphes[DS_Temps],"&lt;&gt;0")</f>
        <v>63</v>
      </c>
      <c r="F88">
        <f>COUNTIFS(Graphes[FC_alea_Temps],"&lt;="&amp;$A88,Graphes[FC_alea_Temps],"&lt;&gt;0")</f>
        <v>34</v>
      </c>
    </row>
    <row r="89" spans="1:6" x14ac:dyDescent="0.25">
      <c r="A89">
        <v>8.6999999999999993</v>
      </c>
      <c r="B89">
        <f>COUNTIFS(Graphes[FC_Temps],"&lt;="&amp;$A89,Graphes[FC_Temps],"&lt;&gt;0")</f>
        <v>57</v>
      </c>
      <c r="C89">
        <f>COUNTIFS(Graphes[FC_AC_Temps],"&lt;="&amp;$A89,Graphes[FC_AC_Temps],"&lt;&gt;0")</f>
        <v>48</v>
      </c>
      <c r="D89">
        <f>COUNTIFS(Graphes[FC_AC_alea_Temps],"&lt;="&amp;$A89,Graphes[FC_AC_alea_Temps],"&lt;&gt;0")</f>
        <v>25</v>
      </c>
      <c r="E89">
        <f>COUNTIFS(Graphes[DS_Temps],"&lt;="&amp;$A89,Graphes[DS_Temps],"&lt;&gt;0")</f>
        <v>63</v>
      </c>
      <c r="F89">
        <f>COUNTIFS(Graphes[FC_alea_Temps],"&lt;="&amp;$A89,Graphes[FC_alea_Temps],"&lt;&gt;0")</f>
        <v>34</v>
      </c>
    </row>
    <row r="90" spans="1:6" x14ac:dyDescent="0.25">
      <c r="A90">
        <v>8.8000000000000007</v>
      </c>
      <c r="B90">
        <f>COUNTIFS(Graphes[FC_Temps],"&lt;="&amp;$A90,Graphes[FC_Temps],"&lt;&gt;0")</f>
        <v>57</v>
      </c>
      <c r="C90">
        <f>COUNTIFS(Graphes[FC_AC_Temps],"&lt;="&amp;$A90,Graphes[FC_AC_Temps],"&lt;&gt;0")</f>
        <v>48</v>
      </c>
      <c r="D90">
        <f>COUNTIFS(Graphes[FC_AC_alea_Temps],"&lt;="&amp;$A90,Graphes[FC_AC_alea_Temps],"&lt;&gt;0")</f>
        <v>25</v>
      </c>
      <c r="E90">
        <f>COUNTIFS(Graphes[DS_Temps],"&lt;="&amp;$A90,Graphes[DS_Temps],"&lt;&gt;0")</f>
        <v>63</v>
      </c>
      <c r="F90">
        <f>COUNTIFS(Graphes[FC_alea_Temps],"&lt;="&amp;$A90,Graphes[FC_alea_Temps],"&lt;&gt;0")</f>
        <v>34</v>
      </c>
    </row>
    <row r="91" spans="1:6" x14ac:dyDescent="0.25">
      <c r="A91">
        <v>8.9</v>
      </c>
      <c r="B91">
        <f>COUNTIFS(Graphes[FC_Temps],"&lt;="&amp;$A91,Graphes[FC_Temps],"&lt;&gt;0")</f>
        <v>57</v>
      </c>
      <c r="C91">
        <f>COUNTIFS(Graphes[FC_AC_Temps],"&lt;="&amp;$A91,Graphes[FC_AC_Temps],"&lt;&gt;0")</f>
        <v>50</v>
      </c>
      <c r="D91">
        <f>COUNTIFS(Graphes[FC_AC_alea_Temps],"&lt;="&amp;$A91,Graphes[FC_AC_alea_Temps],"&lt;&gt;0")</f>
        <v>25</v>
      </c>
      <c r="E91">
        <f>COUNTIFS(Graphes[DS_Temps],"&lt;="&amp;$A91,Graphes[DS_Temps],"&lt;&gt;0")</f>
        <v>63</v>
      </c>
      <c r="F91">
        <f>COUNTIFS(Graphes[FC_alea_Temps],"&lt;="&amp;$A91,Graphes[FC_alea_Temps],"&lt;&gt;0")</f>
        <v>34</v>
      </c>
    </row>
    <row r="92" spans="1:6" x14ac:dyDescent="0.25">
      <c r="A92">
        <v>9</v>
      </c>
      <c r="B92">
        <f>COUNTIFS(Graphes[FC_Temps],"&lt;="&amp;$A92,Graphes[FC_Temps],"&lt;&gt;0")</f>
        <v>57</v>
      </c>
      <c r="C92">
        <f>COUNTIFS(Graphes[FC_AC_Temps],"&lt;="&amp;$A92,Graphes[FC_AC_Temps],"&lt;&gt;0")</f>
        <v>50</v>
      </c>
      <c r="D92">
        <f>COUNTIFS(Graphes[FC_AC_alea_Temps],"&lt;="&amp;$A92,Graphes[FC_AC_alea_Temps],"&lt;&gt;0")</f>
        <v>25</v>
      </c>
      <c r="E92">
        <f>COUNTIFS(Graphes[DS_Temps],"&lt;="&amp;$A92,Graphes[DS_Temps],"&lt;&gt;0")</f>
        <v>63</v>
      </c>
      <c r="F92">
        <f>COUNTIFS(Graphes[FC_alea_Temps],"&lt;="&amp;$A92,Graphes[FC_alea_Temps],"&lt;&gt;0")</f>
        <v>34</v>
      </c>
    </row>
    <row r="93" spans="1:6" x14ac:dyDescent="0.25">
      <c r="A93">
        <v>9.1</v>
      </c>
      <c r="B93">
        <f>COUNTIFS(Graphes[FC_Temps],"&lt;="&amp;$A93,Graphes[FC_Temps],"&lt;&gt;0")</f>
        <v>57</v>
      </c>
      <c r="C93">
        <f>COUNTIFS(Graphes[FC_AC_Temps],"&lt;="&amp;$A93,Graphes[FC_AC_Temps],"&lt;&gt;0")</f>
        <v>50</v>
      </c>
      <c r="D93">
        <f>COUNTIFS(Graphes[FC_AC_alea_Temps],"&lt;="&amp;$A93,Graphes[FC_AC_alea_Temps],"&lt;&gt;0")</f>
        <v>25</v>
      </c>
      <c r="E93">
        <f>COUNTIFS(Graphes[DS_Temps],"&lt;="&amp;$A93,Graphes[DS_Temps],"&lt;&gt;0")</f>
        <v>63</v>
      </c>
      <c r="F93">
        <f>COUNTIFS(Graphes[FC_alea_Temps],"&lt;="&amp;$A93,Graphes[FC_alea_Temps],"&lt;&gt;0")</f>
        <v>34</v>
      </c>
    </row>
    <row r="94" spans="1:6" x14ac:dyDescent="0.25">
      <c r="A94">
        <v>9.1999999999999993</v>
      </c>
      <c r="B94">
        <f>COUNTIFS(Graphes[FC_Temps],"&lt;="&amp;$A94,Graphes[FC_Temps],"&lt;&gt;0")</f>
        <v>57</v>
      </c>
      <c r="C94">
        <f>COUNTIFS(Graphes[FC_AC_Temps],"&lt;="&amp;$A94,Graphes[FC_AC_Temps],"&lt;&gt;0")</f>
        <v>50</v>
      </c>
      <c r="D94">
        <f>COUNTIFS(Graphes[FC_AC_alea_Temps],"&lt;="&amp;$A94,Graphes[FC_AC_alea_Temps],"&lt;&gt;0")</f>
        <v>25</v>
      </c>
      <c r="E94">
        <f>COUNTIFS(Graphes[DS_Temps],"&lt;="&amp;$A94,Graphes[DS_Temps],"&lt;&gt;0")</f>
        <v>63</v>
      </c>
      <c r="F94">
        <f>COUNTIFS(Graphes[FC_alea_Temps],"&lt;="&amp;$A94,Graphes[FC_alea_Temps],"&lt;&gt;0")</f>
        <v>34</v>
      </c>
    </row>
    <row r="95" spans="1:6" x14ac:dyDescent="0.25">
      <c r="A95">
        <v>9.3000000000000007</v>
      </c>
      <c r="B95">
        <f>COUNTIFS(Graphes[FC_Temps],"&lt;="&amp;$A95,Graphes[FC_Temps],"&lt;&gt;0")</f>
        <v>57</v>
      </c>
      <c r="C95">
        <f>COUNTIFS(Graphes[FC_AC_Temps],"&lt;="&amp;$A95,Graphes[FC_AC_Temps],"&lt;&gt;0")</f>
        <v>50</v>
      </c>
      <c r="D95">
        <f>COUNTIFS(Graphes[FC_AC_alea_Temps],"&lt;="&amp;$A95,Graphes[FC_AC_alea_Temps],"&lt;&gt;0")</f>
        <v>25</v>
      </c>
      <c r="E95">
        <f>COUNTIFS(Graphes[DS_Temps],"&lt;="&amp;$A95,Graphes[DS_Temps],"&lt;&gt;0")</f>
        <v>63</v>
      </c>
      <c r="F95">
        <f>COUNTIFS(Graphes[FC_alea_Temps],"&lt;="&amp;$A95,Graphes[FC_alea_Temps],"&lt;&gt;0")</f>
        <v>34</v>
      </c>
    </row>
    <row r="96" spans="1:6" x14ac:dyDescent="0.25">
      <c r="A96">
        <v>9.4</v>
      </c>
      <c r="B96">
        <f>COUNTIFS(Graphes[FC_Temps],"&lt;="&amp;$A96,Graphes[FC_Temps],"&lt;&gt;0")</f>
        <v>57</v>
      </c>
      <c r="C96">
        <f>COUNTIFS(Graphes[FC_AC_Temps],"&lt;="&amp;$A96,Graphes[FC_AC_Temps],"&lt;&gt;0")</f>
        <v>50</v>
      </c>
      <c r="D96">
        <f>COUNTIFS(Graphes[FC_AC_alea_Temps],"&lt;="&amp;$A96,Graphes[FC_AC_alea_Temps],"&lt;&gt;0")</f>
        <v>25</v>
      </c>
      <c r="E96">
        <f>COUNTIFS(Graphes[DS_Temps],"&lt;="&amp;$A96,Graphes[DS_Temps],"&lt;&gt;0")</f>
        <v>63</v>
      </c>
      <c r="F96">
        <f>COUNTIFS(Graphes[FC_alea_Temps],"&lt;="&amp;$A96,Graphes[FC_alea_Temps],"&lt;&gt;0")</f>
        <v>35</v>
      </c>
    </row>
    <row r="97" spans="1:6" x14ac:dyDescent="0.25">
      <c r="A97">
        <v>9.5</v>
      </c>
      <c r="B97">
        <f>COUNTIFS(Graphes[FC_Temps],"&lt;="&amp;$A97,Graphes[FC_Temps],"&lt;&gt;0")</f>
        <v>58</v>
      </c>
      <c r="C97">
        <f>COUNTIFS(Graphes[FC_AC_Temps],"&lt;="&amp;$A97,Graphes[FC_AC_Temps],"&lt;&gt;0")</f>
        <v>50</v>
      </c>
      <c r="D97">
        <f>COUNTIFS(Graphes[FC_AC_alea_Temps],"&lt;="&amp;$A97,Graphes[FC_AC_alea_Temps],"&lt;&gt;0")</f>
        <v>26</v>
      </c>
      <c r="E97">
        <f>COUNTIFS(Graphes[DS_Temps],"&lt;="&amp;$A97,Graphes[DS_Temps],"&lt;&gt;0")</f>
        <v>63</v>
      </c>
      <c r="F97">
        <f>COUNTIFS(Graphes[FC_alea_Temps],"&lt;="&amp;$A97,Graphes[FC_alea_Temps],"&lt;&gt;0")</f>
        <v>35</v>
      </c>
    </row>
    <row r="98" spans="1:6" x14ac:dyDescent="0.25">
      <c r="A98">
        <v>9.6</v>
      </c>
      <c r="B98">
        <f>COUNTIFS(Graphes[FC_Temps],"&lt;="&amp;$A98,Graphes[FC_Temps],"&lt;&gt;0")</f>
        <v>58</v>
      </c>
      <c r="C98">
        <f>COUNTIFS(Graphes[FC_AC_Temps],"&lt;="&amp;$A98,Graphes[FC_AC_Temps],"&lt;&gt;0")</f>
        <v>51</v>
      </c>
      <c r="D98">
        <f>COUNTIFS(Graphes[FC_AC_alea_Temps],"&lt;="&amp;$A98,Graphes[FC_AC_alea_Temps],"&lt;&gt;0")</f>
        <v>26</v>
      </c>
      <c r="E98">
        <f>COUNTIFS(Graphes[DS_Temps],"&lt;="&amp;$A98,Graphes[DS_Temps],"&lt;&gt;0")</f>
        <v>63</v>
      </c>
      <c r="F98">
        <f>COUNTIFS(Graphes[FC_alea_Temps],"&lt;="&amp;$A98,Graphes[FC_alea_Temps],"&lt;&gt;0")</f>
        <v>35</v>
      </c>
    </row>
    <row r="99" spans="1:6" x14ac:dyDescent="0.25">
      <c r="A99">
        <v>9.6999999999999993</v>
      </c>
      <c r="B99">
        <f>COUNTIFS(Graphes[FC_Temps],"&lt;="&amp;$A99,Graphes[FC_Temps],"&lt;&gt;0")</f>
        <v>58</v>
      </c>
      <c r="C99">
        <f>COUNTIFS(Graphes[FC_AC_Temps],"&lt;="&amp;$A99,Graphes[FC_AC_Temps],"&lt;&gt;0")</f>
        <v>52</v>
      </c>
      <c r="D99">
        <f>COUNTIFS(Graphes[FC_AC_alea_Temps],"&lt;="&amp;$A99,Graphes[FC_AC_alea_Temps],"&lt;&gt;0")</f>
        <v>26</v>
      </c>
      <c r="E99">
        <f>COUNTIFS(Graphes[DS_Temps],"&lt;="&amp;$A99,Graphes[DS_Temps],"&lt;&gt;0")</f>
        <v>63</v>
      </c>
      <c r="F99">
        <f>COUNTIFS(Graphes[FC_alea_Temps],"&lt;="&amp;$A99,Graphes[FC_alea_Temps],"&lt;&gt;0")</f>
        <v>35</v>
      </c>
    </row>
    <row r="100" spans="1:6" x14ac:dyDescent="0.25">
      <c r="A100">
        <v>9.8000000000000007</v>
      </c>
      <c r="B100">
        <f>COUNTIFS(Graphes[FC_Temps],"&lt;="&amp;$A100,Graphes[FC_Temps],"&lt;&gt;0")</f>
        <v>58</v>
      </c>
      <c r="C100">
        <f>COUNTIFS(Graphes[FC_AC_Temps],"&lt;="&amp;$A100,Graphes[FC_AC_Temps],"&lt;&gt;0")</f>
        <v>52</v>
      </c>
      <c r="D100">
        <f>COUNTIFS(Graphes[FC_AC_alea_Temps],"&lt;="&amp;$A100,Graphes[FC_AC_alea_Temps],"&lt;&gt;0")</f>
        <v>26</v>
      </c>
      <c r="E100">
        <f>COUNTIFS(Graphes[DS_Temps],"&lt;="&amp;$A100,Graphes[DS_Temps],"&lt;&gt;0")</f>
        <v>63</v>
      </c>
      <c r="F100">
        <f>COUNTIFS(Graphes[FC_alea_Temps],"&lt;="&amp;$A100,Graphes[FC_alea_Temps],"&lt;&gt;0")</f>
        <v>35</v>
      </c>
    </row>
    <row r="101" spans="1:6" x14ac:dyDescent="0.25">
      <c r="A101">
        <v>9.9</v>
      </c>
      <c r="B101">
        <f>COUNTIFS(Graphes[FC_Temps],"&lt;="&amp;$A101,Graphes[FC_Temps],"&lt;&gt;0")</f>
        <v>59</v>
      </c>
      <c r="C101">
        <f>COUNTIFS(Graphes[FC_AC_Temps],"&lt;="&amp;$A101,Graphes[FC_AC_Temps],"&lt;&gt;0")</f>
        <v>53</v>
      </c>
      <c r="D101">
        <f>COUNTIFS(Graphes[FC_AC_alea_Temps],"&lt;="&amp;$A101,Graphes[FC_AC_alea_Temps],"&lt;&gt;0")</f>
        <v>26</v>
      </c>
      <c r="E101">
        <f>COUNTIFS(Graphes[DS_Temps],"&lt;="&amp;$A101,Graphes[DS_Temps],"&lt;&gt;0")</f>
        <v>63</v>
      </c>
      <c r="F101">
        <f>COUNTIFS(Graphes[FC_alea_Temps],"&lt;="&amp;$A101,Graphes[FC_alea_Temps],"&lt;&gt;0")</f>
        <v>35</v>
      </c>
    </row>
    <row r="102" spans="1:6" x14ac:dyDescent="0.25">
      <c r="A102">
        <v>10</v>
      </c>
      <c r="B102">
        <f>COUNTIFS(Graphes[FC_Temps],"&lt;="&amp;$A102,Graphes[FC_Temps],"&lt;&gt;0")</f>
        <v>59</v>
      </c>
      <c r="C102">
        <f>COUNTIFS(Graphes[FC_AC_Temps],"&lt;="&amp;$A102,Graphes[FC_AC_Temps],"&lt;&gt;0")</f>
        <v>53</v>
      </c>
      <c r="D102">
        <f>COUNTIFS(Graphes[FC_AC_alea_Temps],"&lt;="&amp;$A102,Graphes[FC_AC_alea_Temps],"&lt;&gt;0")</f>
        <v>26</v>
      </c>
      <c r="E102">
        <f>COUNTIFS(Graphes[DS_Temps],"&lt;="&amp;$A102,Graphes[DS_Temps],"&lt;&gt;0")</f>
        <v>63</v>
      </c>
      <c r="F102">
        <f>COUNTIFS(Graphes[FC_alea_Temps],"&lt;="&amp;$A102,Graphes[FC_alea_Temps],"&lt;&gt;0")</f>
        <v>36</v>
      </c>
    </row>
    <row r="103" spans="1:6" x14ac:dyDescent="0.25">
      <c r="A103">
        <v>10.1</v>
      </c>
      <c r="B103">
        <f>COUNTIFS(Graphes[FC_Temps],"&lt;="&amp;$A103,Graphes[FC_Temps],"&lt;&gt;0")</f>
        <v>59</v>
      </c>
      <c r="C103">
        <f>COUNTIFS(Graphes[FC_AC_Temps],"&lt;="&amp;$A103,Graphes[FC_AC_Temps],"&lt;&gt;0")</f>
        <v>53</v>
      </c>
      <c r="D103">
        <f>COUNTIFS(Graphes[FC_AC_alea_Temps],"&lt;="&amp;$A103,Graphes[FC_AC_alea_Temps],"&lt;&gt;0")</f>
        <v>26</v>
      </c>
      <c r="E103">
        <f>COUNTIFS(Graphes[DS_Temps],"&lt;="&amp;$A103,Graphes[DS_Temps],"&lt;&gt;0")</f>
        <v>63</v>
      </c>
      <c r="F103">
        <f>COUNTIFS(Graphes[FC_alea_Temps],"&lt;="&amp;$A103,Graphes[FC_alea_Temps],"&lt;&gt;0")</f>
        <v>36</v>
      </c>
    </row>
    <row r="104" spans="1:6" x14ac:dyDescent="0.25">
      <c r="A104">
        <v>10.199999999999999</v>
      </c>
      <c r="B104">
        <f>COUNTIFS(Graphes[FC_Temps],"&lt;="&amp;$A104,Graphes[FC_Temps],"&lt;&gt;0")</f>
        <v>59</v>
      </c>
      <c r="C104">
        <f>COUNTIFS(Graphes[FC_AC_Temps],"&lt;="&amp;$A104,Graphes[FC_AC_Temps],"&lt;&gt;0")</f>
        <v>54</v>
      </c>
      <c r="D104">
        <f>COUNTIFS(Graphes[FC_AC_alea_Temps],"&lt;="&amp;$A104,Graphes[FC_AC_alea_Temps],"&lt;&gt;0")</f>
        <v>26</v>
      </c>
      <c r="E104">
        <f>COUNTIFS(Graphes[DS_Temps],"&lt;="&amp;$A104,Graphes[DS_Temps],"&lt;&gt;0")</f>
        <v>63</v>
      </c>
      <c r="F104">
        <f>COUNTIFS(Graphes[FC_alea_Temps],"&lt;="&amp;$A104,Graphes[FC_alea_Temps],"&lt;&gt;0")</f>
        <v>36</v>
      </c>
    </row>
    <row r="105" spans="1:6" x14ac:dyDescent="0.25">
      <c r="A105">
        <v>10.3</v>
      </c>
      <c r="B105">
        <f>COUNTIFS(Graphes[FC_Temps],"&lt;="&amp;$A105,Graphes[FC_Temps],"&lt;&gt;0")</f>
        <v>59</v>
      </c>
      <c r="C105">
        <f>COUNTIFS(Graphes[FC_AC_Temps],"&lt;="&amp;$A105,Graphes[FC_AC_Temps],"&lt;&gt;0")</f>
        <v>54</v>
      </c>
      <c r="D105">
        <f>COUNTIFS(Graphes[FC_AC_alea_Temps],"&lt;="&amp;$A105,Graphes[FC_AC_alea_Temps],"&lt;&gt;0")</f>
        <v>27</v>
      </c>
      <c r="E105">
        <f>COUNTIFS(Graphes[DS_Temps],"&lt;="&amp;$A105,Graphes[DS_Temps],"&lt;&gt;0")</f>
        <v>63</v>
      </c>
      <c r="F105">
        <f>COUNTIFS(Graphes[FC_alea_Temps],"&lt;="&amp;$A105,Graphes[FC_alea_Temps],"&lt;&gt;0")</f>
        <v>36</v>
      </c>
    </row>
    <row r="106" spans="1:6" x14ac:dyDescent="0.25">
      <c r="A106">
        <v>10.4</v>
      </c>
      <c r="B106">
        <f>COUNTIFS(Graphes[FC_Temps],"&lt;="&amp;$A106,Graphes[FC_Temps],"&lt;&gt;0")</f>
        <v>59</v>
      </c>
      <c r="C106">
        <f>COUNTIFS(Graphes[FC_AC_Temps],"&lt;="&amp;$A106,Graphes[FC_AC_Temps],"&lt;&gt;0")</f>
        <v>54</v>
      </c>
      <c r="D106">
        <f>COUNTIFS(Graphes[FC_AC_alea_Temps],"&lt;="&amp;$A106,Graphes[FC_AC_alea_Temps],"&lt;&gt;0")</f>
        <v>27</v>
      </c>
      <c r="E106">
        <f>COUNTIFS(Graphes[DS_Temps],"&lt;="&amp;$A106,Graphes[DS_Temps],"&lt;&gt;0")</f>
        <v>63</v>
      </c>
      <c r="F106">
        <f>COUNTIFS(Graphes[FC_alea_Temps],"&lt;="&amp;$A106,Graphes[FC_alea_Temps],"&lt;&gt;0")</f>
        <v>36</v>
      </c>
    </row>
    <row r="107" spans="1:6" x14ac:dyDescent="0.25">
      <c r="A107">
        <v>10.5</v>
      </c>
      <c r="B107">
        <f>COUNTIFS(Graphes[FC_Temps],"&lt;="&amp;$A107,Graphes[FC_Temps],"&lt;&gt;0")</f>
        <v>59</v>
      </c>
      <c r="C107">
        <f>COUNTIFS(Graphes[FC_AC_Temps],"&lt;="&amp;$A107,Graphes[FC_AC_Temps],"&lt;&gt;0")</f>
        <v>54</v>
      </c>
      <c r="D107">
        <f>COUNTIFS(Graphes[FC_AC_alea_Temps],"&lt;="&amp;$A107,Graphes[FC_AC_alea_Temps],"&lt;&gt;0")</f>
        <v>27</v>
      </c>
      <c r="E107">
        <f>COUNTIFS(Graphes[DS_Temps],"&lt;="&amp;$A107,Graphes[DS_Temps],"&lt;&gt;0")</f>
        <v>63</v>
      </c>
      <c r="F107">
        <f>COUNTIFS(Graphes[FC_alea_Temps],"&lt;="&amp;$A107,Graphes[FC_alea_Temps],"&lt;&gt;0")</f>
        <v>36</v>
      </c>
    </row>
    <row r="108" spans="1:6" x14ac:dyDescent="0.25">
      <c r="A108">
        <v>10.6</v>
      </c>
      <c r="B108">
        <f>COUNTIFS(Graphes[FC_Temps],"&lt;="&amp;$A108,Graphes[FC_Temps],"&lt;&gt;0")</f>
        <v>59</v>
      </c>
      <c r="C108">
        <f>COUNTIFS(Graphes[FC_AC_Temps],"&lt;="&amp;$A108,Graphes[FC_AC_Temps],"&lt;&gt;0")</f>
        <v>54</v>
      </c>
      <c r="D108">
        <f>COUNTIFS(Graphes[FC_AC_alea_Temps],"&lt;="&amp;$A108,Graphes[FC_AC_alea_Temps],"&lt;&gt;0")</f>
        <v>27</v>
      </c>
      <c r="E108">
        <f>COUNTIFS(Graphes[DS_Temps],"&lt;="&amp;$A108,Graphes[DS_Temps],"&lt;&gt;0")</f>
        <v>63</v>
      </c>
      <c r="F108">
        <f>COUNTIFS(Graphes[FC_alea_Temps],"&lt;="&amp;$A108,Graphes[FC_alea_Temps],"&lt;&gt;0")</f>
        <v>36</v>
      </c>
    </row>
    <row r="109" spans="1:6" x14ac:dyDescent="0.25">
      <c r="A109">
        <v>10.7</v>
      </c>
      <c r="B109">
        <f>COUNTIFS(Graphes[FC_Temps],"&lt;="&amp;$A109,Graphes[FC_Temps],"&lt;&gt;0")</f>
        <v>59</v>
      </c>
      <c r="C109">
        <f>COUNTIFS(Graphes[FC_AC_Temps],"&lt;="&amp;$A109,Graphes[FC_AC_Temps],"&lt;&gt;0")</f>
        <v>54</v>
      </c>
      <c r="D109">
        <f>COUNTIFS(Graphes[FC_AC_alea_Temps],"&lt;="&amp;$A109,Graphes[FC_AC_alea_Temps],"&lt;&gt;0")</f>
        <v>27</v>
      </c>
      <c r="E109">
        <f>COUNTIFS(Graphes[DS_Temps],"&lt;="&amp;$A109,Graphes[DS_Temps],"&lt;&gt;0")</f>
        <v>63</v>
      </c>
      <c r="F109">
        <f>COUNTIFS(Graphes[FC_alea_Temps],"&lt;="&amp;$A109,Graphes[FC_alea_Temps],"&lt;&gt;0")</f>
        <v>36</v>
      </c>
    </row>
    <row r="110" spans="1:6" x14ac:dyDescent="0.25">
      <c r="A110">
        <v>10.8</v>
      </c>
      <c r="B110">
        <f>COUNTIFS(Graphes[FC_Temps],"&lt;="&amp;$A110,Graphes[FC_Temps],"&lt;&gt;0")</f>
        <v>59</v>
      </c>
      <c r="C110">
        <f>COUNTIFS(Graphes[FC_AC_Temps],"&lt;="&amp;$A110,Graphes[FC_AC_Temps],"&lt;&gt;0")</f>
        <v>54</v>
      </c>
      <c r="D110">
        <f>COUNTIFS(Graphes[FC_AC_alea_Temps],"&lt;="&amp;$A110,Graphes[FC_AC_alea_Temps],"&lt;&gt;0")</f>
        <v>27</v>
      </c>
      <c r="E110">
        <f>COUNTIFS(Graphes[DS_Temps],"&lt;="&amp;$A110,Graphes[DS_Temps],"&lt;&gt;0")</f>
        <v>63</v>
      </c>
      <c r="F110">
        <f>COUNTIFS(Graphes[FC_alea_Temps],"&lt;="&amp;$A110,Graphes[FC_alea_Temps],"&lt;&gt;0")</f>
        <v>36</v>
      </c>
    </row>
    <row r="111" spans="1:6" x14ac:dyDescent="0.25">
      <c r="A111">
        <v>10.9</v>
      </c>
      <c r="B111">
        <f>COUNTIFS(Graphes[FC_Temps],"&lt;="&amp;$A111,Graphes[FC_Temps],"&lt;&gt;0")</f>
        <v>59</v>
      </c>
      <c r="C111">
        <f>COUNTIFS(Graphes[FC_AC_Temps],"&lt;="&amp;$A111,Graphes[FC_AC_Temps],"&lt;&gt;0")</f>
        <v>54</v>
      </c>
      <c r="D111">
        <f>COUNTIFS(Graphes[FC_AC_alea_Temps],"&lt;="&amp;$A111,Graphes[FC_AC_alea_Temps],"&lt;&gt;0")</f>
        <v>27</v>
      </c>
      <c r="E111">
        <f>COUNTIFS(Graphes[DS_Temps],"&lt;="&amp;$A111,Graphes[DS_Temps],"&lt;&gt;0")</f>
        <v>63</v>
      </c>
      <c r="F111">
        <f>COUNTIFS(Graphes[FC_alea_Temps],"&lt;="&amp;$A111,Graphes[FC_alea_Temps],"&lt;&gt;0")</f>
        <v>36</v>
      </c>
    </row>
    <row r="112" spans="1:6" x14ac:dyDescent="0.25">
      <c r="A112">
        <v>11</v>
      </c>
      <c r="B112">
        <f>COUNTIFS(Graphes[FC_Temps],"&lt;="&amp;$A112,Graphes[FC_Temps],"&lt;&gt;0")</f>
        <v>60</v>
      </c>
      <c r="C112">
        <f>COUNTIFS(Graphes[FC_AC_Temps],"&lt;="&amp;$A112,Graphes[FC_AC_Temps],"&lt;&gt;0")</f>
        <v>54</v>
      </c>
      <c r="D112">
        <f>COUNTIFS(Graphes[FC_AC_alea_Temps],"&lt;="&amp;$A112,Graphes[FC_AC_alea_Temps],"&lt;&gt;0")</f>
        <v>27</v>
      </c>
      <c r="E112">
        <f>COUNTIFS(Graphes[DS_Temps],"&lt;="&amp;$A112,Graphes[DS_Temps],"&lt;&gt;0")</f>
        <v>63</v>
      </c>
      <c r="F112">
        <f>COUNTIFS(Graphes[FC_alea_Temps],"&lt;="&amp;$A112,Graphes[FC_alea_Temps],"&lt;&gt;0")</f>
        <v>36</v>
      </c>
    </row>
    <row r="113" spans="1:6" x14ac:dyDescent="0.25">
      <c r="A113">
        <v>11.1</v>
      </c>
      <c r="B113">
        <f>COUNTIFS(Graphes[FC_Temps],"&lt;="&amp;$A113,Graphes[FC_Temps],"&lt;&gt;0")</f>
        <v>60</v>
      </c>
      <c r="C113">
        <f>COUNTIFS(Graphes[FC_AC_Temps],"&lt;="&amp;$A113,Graphes[FC_AC_Temps],"&lt;&gt;0")</f>
        <v>54</v>
      </c>
      <c r="D113">
        <f>COUNTIFS(Graphes[FC_AC_alea_Temps],"&lt;="&amp;$A113,Graphes[FC_AC_alea_Temps],"&lt;&gt;0")</f>
        <v>27</v>
      </c>
      <c r="E113">
        <f>COUNTIFS(Graphes[DS_Temps],"&lt;="&amp;$A113,Graphes[DS_Temps],"&lt;&gt;0")</f>
        <v>63</v>
      </c>
      <c r="F113">
        <f>COUNTIFS(Graphes[FC_alea_Temps],"&lt;="&amp;$A113,Graphes[FC_alea_Temps],"&lt;&gt;0")</f>
        <v>36</v>
      </c>
    </row>
    <row r="114" spans="1:6" x14ac:dyDescent="0.25">
      <c r="A114">
        <v>11.2</v>
      </c>
      <c r="B114">
        <f>COUNTIFS(Graphes[FC_Temps],"&lt;="&amp;$A114,Graphes[FC_Temps],"&lt;&gt;0")</f>
        <v>60</v>
      </c>
      <c r="C114">
        <f>COUNTIFS(Graphes[FC_AC_Temps],"&lt;="&amp;$A114,Graphes[FC_AC_Temps],"&lt;&gt;0")</f>
        <v>54</v>
      </c>
      <c r="D114">
        <f>COUNTIFS(Graphes[FC_AC_alea_Temps],"&lt;="&amp;$A114,Graphes[FC_AC_alea_Temps],"&lt;&gt;0")</f>
        <v>27</v>
      </c>
      <c r="E114">
        <f>COUNTIFS(Graphes[DS_Temps],"&lt;="&amp;$A114,Graphes[DS_Temps],"&lt;&gt;0")</f>
        <v>63</v>
      </c>
      <c r="F114">
        <f>COUNTIFS(Graphes[FC_alea_Temps],"&lt;="&amp;$A114,Graphes[FC_alea_Temps],"&lt;&gt;0")</f>
        <v>36</v>
      </c>
    </row>
    <row r="115" spans="1:6" x14ac:dyDescent="0.25">
      <c r="A115">
        <v>11.3</v>
      </c>
      <c r="B115">
        <f>COUNTIFS(Graphes[FC_Temps],"&lt;="&amp;$A115,Graphes[FC_Temps],"&lt;&gt;0")</f>
        <v>60</v>
      </c>
      <c r="C115">
        <f>COUNTIFS(Graphes[FC_AC_Temps],"&lt;="&amp;$A115,Graphes[FC_AC_Temps],"&lt;&gt;0")</f>
        <v>54</v>
      </c>
      <c r="D115">
        <f>COUNTIFS(Graphes[FC_AC_alea_Temps],"&lt;="&amp;$A115,Graphes[FC_AC_alea_Temps],"&lt;&gt;0")</f>
        <v>27</v>
      </c>
      <c r="E115">
        <f>COUNTIFS(Graphes[DS_Temps],"&lt;="&amp;$A115,Graphes[DS_Temps],"&lt;&gt;0")</f>
        <v>63</v>
      </c>
      <c r="F115">
        <f>COUNTIFS(Graphes[FC_alea_Temps],"&lt;="&amp;$A115,Graphes[FC_alea_Temps],"&lt;&gt;0")</f>
        <v>36</v>
      </c>
    </row>
    <row r="116" spans="1:6" x14ac:dyDescent="0.25">
      <c r="A116">
        <v>11.4</v>
      </c>
      <c r="B116">
        <f>COUNTIFS(Graphes[FC_Temps],"&lt;="&amp;$A116,Graphes[FC_Temps],"&lt;&gt;0")</f>
        <v>60</v>
      </c>
      <c r="C116">
        <f>COUNTIFS(Graphes[FC_AC_Temps],"&lt;="&amp;$A116,Graphes[FC_AC_Temps],"&lt;&gt;0")</f>
        <v>54</v>
      </c>
      <c r="D116">
        <f>COUNTIFS(Graphes[FC_AC_alea_Temps],"&lt;="&amp;$A116,Graphes[FC_AC_alea_Temps],"&lt;&gt;0")</f>
        <v>27</v>
      </c>
      <c r="E116">
        <f>COUNTIFS(Graphes[DS_Temps],"&lt;="&amp;$A116,Graphes[DS_Temps],"&lt;&gt;0")</f>
        <v>63</v>
      </c>
      <c r="F116">
        <f>COUNTIFS(Graphes[FC_alea_Temps],"&lt;="&amp;$A116,Graphes[FC_alea_Temps],"&lt;&gt;0")</f>
        <v>36</v>
      </c>
    </row>
    <row r="117" spans="1:6" x14ac:dyDescent="0.25">
      <c r="A117">
        <v>11.5</v>
      </c>
      <c r="B117">
        <f>COUNTIFS(Graphes[FC_Temps],"&lt;="&amp;$A117,Graphes[FC_Temps],"&lt;&gt;0")</f>
        <v>60</v>
      </c>
      <c r="C117">
        <f>COUNTIFS(Graphes[FC_AC_Temps],"&lt;="&amp;$A117,Graphes[FC_AC_Temps],"&lt;&gt;0")</f>
        <v>54</v>
      </c>
      <c r="D117">
        <f>COUNTIFS(Graphes[FC_AC_alea_Temps],"&lt;="&amp;$A117,Graphes[FC_AC_alea_Temps],"&lt;&gt;0")</f>
        <v>27</v>
      </c>
      <c r="E117">
        <f>COUNTIFS(Graphes[DS_Temps],"&lt;="&amp;$A117,Graphes[DS_Temps],"&lt;&gt;0")</f>
        <v>63</v>
      </c>
      <c r="F117">
        <f>COUNTIFS(Graphes[FC_alea_Temps],"&lt;="&amp;$A117,Graphes[FC_alea_Temps],"&lt;&gt;0")</f>
        <v>36</v>
      </c>
    </row>
    <row r="118" spans="1:6" x14ac:dyDescent="0.25">
      <c r="A118">
        <v>11.6</v>
      </c>
      <c r="B118">
        <f>COUNTIFS(Graphes[FC_Temps],"&lt;="&amp;$A118,Graphes[FC_Temps],"&lt;&gt;0")</f>
        <v>60</v>
      </c>
      <c r="C118">
        <f>COUNTIFS(Graphes[FC_AC_Temps],"&lt;="&amp;$A118,Graphes[FC_AC_Temps],"&lt;&gt;0")</f>
        <v>54</v>
      </c>
      <c r="D118">
        <f>COUNTIFS(Graphes[FC_AC_alea_Temps],"&lt;="&amp;$A118,Graphes[FC_AC_alea_Temps],"&lt;&gt;0")</f>
        <v>27</v>
      </c>
      <c r="E118">
        <f>COUNTIFS(Graphes[DS_Temps],"&lt;="&amp;$A118,Graphes[DS_Temps],"&lt;&gt;0")</f>
        <v>63</v>
      </c>
      <c r="F118">
        <f>COUNTIFS(Graphes[FC_alea_Temps],"&lt;="&amp;$A118,Graphes[FC_alea_Temps],"&lt;&gt;0")</f>
        <v>36</v>
      </c>
    </row>
    <row r="119" spans="1:6" x14ac:dyDescent="0.25">
      <c r="A119">
        <v>11.7</v>
      </c>
      <c r="B119">
        <f>COUNTIFS(Graphes[FC_Temps],"&lt;="&amp;$A119,Graphes[FC_Temps],"&lt;&gt;0")</f>
        <v>60</v>
      </c>
      <c r="C119">
        <f>COUNTIFS(Graphes[FC_AC_Temps],"&lt;="&amp;$A119,Graphes[FC_AC_Temps],"&lt;&gt;0")</f>
        <v>54</v>
      </c>
      <c r="D119">
        <f>COUNTIFS(Graphes[FC_AC_alea_Temps],"&lt;="&amp;$A119,Graphes[FC_AC_alea_Temps],"&lt;&gt;0")</f>
        <v>27</v>
      </c>
      <c r="E119">
        <f>COUNTIFS(Graphes[DS_Temps],"&lt;="&amp;$A119,Graphes[DS_Temps],"&lt;&gt;0")</f>
        <v>63</v>
      </c>
      <c r="F119">
        <f>COUNTIFS(Graphes[FC_alea_Temps],"&lt;="&amp;$A119,Graphes[FC_alea_Temps],"&lt;&gt;0")</f>
        <v>36</v>
      </c>
    </row>
    <row r="120" spans="1:6" x14ac:dyDescent="0.25">
      <c r="A120">
        <v>11.8</v>
      </c>
      <c r="B120">
        <f>COUNTIFS(Graphes[FC_Temps],"&lt;="&amp;$A120,Graphes[FC_Temps],"&lt;&gt;0")</f>
        <v>60</v>
      </c>
      <c r="C120">
        <f>COUNTIFS(Graphes[FC_AC_Temps],"&lt;="&amp;$A120,Graphes[FC_AC_Temps],"&lt;&gt;0")</f>
        <v>54</v>
      </c>
      <c r="D120">
        <f>COUNTIFS(Graphes[FC_AC_alea_Temps],"&lt;="&amp;$A120,Graphes[FC_AC_alea_Temps],"&lt;&gt;0")</f>
        <v>27</v>
      </c>
      <c r="E120">
        <f>COUNTIFS(Graphes[DS_Temps],"&lt;="&amp;$A120,Graphes[DS_Temps],"&lt;&gt;0")</f>
        <v>63</v>
      </c>
      <c r="F120">
        <f>COUNTIFS(Graphes[FC_alea_Temps],"&lt;="&amp;$A120,Graphes[FC_alea_Temps],"&lt;&gt;0")</f>
        <v>36</v>
      </c>
    </row>
    <row r="121" spans="1:6" x14ac:dyDescent="0.25">
      <c r="A121">
        <v>11.9</v>
      </c>
      <c r="B121">
        <f>COUNTIFS(Graphes[FC_Temps],"&lt;="&amp;$A121,Graphes[FC_Temps],"&lt;&gt;0")</f>
        <v>60</v>
      </c>
      <c r="C121">
        <f>COUNTIFS(Graphes[FC_AC_Temps],"&lt;="&amp;$A121,Graphes[FC_AC_Temps],"&lt;&gt;0")</f>
        <v>54</v>
      </c>
      <c r="D121">
        <f>COUNTIFS(Graphes[FC_AC_alea_Temps],"&lt;="&amp;$A121,Graphes[FC_AC_alea_Temps],"&lt;&gt;0")</f>
        <v>27</v>
      </c>
      <c r="E121">
        <f>COUNTIFS(Graphes[DS_Temps],"&lt;="&amp;$A121,Graphes[DS_Temps],"&lt;&gt;0")</f>
        <v>63</v>
      </c>
      <c r="F121">
        <f>COUNTIFS(Graphes[FC_alea_Temps],"&lt;="&amp;$A121,Graphes[FC_alea_Temps],"&lt;&gt;0")</f>
        <v>36</v>
      </c>
    </row>
    <row r="122" spans="1:6" x14ac:dyDescent="0.25">
      <c r="A122">
        <v>12</v>
      </c>
      <c r="B122">
        <f>COUNTIFS(Graphes[FC_Temps],"&lt;="&amp;$A122,Graphes[FC_Temps],"&lt;&gt;0")</f>
        <v>61</v>
      </c>
      <c r="C122">
        <f>COUNTIFS(Graphes[FC_AC_Temps],"&lt;="&amp;$A122,Graphes[FC_AC_Temps],"&lt;&gt;0")</f>
        <v>54</v>
      </c>
      <c r="D122">
        <f>COUNTIFS(Graphes[FC_AC_alea_Temps],"&lt;="&amp;$A122,Graphes[FC_AC_alea_Temps],"&lt;&gt;0")</f>
        <v>27</v>
      </c>
      <c r="E122">
        <f>COUNTIFS(Graphes[DS_Temps],"&lt;="&amp;$A122,Graphes[DS_Temps],"&lt;&gt;0")</f>
        <v>63</v>
      </c>
      <c r="F122">
        <f>COUNTIFS(Graphes[FC_alea_Temps],"&lt;="&amp;$A122,Graphes[FC_alea_Temps],"&lt;&gt;0")</f>
        <v>36</v>
      </c>
    </row>
    <row r="123" spans="1:6" x14ac:dyDescent="0.25">
      <c r="A123">
        <v>12.1</v>
      </c>
      <c r="B123">
        <f>COUNTIFS(Graphes[FC_Temps],"&lt;="&amp;$A123,Graphes[FC_Temps],"&lt;&gt;0")</f>
        <v>61</v>
      </c>
      <c r="C123">
        <f>COUNTIFS(Graphes[FC_AC_Temps],"&lt;="&amp;$A123,Graphes[FC_AC_Temps],"&lt;&gt;0")</f>
        <v>54</v>
      </c>
      <c r="D123">
        <f>COUNTIFS(Graphes[FC_AC_alea_Temps],"&lt;="&amp;$A123,Graphes[FC_AC_alea_Temps],"&lt;&gt;0")</f>
        <v>27</v>
      </c>
      <c r="E123">
        <f>COUNTIFS(Graphes[DS_Temps],"&lt;="&amp;$A123,Graphes[DS_Temps],"&lt;&gt;0")</f>
        <v>63</v>
      </c>
      <c r="F123">
        <f>COUNTIFS(Graphes[FC_alea_Temps],"&lt;="&amp;$A123,Graphes[FC_alea_Temps],"&lt;&gt;0")</f>
        <v>36</v>
      </c>
    </row>
    <row r="124" spans="1:6" x14ac:dyDescent="0.25">
      <c r="A124">
        <v>12.2</v>
      </c>
      <c r="B124">
        <f>COUNTIFS(Graphes[FC_Temps],"&lt;="&amp;$A124,Graphes[FC_Temps],"&lt;&gt;0")</f>
        <v>61</v>
      </c>
      <c r="C124">
        <f>COUNTIFS(Graphes[FC_AC_Temps],"&lt;="&amp;$A124,Graphes[FC_AC_Temps],"&lt;&gt;0")</f>
        <v>54</v>
      </c>
      <c r="D124">
        <f>COUNTIFS(Graphes[FC_AC_alea_Temps],"&lt;="&amp;$A124,Graphes[FC_AC_alea_Temps],"&lt;&gt;0")</f>
        <v>27</v>
      </c>
      <c r="E124">
        <f>COUNTIFS(Graphes[DS_Temps],"&lt;="&amp;$A124,Graphes[DS_Temps],"&lt;&gt;0")</f>
        <v>63</v>
      </c>
      <c r="F124">
        <f>COUNTIFS(Graphes[FC_alea_Temps],"&lt;="&amp;$A124,Graphes[FC_alea_Temps],"&lt;&gt;0")</f>
        <v>36</v>
      </c>
    </row>
    <row r="125" spans="1:6" x14ac:dyDescent="0.25">
      <c r="A125">
        <v>12.3</v>
      </c>
      <c r="B125">
        <f>COUNTIFS(Graphes[FC_Temps],"&lt;="&amp;$A125,Graphes[FC_Temps],"&lt;&gt;0")</f>
        <v>61</v>
      </c>
      <c r="C125">
        <f>COUNTIFS(Graphes[FC_AC_Temps],"&lt;="&amp;$A125,Graphes[FC_AC_Temps],"&lt;&gt;0")</f>
        <v>54</v>
      </c>
      <c r="D125">
        <f>COUNTIFS(Graphes[FC_AC_alea_Temps],"&lt;="&amp;$A125,Graphes[FC_AC_alea_Temps],"&lt;&gt;0")</f>
        <v>27</v>
      </c>
      <c r="E125">
        <f>COUNTIFS(Graphes[DS_Temps],"&lt;="&amp;$A125,Graphes[DS_Temps],"&lt;&gt;0")</f>
        <v>63</v>
      </c>
      <c r="F125">
        <f>COUNTIFS(Graphes[FC_alea_Temps],"&lt;="&amp;$A125,Graphes[FC_alea_Temps],"&lt;&gt;0")</f>
        <v>36</v>
      </c>
    </row>
    <row r="126" spans="1:6" x14ac:dyDescent="0.25">
      <c r="A126">
        <v>12.4</v>
      </c>
      <c r="B126">
        <f>COUNTIFS(Graphes[FC_Temps],"&lt;="&amp;$A126,Graphes[FC_Temps],"&lt;&gt;0")</f>
        <v>61</v>
      </c>
      <c r="C126">
        <f>COUNTIFS(Graphes[FC_AC_Temps],"&lt;="&amp;$A126,Graphes[FC_AC_Temps],"&lt;&gt;0")</f>
        <v>54</v>
      </c>
      <c r="D126">
        <f>COUNTIFS(Graphes[FC_AC_alea_Temps],"&lt;="&amp;$A126,Graphes[FC_AC_alea_Temps],"&lt;&gt;0")</f>
        <v>28</v>
      </c>
      <c r="E126">
        <f>COUNTIFS(Graphes[DS_Temps],"&lt;="&amp;$A126,Graphes[DS_Temps],"&lt;&gt;0")</f>
        <v>63</v>
      </c>
      <c r="F126">
        <f>COUNTIFS(Graphes[FC_alea_Temps],"&lt;="&amp;$A126,Graphes[FC_alea_Temps],"&lt;&gt;0")</f>
        <v>36</v>
      </c>
    </row>
    <row r="127" spans="1:6" x14ac:dyDescent="0.25">
      <c r="A127">
        <v>12.5</v>
      </c>
      <c r="B127">
        <f>COUNTIFS(Graphes[FC_Temps],"&lt;="&amp;$A127,Graphes[FC_Temps],"&lt;&gt;0")</f>
        <v>61</v>
      </c>
      <c r="C127">
        <f>COUNTIFS(Graphes[FC_AC_Temps],"&lt;="&amp;$A127,Graphes[FC_AC_Temps],"&lt;&gt;0")</f>
        <v>54</v>
      </c>
      <c r="D127">
        <f>COUNTIFS(Graphes[FC_AC_alea_Temps],"&lt;="&amp;$A127,Graphes[FC_AC_alea_Temps],"&lt;&gt;0")</f>
        <v>28</v>
      </c>
      <c r="E127">
        <f>COUNTIFS(Graphes[DS_Temps],"&lt;="&amp;$A127,Graphes[DS_Temps],"&lt;&gt;0")</f>
        <v>63</v>
      </c>
      <c r="F127">
        <f>COUNTIFS(Graphes[FC_alea_Temps],"&lt;="&amp;$A127,Graphes[FC_alea_Temps],"&lt;&gt;0")</f>
        <v>36</v>
      </c>
    </row>
    <row r="128" spans="1:6" x14ac:dyDescent="0.25">
      <c r="A128">
        <v>12.6</v>
      </c>
      <c r="B128">
        <f>COUNTIFS(Graphes[FC_Temps],"&lt;="&amp;$A128,Graphes[FC_Temps],"&lt;&gt;0")</f>
        <v>61</v>
      </c>
      <c r="C128">
        <f>COUNTIFS(Graphes[FC_AC_Temps],"&lt;="&amp;$A128,Graphes[FC_AC_Temps],"&lt;&gt;0")</f>
        <v>54</v>
      </c>
      <c r="D128">
        <f>COUNTIFS(Graphes[FC_AC_alea_Temps],"&lt;="&amp;$A128,Graphes[FC_AC_alea_Temps],"&lt;&gt;0")</f>
        <v>28</v>
      </c>
      <c r="E128">
        <f>COUNTIFS(Graphes[DS_Temps],"&lt;="&amp;$A128,Graphes[DS_Temps],"&lt;&gt;0")</f>
        <v>63</v>
      </c>
      <c r="F128">
        <f>COUNTIFS(Graphes[FC_alea_Temps],"&lt;="&amp;$A128,Graphes[FC_alea_Temps],"&lt;&gt;0")</f>
        <v>36</v>
      </c>
    </row>
    <row r="129" spans="1:6" x14ac:dyDescent="0.25">
      <c r="A129">
        <v>12.7</v>
      </c>
      <c r="B129">
        <f>COUNTIFS(Graphes[FC_Temps],"&lt;="&amp;$A129,Graphes[FC_Temps],"&lt;&gt;0")</f>
        <v>61</v>
      </c>
      <c r="C129">
        <f>COUNTIFS(Graphes[FC_AC_Temps],"&lt;="&amp;$A129,Graphes[FC_AC_Temps],"&lt;&gt;0")</f>
        <v>54</v>
      </c>
      <c r="D129">
        <f>COUNTIFS(Graphes[FC_AC_alea_Temps],"&lt;="&amp;$A129,Graphes[FC_AC_alea_Temps],"&lt;&gt;0")</f>
        <v>28</v>
      </c>
      <c r="E129">
        <f>COUNTIFS(Graphes[DS_Temps],"&lt;="&amp;$A129,Graphes[DS_Temps],"&lt;&gt;0")</f>
        <v>63</v>
      </c>
      <c r="F129">
        <f>COUNTIFS(Graphes[FC_alea_Temps],"&lt;="&amp;$A129,Graphes[FC_alea_Temps],"&lt;&gt;0")</f>
        <v>36</v>
      </c>
    </row>
    <row r="130" spans="1:6" x14ac:dyDescent="0.25">
      <c r="A130">
        <v>12.8</v>
      </c>
      <c r="B130">
        <f>COUNTIFS(Graphes[FC_Temps],"&lt;="&amp;$A130,Graphes[FC_Temps],"&lt;&gt;0")</f>
        <v>61</v>
      </c>
      <c r="C130">
        <f>COUNTIFS(Graphes[FC_AC_Temps],"&lt;="&amp;$A130,Graphes[FC_AC_Temps],"&lt;&gt;0")</f>
        <v>54</v>
      </c>
      <c r="D130">
        <f>COUNTIFS(Graphes[FC_AC_alea_Temps],"&lt;="&amp;$A130,Graphes[FC_AC_alea_Temps],"&lt;&gt;0")</f>
        <v>28</v>
      </c>
      <c r="E130">
        <f>COUNTIFS(Graphes[DS_Temps],"&lt;="&amp;$A130,Graphes[DS_Temps],"&lt;&gt;0")</f>
        <v>63</v>
      </c>
      <c r="F130">
        <f>COUNTIFS(Graphes[FC_alea_Temps],"&lt;="&amp;$A130,Graphes[FC_alea_Temps],"&lt;&gt;0")</f>
        <v>36</v>
      </c>
    </row>
    <row r="131" spans="1:6" x14ac:dyDescent="0.25">
      <c r="A131">
        <v>12.9</v>
      </c>
      <c r="B131">
        <f>COUNTIFS(Graphes[FC_Temps],"&lt;="&amp;$A131,Graphes[FC_Temps],"&lt;&gt;0")</f>
        <v>61</v>
      </c>
      <c r="C131">
        <f>COUNTIFS(Graphes[FC_AC_Temps],"&lt;="&amp;$A131,Graphes[FC_AC_Temps],"&lt;&gt;0")</f>
        <v>55</v>
      </c>
      <c r="D131">
        <f>COUNTIFS(Graphes[FC_AC_alea_Temps],"&lt;="&amp;$A131,Graphes[FC_AC_alea_Temps],"&lt;&gt;0")</f>
        <v>28</v>
      </c>
      <c r="E131">
        <f>COUNTIFS(Graphes[DS_Temps],"&lt;="&amp;$A131,Graphes[DS_Temps],"&lt;&gt;0")</f>
        <v>63</v>
      </c>
      <c r="F131">
        <f>COUNTIFS(Graphes[FC_alea_Temps],"&lt;="&amp;$A131,Graphes[FC_alea_Temps],"&lt;&gt;0")</f>
        <v>36</v>
      </c>
    </row>
    <row r="132" spans="1:6" x14ac:dyDescent="0.25">
      <c r="A132">
        <v>13</v>
      </c>
      <c r="B132">
        <f>COUNTIFS(Graphes[FC_Temps],"&lt;="&amp;$A132,Graphes[FC_Temps],"&lt;&gt;0")</f>
        <v>61</v>
      </c>
      <c r="C132">
        <f>COUNTIFS(Graphes[FC_AC_Temps],"&lt;="&amp;$A132,Graphes[FC_AC_Temps],"&lt;&gt;0")</f>
        <v>55</v>
      </c>
      <c r="D132">
        <f>COUNTIFS(Graphes[FC_AC_alea_Temps],"&lt;="&amp;$A132,Graphes[FC_AC_alea_Temps],"&lt;&gt;0")</f>
        <v>29</v>
      </c>
      <c r="E132">
        <f>COUNTIFS(Graphes[DS_Temps],"&lt;="&amp;$A132,Graphes[DS_Temps],"&lt;&gt;0")</f>
        <v>63</v>
      </c>
      <c r="F132">
        <f>COUNTIFS(Graphes[FC_alea_Temps],"&lt;="&amp;$A132,Graphes[FC_alea_Temps],"&lt;&gt;0")</f>
        <v>36</v>
      </c>
    </row>
    <row r="133" spans="1:6" x14ac:dyDescent="0.25">
      <c r="A133">
        <v>13.1</v>
      </c>
      <c r="B133">
        <f>COUNTIFS(Graphes[FC_Temps],"&lt;="&amp;$A133,Graphes[FC_Temps],"&lt;&gt;0")</f>
        <v>61</v>
      </c>
      <c r="C133">
        <f>COUNTIFS(Graphes[FC_AC_Temps],"&lt;="&amp;$A133,Graphes[FC_AC_Temps],"&lt;&gt;0")</f>
        <v>55</v>
      </c>
      <c r="D133">
        <f>COUNTIFS(Graphes[FC_AC_alea_Temps],"&lt;="&amp;$A133,Graphes[FC_AC_alea_Temps],"&lt;&gt;0")</f>
        <v>29</v>
      </c>
      <c r="E133">
        <f>COUNTIFS(Graphes[DS_Temps],"&lt;="&amp;$A133,Graphes[DS_Temps],"&lt;&gt;0")</f>
        <v>63</v>
      </c>
      <c r="F133">
        <f>COUNTIFS(Graphes[FC_alea_Temps],"&lt;="&amp;$A133,Graphes[FC_alea_Temps],"&lt;&gt;0")</f>
        <v>36</v>
      </c>
    </row>
    <row r="134" spans="1:6" x14ac:dyDescent="0.25">
      <c r="A134">
        <v>13.2</v>
      </c>
      <c r="B134">
        <f>COUNTIFS(Graphes[FC_Temps],"&lt;="&amp;$A134,Graphes[FC_Temps],"&lt;&gt;0")</f>
        <v>61</v>
      </c>
      <c r="C134">
        <f>COUNTIFS(Graphes[FC_AC_Temps],"&lt;="&amp;$A134,Graphes[FC_AC_Temps],"&lt;&gt;0")</f>
        <v>55</v>
      </c>
      <c r="D134">
        <f>COUNTIFS(Graphes[FC_AC_alea_Temps],"&lt;="&amp;$A134,Graphes[FC_AC_alea_Temps],"&lt;&gt;0")</f>
        <v>29</v>
      </c>
      <c r="E134">
        <f>COUNTIFS(Graphes[DS_Temps],"&lt;="&amp;$A134,Graphes[DS_Temps],"&lt;&gt;0")</f>
        <v>63</v>
      </c>
      <c r="F134">
        <f>COUNTIFS(Graphes[FC_alea_Temps],"&lt;="&amp;$A134,Graphes[FC_alea_Temps],"&lt;&gt;0")</f>
        <v>36</v>
      </c>
    </row>
    <row r="135" spans="1:6" x14ac:dyDescent="0.25">
      <c r="A135">
        <v>13.3</v>
      </c>
      <c r="B135">
        <f>COUNTIFS(Graphes[FC_Temps],"&lt;="&amp;$A135,Graphes[FC_Temps],"&lt;&gt;0")</f>
        <v>61</v>
      </c>
      <c r="C135">
        <f>COUNTIFS(Graphes[FC_AC_Temps],"&lt;="&amp;$A135,Graphes[FC_AC_Temps],"&lt;&gt;0")</f>
        <v>55</v>
      </c>
      <c r="D135">
        <f>COUNTIFS(Graphes[FC_AC_alea_Temps],"&lt;="&amp;$A135,Graphes[FC_AC_alea_Temps],"&lt;&gt;0")</f>
        <v>29</v>
      </c>
      <c r="E135">
        <f>COUNTIFS(Graphes[DS_Temps],"&lt;="&amp;$A135,Graphes[DS_Temps],"&lt;&gt;0")</f>
        <v>63</v>
      </c>
      <c r="F135">
        <f>COUNTIFS(Graphes[FC_alea_Temps],"&lt;="&amp;$A135,Graphes[FC_alea_Temps],"&lt;&gt;0")</f>
        <v>36</v>
      </c>
    </row>
    <row r="136" spans="1:6" x14ac:dyDescent="0.25">
      <c r="A136">
        <v>13.4</v>
      </c>
      <c r="B136">
        <f>COUNTIFS(Graphes[FC_Temps],"&lt;="&amp;$A136,Graphes[FC_Temps],"&lt;&gt;0")</f>
        <v>61</v>
      </c>
      <c r="C136">
        <f>COUNTIFS(Graphes[FC_AC_Temps],"&lt;="&amp;$A136,Graphes[FC_AC_Temps],"&lt;&gt;0")</f>
        <v>56</v>
      </c>
      <c r="D136">
        <f>COUNTIFS(Graphes[FC_AC_alea_Temps],"&lt;="&amp;$A136,Graphes[FC_AC_alea_Temps],"&lt;&gt;0")</f>
        <v>29</v>
      </c>
      <c r="E136">
        <f>COUNTIFS(Graphes[DS_Temps],"&lt;="&amp;$A136,Graphes[DS_Temps],"&lt;&gt;0")</f>
        <v>63</v>
      </c>
      <c r="F136">
        <f>COUNTIFS(Graphes[FC_alea_Temps],"&lt;="&amp;$A136,Graphes[FC_alea_Temps],"&lt;&gt;0")</f>
        <v>36</v>
      </c>
    </row>
    <row r="137" spans="1:6" x14ac:dyDescent="0.25">
      <c r="A137">
        <v>13.5</v>
      </c>
      <c r="B137">
        <f>COUNTIFS(Graphes[FC_Temps],"&lt;="&amp;$A137,Graphes[FC_Temps],"&lt;&gt;0")</f>
        <v>61</v>
      </c>
      <c r="C137">
        <f>COUNTIFS(Graphes[FC_AC_Temps],"&lt;="&amp;$A137,Graphes[FC_AC_Temps],"&lt;&gt;0")</f>
        <v>56</v>
      </c>
      <c r="D137">
        <f>COUNTIFS(Graphes[FC_AC_alea_Temps],"&lt;="&amp;$A137,Graphes[FC_AC_alea_Temps],"&lt;&gt;0")</f>
        <v>30</v>
      </c>
      <c r="E137">
        <f>COUNTIFS(Graphes[DS_Temps],"&lt;="&amp;$A137,Graphes[DS_Temps],"&lt;&gt;0")</f>
        <v>63</v>
      </c>
      <c r="F137">
        <f>COUNTIFS(Graphes[FC_alea_Temps],"&lt;="&amp;$A137,Graphes[FC_alea_Temps],"&lt;&gt;0")</f>
        <v>36</v>
      </c>
    </row>
    <row r="138" spans="1:6" x14ac:dyDescent="0.25">
      <c r="A138">
        <v>13.6</v>
      </c>
      <c r="B138">
        <f>COUNTIFS(Graphes[FC_Temps],"&lt;="&amp;$A138,Graphes[FC_Temps],"&lt;&gt;0")</f>
        <v>61</v>
      </c>
      <c r="C138">
        <f>COUNTIFS(Graphes[FC_AC_Temps],"&lt;="&amp;$A138,Graphes[FC_AC_Temps],"&lt;&gt;0")</f>
        <v>56</v>
      </c>
      <c r="D138">
        <f>COUNTIFS(Graphes[FC_AC_alea_Temps],"&lt;="&amp;$A138,Graphes[FC_AC_alea_Temps],"&lt;&gt;0")</f>
        <v>30</v>
      </c>
      <c r="E138">
        <f>COUNTIFS(Graphes[DS_Temps],"&lt;="&amp;$A138,Graphes[DS_Temps],"&lt;&gt;0")</f>
        <v>63</v>
      </c>
      <c r="F138">
        <f>COUNTIFS(Graphes[FC_alea_Temps],"&lt;="&amp;$A138,Graphes[FC_alea_Temps],"&lt;&gt;0")</f>
        <v>36</v>
      </c>
    </row>
    <row r="139" spans="1:6" x14ac:dyDescent="0.25">
      <c r="A139">
        <v>13.7</v>
      </c>
      <c r="B139">
        <f>COUNTIFS(Graphes[FC_Temps],"&lt;="&amp;$A139,Graphes[FC_Temps],"&lt;&gt;0")</f>
        <v>61</v>
      </c>
      <c r="C139">
        <f>COUNTIFS(Graphes[FC_AC_Temps],"&lt;="&amp;$A139,Graphes[FC_AC_Temps],"&lt;&gt;0")</f>
        <v>56</v>
      </c>
      <c r="D139">
        <f>COUNTIFS(Graphes[FC_AC_alea_Temps],"&lt;="&amp;$A139,Graphes[FC_AC_alea_Temps],"&lt;&gt;0")</f>
        <v>30</v>
      </c>
      <c r="E139">
        <f>COUNTIFS(Graphes[DS_Temps],"&lt;="&amp;$A139,Graphes[DS_Temps],"&lt;&gt;0")</f>
        <v>63</v>
      </c>
      <c r="F139">
        <f>COUNTIFS(Graphes[FC_alea_Temps],"&lt;="&amp;$A139,Graphes[FC_alea_Temps],"&lt;&gt;0")</f>
        <v>36</v>
      </c>
    </row>
    <row r="140" spans="1:6" x14ac:dyDescent="0.25">
      <c r="A140">
        <v>13.8</v>
      </c>
      <c r="B140">
        <f>COUNTIFS(Graphes[FC_Temps],"&lt;="&amp;$A140,Graphes[FC_Temps],"&lt;&gt;0")</f>
        <v>61</v>
      </c>
      <c r="C140">
        <f>COUNTIFS(Graphes[FC_AC_Temps],"&lt;="&amp;$A140,Graphes[FC_AC_Temps],"&lt;&gt;0")</f>
        <v>56</v>
      </c>
      <c r="D140">
        <f>COUNTIFS(Graphes[FC_AC_alea_Temps],"&lt;="&amp;$A140,Graphes[FC_AC_alea_Temps],"&lt;&gt;0")</f>
        <v>30</v>
      </c>
      <c r="E140">
        <f>COUNTIFS(Graphes[DS_Temps],"&lt;="&amp;$A140,Graphes[DS_Temps],"&lt;&gt;0")</f>
        <v>63</v>
      </c>
      <c r="F140">
        <f>COUNTIFS(Graphes[FC_alea_Temps],"&lt;="&amp;$A140,Graphes[FC_alea_Temps],"&lt;&gt;0")</f>
        <v>36</v>
      </c>
    </row>
    <row r="141" spans="1:6" x14ac:dyDescent="0.25">
      <c r="A141">
        <v>13.9</v>
      </c>
      <c r="B141">
        <f>COUNTIFS(Graphes[FC_Temps],"&lt;="&amp;$A141,Graphes[FC_Temps],"&lt;&gt;0")</f>
        <v>61</v>
      </c>
      <c r="C141">
        <f>COUNTIFS(Graphes[FC_AC_Temps],"&lt;="&amp;$A141,Graphes[FC_AC_Temps],"&lt;&gt;0")</f>
        <v>56</v>
      </c>
      <c r="D141">
        <f>COUNTIFS(Graphes[FC_AC_alea_Temps],"&lt;="&amp;$A141,Graphes[FC_AC_alea_Temps],"&lt;&gt;0")</f>
        <v>30</v>
      </c>
      <c r="E141">
        <f>COUNTIFS(Graphes[DS_Temps],"&lt;="&amp;$A141,Graphes[DS_Temps],"&lt;&gt;0")</f>
        <v>63</v>
      </c>
      <c r="F141">
        <f>COUNTIFS(Graphes[FC_alea_Temps],"&lt;="&amp;$A141,Graphes[FC_alea_Temps],"&lt;&gt;0")</f>
        <v>36</v>
      </c>
    </row>
    <row r="142" spans="1:6" x14ac:dyDescent="0.25">
      <c r="A142">
        <v>14</v>
      </c>
      <c r="B142">
        <f>COUNTIFS(Graphes[FC_Temps],"&lt;="&amp;$A142,Graphes[FC_Temps],"&lt;&gt;0")</f>
        <v>61</v>
      </c>
      <c r="C142">
        <f>COUNTIFS(Graphes[FC_AC_Temps],"&lt;="&amp;$A142,Graphes[FC_AC_Temps],"&lt;&gt;0")</f>
        <v>57</v>
      </c>
      <c r="D142">
        <f>COUNTIFS(Graphes[FC_AC_alea_Temps],"&lt;="&amp;$A142,Graphes[FC_AC_alea_Temps],"&lt;&gt;0")</f>
        <v>30</v>
      </c>
      <c r="E142">
        <f>COUNTIFS(Graphes[DS_Temps],"&lt;="&amp;$A142,Graphes[DS_Temps],"&lt;&gt;0")</f>
        <v>63</v>
      </c>
      <c r="F142">
        <f>COUNTIFS(Graphes[FC_alea_Temps],"&lt;="&amp;$A142,Graphes[FC_alea_Temps],"&lt;&gt;0")</f>
        <v>36</v>
      </c>
    </row>
    <row r="143" spans="1:6" x14ac:dyDescent="0.25">
      <c r="A143">
        <v>14.1</v>
      </c>
      <c r="B143">
        <f>COUNTIFS(Graphes[FC_Temps],"&lt;="&amp;$A143,Graphes[FC_Temps],"&lt;&gt;0")</f>
        <v>61</v>
      </c>
      <c r="C143">
        <f>COUNTIFS(Graphes[FC_AC_Temps],"&lt;="&amp;$A143,Graphes[FC_AC_Temps],"&lt;&gt;0")</f>
        <v>57</v>
      </c>
      <c r="D143">
        <f>COUNTIFS(Graphes[FC_AC_alea_Temps],"&lt;="&amp;$A143,Graphes[FC_AC_alea_Temps],"&lt;&gt;0")</f>
        <v>30</v>
      </c>
      <c r="E143">
        <f>COUNTIFS(Graphes[DS_Temps],"&lt;="&amp;$A143,Graphes[DS_Temps],"&lt;&gt;0")</f>
        <v>63</v>
      </c>
      <c r="F143">
        <f>COUNTIFS(Graphes[FC_alea_Temps],"&lt;="&amp;$A143,Graphes[FC_alea_Temps],"&lt;&gt;0")</f>
        <v>36</v>
      </c>
    </row>
    <row r="144" spans="1:6" x14ac:dyDescent="0.25">
      <c r="A144">
        <v>14.2</v>
      </c>
      <c r="B144">
        <f>COUNTIFS(Graphes[FC_Temps],"&lt;="&amp;$A144,Graphes[FC_Temps],"&lt;&gt;0")</f>
        <v>61</v>
      </c>
      <c r="C144">
        <f>COUNTIFS(Graphes[FC_AC_Temps],"&lt;="&amp;$A144,Graphes[FC_AC_Temps],"&lt;&gt;0")</f>
        <v>57</v>
      </c>
      <c r="D144">
        <f>COUNTIFS(Graphes[FC_AC_alea_Temps],"&lt;="&amp;$A144,Graphes[FC_AC_alea_Temps],"&lt;&gt;0")</f>
        <v>30</v>
      </c>
      <c r="E144">
        <f>COUNTIFS(Graphes[DS_Temps],"&lt;="&amp;$A144,Graphes[DS_Temps],"&lt;&gt;0")</f>
        <v>63</v>
      </c>
      <c r="F144">
        <f>COUNTIFS(Graphes[FC_alea_Temps],"&lt;="&amp;$A144,Graphes[FC_alea_Temps],"&lt;&gt;0")</f>
        <v>36</v>
      </c>
    </row>
    <row r="145" spans="1:6" x14ac:dyDescent="0.25">
      <c r="A145">
        <v>14.3</v>
      </c>
      <c r="B145">
        <f>COUNTIFS(Graphes[FC_Temps],"&lt;="&amp;$A145,Graphes[FC_Temps],"&lt;&gt;0")</f>
        <v>61</v>
      </c>
      <c r="C145">
        <f>COUNTIFS(Graphes[FC_AC_Temps],"&lt;="&amp;$A145,Graphes[FC_AC_Temps],"&lt;&gt;0")</f>
        <v>57</v>
      </c>
      <c r="D145">
        <f>COUNTIFS(Graphes[FC_AC_alea_Temps],"&lt;="&amp;$A145,Graphes[FC_AC_alea_Temps],"&lt;&gt;0")</f>
        <v>31</v>
      </c>
      <c r="E145">
        <f>COUNTIFS(Graphes[DS_Temps],"&lt;="&amp;$A145,Graphes[DS_Temps],"&lt;&gt;0")</f>
        <v>63</v>
      </c>
      <c r="F145">
        <f>COUNTIFS(Graphes[FC_alea_Temps],"&lt;="&amp;$A145,Graphes[FC_alea_Temps],"&lt;&gt;0")</f>
        <v>37</v>
      </c>
    </row>
    <row r="146" spans="1:6" x14ac:dyDescent="0.25">
      <c r="A146">
        <v>14.4</v>
      </c>
      <c r="B146">
        <f>COUNTIFS(Graphes[FC_Temps],"&lt;="&amp;$A146,Graphes[FC_Temps],"&lt;&gt;0")</f>
        <v>61</v>
      </c>
      <c r="C146">
        <f>COUNTIFS(Graphes[FC_AC_Temps],"&lt;="&amp;$A146,Graphes[FC_AC_Temps],"&lt;&gt;0")</f>
        <v>57</v>
      </c>
      <c r="D146">
        <f>COUNTIFS(Graphes[FC_AC_alea_Temps],"&lt;="&amp;$A146,Graphes[FC_AC_alea_Temps],"&lt;&gt;0")</f>
        <v>31</v>
      </c>
      <c r="E146">
        <f>COUNTIFS(Graphes[DS_Temps],"&lt;="&amp;$A146,Graphes[DS_Temps],"&lt;&gt;0")</f>
        <v>63</v>
      </c>
      <c r="F146">
        <f>COUNTIFS(Graphes[FC_alea_Temps],"&lt;="&amp;$A146,Graphes[FC_alea_Temps],"&lt;&gt;0")</f>
        <v>37</v>
      </c>
    </row>
    <row r="147" spans="1:6" x14ac:dyDescent="0.25">
      <c r="A147">
        <v>14.5</v>
      </c>
      <c r="B147">
        <f>COUNTIFS(Graphes[FC_Temps],"&lt;="&amp;$A147,Graphes[FC_Temps],"&lt;&gt;0")</f>
        <v>61</v>
      </c>
      <c r="C147">
        <f>COUNTIFS(Graphes[FC_AC_Temps],"&lt;="&amp;$A147,Graphes[FC_AC_Temps],"&lt;&gt;0")</f>
        <v>57</v>
      </c>
      <c r="D147">
        <f>COUNTIFS(Graphes[FC_AC_alea_Temps],"&lt;="&amp;$A147,Graphes[FC_AC_alea_Temps],"&lt;&gt;0")</f>
        <v>31</v>
      </c>
      <c r="E147">
        <f>COUNTIFS(Graphes[DS_Temps],"&lt;="&amp;$A147,Graphes[DS_Temps],"&lt;&gt;0")</f>
        <v>63</v>
      </c>
      <c r="F147">
        <f>COUNTIFS(Graphes[FC_alea_Temps],"&lt;="&amp;$A147,Graphes[FC_alea_Temps],"&lt;&gt;0")</f>
        <v>38</v>
      </c>
    </row>
    <row r="148" spans="1:6" x14ac:dyDescent="0.25">
      <c r="A148">
        <v>14.6</v>
      </c>
      <c r="B148">
        <f>COUNTIFS(Graphes[FC_Temps],"&lt;="&amp;$A148,Graphes[FC_Temps],"&lt;&gt;0")</f>
        <v>61</v>
      </c>
      <c r="C148">
        <f>COUNTIFS(Graphes[FC_AC_Temps],"&lt;="&amp;$A148,Graphes[FC_AC_Temps],"&lt;&gt;0")</f>
        <v>57</v>
      </c>
      <c r="D148">
        <f>COUNTIFS(Graphes[FC_AC_alea_Temps],"&lt;="&amp;$A148,Graphes[FC_AC_alea_Temps],"&lt;&gt;0")</f>
        <v>31</v>
      </c>
      <c r="E148">
        <f>COUNTIFS(Graphes[DS_Temps],"&lt;="&amp;$A148,Graphes[DS_Temps],"&lt;&gt;0")</f>
        <v>63</v>
      </c>
      <c r="F148">
        <f>COUNTIFS(Graphes[FC_alea_Temps],"&lt;="&amp;$A148,Graphes[FC_alea_Temps],"&lt;&gt;0")</f>
        <v>38</v>
      </c>
    </row>
    <row r="149" spans="1:6" x14ac:dyDescent="0.25">
      <c r="A149">
        <v>14.7</v>
      </c>
      <c r="B149">
        <f>COUNTIFS(Graphes[FC_Temps],"&lt;="&amp;$A149,Graphes[FC_Temps],"&lt;&gt;0")</f>
        <v>61</v>
      </c>
      <c r="C149">
        <f>COUNTIFS(Graphes[FC_AC_Temps],"&lt;="&amp;$A149,Graphes[FC_AC_Temps],"&lt;&gt;0")</f>
        <v>57</v>
      </c>
      <c r="D149">
        <f>COUNTIFS(Graphes[FC_AC_alea_Temps],"&lt;="&amp;$A149,Graphes[FC_AC_alea_Temps],"&lt;&gt;0")</f>
        <v>31</v>
      </c>
      <c r="E149">
        <f>COUNTIFS(Graphes[DS_Temps],"&lt;="&amp;$A149,Graphes[DS_Temps],"&lt;&gt;0")</f>
        <v>63</v>
      </c>
      <c r="F149">
        <f>COUNTIFS(Graphes[FC_alea_Temps],"&lt;="&amp;$A149,Graphes[FC_alea_Temps],"&lt;&gt;0")</f>
        <v>39</v>
      </c>
    </row>
    <row r="150" spans="1:6" x14ac:dyDescent="0.25">
      <c r="A150">
        <v>14.8</v>
      </c>
      <c r="B150">
        <f>COUNTIFS(Graphes[FC_Temps],"&lt;="&amp;$A150,Graphes[FC_Temps],"&lt;&gt;0")</f>
        <v>61</v>
      </c>
      <c r="C150">
        <f>COUNTIFS(Graphes[FC_AC_Temps],"&lt;="&amp;$A150,Graphes[FC_AC_Temps],"&lt;&gt;0")</f>
        <v>57</v>
      </c>
      <c r="D150">
        <f>COUNTIFS(Graphes[FC_AC_alea_Temps],"&lt;="&amp;$A150,Graphes[FC_AC_alea_Temps],"&lt;&gt;0")</f>
        <v>32</v>
      </c>
      <c r="E150">
        <f>COUNTIFS(Graphes[DS_Temps],"&lt;="&amp;$A150,Graphes[DS_Temps],"&lt;&gt;0")</f>
        <v>63</v>
      </c>
      <c r="F150">
        <f>COUNTIFS(Graphes[FC_alea_Temps],"&lt;="&amp;$A150,Graphes[FC_alea_Temps],"&lt;&gt;0")</f>
        <v>39</v>
      </c>
    </row>
    <row r="151" spans="1:6" x14ac:dyDescent="0.25">
      <c r="A151">
        <v>14.9</v>
      </c>
      <c r="B151">
        <f>COUNTIFS(Graphes[FC_Temps],"&lt;="&amp;$A151,Graphes[FC_Temps],"&lt;&gt;0")</f>
        <v>61</v>
      </c>
      <c r="C151">
        <f>COUNTIFS(Graphes[FC_AC_Temps],"&lt;="&amp;$A151,Graphes[FC_AC_Temps],"&lt;&gt;0")</f>
        <v>57</v>
      </c>
      <c r="D151">
        <f>COUNTIFS(Graphes[FC_AC_alea_Temps],"&lt;="&amp;$A151,Graphes[FC_AC_alea_Temps],"&lt;&gt;0")</f>
        <v>33</v>
      </c>
      <c r="E151">
        <f>COUNTIFS(Graphes[DS_Temps],"&lt;="&amp;$A151,Graphes[DS_Temps],"&lt;&gt;0")</f>
        <v>63</v>
      </c>
      <c r="F151">
        <f>COUNTIFS(Graphes[FC_alea_Temps],"&lt;="&amp;$A151,Graphes[FC_alea_Temps],"&lt;&gt;0")</f>
        <v>39</v>
      </c>
    </row>
    <row r="152" spans="1:6" x14ac:dyDescent="0.25">
      <c r="A152">
        <v>15</v>
      </c>
      <c r="B152">
        <f>COUNTIFS(Graphes[FC_Temps],"&lt;="&amp;$A152,Graphes[FC_Temps],"&lt;&gt;0")</f>
        <v>61</v>
      </c>
      <c r="C152">
        <f>COUNTIFS(Graphes[FC_AC_Temps],"&lt;="&amp;$A152,Graphes[FC_AC_Temps],"&lt;&gt;0")</f>
        <v>57</v>
      </c>
      <c r="D152">
        <f>COUNTIFS(Graphes[FC_AC_alea_Temps],"&lt;="&amp;$A152,Graphes[FC_AC_alea_Temps],"&lt;&gt;0")</f>
        <v>33</v>
      </c>
      <c r="E152">
        <f>COUNTIFS(Graphes[DS_Temps],"&lt;="&amp;$A152,Graphes[DS_Temps],"&lt;&gt;0")</f>
        <v>63</v>
      </c>
      <c r="F152">
        <f>COUNTIFS(Graphes[FC_alea_Temps],"&lt;="&amp;$A152,Graphes[FC_alea_Temps],"&lt;&gt;0")</f>
        <v>39</v>
      </c>
    </row>
    <row r="153" spans="1:6" x14ac:dyDescent="0.25">
      <c r="A153">
        <v>15.1</v>
      </c>
      <c r="B153">
        <f>COUNTIFS(Graphes[FC_Temps],"&lt;="&amp;$A153,Graphes[FC_Temps],"&lt;&gt;0")</f>
        <v>61</v>
      </c>
      <c r="C153">
        <f>COUNTIFS(Graphes[FC_AC_Temps],"&lt;="&amp;$A153,Graphes[FC_AC_Temps],"&lt;&gt;0")</f>
        <v>57</v>
      </c>
      <c r="D153">
        <f>COUNTIFS(Graphes[FC_AC_alea_Temps],"&lt;="&amp;$A153,Graphes[FC_AC_alea_Temps],"&lt;&gt;0")</f>
        <v>33</v>
      </c>
      <c r="E153">
        <f>COUNTIFS(Graphes[DS_Temps],"&lt;="&amp;$A153,Graphes[DS_Temps],"&lt;&gt;0")</f>
        <v>63</v>
      </c>
      <c r="F153">
        <f>COUNTIFS(Graphes[FC_alea_Temps],"&lt;="&amp;$A153,Graphes[FC_alea_Temps],"&lt;&gt;0")</f>
        <v>39</v>
      </c>
    </row>
    <row r="154" spans="1:6" x14ac:dyDescent="0.25">
      <c r="A154">
        <v>15.2</v>
      </c>
      <c r="B154">
        <f>COUNTIFS(Graphes[FC_Temps],"&lt;="&amp;$A154,Graphes[FC_Temps],"&lt;&gt;0")</f>
        <v>61</v>
      </c>
      <c r="C154">
        <f>COUNTIFS(Graphes[FC_AC_Temps],"&lt;="&amp;$A154,Graphes[FC_AC_Temps],"&lt;&gt;0")</f>
        <v>57</v>
      </c>
      <c r="D154">
        <f>COUNTIFS(Graphes[FC_AC_alea_Temps],"&lt;="&amp;$A154,Graphes[FC_AC_alea_Temps],"&lt;&gt;0")</f>
        <v>34</v>
      </c>
      <c r="E154">
        <f>COUNTIFS(Graphes[DS_Temps],"&lt;="&amp;$A154,Graphes[DS_Temps],"&lt;&gt;0")</f>
        <v>63</v>
      </c>
      <c r="F154">
        <f>COUNTIFS(Graphes[FC_alea_Temps],"&lt;="&amp;$A154,Graphes[FC_alea_Temps],"&lt;&gt;0")</f>
        <v>39</v>
      </c>
    </row>
    <row r="155" spans="1:6" x14ac:dyDescent="0.25">
      <c r="A155">
        <v>15.3</v>
      </c>
      <c r="B155">
        <f>COUNTIFS(Graphes[FC_Temps],"&lt;="&amp;$A155,Graphes[FC_Temps],"&lt;&gt;0")</f>
        <v>61</v>
      </c>
      <c r="C155">
        <f>COUNTIFS(Graphes[FC_AC_Temps],"&lt;="&amp;$A155,Graphes[FC_AC_Temps],"&lt;&gt;0")</f>
        <v>57</v>
      </c>
      <c r="D155">
        <f>COUNTIFS(Graphes[FC_AC_alea_Temps],"&lt;="&amp;$A155,Graphes[FC_AC_alea_Temps],"&lt;&gt;0")</f>
        <v>34</v>
      </c>
      <c r="E155">
        <f>COUNTIFS(Graphes[DS_Temps],"&lt;="&amp;$A155,Graphes[DS_Temps],"&lt;&gt;0")</f>
        <v>63</v>
      </c>
      <c r="F155">
        <f>COUNTIFS(Graphes[FC_alea_Temps],"&lt;="&amp;$A155,Graphes[FC_alea_Temps],"&lt;&gt;0")</f>
        <v>40</v>
      </c>
    </row>
    <row r="156" spans="1:6" x14ac:dyDescent="0.25">
      <c r="A156">
        <v>15.4</v>
      </c>
      <c r="B156">
        <f>COUNTIFS(Graphes[FC_Temps],"&lt;="&amp;$A156,Graphes[FC_Temps],"&lt;&gt;0")</f>
        <v>61</v>
      </c>
      <c r="C156">
        <f>COUNTIFS(Graphes[FC_AC_Temps],"&lt;="&amp;$A156,Graphes[FC_AC_Temps],"&lt;&gt;0")</f>
        <v>57</v>
      </c>
      <c r="D156">
        <f>COUNTIFS(Graphes[FC_AC_alea_Temps],"&lt;="&amp;$A156,Graphes[FC_AC_alea_Temps],"&lt;&gt;0")</f>
        <v>34</v>
      </c>
      <c r="E156">
        <f>COUNTIFS(Graphes[DS_Temps],"&lt;="&amp;$A156,Graphes[DS_Temps],"&lt;&gt;0")</f>
        <v>63</v>
      </c>
      <c r="F156">
        <f>COUNTIFS(Graphes[FC_alea_Temps],"&lt;="&amp;$A156,Graphes[FC_alea_Temps],"&lt;&gt;0")</f>
        <v>40</v>
      </c>
    </row>
    <row r="157" spans="1:6" x14ac:dyDescent="0.25">
      <c r="A157">
        <v>15.5</v>
      </c>
      <c r="B157">
        <f>COUNTIFS(Graphes[FC_Temps],"&lt;="&amp;$A157,Graphes[FC_Temps],"&lt;&gt;0")</f>
        <v>61</v>
      </c>
      <c r="C157">
        <f>COUNTIFS(Graphes[FC_AC_Temps],"&lt;="&amp;$A157,Graphes[FC_AC_Temps],"&lt;&gt;0")</f>
        <v>57</v>
      </c>
      <c r="D157">
        <f>COUNTIFS(Graphes[FC_AC_alea_Temps],"&lt;="&amp;$A157,Graphes[FC_AC_alea_Temps],"&lt;&gt;0")</f>
        <v>34</v>
      </c>
      <c r="E157">
        <f>COUNTIFS(Graphes[DS_Temps],"&lt;="&amp;$A157,Graphes[DS_Temps],"&lt;&gt;0")</f>
        <v>63</v>
      </c>
      <c r="F157">
        <f>COUNTIFS(Graphes[FC_alea_Temps],"&lt;="&amp;$A157,Graphes[FC_alea_Temps],"&lt;&gt;0")</f>
        <v>40</v>
      </c>
    </row>
    <row r="158" spans="1:6" x14ac:dyDescent="0.25">
      <c r="A158">
        <v>15.6</v>
      </c>
      <c r="B158">
        <f>COUNTIFS(Graphes[FC_Temps],"&lt;="&amp;$A158,Graphes[FC_Temps],"&lt;&gt;0")</f>
        <v>61</v>
      </c>
      <c r="C158">
        <f>COUNTIFS(Graphes[FC_AC_Temps],"&lt;="&amp;$A158,Graphes[FC_AC_Temps],"&lt;&gt;0")</f>
        <v>57</v>
      </c>
      <c r="D158">
        <f>COUNTIFS(Graphes[FC_AC_alea_Temps],"&lt;="&amp;$A158,Graphes[FC_AC_alea_Temps],"&lt;&gt;0")</f>
        <v>34</v>
      </c>
      <c r="E158">
        <f>COUNTIFS(Graphes[DS_Temps],"&lt;="&amp;$A158,Graphes[DS_Temps],"&lt;&gt;0")</f>
        <v>63</v>
      </c>
      <c r="F158">
        <f>COUNTIFS(Graphes[FC_alea_Temps],"&lt;="&amp;$A158,Graphes[FC_alea_Temps],"&lt;&gt;0")</f>
        <v>40</v>
      </c>
    </row>
    <row r="159" spans="1:6" x14ac:dyDescent="0.25">
      <c r="A159">
        <v>15.7</v>
      </c>
      <c r="B159">
        <f>COUNTIFS(Graphes[FC_Temps],"&lt;="&amp;$A159,Graphes[FC_Temps],"&lt;&gt;0")</f>
        <v>61</v>
      </c>
      <c r="C159">
        <f>COUNTIFS(Graphes[FC_AC_Temps],"&lt;="&amp;$A159,Graphes[FC_AC_Temps],"&lt;&gt;0")</f>
        <v>57</v>
      </c>
      <c r="D159">
        <f>COUNTIFS(Graphes[FC_AC_alea_Temps],"&lt;="&amp;$A159,Graphes[FC_AC_alea_Temps],"&lt;&gt;0")</f>
        <v>35</v>
      </c>
      <c r="E159">
        <f>COUNTIFS(Graphes[DS_Temps],"&lt;="&amp;$A159,Graphes[DS_Temps],"&lt;&gt;0")</f>
        <v>63</v>
      </c>
      <c r="F159">
        <f>COUNTIFS(Graphes[FC_alea_Temps],"&lt;="&amp;$A159,Graphes[FC_alea_Temps],"&lt;&gt;0")</f>
        <v>41</v>
      </c>
    </row>
    <row r="160" spans="1:6" x14ac:dyDescent="0.25">
      <c r="A160">
        <v>15.8</v>
      </c>
      <c r="B160">
        <f>COUNTIFS(Graphes[FC_Temps],"&lt;="&amp;$A160,Graphes[FC_Temps],"&lt;&gt;0")</f>
        <v>61</v>
      </c>
      <c r="C160">
        <f>COUNTIFS(Graphes[FC_AC_Temps],"&lt;="&amp;$A160,Graphes[FC_AC_Temps],"&lt;&gt;0")</f>
        <v>57</v>
      </c>
      <c r="D160">
        <f>COUNTIFS(Graphes[FC_AC_alea_Temps],"&lt;="&amp;$A160,Graphes[FC_AC_alea_Temps],"&lt;&gt;0")</f>
        <v>35</v>
      </c>
      <c r="E160">
        <f>COUNTIFS(Graphes[DS_Temps],"&lt;="&amp;$A160,Graphes[DS_Temps],"&lt;&gt;0")</f>
        <v>63</v>
      </c>
      <c r="F160">
        <f>COUNTIFS(Graphes[FC_alea_Temps],"&lt;="&amp;$A160,Graphes[FC_alea_Temps],"&lt;&gt;0")</f>
        <v>41</v>
      </c>
    </row>
    <row r="161" spans="1:6" x14ac:dyDescent="0.25">
      <c r="A161">
        <v>15.9</v>
      </c>
      <c r="B161">
        <f>COUNTIFS(Graphes[FC_Temps],"&lt;="&amp;$A161,Graphes[FC_Temps],"&lt;&gt;0")</f>
        <v>61</v>
      </c>
      <c r="C161">
        <f>COUNTIFS(Graphes[FC_AC_Temps],"&lt;="&amp;$A161,Graphes[FC_AC_Temps],"&lt;&gt;0")</f>
        <v>57</v>
      </c>
      <c r="D161">
        <f>COUNTIFS(Graphes[FC_AC_alea_Temps],"&lt;="&amp;$A161,Graphes[FC_AC_alea_Temps],"&lt;&gt;0")</f>
        <v>35</v>
      </c>
      <c r="E161">
        <f>COUNTIFS(Graphes[DS_Temps],"&lt;="&amp;$A161,Graphes[DS_Temps],"&lt;&gt;0")</f>
        <v>63</v>
      </c>
      <c r="F161">
        <f>COUNTIFS(Graphes[FC_alea_Temps],"&lt;="&amp;$A161,Graphes[FC_alea_Temps],"&lt;&gt;0")</f>
        <v>41</v>
      </c>
    </row>
    <row r="162" spans="1:6" x14ac:dyDescent="0.25">
      <c r="A162">
        <v>16</v>
      </c>
      <c r="B162">
        <f>COUNTIFS(Graphes[FC_Temps],"&lt;="&amp;$A162,Graphes[FC_Temps],"&lt;&gt;0")</f>
        <v>61</v>
      </c>
      <c r="C162">
        <f>COUNTIFS(Graphes[FC_AC_Temps],"&lt;="&amp;$A162,Graphes[FC_AC_Temps],"&lt;&gt;0")</f>
        <v>57</v>
      </c>
      <c r="D162">
        <f>COUNTIFS(Graphes[FC_AC_alea_Temps],"&lt;="&amp;$A162,Graphes[FC_AC_alea_Temps],"&lt;&gt;0")</f>
        <v>35</v>
      </c>
      <c r="E162">
        <f>COUNTIFS(Graphes[DS_Temps],"&lt;="&amp;$A162,Graphes[DS_Temps],"&lt;&gt;0")</f>
        <v>63</v>
      </c>
      <c r="F162">
        <f>COUNTIFS(Graphes[FC_alea_Temps],"&lt;="&amp;$A162,Graphes[FC_alea_Temps],"&lt;&gt;0")</f>
        <v>41</v>
      </c>
    </row>
    <row r="163" spans="1:6" x14ac:dyDescent="0.25">
      <c r="A163">
        <v>16.100000000000001</v>
      </c>
      <c r="B163">
        <f>COUNTIFS(Graphes[FC_Temps],"&lt;="&amp;$A163,Graphes[FC_Temps],"&lt;&gt;0")</f>
        <v>61</v>
      </c>
      <c r="C163">
        <f>COUNTIFS(Graphes[FC_AC_Temps],"&lt;="&amp;$A163,Graphes[FC_AC_Temps],"&lt;&gt;0")</f>
        <v>57</v>
      </c>
      <c r="D163">
        <f>COUNTIFS(Graphes[FC_AC_alea_Temps],"&lt;="&amp;$A163,Graphes[FC_AC_alea_Temps],"&lt;&gt;0")</f>
        <v>35</v>
      </c>
      <c r="E163">
        <f>COUNTIFS(Graphes[DS_Temps],"&lt;="&amp;$A163,Graphes[DS_Temps],"&lt;&gt;0")</f>
        <v>63</v>
      </c>
      <c r="F163">
        <f>COUNTIFS(Graphes[FC_alea_Temps],"&lt;="&amp;$A163,Graphes[FC_alea_Temps],"&lt;&gt;0")</f>
        <v>41</v>
      </c>
    </row>
    <row r="164" spans="1:6" x14ac:dyDescent="0.25">
      <c r="A164">
        <v>16.2</v>
      </c>
      <c r="B164">
        <f>COUNTIFS(Graphes[FC_Temps],"&lt;="&amp;$A164,Graphes[FC_Temps],"&lt;&gt;0")</f>
        <v>61</v>
      </c>
      <c r="C164">
        <f>COUNTIFS(Graphes[FC_AC_Temps],"&lt;="&amp;$A164,Graphes[FC_AC_Temps],"&lt;&gt;0")</f>
        <v>57</v>
      </c>
      <c r="D164">
        <f>COUNTIFS(Graphes[FC_AC_alea_Temps],"&lt;="&amp;$A164,Graphes[FC_AC_alea_Temps],"&lt;&gt;0")</f>
        <v>35</v>
      </c>
      <c r="E164">
        <f>COUNTIFS(Graphes[DS_Temps],"&lt;="&amp;$A164,Graphes[DS_Temps],"&lt;&gt;0")</f>
        <v>63</v>
      </c>
      <c r="F164">
        <f>COUNTIFS(Graphes[FC_alea_Temps],"&lt;="&amp;$A164,Graphes[FC_alea_Temps],"&lt;&gt;0")</f>
        <v>41</v>
      </c>
    </row>
    <row r="165" spans="1:6" x14ac:dyDescent="0.25">
      <c r="A165">
        <v>16.3</v>
      </c>
      <c r="B165">
        <f>COUNTIFS(Graphes[FC_Temps],"&lt;="&amp;$A165,Graphes[FC_Temps],"&lt;&gt;0")</f>
        <v>61</v>
      </c>
      <c r="C165">
        <f>COUNTIFS(Graphes[FC_AC_Temps],"&lt;="&amp;$A165,Graphes[FC_AC_Temps],"&lt;&gt;0")</f>
        <v>57</v>
      </c>
      <c r="D165">
        <f>COUNTIFS(Graphes[FC_AC_alea_Temps],"&lt;="&amp;$A165,Graphes[FC_AC_alea_Temps],"&lt;&gt;0")</f>
        <v>35</v>
      </c>
      <c r="E165">
        <f>COUNTIFS(Graphes[DS_Temps],"&lt;="&amp;$A165,Graphes[DS_Temps],"&lt;&gt;0")</f>
        <v>63</v>
      </c>
      <c r="F165">
        <f>COUNTIFS(Graphes[FC_alea_Temps],"&lt;="&amp;$A165,Graphes[FC_alea_Temps],"&lt;&gt;0")</f>
        <v>41</v>
      </c>
    </row>
    <row r="166" spans="1:6" x14ac:dyDescent="0.25">
      <c r="A166">
        <v>16.399999999999999</v>
      </c>
      <c r="B166">
        <f>COUNTIFS(Graphes[FC_Temps],"&lt;="&amp;$A166,Graphes[FC_Temps],"&lt;&gt;0")</f>
        <v>61</v>
      </c>
      <c r="C166">
        <f>COUNTIFS(Graphes[FC_AC_Temps],"&lt;="&amp;$A166,Graphes[FC_AC_Temps],"&lt;&gt;0")</f>
        <v>57</v>
      </c>
      <c r="D166">
        <f>COUNTIFS(Graphes[FC_AC_alea_Temps],"&lt;="&amp;$A166,Graphes[FC_AC_alea_Temps],"&lt;&gt;0")</f>
        <v>35</v>
      </c>
      <c r="E166">
        <f>COUNTIFS(Graphes[DS_Temps],"&lt;="&amp;$A166,Graphes[DS_Temps],"&lt;&gt;0")</f>
        <v>63</v>
      </c>
      <c r="F166">
        <f>COUNTIFS(Graphes[FC_alea_Temps],"&lt;="&amp;$A166,Graphes[FC_alea_Temps],"&lt;&gt;0")</f>
        <v>41</v>
      </c>
    </row>
    <row r="167" spans="1:6" x14ac:dyDescent="0.25">
      <c r="A167">
        <v>16.5</v>
      </c>
      <c r="B167">
        <f>COUNTIFS(Graphes[FC_Temps],"&lt;="&amp;$A167,Graphes[FC_Temps],"&lt;&gt;0")</f>
        <v>61</v>
      </c>
      <c r="C167">
        <f>COUNTIFS(Graphes[FC_AC_Temps],"&lt;="&amp;$A167,Graphes[FC_AC_Temps],"&lt;&gt;0")</f>
        <v>57</v>
      </c>
      <c r="D167">
        <f>COUNTIFS(Graphes[FC_AC_alea_Temps],"&lt;="&amp;$A167,Graphes[FC_AC_alea_Temps],"&lt;&gt;0")</f>
        <v>35</v>
      </c>
      <c r="E167">
        <f>COUNTIFS(Graphes[DS_Temps],"&lt;="&amp;$A167,Graphes[DS_Temps],"&lt;&gt;0")</f>
        <v>63</v>
      </c>
      <c r="F167">
        <f>COUNTIFS(Graphes[FC_alea_Temps],"&lt;="&amp;$A167,Graphes[FC_alea_Temps],"&lt;&gt;0")</f>
        <v>41</v>
      </c>
    </row>
    <row r="168" spans="1:6" x14ac:dyDescent="0.25">
      <c r="A168">
        <v>16.600000000000001</v>
      </c>
      <c r="B168">
        <f>COUNTIFS(Graphes[FC_Temps],"&lt;="&amp;$A168,Graphes[FC_Temps],"&lt;&gt;0")</f>
        <v>61</v>
      </c>
      <c r="C168">
        <f>COUNTIFS(Graphes[FC_AC_Temps],"&lt;="&amp;$A168,Graphes[FC_AC_Temps],"&lt;&gt;0")</f>
        <v>57</v>
      </c>
      <c r="D168">
        <f>COUNTIFS(Graphes[FC_AC_alea_Temps],"&lt;="&amp;$A168,Graphes[FC_AC_alea_Temps],"&lt;&gt;0")</f>
        <v>35</v>
      </c>
      <c r="E168">
        <f>COUNTIFS(Graphes[DS_Temps],"&lt;="&amp;$A168,Graphes[DS_Temps],"&lt;&gt;0")</f>
        <v>63</v>
      </c>
      <c r="F168">
        <f>COUNTIFS(Graphes[FC_alea_Temps],"&lt;="&amp;$A168,Graphes[FC_alea_Temps],"&lt;&gt;0")</f>
        <v>41</v>
      </c>
    </row>
    <row r="169" spans="1:6" x14ac:dyDescent="0.25">
      <c r="A169">
        <v>16.7</v>
      </c>
      <c r="B169">
        <f>COUNTIFS(Graphes[FC_Temps],"&lt;="&amp;$A169,Graphes[FC_Temps],"&lt;&gt;0")</f>
        <v>61</v>
      </c>
      <c r="C169">
        <f>COUNTIFS(Graphes[FC_AC_Temps],"&lt;="&amp;$A169,Graphes[FC_AC_Temps],"&lt;&gt;0")</f>
        <v>57</v>
      </c>
      <c r="D169">
        <f>COUNTIFS(Graphes[FC_AC_alea_Temps],"&lt;="&amp;$A169,Graphes[FC_AC_alea_Temps],"&lt;&gt;0")</f>
        <v>35</v>
      </c>
      <c r="E169">
        <f>COUNTIFS(Graphes[DS_Temps],"&lt;="&amp;$A169,Graphes[DS_Temps],"&lt;&gt;0")</f>
        <v>63</v>
      </c>
      <c r="F169">
        <f>COUNTIFS(Graphes[FC_alea_Temps],"&lt;="&amp;$A169,Graphes[FC_alea_Temps],"&lt;&gt;0")</f>
        <v>41</v>
      </c>
    </row>
    <row r="170" spans="1:6" x14ac:dyDescent="0.25">
      <c r="A170">
        <v>16.8</v>
      </c>
      <c r="B170">
        <f>COUNTIFS(Graphes[FC_Temps],"&lt;="&amp;$A170,Graphes[FC_Temps],"&lt;&gt;0")</f>
        <v>61</v>
      </c>
      <c r="C170">
        <f>COUNTIFS(Graphes[FC_AC_Temps],"&lt;="&amp;$A170,Graphes[FC_AC_Temps],"&lt;&gt;0")</f>
        <v>58</v>
      </c>
      <c r="D170">
        <f>COUNTIFS(Graphes[FC_AC_alea_Temps],"&lt;="&amp;$A170,Graphes[FC_AC_alea_Temps],"&lt;&gt;0")</f>
        <v>35</v>
      </c>
      <c r="E170">
        <f>COUNTIFS(Graphes[DS_Temps],"&lt;="&amp;$A170,Graphes[DS_Temps],"&lt;&gt;0")</f>
        <v>63</v>
      </c>
      <c r="F170">
        <f>COUNTIFS(Graphes[FC_alea_Temps],"&lt;="&amp;$A170,Graphes[FC_alea_Temps],"&lt;&gt;0")</f>
        <v>41</v>
      </c>
    </row>
    <row r="171" spans="1:6" x14ac:dyDescent="0.25">
      <c r="A171">
        <v>16.899999999999999</v>
      </c>
      <c r="B171">
        <f>COUNTIFS(Graphes[FC_Temps],"&lt;="&amp;$A171,Graphes[FC_Temps],"&lt;&gt;0")</f>
        <v>61</v>
      </c>
      <c r="C171">
        <f>COUNTIFS(Graphes[FC_AC_Temps],"&lt;="&amp;$A171,Graphes[FC_AC_Temps],"&lt;&gt;0")</f>
        <v>58</v>
      </c>
      <c r="D171">
        <f>COUNTIFS(Graphes[FC_AC_alea_Temps],"&lt;="&amp;$A171,Graphes[FC_AC_alea_Temps],"&lt;&gt;0")</f>
        <v>35</v>
      </c>
      <c r="E171">
        <f>COUNTIFS(Graphes[DS_Temps],"&lt;="&amp;$A171,Graphes[DS_Temps],"&lt;&gt;0")</f>
        <v>63</v>
      </c>
      <c r="F171">
        <f>COUNTIFS(Graphes[FC_alea_Temps],"&lt;="&amp;$A171,Graphes[FC_alea_Temps],"&lt;&gt;0")</f>
        <v>41</v>
      </c>
    </row>
    <row r="172" spans="1:6" x14ac:dyDescent="0.25">
      <c r="A172">
        <v>17</v>
      </c>
      <c r="B172">
        <f>COUNTIFS(Graphes[FC_Temps],"&lt;="&amp;$A172,Graphes[FC_Temps],"&lt;&gt;0")</f>
        <v>61</v>
      </c>
      <c r="C172">
        <f>COUNTIFS(Graphes[FC_AC_Temps],"&lt;="&amp;$A172,Graphes[FC_AC_Temps],"&lt;&gt;0")</f>
        <v>58</v>
      </c>
      <c r="D172">
        <f>COUNTIFS(Graphes[FC_AC_alea_Temps],"&lt;="&amp;$A172,Graphes[FC_AC_alea_Temps],"&lt;&gt;0")</f>
        <v>35</v>
      </c>
      <c r="E172">
        <f>COUNTIFS(Graphes[DS_Temps],"&lt;="&amp;$A172,Graphes[DS_Temps],"&lt;&gt;0")</f>
        <v>63</v>
      </c>
      <c r="F172">
        <f>COUNTIFS(Graphes[FC_alea_Temps],"&lt;="&amp;$A172,Graphes[FC_alea_Temps],"&lt;&gt;0")</f>
        <v>41</v>
      </c>
    </row>
    <row r="173" spans="1:6" x14ac:dyDescent="0.25">
      <c r="A173">
        <v>17.100000000000001</v>
      </c>
      <c r="B173">
        <f>COUNTIFS(Graphes[FC_Temps],"&lt;="&amp;$A173,Graphes[FC_Temps],"&lt;&gt;0")</f>
        <v>61</v>
      </c>
      <c r="C173">
        <f>COUNTIFS(Graphes[FC_AC_Temps],"&lt;="&amp;$A173,Graphes[FC_AC_Temps],"&lt;&gt;0")</f>
        <v>58</v>
      </c>
      <c r="D173">
        <f>COUNTIFS(Graphes[FC_AC_alea_Temps],"&lt;="&amp;$A173,Graphes[FC_AC_alea_Temps],"&lt;&gt;0")</f>
        <v>35</v>
      </c>
      <c r="E173">
        <f>COUNTIFS(Graphes[DS_Temps],"&lt;="&amp;$A173,Graphes[DS_Temps],"&lt;&gt;0")</f>
        <v>63</v>
      </c>
      <c r="F173">
        <f>COUNTIFS(Graphes[FC_alea_Temps],"&lt;="&amp;$A173,Graphes[FC_alea_Temps],"&lt;&gt;0")</f>
        <v>41</v>
      </c>
    </row>
    <row r="174" spans="1:6" x14ac:dyDescent="0.25">
      <c r="A174">
        <v>17.2</v>
      </c>
      <c r="B174">
        <f>COUNTIFS(Graphes[FC_Temps],"&lt;="&amp;$A174,Graphes[FC_Temps],"&lt;&gt;0")</f>
        <v>61</v>
      </c>
      <c r="C174">
        <f>COUNTIFS(Graphes[FC_AC_Temps],"&lt;="&amp;$A174,Graphes[FC_AC_Temps],"&lt;&gt;0")</f>
        <v>58</v>
      </c>
      <c r="D174">
        <f>COUNTIFS(Graphes[FC_AC_alea_Temps],"&lt;="&amp;$A174,Graphes[FC_AC_alea_Temps],"&lt;&gt;0")</f>
        <v>35</v>
      </c>
      <c r="E174">
        <f>COUNTIFS(Graphes[DS_Temps],"&lt;="&amp;$A174,Graphes[DS_Temps],"&lt;&gt;0")</f>
        <v>63</v>
      </c>
      <c r="F174">
        <f>COUNTIFS(Graphes[FC_alea_Temps],"&lt;="&amp;$A174,Graphes[FC_alea_Temps],"&lt;&gt;0")</f>
        <v>42</v>
      </c>
    </row>
    <row r="175" spans="1:6" x14ac:dyDescent="0.25">
      <c r="A175">
        <v>17.3</v>
      </c>
      <c r="B175">
        <f>COUNTIFS(Graphes[FC_Temps],"&lt;="&amp;$A175,Graphes[FC_Temps],"&lt;&gt;0")</f>
        <v>61</v>
      </c>
      <c r="C175">
        <f>COUNTIFS(Graphes[FC_AC_Temps],"&lt;="&amp;$A175,Graphes[FC_AC_Temps],"&lt;&gt;0")</f>
        <v>58</v>
      </c>
      <c r="D175">
        <f>COUNTIFS(Graphes[FC_AC_alea_Temps],"&lt;="&amp;$A175,Graphes[FC_AC_alea_Temps],"&lt;&gt;0")</f>
        <v>35</v>
      </c>
      <c r="E175">
        <f>COUNTIFS(Graphes[DS_Temps],"&lt;="&amp;$A175,Graphes[DS_Temps],"&lt;&gt;0")</f>
        <v>63</v>
      </c>
      <c r="F175">
        <f>COUNTIFS(Graphes[FC_alea_Temps],"&lt;="&amp;$A175,Graphes[FC_alea_Temps],"&lt;&gt;0")</f>
        <v>42</v>
      </c>
    </row>
    <row r="176" spans="1:6" x14ac:dyDescent="0.25">
      <c r="A176">
        <v>17.399999999999999</v>
      </c>
      <c r="B176">
        <f>COUNTIFS(Graphes[FC_Temps],"&lt;="&amp;$A176,Graphes[FC_Temps],"&lt;&gt;0")</f>
        <v>61</v>
      </c>
      <c r="C176">
        <f>COUNTIFS(Graphes[FC_AC_Temps],"&lt;="&amp;$A176,Graphes[FC_AC_Temps],"&lt;&gt;0")</f>
        <v>58</v>
      </c>
      <c r="D176">
        <f>COUNTIFS(Graphes[FC_AC_alea_Temps],"&lt;="&amp;$A176,Graphes[FC_AC_alea_Temps],"&lt;&gt;0")</f>
        <v>35</v>
      </c>
      <c r="E176">
        <f>COUNTIFS(Graphes[DS_Temps],"&lt;="&amp;$A176,Graphes[DS_Temps],"&lt;&gt;0")</f>
        <v>63</v>
      </c>
      <c r="F176">
        <f>COUNTIFS(Graphes[FC_alea_Temps],"&lt;="&amp;$A176,Graphes[FC_alea_Temps],"&lt;&gt;0")</f>
        <v>42</v>
      </c>
    </row>
    <row r="177" spans="1:6" x14ac:dyDescent="0.25">
      <c r="A177">
        <v>17.5</v>
      </c>
      <c r="B177">
        <f>COUNTIFS(Graphes[FC_Temps],"&lt;="&amp;$A177,Graphes[FC_Temps],"&lt;&gt;0")</f>
        <v>61</v>
      </c>
      <c r="C177">
        <f>COUNTIFS(Graphes[FC_AC_Temps],"&lt;="&amp;$A177,Graphes[FC_AC_Temps],"&lt;&gt;0")</f>
        <v>58</v>
      </c>
      <c r="D177">
        <f>COUNTIFS(Graphes[FC_AC_alea_Temps],"&lt;="&amp;$A177,Graphes[FC_AC_alea_Temps],"&lt;&gt;0")</f>
        <v>35</v>
      </c>
      <c r="E177">
        <f>COUNTIFS(Graphes[DS_Temps],"&lt;="&amp;$A177,Graphes[DS_Temps],"&lt;&gt;0")</f>
        <v>63</v>
      </c>
      <c r="F177">
        <f>COUNTIFS(Graphes[FC_alea_Temps],"&lt;="&amp;$A177,Graphes[FC_alea_Temps],"&lt;&gt;0")</f>
        <v>42</v>
      </c>
    </row>
    <row r="178" spans="1:6" x14ac:dyDescent="0.25">
      <c r="A178">
        <v>17.600000000000001</v>
      </c>
      <c r="B178">
        <f>COUNTIFS(Graphes[FC_Temps],"&lt;="&amp;$A178,Graphes[FC_Temps],"&lt;&gt;0")</f>
        <v>61</v>
      </c>
      <c r="C178">
        <f>COUNTIFS(Graphes[FC_AC_Temps],"&lt;="&amp;$A178,Graphes[FC_AC_Temps],"&lt;&gt;0")</f>
        <v>58</v>
      </c>
      <c r="D178">
        <f>COUNTIFS(Graphes[FC_AC_alea_Temps],"&lt;="&amp;$A178,Graphes[FC_AC_alea_Temps],"&lt;&gt;0")</f>
        <v>35</v>
      </c>
      <c r="E178">
        <f>COUNTIFS(Graphes[DS_Temps],"&lt;="&amp;$A178,Graphes[DS_Temps],"&lt;&gt;0")</f>
        <v>63</v>
      </c>
      <c r="F178">
        <f>COUNTIFS(Graphes[FC_alea_Temps],"&lt;="&amp;$A178,Graphes[FC_alea_Temps],"&lt;&gt;0")</f>
        <v>42</v>
      </c>
    </row>
    <row r="179" spans="1:6" x14ac:dyDescent="0.25">
      <c r="A179">
        <v>17.7</v>
      </c>
      <c r="B179">
        <f>COUNTIFS(Graphes[FC_Temps],"&lt;="&amp;$A179,Graphes[FC_Temps],"&lt;&gt;0")</f>
        <v>61</v>
      </c>
      <c r="C179">
        <f>COUNTIFS(Graphes[FC_AC_Temps],"&lt;="&amp;$A179,Graphes[FC_AC_Temps],"&lt;&gt;0")</f>
        <v>58</v>
      </c>
      <c r="D179">
        <f>COUNTIFS(Graphes[FC_AC_alea_Temps],"&lt;="&amp;$A179,Graphes[FC_AC_alea_Temps],"&lt;&gt;0")</f>
        <v>35</v>
      </c>
      <c r="E179">
        <f>COUNTIFS(Graphes[DS_Temps],"&lt;="&amp;$A179,Graphes[DS_Temps],"&lt;&gt;0")</f>
        <v>63</v>
      </c>
      <c r="F179">
        <f>COUNTIFS(Graphes[FC_alea_Temps],"&lt;="&amp;$A179,Graphes[FC_alea_Temps],"&lt;&gt;0")</f>
        <v>42</v>
      </c>
    </row>
    <row r="180" spans="1:6" x14ac:dyDescent="0.25">
      <c r="A180">
        <v>17.8</v>
      </c>
      <c r="B180">
        <f>COUNTIFS(Graphes[FC_Temps],"&lt;="&amp;$A180,Graphes[FC_Temps],"&lt;&gt;0")</f>
        <v>61</v>
      </c>
      <c r="C180">
        <f>COUNTIFS(Graphes[FC_AC_Temps],"&lt;="&amp;$A180,Graphes[FC_AC_Temps],"&lt;&gt;0")</f>
        <v>58</v>
      </c>
      <c r="D180">
        <f>COUNTIFS(Graphes[FC_AC_alea_Temps],"&lt;="&amp;$A180,Graphes[FC_AC_alea_Temps],"&lt;&gt;0")</f>
        <v>35</v>
      </c>
      <c r="E180">
        <f>COUNTIFS(Graphes[DS_Temps],"&lt;="&amp;$A180,Graphes[DS_Temps],"&lt;&gt;0")</f>
        <v>63</v>
      </c>
      <c r="F180">
        <f>COUNTIFS(Graphes[FC_alea_Temps],"&lt;="&amp;$A180,Graphes[FC_alea_Temps],"&lt;&gt;0")</f>
        <v>42</v>
      </c>
    </row>
    <row r="181" spans="1:6" x14ac:dyDescent="0.25">
      <c r="A181">
        <v>17.899999999999999</v>
      </c>
      <c r="B181">
        <f>COUNTIFS(Graphes[FC_Temps],"&lt;="&amp;$A181,Graphes[FC_Temps],"&lt;&gt;0")</f>
        <v>61</v>
      </c>
      <c r="C181">
        <f>COUNTIFS(Graphes[FC_AC_Temps],"&lt;="&amp;$A181,Graphes[FC_AC_Temps],"&lt;&gt;0")</f>
        <v>59</v>
      </c>
      <c r="D181">
        <f>COUNTIFS(Graphes[FC_AC_alea_Temps],"&lt;="&amp;$A181,Graphes[FC_AC_alea_Temps],"&lt;&gt;0")</f>
        <v>35</v>
      </c>
      <c r="E181">
        <f>COUNTIFS(Graphes[DS_Temps],"&lt;="&amp;$A181,Graphes[DS_Temps],"&lt;&gt;0")</f>
        <v>63</v>
      </c>
      <c r="F181">
        <f>COUNTIFS(Graphes[FC_alea_Temps],"&lt;="&amp;$A181,Graphes[FC_alea_Temps],"&lt;&gt;0")</f>
        <v>42</v>
      </c>
    </row>
    <row r="182" spans="1:6" x14ac:dyDescent="0.25">
      <c r="A182">
        <v>18</v>
      </c>
      <c r="B182">
        <f>COUNTIFS(Graphes[FC_Temps],"&lt;="&amp;$A182,Graphes[FC_Temps],"&lt;&gt;0")</f>
        <v>61</v>
      </c>
      <c r="C182">
        <f>COUNTIFS(Graphes[FC_AC_Temps],"&lt;="&amp;$A182,Graphes[FC_AC_Temps],"&lt;&gt;0")</f>
        <v>59</v>
      </c>
      <c r="D182">
        <f>COUNTIFS(Graphes[FC_AC_alea_Temps],"&lt;="&amp;$A182,Graphes[FC_AC_alea_Temps],"&lt;&gt;0")</f>
        <v>35</v>
      </c>
      <c r="E182">
        <f>COUNTIFS(Graphes[DS_Temps],"&lt;="&amp;$A182,Graphes[DS_Temps],"&lt;&gt;0")</f>
        <v>63</v>
      </c>
      <c r="F182">
        <f>COUNTIFS(Graphes[FC_alea_Temps],"&lt;="&amp;$A182,Graphes[FC_alea_Temps],"&lt;&gt;0")</f>
        <v>42</v>
      </c>
    </row>
    <row r="183" spans="1:6" x14ac:dyDescent="0.25">
      <c r="A183">
        <v>18.100000000000001</v>
      </c>
      <c r="B183">
        <f>COUNTIFS(Graphes[FC_Temps],"&lt;="&amp;$A183,Graphes[FC_Temps],"&lt;&gt;0")</f>
        <v>61</v>
      </c>
      <c r="C183">
        <f>COUNTIFS(Graphes[FC_AC_Temps],"&lt;="&amp;$A183,Graphes[FC_AC_Temps],"&lt;&gt;0")</f>
        <v>59</v>
      </c>
      <c r="D183">
        <f>COUNTIFS(Graphes[FC_AC_alea_Temps],"&lt;="&amp;$A183,Graphes[FC_AC_alea_Temps],"&lt;&gt;0")</f>
        <v>35</v>
      </c>
      <c r="E183">
        <f>COUNTIFS(Graphes[DS_Temps],"&lt;="&amp;$A183,Graphes[DS_Temps],"&lt;&gt;0")</f>
        <v>63</v>
      </c>
      <c r="F183">
        <f>COUNTIFS(Graphes[FC_alea_Temps],"&lt;="&amp;$A183,Graphes[FC_alea_Temps],"&lt;&gt;0")</f>
        <v>42</v>
      </c>
    </row>
    <row r="184" spans="1:6" x14ac:dyDescent="0.25">
      <c r="A184">
        <v>18.2</v>
      </c>
      <c r="B184">
        <f>COUNTIFS(Graphes[FC_Temps],"&lt;="&amp;$A184,Graphes[FC_Temps],"&lt;&gt;0")</f>
        <v>61</v>
      </c>
      <c r="C184">
        <f>COUNTIFS(Graphes[FC_AC_Temps],"&lt;="&amp;$A184,Graphes[FC_AC_Temps],"&lt;&gt;0")</f>
        <v>59</v>
      </c>
      <c r="D184">
        <f>COUNTIFS(Graphes[FC_AC_alea_Temps],"&lt;="&amp;$A184,Graphes[FC_AC_alea_Temps],"&lt;&gt;0")</f>
        <v>35</v>
      </c>
      <c r="E184">
        <f>COUNTIFS(Graphes[DS_Temps],"&lt;="&amp;$A184,Graphes[DS_Temps],"&lt;&gt;0")</f>
        <v>63</v>
      </c>
      <c r="F184">
        <f>COUNTIFS(Graphes[FC_alea_Temps],"&lt;="&amp;$A184,Graphes[FC_alea_Temps],"&lt;&gt;0")</f>
        <v>42</v>
      </c>
    </row>
    <row r="185" spans="1:6" x14ac:dyDescent="0.25">
      <c r="A185">
        <v>18.3</v>
      </c>
      <c r="B185">
        <f>COUNTIFS(Graphes[FC_Temps],"&lt;="&amp;$A185,Graphes[FC_Temps],"&lt;&gt;0")</f>
        <v>62</v>
      </c>
      <c r="C185">
        <f>COUNTIFS(Graphes[FC_AC_Temps],"&lt;="&amp;$A185,Graphes[FC_AC_Temps],"&lt;&gt;0")</f>
        <v>60</v>
      </c>
      <c r="D185">
        <f>COUNTIFS(Graphes[FC_AC_alea_Temps],"&lt;="&amp;$A185,Graphes[FC_AC_alea_Temps],"&lt;&gt;0")</f>
        <v>35</v>
      </c>
      <c r="E185">
        <f>COUNTIFS(Graphes[DS_Temps],"&lt;="&amp;$A185,Graphes[DS_Temps],"&lt;&gt;0")</f>
        <v>63</v>
      </c>
      <c r="F185">
        <f>COUNTIFS(Graphes[FC_alea_Temps],"&lt;="&amp;$A185,Graphes[FC_alea_Temps],"&lt;&gt;0")</f>
        <v>42</v>
      </c>
    </row>
    <row r="186" spans="1:6" x14ac:dyDescent="0.25">
      <c r="A186">
        <v>18.399999999999999</v>
      </c>
      <c r="B186">
        <f>COUNTIFS(Graphes[FC_Temps],"&lt;="&amp;$A186,Graphes[FC_Temps],"&lt;&gt;0")</f>
        <v>62</v>
      </c>
      <c r="C186">
        <f>COUNTIFS(Graphes[FC_AC_Temps],"&lt;="&amp;$A186,Graphes[FC_AC_Temps],"&lt;&gt;0")</f>
        <v>60</v>
      </c>
      <c r="D186">
        <f>COUNTIFS(Graphes[FC_AC_alea_Temps],"&lt;="&amp;$A186,Graphes[FC_AC_alea_Temps],"&lt;&gt;0")</f>
        <v>35</v>
      </c>
      <c r="E186">
        <f>COUNTIFS(Graphes[DS_Temps],"&lt;="&amp;$A186,Graphes[DS_Temps],"&lt;&gt;0")</f>
        <v>63</v>
      </c>
      <c r="F186">
        <f>COUNTIFS(Graphes[FC_alea_Temps],"&lt;="&amp;$A186,Graphes[FC_alea_Temps],"&lt;&gt;0")</f>
        <v>42</v>
      </c>
    </row>
    <row r="187" spans="1:6" x14ac:dyDescent="0.25">
      <c r="A187">
        <v>18.5</v>
      </c>
      <c r="B187">
        <f>COUNTIFS(Graphes[FC_Temps],"&lt;="&amp;$A187,Graphes[FC_Temps],"&lt;&gt;0")</f>
        <v>62</v>
      </c>
      <c r="C187">
        <f>COUNTIFS(Graphes[FC_AC_Temps],"&lt;="&amp;$A187,Graphes[FC_AC_Temps],"&lt;&gt;0")</f>
        <v>60</v>
      </c>
      <c r="D187">
        <f>COUNTIFS(Graphes[FC_AC_alea_Temps],"&lt;="&amp;$A187,Graphes[FC_AC_alea_Temps],"&lt;&gt;0")</f>
        <v>35</v>
      </c>
      <c r="E187">
        <f>COUNTIFS(Graphes[DS_Temps],"&lt;="&amp;$A187,Graphes[DS_Temps],"&lt;&gt;0")</f>
        <v>63</v>
      </c>
      <c r="F187">
        <f>COUNTIFS(Graphes[FC_alea_Temps],"&lt;="&amp;$A187,Graphes[FC_alea_Temps],"&lt;&gt;0")</f>
        <v>42</v>
      </c>
    </row>
    <row r="188" spans="1:6" x14ac:dyDescent="0.25">
      <c r="A188">
        <v>18.600000000000001</v>
      </c>
      <c r="B188">
        <f>COUNTIFS(Graphes[FC_Temps],"&lt;="&amp;$A188,Graphes[FC_Temps],"&lt;&gt;0")</f>
        <v>62</v>
      </c>
      <c r="C188">
        <f>COUNTIFS(Graphes[FC_AC_Temps],"&lt;="&amp;$A188,Graphes[FC_AC_Temps],"&lt;&gt;0")</f>
        <v>60</v>
      </c>
      <c r="D188">
        <f>COUNTIFS(Graphes[FC_AC_alea_Temps],"&lt;="&amp;$A188,Graphes[FC_AC_alea_Temps],"&lt;&gt;0")</f>
        <v>35</v>
      </c>
      <c r="E188">
        <f>COUNTIFS(Graphes[DS_Temps],"&lt;="&amp;$A188,Graphes[DS_Temps],"&lt;&gt;0")</f>
        <v>63</v>
      </c>
      <c r="F188">
        <f>COUNTIFS(Graphes[FC_alea_Temps],"&lt;="&amp;$A188,Graphes[FC_alea_Temps],"&lt;&gt;0")</f>
        <v>42</v>
      </c>
    </row>
    <row r="189" spans="1:6" x14ac:dyDescent="0.25">
      <c r="A189">
        <v>18.7</v>
      </c>
      <c r="B189">
        <f>COUNTIFS(Graphes[FC_Temps],"&lt;="&amp;$A189,Graphes[FC_Temps],"&lt;&gt;0")</f>
        <v>62</v>
      </c>
      <c r="C189">
        <f>COUNTIFS(Graphes[FC_AC_Temps],"&lt;="&amp;$A189,Graphes[FC_AC_Temps],"&lt;&gt;0")</f>
        <v>60</v>
      </c>
      <c r="D189">
        <f>COUNTIFS(Graphes[FC_AC_alea_Temps],"&lt;="&amp;$A189,Graphes[FC_AC_alea_Temps],"&lt;&gt;0")</f>
        <v>35</v>
      </c>
      <c r="E189">
        <f>COUNTIFS(Graphes[DS_Temps],"&lt;="&amp;$A189,Graphes[DS_Temps],"&lt;&gt;0")</f>
        <v>63</v>
      </c>
      <c r="F189">
        <f>COUNTIFS(Graphes[FC_alea_Temps],"&lt;="&amp;$A189,Graphes[FC_alea_Temps],"&lt;&gt;0")</f>
        <v>42</v>
      </c>
    </row>
    <row r="190" spans="1:6" x14ac:dyDescent="0.25">
      <c r="A190">
        <v>18.8</v>
      </c>
      <c r="B190">
        <f>COUNTIFS(Graphes[FC_Temps],"&lt;="&amp;$A190,Graphes[FC_Temps],"&lt;&gt;0")</f>
        <v>62</v>
      </c>
      <c r="C190">
        <f>COUNTIFS(Graphes[FC_AC_Temps],"&lt;="&amp;$A190,Graphes[FC_AC_Temps],"&lt;&gt;0")</f>
        <v>60</v>
      </c>
      <c r="D190">
        <f>COUNTIFS(Graphes[FC_AC_alea_Temps],"&lt;="&amp;$A190,Graphes[FC_AC_alea_Temps],"&lt;&gt;0")</f>
        <v>35</v>
      </c>
      <c r="E190">
        <f>COUNTIFS(Graphes[DS_Temps],"&lt;="&amp;$A190,Graphes[DS_Temps],"&lt;&gt;0")</f>
        <v>63</v>
      </c>
      <c r="F190">
        <f>COUNTIFS(Graphes[FC_alea_Temps],"&lt;="&amp;$A190,Graphes[FC_alea_Temps],"&lt;&gt;0")</f>
        <v>42</v>
      </c>
    </row>
    <row r="191" spans="1:6" x14ac:dyDescent="0.25">
      <c r="A191">
        <v>18.899999999999999</v>
      </c>
      <c r="B191">
        <f>COUNTIFS(Graphes[FC_Temps],"&lt;="&amp;$A191,Graphes[FC_Temps],"&lt;&gt;0")</f>
        <v>62</v>
      </c>
      <c r="C191">
        <f>COUNTIFS(Graphes[FC_AC_Temps],"&lt;="&amp;$A191,Graphes[FC_AC_Temps],"&lt;&gt;0")</f>
        <v>60</v>
      </c>
      <c r="D191">
        <f>COUNTIFS(Graphes[FC_AC_alea_Temps],"&lt;="&amp;$A191,Graphes[FC_AC_alea_Temps],"&lt;&gt;0")</f>
        <v>35</v>
      </c>
      <c r="E191">
        <f>COUNTIFS(Graphes[DS_Temps],"&lt;="&amp;$A191,Graphes[DS_Temps],"&lt;&gt;0")</f>
        <v>63</v>
      </c>
      <c r="F191">
        <f>COUNTIFS(Graphes[FC_alea_Temps],"&lt;="&amp;$A191,Graphes[FC_alea_Temps],"&lt;&gt;0")</f>
        <v>42</v>
      </c>
    </row>
    <row r="192" spans="1:6" x14ac:dyDescent="0.25">
      <c r="A192">
        <v>19</v>
      </c>
      <c r="B192">
        <f>COUNTIFS(Graphes[FC_Temps],"&lt;="&amp;$A192,Graphes[FC_Temps],"&lt;&gt;0")</f>
        <v>62</v>
      </c>
      <c r="C192">
        <f>COUNTIFS(Graphes[FC_AC_Temps],"&lt;="&amp;$A192,Graphes[FC_AC_Temps],"&lt;&gt;0")</f>
        <v>60</v>
      </c>
      <c r="D192">
        <f>COUNTIFS(Graphes[FC_AC_alea_Temps],"&lt;="&amp;$A192,Graphes[FC_AC_alea_Temps],"&lt;&gt;0")</f>
        <v>35</v>
      </c>
      <c r="E192">
        <f>COUNTIFS(Graphes[DS_Temps],"&lt;="&amp;$A192,Graphes[DS_Temps],"&lt;&gt;0")</f>
        <v>63</v>
      </c>
      <c r="F192">
        <f>COUNTIFS(Graphes[FC_alea_Temps],"&lt;="&amp;$A192,Graphes[FC_alea_Temps],"&lt;&gt;0")</f>
        <v>42</v>
      </c>
    </row>
    <row r="193" spans="1:6" x14ac:dyDescent="0.25">
      <c r="A193">
        <v>19.100000000000001</v>
      </c>
      <c r="B193">
        <f>COUNTIFS(Graphes[FC_Temps],"&lt;="&amp;$A193,Graphes[FC_Temps],"&lt;&gt;0")</f>
        <v>62</v>
      </c>
      <c r="C193">
        <f>COUNTIFS(Graphes[FC_AC_Temps],"&lt;="&amp;$A193,Graphes[FC_AC_Temps],"&lt;&gt;0")</f>
        <v>60</v>
      </c>
      <c r="D193">
        <f>COUNTIFS(Graphes[FC_AC_alea_Temps],"&lt;="&amp;$A193,Graphes[FC_AC_alea_Temps],"&lt;&gt;0")</f>
        <v>35</v>
      </c>
      <c r="E193">
        <f>COUNTIFS(Graphes[DS_Temps],"&lt;="&amp;$A193,Graphes[DS_Temps],"&lt;&gt;0")</f>
        <v>63</v>
      </c>
      <c r="F193">
        <f>COUNTIFS(Graphes[FC_alea_Temps],"&lt;="&amp;$A193,Graphes[FC_alea_Temps],"&lt;&gt;0")</f>
        <v>42</v>
      </c>
    </row>
    <row r="194" spans="1:6" x14ac:dyDescent="0.25">
      <c r="A194">
        <v>19.2</v>
      </c>
      <c r="B194">
        <f>COUNTIFS(Graphes[FC_Temps],"&lt;="&amp;$A194,Graphes[FC_Temps],"&lt;&gt;0")</f>
        <v>62</v>
      </c>
      <c r="C194">
        <f>COUNTIFS(Graphes[FC_AC_Temps],"&lt;="&amp;$A194,Graphes[FC_AC_Temps],"&lt;&gt;0")</f>
        <v>60</v>
      </c>
      <c r="D194">
        <f>COUNTIFS(Graphes[FC_AC_alea_Temps],"&lt;="&amp;$A194,Graphes[FC_AC_alea_Temps],"&lt;&gt;0")</f>
        <v>36</v>
      </c>
      <c r="E194">
        <f>COUNTIFS(Graphes[DS_Temps],"&lt;="&amp;$A194,Graphes[DS_Temps],"&lt;&gt;0")</f>
        <v>63</v>
      </c>
      <c r="F194">
        <f>COUNTIFS(Graphes[FC_alea_Temps],"&lt;="&amp;$A194,Graphes[FC_alea_Temps],"&lt;&gt;0")</f>
        <v>42</v>
      </c>
    </row>
    <row r="195" spans="1:6" x14ac:dyDescent="0.25">
      <c r="A195">
        <v>19.3</v>
      </c>
      <c r="B195">
        <f>COUNTIFS(Graphes[FC_Temps],"&lt;="&amp;$A195,Graphes[FC_Temps],"&lt;&gt;0")</f>
        <v>62</v>
      </c>
      <c r="C195">
        <f>COUNTIFS(Graphes[FC_AC_Temps],"&lt;="&amp;$A195,Graphes[FC_AC_Temps],"&lt;&gt;0")</f>
        <v>60</v>
      </c>
      <c r="D195">
        <f>COUNTIFS(Graphes[FC_AC_alea_Temps],"&lt;="&amp;$A195,Graphes[FC_AC_alea_Temps],"&lt;&gt;0")</f>
        <v>36</v>
      </c>
      <c r="E195">
        <f>COUNTIFS(Graphes[DS_Temps],"&lt;="&amp;$A195,Graphes[DS_Temps],"&lt;&gt;0")</f>
        <v>63</v>
      </c>
      <c r="F195">
        <f>COUNTIFS(Graphes[FC_alea_Temps],"&lt;="&amp;$A195,Graphes[FC_alea_Temps],"&lt;&gt;0")</f>
        <v>42</v>
      </c>
    </row>
    <row r="196" spans="1:6" x14ac:dyDescent="0.25">
      <c r="A196">
        <v>19.399999999999999</v>
      </c>
      <c r="B196">
        <f>COUNTIFS(Graphes[FC_Temps],"&lt;="&amp;$A196,Graphes[FC_Temps],"&lt;&gt;0")</f>
        <v>62</v>
      </c>
      <c r="C196">
        <f>COUNTIFS(Graphes[FC_AC_Temps],"&lt;="&amp;$A196,Graphes[FC_AC_Temps],"&lt;&gt;0")</f>
        <v>60</v>
      </c>
      <c r="D196">
        <f>COUNTIFS(Graphes[FC_AC_alea_Temps],"&lt;="&amp;$A196,Graphes[FC_AC_alea_Temps],"&lt;&gt;0")</f>
        <v>36</v>
      </c>
      <c r="E196">
        <f>COUNTIFS(Graphes[DS_Temps],"&lt;="&amp;$A196,Graphes[DS_Temps],"&lt;&gt;0")</f>
        <v>63</v>
      </c>
      <c r="F196">
        <f>COUNTIFS(Graphes[FC_alea_Temps],"&lt;="&amp;$A196,Graphes[FC_alea_Temps],"&lt;&gt;0")</f>
        <v>42</v>
      </c>
    </row>
    <row r="197" spans="1:6" x14ac:dyDescent="0.25">
      <c r="A197">
        <v>19.5</v>
      </c>
      <c r="B197">
        <f>COUNTIFS(Graphes[FC_Temps],"&lt;="&amp;$A197,Graphes[FC_Temps],"&lt;&gt;0")</f>
        <v>62</v>
      </c>
      <c r="C197">
        <f>COUNTIFS(Graphes[FC_AC_Temps],"&lt;="&amp;$A197,Graphes[FC_AC_Temps],"&lt;&gt;0")</f>
        <v>60</v>
      </c>
      <c r="D197">
        <f>COUNTIFS(Graphes[FC_AC_alea_Temps],"&lt;="&amp;$A197,Graphes[FC_AC_alea_Temps],"&lt;&gt;0")</f>
        <v>36</v>
      </c>
      <c r="E197">
        <f>COUNTIFS(Graphes[DS_Temps],"&lt;="&amp;$A197,Graphes[DS_Temps],"&lt;&gt;0")</f>
        <v>63</v>
      </c>
      <c r="F197">
        <f>COUNTIFS(Graphes[FC_alea_Temps],"&lt;="&amp;$A197,Graphes[FC_alea_Temps],"&lt;&gt;0")</f>
        <v>42</v>
      </c>
    </row>
    <row r="198" spans="1:6" x14ac:dyDescent="0.25">
      <c r="A198">
        <v>19.600000000000001</v>
      </c>
      <c r="B198">
        <f>COUNTIFS(Graphes[FC_Temps],"&lt;="&amp;$A198,Graphes[FC_Temps],"&lt;&gt;0")</f>
        <v>62</v>
      </c>
      <c r="C198">
        <f>COUNTIFS(Graphes[FC_AC_Temps],"&lt;="&amp;$A198,Graphes[FC_AC_Temps],"&lt;&gt;0")</f>
        <v>60</v>
      </c>
      <c r="D198">
        <f>COUNTIFS(Graphes[FC_AC_alea_Temps],"&lt;="&amp;$A198,Graphes[FC_AC_alea_Temps],"&lt;&gt;0")</f>
        <v>36</v>
      </c>
      <c r="E198">
        <f>COUNTIFS(Graphes[DS_Temps],"&lt;="&amp;$A198,Graphes[DS_Temps],"&lt;&gt;0")</f>
        <v>63</v>
      </c>
      <c r="F198">
        <f>COUNTIFS(Graphes[FC_alea_Temps],"&lt;="&amp;$A198,Graphes[FC_alea_Temps],"&lt;&gt;0")</f>
        <v>42</v>
      </c>
    </row>
    <row r="199" spans="1:6" x14ac:dyDescent="0.25">
      <c r="A199">
        <v>19.7</v>
      </c>
      <c r="B199">
        <f>COUNTIFS(Graphes[FC_Temps],"&lt;="&amp;$A199,Graphes[FC_Temps],"&lt;&gt;0")</f>
        <v>62</v>
      </c>
      <c r="C199">
        <f>COUNTIFS(Graphes[FC_AC_Temps],"&lt;="&amp;$A199,Graphes[FC_AC_Temps],"&lt;&gt;0")</f>
        <v>60</v>
      </c>
      <c r="D199">
        <f>COUNTIFS(Graphes[FC_AC_alea_Temps],"&lt;="&amp;$A199,Graphes[FC_AC_alea_Temps],"&lt;&gt;0")</f>
        <v>36</v>
      </c>
      <c r="E199">
        <f>COUNTIFS(Graphes[DS_Temps],"&lt;="&amp;$A199,Graphes[DS_Temps],"&lt;&gt;0")</f>
        <v>63</v>
      </c>
      <c r="F199">
        <f>COUNTIFS(Graphes[FC_alea_Temps],"&lt;="&amp;$A199,Graphes[FC_alea_Temps],"&lt;&gt;0")</f>
        <v>42</v>
      </c>
    </row>
    <row r="200" spans="1:6" x14ac:dyDescent="0.25">
      <c r="A200">
        <v>19.8</v>
      </c>
      <c r="B200">
        <f>COUNTIFS(Graphes[FC_Temps],"&lt;="&amp;$A200,Graphes[FC_Temps],"&lt;&gt;0")</f>
        <v>62</v>
      </c>
      <c r="C200">
        <f>COUNTIFS(Graphes[FC_AC_Temps],"&lt;="&amp;$A200,Graphes[FC_AC_Temps],"&lt;&gt;0")</f>
        <v>60</v>
      </c>
      <c r="D200">
        <f>COUNTIFS(Graphes[FC_AC_alea_Temps],"&lt;="&amp;$A200,Graphes[FC_AC_alea_Temps],"&lt;&gt;0")</f>
        <v>36</v>
      </c>
      <c r="E200">
        <f>COUNTIFS(Graphes[DS_Temps],"&lt;="&amp;$A200,Graphes[DS_Temps],"&lt;&gt;0")</f>
        <v>63</v>
      </c>
      <c r="F200">
        <f>COUNTIFS(Graphes[FC_alea_Temps],"&lt;="&amp;$A200,Graphes[FC_alea_Temps],"&lt;&gt;0")</f>
        <v>42</v>
      </c>
    </row>
    <row r="201" spans="1:6" x14ac:dyDescent="0.25">
      <c r="A201">
        <v>19.899999999999999</v>
      </c>
      <c r="B201">
        <f>COUNTIFS(Graphes[FC_Temps],"&lt;="&amp;$A201,Graphes[FC_Temps],"&lt;&gt;0")</f>
        <v>62</v>
      </c>
      <c r="C201">
        <f>COUNTIFS(Graphes[FC_AC_Temps],"&lt;="&amp;$A201,Graphes[FC_AC_Temps],"&lt;&gt;0")</f>
        <v>60</v>
      </c>
      <c r="D201">
        <f>COUNTIFS(Graphes[FC_AC_alea_Temps],"&lt;="&amp;$A201,Graphes[FC_AC_alea_Temps],"&lt;&gt;0")</f>
        <v>36</v>
      </c>
      <c r="E201">
        <f>COUNTIFS(Graphes[DS_Temps],"&lt;="&amp;$A201,Graphes[DS_Temps],"&lt;&gt;0")</f>
        <v>63</v>
      </c>
      <c r="F201">
        <f>COUNTIFS(Graphes[FC_alea_Temps],"&lt;="&amp;$A201,Graphes[FC_alea_Temps],"&lt;&gt;0")</f>
        <v>42</v>
      </c>
    </row>
    <row r="202" spans="1:6" x14ac:dyDescent="0.25">
      <c r="A202">
        <v>20</v>
      </c>
      <c r="B202">
        <f>COUNTIFS(Graphes[FC_Temps],"&lt;="&amp;$A202,Graphes[FC_Temps],"&lt;&gt;0")</f>
        <v>62</v>
      </c>
      <c r="C202">
        <f>COUNTIFS(Graphes[FC_AC_Temps],"&lt;="&amp;$A202,Graphes[FC_AC_Temps],"&lt;&gt;0")</f>
        <v>60</v>
      </c>
      <c r="D202">
        <f>COUNTIFS(Graphes[FC_AC_alea_Temps],"&lt;="&amp;$A202,Graphes[FC_AC_alea_Temps],"&lt;&gt;0")</f>
        <v>36</v>
      </c>
      <c r="E202">
        <f>COUNTIFS(Graphes[DS_Temps],"&lt;="&amp;$A202,Graphes[DS_Temps],"&lt;&gt;0")</f>
        <v>63</v>
      </c>
      <c r="F202">
        <f>COUNTIFS(Graphes[FC_alea_Temps],"&lt;="&amp;$A202,Graphes[FC_alea_Temps],"&lt;&gt;0")</f>
        <v>42</v>
      </c>
    </row>
    <row r="203" spans="1:6" x14ac:dyDescent="0.25">
      <c r="A203">
        <v>20.100000000000001</v>
      </c>
      <c r="B203">
        <f>COUNTIFS(Graphes[FC_Temps],"&lt;="&amp;$A203,Graphes[FC_Temps],"&lt;&gt;0")</f>
        <v>62</v>
      </c>
      <c r="C203">
        <f>COUNTIFS(Graphes[FC_AC_Temps],"&lt;="&amp;$A203,Graphes[FC_AC_Temps],"&lt;&gt;0")</f>
        <v>60</v>
      </c>
      <c r="D203">
        <f>COUNTIFS(Graphes[FC_AC_alea_Temps],"&lt;="&amp;$A203,Graphes[FC_AC_alea_Temps],"&lt;&gt;0")</f>
        <v>36</v>
      </c>
      <c r="E203">
        <f>COUNTIFS(Graphes[DS_Temps],"&lt;="&amp;$A203,Graphes[DS_Temps],"&lt;&gt;0")</f>
        <v>63</v>
      </c>
      <c r="F203">
        <f>COUNTIFS(Graphes[FC_alea_Temps],"&lt;="&amp;$A203,Graphes[FC_alea_Temps],"&lt;&gt;0")</f>
        <v>42</v>
      </c>
    </row>
    <row r="204" spans="1:6" x14ac:dyDescent="0.25">
      <c r="A204">
        <v>20.2</v>
      </c>
      <c r="B204">
        <f>COUNTIFS(Graphes[FC_Temps],"&lt;="&amp;$A204,Graphes[FC_Temps],"&lt;&gt;0")</f>
        <v>62</v>
      </c>
      <c r="C204">
        <f>COUNTIFS(Graphes[FC_AC_Temps],"&lt;="&amp;$A204,Graphes[FC_AC_Temps],"&lt;&gt;0")</f>
        <v>60</v>
      </c>
      <c r="D204">
        <f>COUNTIFS(Graphes[FC_AC_alea_Temps],"&lt;="&amp;$A204,Graphes[FC_AC_alea_Temps],"&lt;&gt;0")</f>
        <v>36</v>
      </c>
      <c r="E204">
        <f>COUNTIFS(Graphes[DS_Temps],"&lt;="&amp;$A204,Graphes[DS_Temps],"&lt;&gt;0")</f>
        <v>63</v>
      </c>
      <c r="F204">
        <f>COUNTIFS(Graphes[FC_alea_Temps],"&lt;="&amp;$A204,Graphes[FC_alea_Temps],"&lt;&gt;0")</f>
        <v>42</v>
      </c>
    </row>
    <row r="205" spans="1:6" x14ac:dyDescent="0.25">
      <c r="A205">
        <v>20.3</v>
      </c>
      <c r="B205">
        <f>COUNTIFS(Graphes[FC_Temps],"&lt;="&amp;$A205,Graphes[FC_Temps],"&lt;&gt;0")</f>
        <v>62</v>
      </c>
      <c r="C205">
        <f>COUNTIFS(Graphes[FC_AC_Temps],"&lt;="&amp;$A205,Graphes[FC_AC_Temps],"&lt;&gt;0")</f>
        <v>60</v>
      </c>
      <c r="D205">
        <f>COUNTIFS(Graphes[FC_AC_alea_Temps],"&lt;="&amp;$A205,Graphes[FC_AC_alea_Temps],"&lt;&gt;0")</f>
        <v>36</v>
      </c>
      <c r="E205">
        <f>COUNTIFS(Graphes[DS_Temps],"&lt;="&amp;$A205,Graphes[DS_Temps],"&lt;&gt;0")</f>
        <v>63</v>
      </c>
      <c r="F205">
        <f>COUNTIFS(Graphes[FC_alea_Temps],"&lt;="&amp;$A205,Graphes[FC_alea_Temps],"&lt;&gt;0")</f>
        <v>42</v>
      </c>
    </row>
    <row r="206" spans="1:6" x14ac:dyDescent="0.25">
      <c r="A206">
        <v>20.399999999999999</v>
      </c>
      <c r="B206">
        <f>COUNTIFS(Graphes[FC_Temps],"&lt;="&amp;$A206,Graphes[FC_Temps],"&lt;&gt;0")</f>
        <v>62</v>
      </c>
      <c r="C206">
        <f>COUNTIFS(Graphes[FC_AC_Temps],"&lt;="&amp;$A206,Graphes[FC_AC_Temps],"&lt;&gt;0")</f>
        <v>60</v>
      </c>
      <c r="D206">
        <f>COUNTIFS(Graphes[FC_AC_alea_Temps],"&lt;="&amp;$A206,Graphes[FC_AC_alea_Temps],"&lt;&gt;0")</f>
        <v>36</v>
      </c>
      <c r="E206">
        <f>COUNTIFS(Graphes[DS_Temps],"&lt;="&amp;$A206,Graphes[DS_Temps],"&lt;&gt;0")</f>
        <v>63</v>
      </c>
      <c r="F206">
        <f>COUNTIFS(Graphes[FC_alea_Temps],"&lt;="&amp;$A206,Graphes[FC_alea_Temps],"&lt;&gt;0")</f>
        <v>42</v>
      </c>
    </row>
    <row r="207" spans="1:6" x14ac:dyDescent="0.25">
      <c r="A207">
        <v>20.5</v>
      </c>
      <c r="B207">
        <f>COUNTIFS(Graphes[FC_Temps],"&lt;="&amp;$A207,Graphes[FC_Temps],"&lt;&gt;0")</f>
        <v>62</v>
      </c>
      <c r="C207">
        <f>COUNTIFS(Graphes[FC_AC_Temps],"&lt;="&amp;$A207,Graphes[FC_AC_Temps],"&lt;&gt;0")</f>
        <v>60</v>
      </c>
      <c r="D207">
        <f>COUNTIFS(Graphes[FC_AC_alea_Temps],"&lt;="&amp;$A207,Graphes[FC_AC_alea_Temps],"&lt;&gt;0")</f>
        <v>36</v>
      </c>
      <c r="E207">
        <f>COUNTIFS(Graphes[DS_Temps],"&lt;="&amp;$A207,Graphes[DS_Temps],"&lt;&gt;0")</f>
        <v>63</v>
      </c>
      <c r="F207">
        <f>COUNTIFS(Graphes[FC_alea_Temps],"&lt;="&amp;$A207,Graphes[FC_alea_Temps],"&lt;&gt;0")</f>
        <v>42</v>
      </c>
    </row>
    <row r="208" spans="1:6" x14ac:dyDescent="0.25">
      <c r="A208">
        <v>20.6</v>
      </c>
      <c r="B208">
        <f>COUNTIFS(Graphes[FC_Temps],"&lt;="&amp;$A208,Graphes[FC_Temps],"&lt;&gt;0")</f>
        <v>62</v>
      </c>
      <c r="C208">
        <f>COUNTIFS(Graphes[FC_AC_Temps],"&lt;="&amp;$A208,Graphes[FC_AC_Temps],"&lt;&gt;0")</f>
        <v>60</v>
      </c>
      <c r="D208">
        <f>COUNTIFS(Graphes[FC_AC_alea_Temps],"&lt;="&amp;$A208,Graphes[FC_AC_alea_Temps],"&lt;&gt;0")</f>
        <v>36</v>
      </c>
      <c r="E208">
        <f>COUNTIFS(Graphes[DS_Temps],"&lt;="&amp;$A208,Graphes[DS_Temps],"&lt;&gt;0")</f>
        <v>63</v>
      </c>
      <c r="F208">
        <f>COUNTIFS(Graphes[FC_alea_Temps],"&lt;="&amp;$A208,Graphes[FC_alea_Temps],"&lt;&gt;0")</f>
        <v>42</v>
      </c>
    </row>
    <row r="209" spans="1:6" x14ac:dyDescent="0.25">
      <c r="A209">
        <v>20.7</v>
      </c>
      <c r="B209">
        <f>COUNTIFS(Graphes[FC_Temps],"&lt;="&amp;$A209,Graphes[FC_Temps],"&lt;&gt;0")</f>
        <v>62</v>
      </c>
      <c r="C209">
        <f>COUNTIFS(Graphes[FC_AC_Temps],"&lt;="&amp;$A209,Graphes[FC_AC_Temps],"&lt;&gt;0")</f>
        <v>60</v>
      </c>
      <c r="D209">
        <f>COUNTIFS(Graphes[FC_AC_alea_Temps],"&lt;="&amp;$A209,Graphes[FC_AC_alea_Temps],"&lt;&gt;0")</f>
        <v>36</v>
      </c>
      <c r="E209">
        <f>COUNTIFS(Graphes[DS_Temps],"&lt;="&amp;$A209,Graphes[DS_Temps],"&lt;&gt;0")</f>
        <v>63</v>
      </c>
      <c r="F209">
        <f>COUNTIFS(Graphes[FC_alea_Temps],"&lt;="&amp;$A209,Graphes[FC_alea_Temps],"&lt;&gt;0")</f>
        <v>42</v>
      </c>
    </row>
    <row r="210" spans="1:6" x14ac:dyDescent="0.25">
      <c r="A210">
        <v>20.8</v>
      </c>
      <c r="B210">
        <f>COUNTIFS(Graphes[FC_Temps],"&lt;="&amp;$A210,Graphes[FC_Temps],"&lt;&gt;0")</f>
        <v>62</v>
      </c>
      <c r="C210">
        <f>COUNTIFS(Graphes[FC_AC_Temps],"&lt;="&amp;$A210,Graphes[FC_AC_Temps],"&lt;&gt;0")</f>
        <v>60</v>
      </c>
      <c r="D210">
        <f>COUNTIFS(Graphes[FC_AC_alea_Temps],"&lt;="&amp;$A210,Graphes[FC_AC_alea_Temps],"&lt;&gt;0")</f>
        <v>37</v>
      </c>
      <c r="E210">
        <f>COUNTIFS(Graphes[DS_Temps],"&lt;="&amp;$A210,Graphes[DS_Temps],"&lt;&gt;0")</f>
        <v>63</v>
      </c>
      <c r="F210">
        <f>COUNTIFS(Graphes[FC_alea_Temps],"&lt;="&amp;$A210,Graphes[FC_alea_Temps],"&lt;&gt;0")</f>
        <v>42</v>
      </c>
    </row>
    <row r="211" spans="1:6" x14ac:dyDescent="0.25">
      <c r="A211">
        <v>20.9</v>
      </c>
      <c r="B211">
        <f>COUNTIFS(Graphes[FC_Temps],"&lt;="&amp;$A211,Graphes[FC_Temps],"&lt;&gt;0")</f>
        <v>62</v>
      </c>
      <c r="C211">
        <f>COUNTIFS(Graphes[FC_AC_Temps],"&lt;="&amp;$A211,Graphes[FC_AC_Temps],"&lt;&gt;0")</f>
        <v>60</v>
      </c>
      <c r="D211">
        <f>COUNTIFS(Graphes[FC_AC_alea_Temps],"&lt;="&amp;$A211,Graphes[FC_AC_alea_Temps],"&lt;&gt;0")</f>
        <v>37</v>
      </c>
      <c r="E211">
        <f>COUNTIFS(Graphes[DS_Temps],"&lt;="&amp;$A211,Graphes[DS_Temps],"&lt;&gt;0")</f>
        <v>63</v>
      </c>
      <c r="F211">
        <f>COUNTIFS(Graphes[FC_alea_Temps],"&lt;="&amp;$A211,Graphes[FC_alea_Temps],"&lt;&gt;0")</f>
        <v>42</v>
      </c>
    </row>
    <row r="212" spans="1:6" x14ac:dyDescent="0.25">
      <c r="A212">
        <v>21</v>
      </c>
      <c r="B212">
        <f>COUNTIFS(Graphes[FC_Temps],"&lt;="&amp;$A212,Graphes[FC_Temps],"&lt;&gt;0")</f>
        <v>62</v>
      </c>
      <c r="C212">
        <f>COUNTIFS(Graphes[FC_AC_Temps],"&lt;="&amp;$A212,Graphes[FC_AC_Temps],"&lt;&gt;0")</f>
        <v>60</v>
      </c>
      <c r="D212">
        <f>COUNTIFS(Graphes[FC_AC_alea_Temps],"&lt;="&amp;$A212,Graphes[FC_AC_alea_Temps],"&lt;&gt;0")</f>
        <v>37</v>
      </c>
      <c r="E212">
        <f>COUNTIFS(Graphes[DS_Temps],"&lt;="&amp;$A212,Graphes[DS_Temps],"&lt;&gt;0")</f>
        <v>63</v>
      </c>
      <c r="F212">
        <f>COUNTIFS(Graphes[FC_alea_Temps],"&lt;="&amp;$A212,Graphes[FC_alea_Temps],"&lt;&gt;0")</f>
        <v>42</v>
      </c>
    </row>
    <row r="213" spans="1:6" x14ac:dyDescent="0.25">
      <c r="A213">
        <v>21.1</v>
      </c>
      <c r="B213">
        <f>COUNTIFS(Graphes[FC_Temps],"&lt;="&amp;$A213,Graphes[FC_Temps],"&lt;&gt;0")</f>
        <v>62</v>
      </c>
      <c r="C213">
        <f>COUNTIFS(Graphes[FC_AC_Temps],"&lt;="&amp;$A213,Graphes[FC_AC_Temps],"&lt;&gt;0")</f>
        <v>60</v>
      </c>
      <c r="D213">
        <f>COUNTIFS(Graphes[FC_AC_alea_Temps],"&lt;="&amp;$A213,Graphes[FC_AC_alea_Temps],"&lt;&gt;0")</f>
        <v>37</v>
      </c>
      <c r="E213">
        <f>COUNTIFS(Graphes[DS_Temps],"&lt;="&amp;$A213,Graphes[DS_Temps],"&lt;&gt;0")</f>
        <v>63</v>
      </c>
      <c r="F213">
        <f>COUNTIFS(Graphes[FC_alea_Temps],"&lt;="&amp;$A213,Graphes[FC_alea_Temps],"&lt;&gt;0")</f>
        <v>42</v>
      </c>
    </row>
    <row r="214" spans="1:6" x14ac:dyDescent="0.25">
      <c r="A214">
        <v>21.2</v>
      </c>
      <c r="B214">
        <f>COUNTIFS(Graphes[FC_Temps],"&lt;="&amp;$A214,Graphes[FC_Temps],"&lt;&gt;0")</f>
        <v>62</v>
      </c>
      <c r="C214">
        <f>COUNTIFS(Graphes[FC_AC_Temps],"&lt;="&amp;$A214,Graphes[FC_AC_Temps],"&lt;&gt;0")</f>
        <v>60</v>
      </c>
      <c r="D214">
        <f>COUNTIFS(Graphes[FC_AC_alea_Temps],"&lt;="&amp;$A214,Graphes[FC_AC_alea_Temps],"&lt;&gt;0")</f>
        <v>37</v>
      </c>
      <c r="E214">
        <f>COUNTIFS(Graphes[DS_Temps],"&lt;="&amp;$A214,Graphes[DS_Temps],"&lt;&gt;0")</f>
        <v>63</v>
      </c>
      <c r="F214">
        <f>COUNTIFS(Graphes[FC_alea_Temps],"&lt;="&amp;$A214,Graphes[FC_alea_Temps],"&lt;&gt;0")</f>
        <v>42</v>
      </c>
    </row>
    <row r="215" spans="1:6" x14ac:dyDescent="0.25">
      <c r="A215">
        <v>21.3</v>
      </c>
      <c r="B215">
        <f>COUNTIFS(Graphes[FC_Temps],"&lt;="&amp;$A215,Graphes[FC_Temps],"&lt;&gt;0")</f>
        <v>62</v>
      </c>
      <c r="C215">
        <f>COUNTIFS(Graphes[FC_AC_Temps],"&lt;="&amp;$A215,Graphes[FC_AC_Temps],"&lt;&gt;0")</f>
        <v>60</v>
      </c>
      <c r="D215">
        <f>COUNTIFS(Graphes[FC_AC_alea_Temps],"&lt;="&amp;$A215,Graphes[FC_AC_alea_Temps],"&lt;&gt;0")</f>
        <v>37</v>
      </c>
      <c r="E215">
        <f>COUNTIFS(Graphes[DS_Temps],"&lt;="&amp;$A215,Graphes[DS_Temps],"&lt;&gt;0")</f>
        <v>63</v>
      </c>
      <c r="F215">
        <f>COUNTIFS(Graphes[FC_alea_Temps],"&lt;="&amp;$A215,Graphes[FC_alea_Temps],"&lt;&gt;0")</f>
        <v>42</v>
      </c>
    </row>
    <row r="216" spans="1:6" x14ac:dyDescent="0.25">
      <c r="A216">
        <v>21.4</v>
      </c>
      <c r="B216">
        <f>COUNTIFS(Graphes[FC_Temps],"&lt;="&amp;$A216,Graphes[FC_Temps],"&lt;&gt;0")</f>
        <v>62</v>
      </c>
      <c r="C216">
        <f>COUNTIFS(Graphes[FC_AC_Temps],"&lt;="&amp;$A216,Graphes[FC_AC_Temps],"&lt;&gt;0")</f>
        <v>61</v>
      </c>
      <c r="D216">
        <f>COUNTIFS(Graphes[FC_AC_alea_Temps],"&lt;="&amp;$A216,Graphes[FC_AC_alea_Temps],"&lt;&gt;0")</f>
        <v>37</v>
      </c>
      <c r="E216">
        <f>COUNTIFS(Graphes[DS_Temps],"&lt;="&amp;$A216,Graphes[DS_Temps],"&lt;&gt;0")</f>
        <v>63</v>
      </c>
      <c r="F216">
        <f>COUNTIFS(Graphes[FC_alea_Temps],"&lt;="&amp;$A216,Graphes[FC_alea_Temps],"&lt;&gt;0")</f>
        <v>42</v>
      </c>
    </row>
    <row r="217" spans="1:6" x14ac:dyDescent="0.25">
      <c r="A217">
        <v>21.5</v>
      </c>
      <c r="B217">
        <f>COUNTIFS(Graphes[FC_Temps],"&lt;="&amp;$A217,Graphes[FC_Temps],"&lt;&gt;0")</f>
        <v>62</v>
      </c>
      <c r="C217">
        <f>COUNTIFS(Graphes[FC_AC_Temps],"&lt;="&amp;$A217,Graphes[FC_AC_Temps],"&lt;&gt;0")</f>
        <v>61</v>
      </c>
      <c r="D217">
        <f>COUNTIFS(Graphes[FC_AC_alea_Temps],"&lt;="&amp;$A217,Graphes[FC_AC_alea_Temps],"&lt;&gt;0")</f>
        <v>37</v>
      </c>
      <c r="E217">
        <f>COUNTIFS(Graphes[DS_Temps],"&lt;="&amp;$A217,Graphes[DS_Temps],"&lt;&gt;0")</f>
        <v>63</v>
      </c>
      <c r="F217">
        <f>COUNTIFS(Graphes[FC_alea_Temps],"&lt;="&amp;$A217,Graphes[FC_alea_Temps],"&lt;&gt;0")</f>
        <v>42</v>
      </c>
    </row>
    <row r="218" spans="1:6" x14ac:dyDescent="0.25">
      <c r="A218">
        <v>21.6</v>
      </c>
      <c r="B218">
        <f>COUNTIFS(Graphes[FC_Temps],"&lt;="&amp;$A218,Graphes[FC_Temps],"&lt;&gt;0")</f>
        <v>62</v>
      </c>
      <c r="C218">
        <f>COUNTIFS(Graphes[FC_AC_Temps],"&lt;="&amp;$A218,Graphes[FC_AC_Temps],"&lt;&gt;0")</f>
        <v>61</v>
      </c>
      <c r="D218">
        <f>COUNTIFS(Graphes[FC_AC_alea_Temps],"&lt;="&amp;$A218,Graphes[FC_AC_alea_Temps],"&lt;&gt;0")</f>
        <v>37</v>
      </c>
      <c r="E218">
        <f>COUNTIFS(Graphes[DS_Temps],"&lt;="&amp;$A218,Graphes[DS_Temps],"&lt;&gt;0")</f>
        <v>63</v>
      </c>
      <c r="F218">
        <f>COUNTIFS(Graphes[FC_alea_Temps],"&lt;="&amp;$A218,Graphes[FC_alea_Temps],"&lt;&gt;0")</f>
        <v>42</v>
      </c>
    </row>
    <row r="219" spans="1:6" x14ac:dyDescent="0.25">
      <c r="A219">
        <v>21.7</v>
      </c>
      <c r="B219">
        <f>COUNTIFS(Graphes[FC_Temps],"&lt;="&amp;$A219,Graphes[FC_Temps],"&lt;&gt;0")</f>
        <v>62</v>
      </c>
      <c r="C219">
        <f>COUNTIFS(Graphes[FC_AC_Temps],"&lt;="&amp;$A219,Graphes[FC_AC_Temps],"&lt;&gt;0")</f>
        <v>61</v>
      </c>
      <c r="D219">
        <f>COUNTIFS(Graphes[FC_AC_alea_Temps],"&lt;="&amp;$A219,Graphes[FC_AC_alea_Temps],"&lt;&gt;0")</f>
        <v>37</v>
      </c>
      <c r="E219">
        <f>COUNTIFS(Graphes[DS_Temps],"&lt;="&amp;$A219,Graphes[DS_Temps],"&lt;&gt;0")</f>
        <v>63</v>
      </c>
      <c r="F219">
        <f>COUNTIFS(Graphes[FC_alea_Temps],"&lt;="&amp;$A219,Graphes[FC_alea_Temps],"&lt;&gt;0")</f>
        <v>42</v>
      </c>
    </row>
    <row r="220" spans="1:6" x14ac:dyDescent="0.25">
      <c r="A220">
        <v>21.8</v>
      </c>
      <c r="B220">
        <f>COUNTIFS(Graphes[FC_Temps],"&lt;="&amp;$A220,Graphes[FC_Temps],"&lt;&gt;0")</f>
        <v>62</v>
      </c>
      <c r="C220">
        <f>COUNTIFS(Graphes[FC_AC_Temps],"&lt;="&amp;$A220,Graphes[FC_AC_Temps],"&lt;&gt;0")</f>
        <v>61</v>
      </c>
      <c r="D220">
        <f>COUNTIFS(Graphes[FC_AC_alea_Temps],"&lt;="&amp;$A220,Graphes[FC_AC_alea_Temps],"&lt;&gt;0")</f>
        <v>37</v>
      </c>
      <c r="E220">
        <f>COUNTIFS(Graphes[DS_Temps],"&lt;="&amp;$A220,Graphes[DS_Temps],"&lt;&gt;0")</f>
        <v>63</v>
      </c>
      <c r="F220">
        <f>COUNTIFS(Graphes[FC_alea_Temps],"&lt;="&amp;$A220,Graphes[FC_alea_Temps],"&lt;&gt;0")</f>
        <v>42</v>
      </c>
    </row>
    <row r="221" spans="1:6" x14ac:dyDescent="0.25">
      <c r="A221">
        <v>21.9</v>
      </c>
      <c r="B221">
        <f>COUNTIFS(Graphes[FC_Temps],"&lt;="&amp;$A221,Graphes[FC_Temps],"&lt;&gt;0")</f>
        <v>62</v>
      </c>
      <c r="C221">
        <f>COUNTIFS(Graphes[FC_AC_Temps],"&lt;="&amp;$A221,Graphes[FC_AC_Temps],"&lt;&gt;0")</f>
        <v>61</v>
      </c>
      <c r="D221">
        <f>COUNTIFS(Graphes[FC_AC_alea_Temps],"&lt;="&amp;$A221,Graphes[FC_AC_alea_Temps],"&lt;&gt;0")</f>
        <v>37</v>
      </c>
      <c r="E221">
        <f>COUNTIFS(Graphes[DS_Temps],"&lt;="&amp;$A221,Graphes[DS_Temps],"&lt;&gt;0")</f>
        <v>63</v>
      </c>
      <c r="F221">
        <f>COUNTIFS(Graphes[FC_alea_Temps],"&lt;="&amp;$A221,Graphes[FC_alea_Temps],"&lt;&gt;0")</f>
        <v>42</v>
      </c>
    </row>
    <row r="222" spans="1:6" x14ac:dyDescent="0.25">
      <c r="A222">
        <v>22</v>
      </c>
      <c r="B222">
        <f>COUNTIFS(Graphes[FC_Temps],"&lt;="&amp;$A222,Graphes[FC_Temps],"&lt;&gt;0")</f>
        <v>62</v>
      </c>
      <c r="C222">
        <f>COUNTIFS(Graphes[FC_AC_Temps],"&lt;="&amp;$A222,Graphes[FC_AC_Temps],"&lt;&gt;0")</f>
        <v>61</v>
      </c>
      <c r="D222">
        <f>COUNTIFS(Graphes[FC_AC_alea_Temps],"&lt;="&amp;$A222,Graphes[FC_AC_alea_Temps],"&lt;&gt;0")</f>
        <v>37</v>
      </c>
      <c r="E222">
        <f>COUNTIFS(Graphes[DS_Temps],"&lt;="&amp;$A222,Graphes[DS_Temps],"&lt;&gt;0")</f>
        <v>63</v>
      </c>
      <c r="F222">
        <f>COUNTIFS(Graphes[FC_alea_Temps],"&lt;="&amp;$A222,Graphes[FC_alea_Temps],"&lt;&gt;0")</f>
        <v>42</v>
      </c>
    </row>
    <row r="223" spans="1:6" x14ac:dyDescent="0.25">
      <c r="A223">
        <v>22.1</v>
      </c>
      <c r="B223">
        <f>COUNTIFS(Graphes[FC_Temps],"&lt;="&amp;$A223,Graphes[FC_Temps],"&lt;&gt;0")</f>
        <v>62</v>
      </c>
      <c r="C223">
        <f>COUNTIFS(Graphes[FC_AC_Temps],"&lt;="&amp;$A223,Graphes[FC_AC_Temps],"&lt;&gt;0")</f>
        <v>61</v>
      </c>
      <c r="D223">
        <f>COUNTIFS(Graphes[FC_AC_alea_Temps],"&lt;="&amp;$A223,Graphes[FC_AC_alea_Temps],"&lt;&gt;0")</f>
        <v>37</v>
      </c>
      <c r="E223">
        <f>COUNTIFS(Graphes[DS_Temps],"&lt;="&amp;$A223,Graphes[DS_Temps],"&lt;&gt;0")</f>
        <v>63</v>
      </c>
      <c r="F223">
        <f>COUNTIFS(Graphes[FC_alea_Temps],"&lt;="&amp;$A223,Graphes[FC_alea_Temps],"&lt;&gt;0")</f>
        <v>42</v>
      </c>
    </row>
    <row r="224" spans="1:6" x14ac:dyDescent="0.25">
      <c r="A224">
        <v>22.2</v>
      </c>
      <c r="B224">
        <f>COUNTIFS(Graphes[FC_Temps],"&lt;="&amp;$A224,Graphes[FC_Temps],"&lt;&gt;0")</f>
        <v>62</v>
      </c>
      <c r="C224">
        <f>COUNTIFS(Graphes[FC_AC_Temps],"&lt;="&amp;$A224,Graphes[FC_AC_Temps],"&lt;&gt;0")</f>
        <v>61</v>
      </c>
      <c r="D224">
        <f>COUNTIFS(Graphes[FC_AC_alea_Temps],"&lt;="&amp;$A224,Graphes[FC_AC_alea_Temps],"&lt;&gt;0")</f>
        <v>38</v>
      </c>
      <c r="E224">
        <f>COUNTIFS(Graphes[DS_Temps],"&lt;="&amp;$A224,Graphes[DS_Temps],"&lt;&gt;0")</f>
        <v>63</v>
      </c>
      <c r="F224">
        <f>COUNTIFS(Graphes[FC_alea_Temps],"&lt;="&amp;$A224,Graphes[FC_alea_Temps],"&lt;&gt;0")</f>
        <v>42</v>
      </c>
    </row>
    <row r="225" spans="1:6" x14ac:dyDescent="0.25">
      <c r="A225">
        <v>22.3</v>
      </c>
      <c r="B225">
        <f>COUNTIFS(Graphes[FC_Temps],"&lt;="&amp;$A225,Graphes[FC_Temps],"&lt;&gt;0")</f>
        <v>62</v>
      </c>
      <c r="C225">
        <f>COUNTIFS(Graphes[FC_AC_Temps],"&lt;="&amp;$A225,Graphes[FC_AC_Temps],"&lt;&gt;0")</f>
        <v>61</v>
      </c>
      <c r="D225">
        <f>COUNTIFS(Graphes[FC_AC_alea_Temps],"&lt;="&amp;$A225,Graphes[FC_AC_alea_Temps],"&lt;&gt;0")</f>
        <v>38</v>
      </c>
      <c r="E225">
        <f>COUNTIFS(Graphes[DS_Temps],"&lt;="&amp;$A225,Graphes[DS_Temps],"&lt;&gt;0")</f>
        <v>63</v>
      </c>
      <c r="F225">
        <f>COUNTIFS(Graphes[FC_alea_Temps],"&lt;="&amp;$A225,Graphes[FC_alea_Temps],"&lt;&gt;0")</f>
        <v>42</v>
      </c>
    </row>
    <row r="226" spans="1:6" x14ac:dyDescent="0.25">
      <c r="A226">
        <v>22.4</v>
      </c>
      <c r="B226">
        <f>COUNTIFS(Graphes[FC_Temps],"&lt;="&amp;$A226,Graphes[FC_Temps],"&lt;&gt;0")</f>
        <v>62</v>
      </c>
      <c r="C226">
        <f>COUNTIFS(Graphes[FC_AC_Temps],"&lt;="&amp;$A226,Graphes[FC_AC_Temps],"&lt;&gt;0")</f>
        <v>61</v>
      </c>
      <c r="D226">
        <f>COUNTIFS(Graphes[FC_AC_alea_Temps],"&lt;="&amp;$A226,Graphes[FC_AC_alea_Temps],"&lt;&gt;0")</f>
        <v>38</v>
      </c>
      <c r="E226">
        <f>COUNTIFS(Graphes[DS_Temps],"&lt;="&amp;$A226,Graphes[DS_Temps],"&lt;&gt;0")</f>
        <v>63</v>
      </c>
      <c r="F226">
        <f>COUNTIFS(Graphes[FC_alea_Temps],"&lt;="&amp;$A226,Graphes[FC_alea_Temps],"&lt;&gt;0")</f>
        <v>42</v>
      </c>
    </row>
    <row r="227" spans="1:6" x14ac:dyDescent="0.25">
      <c r="A227">
        <v>22.5</v>
      </c>
      <c r="B227">
        <f>COUNTIFS(Graphes[FC_Temps],"&lt;="&amp;$A227,Graphes[FC_Temps],"&lt;&gt;0")</f>
        <v>62</v>
      </c>
      <c r="C227">
        <f>COUNTIFS(Graphes[FC_AC_Temps],"&lt;="&amp;$A227,Graphes[FC_AC_Temps],"&lt;&gt;0")</f>
        <v>61</v>
      </c>
      <c r="D227">
        <f>COUNTIFS(Graphes[FC_AC_alea_Temps],"&lt;="&amp;$A227,Graphes[FC_AC_alea_Temps],"&lt;&gt;0")</f>
        <v>38</v>
      </c>
      <c r="E227">
        <f>COUNTIFS(Graphes[DS_Temps],"&lt;="&amp;$A227,Graphes[DS_Temps],"&lt;&gt;0")</f>
        <v>63</v>
      </c>
      <c r="F227">
        <f>COUNTIFS(Graphes[FC_alea_Temps],"&lt;="&amp;$A227,Graphes[FC_alea_Temps],"&lt;&gt;0")</f>
        <v>42</v>
      </c>
    </row>
    <row r="228" spans="1:6" x14ac:dyDescent="0.25">
      <c r="A228">
        <v>22.6</v>
      </c>
      <c r="B228">
        <f>COUNTIFS(Graphes[FC_Temps],"&lt;="&amp;$A228,Graphes[FC_Temps],"&lt;&gt;0")</f>
        <v>62</v>
      </c>
      <c r="C228">
        <f>COUNTIFS(Graphes[FC_AC_Temps],"&lt;="&amp;$A228,Graphes[FC_AC_Temps],"&lt;&gt;0")</f>
        <v>61</v>
      </c>
      <c r="D228">
        <f>COUNTIFS(Graphes[FC_AC_alea_Temps],"&lt;="&amp;$A228,Graphes[FC_AC_alea_Temps],"&lt;&gt;0")</f>
        <v>38</v>
      </c>
      <c r="E228">
        <f>COUNTIFS(Graphes[DS_Temps],"&lt;="&amp;$A228,Graphes[DS_Temps],"&lt;&gt;0")</f>
        <v>63</v>
      </c>
      <c r="F228">
        <f>COUNTIFS(Graphes[FC_alea_Temps],"&lt;="&amp;$A228,Graphes[FC_alea_Temps],"&lt;&gt;0")</f>
        <v>42</v>
      </c>
    </row>
    <row r="229" spans="1:6" x14ac:dyDescent="0.25">
      <c r="A229">
        <v>22.7</v>
      </c>
      <c r="B229">
        <f>COUNTIFS(Graphes[FC_Temps],"&lt;="&amp;$A229,Graphes[FC_Temps],"&lt;&gt;0")</f>
        <v>62</v>
      </c>
      <c r="C229">
        <f>COUNTIFS(Graphes[FC_AC_Temps],"&lt;="&amp;$A229,Graphes[FC_AC_Temps],"&lt;&gt;0")</f>
        <v>61</v>
      </c>
      <c r="D229">
        <f>COUNTIFS(Graphes[FC_AC_alea_Temps],"&lt;="&amp;$A229,Graphes[FC_AC_alea_Temps],"&lt;&gt;0")</f>
        <v>38</v>
      </c>
      <c r="E229">
        <f>COUNTIFS(Graphes[DS_Temps],"&lt;="&amp;$A229,Graphes[DS_Temps],"&lt;&gt;0")</f>
        <v>63</v>
      </c>
      <c r="F229">
        <f>COUNTIFS(Graphes[FC_alea_Temps],"&lt;="&amp;$A229,Graphes[FC_alea_Temps],"&lt;&gt;0")</f>
        <v>42</v>
      </c>
    </row>
    <row r="230" spans="1:6" x14ac:dyDescent="0.25">
      <c r="A230">
        <v>22.8</v>
      </c>
      <c r="B230">
        <f>COUNTIFS(Graphes[FC_Temps],"&lt;="&amp;$A230,Graphes[FC_Temps],"&lt;&gt;0")</f>
        <v>62</v>
      </c>
      <c r="C230">
        <f>COUNTIFS(Graphes[FC_AC_Temps],"&lt;="&amp;$A230,Graphes[FC_AC_Temps],"&lt;&gt;0")</f>
        <v>61</v>
      </c>
      <c r="D230">
        <f>COUNTIFS(Graphes[FC_AC_alea_Temps],"&lt;="&amp;$A230,Graphes[FC_AC_alea_Temps],"&lt;&gt;0")</f>
        <v>38</v>
      </c>
      <c r="E230">
        <f>COUNTIFS(Graphes[DS_Temps],"&lt;="&amp;$A230,Graphes[DS_Temps],"&lt;&gt;0")</f>
        <v>63</v>
      </c>
      <c r="F230">
        <f>COUNTIFS(Graphes[FC_alea_Temps],"&lt;="&amp;$A230,Graphes[FC_alea_Temps],"&lt;&gt;0")</f>
        <v>42</v>
      </c>
    </row>
    <row r="231" spans="1:6" x14ac:dyDescent="0.25">
      <c r="A231">
        <v>22.9</v>
      </c>
      <c r="B231">
        <f>COUNTIFS(Graphes[FC_Temps],"&lt;="&amp;$A231,Graphes[FC_Temps],"&lt;&gt;0")</f>
        <v>62</v>
      </c>
      <c r="C231">
        <f>COUNTIFS(Graphes[FC_AC_Temps],"&lt;="&amp;$A231,Graphes[FC_AC_Temps],"&lt;&gt;0")</f>
        <v>62</v>
      </c>
      <c r="D231">
        <f>COUNTIFS(Graphes[FC_AC_alea_Temps],"&lt;="&amp;$A231,Graphes[FC_AC_alea_Temps],"&lt;&gt;0")</f>
        <v>38</v>
      </c>
      <c r="E231">
        <f>COUNTIFS(Graphes[DS_Temps],"&lt;="&amp;$A231,Graphes[DS_Temps],"&lt;&gt;0")</f>
        <v>63</v>
      </c>
      <c r="F231">
        <f>COUNTIFS(Graphes[FC_alea_Temps],"&lt;="&amp;$A231,Graphes[FC_alea_Temps],"&lt;&gt;0")</f>
        <v>42</v>
      </c>
    </row>
    <row r="232" spans="1:6" x14ac:dyDescent="0.25">
      <c r="A232">
        <v>23</v>
      </c>
      <c r="B232">
        <f>COUNTIFS(Graphes[FC_Temps],"&lt;="&amp;$A232,Graphes[FC_Temps],"&lt;&gt;0")</f>
        <v>62</v>
      </c>
      <c r="C232">
        <f>COUNTIFS(Graphes[FC_AC_Temps],"&lt;="&amp;$A232,Graphes[FC_AC_Temps],"&lt;&gt;0")</f>
        <v>62</v>
      </c>
      <c r="D232">
        <f>COUNTIFS(Graphes[FC_AC_alea_Temps],"&lt;="&amp;$A232,Graphes[FC_AC_alea_Temps],"&lt;&gt;0")</f>
        <v>38</v>
      </c>
      <c r="E232">
        <f>COUNTIFS(Graphes[DS_Temps],"&lt;="&amp;$A232,Graphes[DS_Temps],"&lt;&gt;0")</f>
        <v>63</v>
      </c>
      <c r="F232">
        <f>COUNTIFS(Graphes[FC_alea_Temps],"&lt;="&amp;$A232,Graphes[FC_alea_Temps],"&lt;&gt;0")</f>
        <v>42</v>
      </c>
    </row>
    <row r="233" spans="1:6" x14ac:dyDescent="0.25">
      <c r="A233">
        <v>23.1</v>
      </c>
      <c r="B233">
        <f>COUNTIFS(Graphes[FC_Temps],"&lt;="&amp;$A233,Graphes[FC_Temps],"&lt;&gt;0")</f>
        <v>62</v>
      </c>
      <c r="C233">
        <f>COUNTIFS(Graphes[FC_AC_Temps],"&lt;="&amp;$A233,Graphes[FC_AC_Temps],"&lt;&gt;0")</f>
        <v>62</v>
      </c>
      <c r="D233">
        <f>COUNTIFS(Graphes[FC_AC_alea_Temps],"&lt;="&amp;$A233,Graphes[FC_AC_alea_Temps],"&lt;&gt;0")</f>
        <v>38</v>
      </c>
      <c r="E233">
        <f>COUNTIFS(Graphes[DS_Temps],"&lt;="&amp;$A233,Graphes[DS_Temps],"&lt;&gt;0")</f>
        <v>63</v>
      </c>
      <c r="F233">
        <f>COUNTIFS(Graphes[FC_alea_Temps],"&lt;="&amp;$A233,Graphes[FC_alea_Temps],"&lt;&gt;0")</f>
        <v>43</v>
      </c>
    </row>
    <row r="234" spans="1:6" x14ac:dyDescent="0.25">
      <c r="A234">
        <v>23.2</v>
      </c>
      <c r="B234">
        <f>COUNTIFS(Graphes[FC_Temps],"&lt;="&amp;$A234,Graphes[FC_Temps],"&lt;&gt;0")</f>
        <v>62</v>
      </c>
      <c r="C234">
        <f>COUNTIFS(Graphes[FC_AC_Temps],"&lt;="&amp;$A234,Graphes[FC_AC_Temps],"&lt;&gt;0")</f>
        <v>62</v>
      </c>
      <c r="D234">
        <f>COUNTIFS(Graphes[FC_AC_alea_Temps],"&lt;="&amp;$A234,Graphes[FC_AC_alea_Temps],"&lt;&gt;0")</f>
        <v>39</v>
      </c>
      <c r="E234">
        <f>COUNTIFS(Graphes[DS_Temps],"&lt;="&amp;$A234,Graphes[DS_Temps],"&lt;&gt;0")</f>
        <v>63</v>
      </c>
      <c r="F234">
        <f>COUNTIFS(Graphes[FC_alea_Temps],"&lt;="&amp;$A234,Graphes[FC_alea_Temps],"&lt;&gt;0")</f>
        <v>43</v>
      </c>
    </row>
    <row r="235" spans="1:6" x14ac:dyDescent="0.25">
      <c r="A235">
        <v>23.3</v>
      </c>
      <c r="B235">
        <f>COUNTIFS(Graphes[FC_Temps],"&lt;="&amp;$A235,Graphes[FC_Temps],"&lt;&gt;0")</f>
        <v>62</v>
      </c>
      <c r="C235">
        <f>COUNTIFS(Graphes[FC_AC_Temps],"&lt;="&amp;$A235,Graphes[FC_AC_Temps],"&lt;&gt;0")</f>
        <v>62</v>
      </c>
      <c r="D235">
        <f>COUNTIFS(Graphes[FC_AC_alea_Temps],"&lt;="&amp;$A235,Graphes[FC_AC_alea_Temps],"&lt;&gt;0")</f>
        <v>39</v>
      </c>
      <c r="E235">
        <f>COUNTIFS(Graphes[DS_Temps],"&lt;="&amp;$A235,Graphes[DS_Temps],"&lt;&gt;0")</f>
        <v>63</v>
      </c>
      <c r="F235">
        <f>COUNTIFS(Graphes[FC_alea_Temps],"&lt;="&amp;$A235,Graphes[FC_alea_Temps],"&lt;&gt;0")</f>
        <v>43</v>
      </c>
    </row>
    <row r="236" spans="1:6" x14ac:dyDescent="0.25">
      <c r="A236">
        <v>23.4</v>
      </c>
      <c r="B236">
        <f>COUNTIFS(Graphes[FC_Temps],"&lt;="&amp;$A236,Graphes[FC_Temps],"&lt;&gt;0")</f>
        <v>62</v>
      </c>
      <c r="C236">
        <f>COUNTIFS(Graphes[FC_AC_Temps],"&lt;="&amp;$A236,Graphes[FC_AC_Temps],"&lt;&gt;0")</f>
        <v>62</v>
      </c>
      <c r="D236">
        <f>COUNTIFS(Graphes[FC_AC_alea_Temps],"&lt;="&amp;$A236,Graphes[FC_AC_alea_Temps],"&lt;&gt;0")</f>
        <v>39</v>
      </c>
      <c r="E236">
        <f>COUNTIFS(Graphes[DS_Temps],"&lt;="&amp;$A236,Graphes[DS_Temps],"&lt;&gt;0")</f>
        <v>63</v>
      </c>
      <c r="F236">
        <f>COUNTIFS(Graphes[FC_alea_Temps],"&lt;="&amp;$A236,Graphes[FC_alea_Temps],"&lt;&gt;0")</f>
        <v>43</v>
      </c>
    </row>
    <row r="237" spans="1:6" x14ac:dyDescent="0.25">
      <c r="A237">
        <v>23.5</v>
      </c>
      <c r="B237">
        <f>COUNTIFS(Graphes[FC_Temps],"&lt;="&amp;$A237,Graphes[FC_Temps],"&lt;&gt;0")</f>
        <v>62</v>
      </c>
      <c r="C237">
        <f>COUNTIFS(Graphes[FC_AC_Temps],"&lt;="&amp;$A237,Graphes[FC_AC_Temps],"&lt;&gt;0")</f>
        <v>62</v>
      </c>
      <c r="D237">
        <f>COUNTIFS(Graphes[FC_AC_alea_Temps],"&lt;="&amp;$A237,Graphes[FC_AC_alea_Temps],"&lt;&gt;0")</f>
        <v>39</v>
      </c>
      <c r="E237">
        <f>COUNTIFS(Graphes[DS_Temps],"&lt;="&amp;$A237,Graphes[DS_Temps],"&lt;&gt;0")</f>
        <v>63</v>
      </c>
      <c r="F237">
        <f>COUNTIFS(Graphes[FC_alea_Temps],"&lt;="&amp;$A237,Graphes[FC_alea_Temps],"&lt;&gt;0")</f>
        <v>43</v>
      </c>
    </row>
    <row r="238" spans="1:6" x14ac:dyDescent="0.25">
      <c r="A238">
        <v>23.6</v>
      </c>
      <c r="B238">
        <f>COUNTIFS(Graphes[FC_Temps],"&lt;="&amp;$A238,Graphes[FC_Temps],"&lt;&gt;0")</f>
        <v>62</v>
      </c>
      <c r="C238">
        <f>COUNTIFS(Graphes[FC_AC_Temps],"&lt;="&amp;$A238,Graphes[FC_AC_Temps],"&lt;&gt;0")</f>
        <v>62</v>
      </c>
      <c r="D238">
        <f>COUNTIFS(Graphes[FC_AC_alea_Temps],"&lt;="&amp;$A238,Graphes[FC_AC_alea_Temps],"&lt;&gt;0")</f>
        <v>39</v>
      </c>
      <c r="E238">
        <f>COUNTIFS(Graphes[DS_Temps],"&lt;="&amp;$A238,Graphes[DS_Temps],"&lt;&gt;0")</f>
        <v>63</v>
      </c>
      <c r="F238">
        <f>COUNTIFS(Graphes[FC_alea_Temps],"&lt;="&amp;$A238,Graphes[FC_alea_Temps],"&lt;&gt;0")</f>
        <v>43</v>
      </c>
    </row>
    <row r="239" spans="1:6" x14ac:dyDescent="0.25">
      <c r="A239">
        <v>23.7</v>
      </c>
      <c r="B239">
        <f>COUNTIFS(Graphes[FC_Temps],"&lt;="&amp;$A239,Graphes[FC_Temps],"&lt;&gt;0")</f>
        <v>62</v>
      </c>
      <c r="C239">
        <f>COUNTIFS(Graphes[FC_AC_Temps],"&lt;="&amp;$A239,Graphes[FC_AC_Temps],"&lt;&gt;0")</f>
        <v>62</v>
      </c>
      <c r="D239">
        <f>COUNTIFS(Graphes[FC_AC_alea_Temps],"&lt;="&amp;$A239,Graphes[FC_AC_alea_Temps],"&lt;&gt;0")</f>
        <v>39</v>
      </c>
      <c r="E239">
        <f>COUNTIFS(Graphes[DS_Temps],"&lt;="&amp;$A239,Graphes[DS_Temps],"&lt;&gt;0")</f>
        <v>63</v>
      </c>
      <c r="F239">
        <f>COUNTIFS(Graphes[FC_alea_Temps],"&lt;="&amp;$A239,Graphes[FC_alea_Temps],"&lt;&gt;0")</f>
        <v>43</v>
      </c>
    </row>
    <row r="240" spans="1:6" x14ac:dyDescent="0.25">
      <c r="A240">
        <v>23.8</v>
      </c>
      <c r="B240">
        <f>COUNTIFS(Graphes[FC_Temps],"&lt;="&amp;$A240,Graphes[FC_Temps],"&lt;&gt;0")</f>
        <v>62</v>
      </c>
      <c r="C240">
        <f>COUNTIFS(Graphes[FC_AC_Temps],"&lt;="&amp;$A240,Graphes[FC_AC_Temps],"&lt;&gt;0")</f>
        <v>62</v>
      </c>
      <c r="D240">
        <f>COUNTIFS(Graphes[FC_AC_alea_Temps],"&lt;="&amp;$A240,Graphes[FC_AC_alea_Temps],"&lt;&gt;0")</f>
        <v>39</v>
      </c>
      <c r="E240">
        <f>COUNTIFS(Graphes[DS_Temps],"&lt;="&amp;$A240,Graphes[DS_Temps],"&lt;&gt;0")</f>
        <v>63</v>
      </c>
      <c r="F240">
        <f>COUNTIFS(Graphes[FC_alea_Temps],"&lt;="&amp;$A240,Graphes[FC_alea_Temps],"&lt;&gt;0")</f>
        <v>43</v>
      </c>
    </row>
    <row r="241" spans="1:6" x14ac:dyDescent="0.25">
      <c r="A241">
        <v>23.9</v>
      </c>
      <c r="B241">
        <f>COUNTIFS(Graphes[FC_Temps],"&lt;="&amp;$A241,Graphes[FC_Temps],"&lt;&gt;0")</f>
        <v>62</v>
      </c>
      <c r="C241">
        <f>COUNTIFS(Graphes[FC_AC_Temps],"&lt;="&amp;$A241,Graphes[FC_AC_Temps],"&lt;&gt;0")</f>
        <v>62</v>
      </c>
      <c r="D241">
        <f>COUNTIFS(Graphes[FC_AC_alea_Temps],"&lt;="&amp;$A241,Graphes[FC_AC_alea_Temps],"&lt;&gt;0")</f>
        <v>39</v>
      </c>
      <c r="E241">
        <f>COUNTIFS(Graphes[DS_Temps],"&lt;="&amp;$A241,Graphes[DS_Temps],"&lt;&gt;0")</f>
        <v>63</v>
      </c>
      <c r="F241">
        <f>COUNTIFS(Graphes[FC_alea_Temps],"&lt;="&amp;$A241,Graphes[FC_alea_Temps],"&lt;&gt;0")</f>
        <v>43</v>
      </c>
    </row>
    <row r="242" spans="1:6" x14ac:dyDescent="0.25">
      <c r="A242">
        <v>24</v>
      </c>
      <c r="B242">
        <f>COUNTIFS(Graphes[FC_Temps],"&lt;="&amp;$A242,Graphes[FC_Temps],"&lt;&gt;0")</f>
        <v>62</v>
      </c>
      <c r="C242">
        <f>COUNTIFS(Graphes[FC_AC_Temps],"&lt;="&amp;$A242,Graphes[FC_AC_Temps],"&lt;&gt;0")</f>
        <v>62</v>
      </c>
      <c r="D242">
        <f>COUNTIFS(Graphes[FC_AC_alea_Temps],"&lt;="&amp;$A242,Graphes[FC_AC_alea_Temps],"&lt;&gt;0")</f>
        <v>40</v>
      </c>
      <c r="E242">
        <f>COUNTIFS(Graphes[DS_Temps],"&lt;="&amp;$A242,Graphes[DS_Temps],"&lt;&gt;0")</f>
        <v>63</v>
      </c>
      <c r="F242">
        <f>COUNTIFS(Graphes[FC_alea_Temps],"&lt;="&amp;$A242,Graphes[FC_alea_Temps],"&lt;&gt;0")</f>
        <v>43</v>
      </c>
    </row>
    <row r="243" spans="1:6" x14ac:dyDescent="0.25">
      <c r="A243">
        <v>24.1</v>
      </c>
      <c r="B243">
        <f>COUNTIFS(Graphes[FC_Temps],"&lt;="&amp;$A243,Graphes[FC_Temps],"&lt;&gt;0")</f>
        <v>62</v>
      </c>
      <c r="C243">
        <f>COUNTIFS(Graphes[FC_AC_Temps],"&lt;="&amp;$A243,Graphes[FC_AC_Temps],"&lt;&gt;0")</f>
        <v>62</v>
      </c>
      <c r="D243">
        <f>COUNTIFS(Graphes[FC_AC_alea_Temps],"&lt;="&amp;$A243,Graphes[FC_AC_alea_Temps],"&lt;&gt;0")</f>
        <v>40</v>
      </c>
      <c r="E243">
        <f>COUNTIFS(Graphes[DS_Temps],"&lt;="&amp;$A243,Graphes[DS_Temps],"&lt;&gt;0")</f>
        <v>63</v>
      </c>
      <c r="F243">
        <f>COUNTIFS(Graphes[FC_alea_Temps],"&lt;="&amp;$A243,Graphes[FC_alea_Temps],"&lt;&gt;0")</f>
        <v>43</v>
      </c>
    </row>
    <row r="244" spans="1:6" x14ac:dyDescent="0.25">
      <c r="A244">
        <v>24.2</v>
      </c>
      <c r="B244">
        <f>COUNTIFS(Graphes[FC_Temps],"&lt;="&amp;$A244,Graphes[FC_Temps],"&lt;&gt;0")</f>
        <v>62</v>
      </c>
      <c r="C244">
        <f>COUNTIFS(Graphes[FC_AC_Temps],"&lt;="&amp;$A244,Graphes[FC_AC_Temps],"&lt;&gt;0")</f>
        <v>62</v>
      </c>
      <c r="D244">
        <f>COUNTIFS(Graphes[FC_AC_alea_Temps],"&lt;="&amp;$A244,Graphes[FC_AC_alea_Temps],"&lt;&gt;0")</f>
        <v>40</v>
      </c>
      <c r="E244">
        <f>COUNTIFS(Graphes[DS_Temps],"&lt;="&amp;$A244,Graphes[DS_Temps],"&lt;&gt;0")</f>
        <v>63</v>
      </c>
      <c r="F244">
        <f>COUNTIFS(Graphes[FC_alea_Temps],"&lt;="&amp;$A244,Graphes[FC_alea_Temps],"&lt;&gt;0")</f>
        <v>43</v>
      </c>
    </row>
    <row r="245" spans="1:6" x14ac:dyDescent="0.25">
      <c r="A245">
        <v>24.3</v>
      </c>
      <c r="B245">
        <f>COUNTIFS(Graphes[FC_Temps],"&lt;="&amp;$A245,Graphes[FC_Temps],"&lt;&gt;0")</f>
        <v>62</v>
      </c>
      <c r="C245">
        <f>COUNTIFS(Graphes[FC_AC_Temps],"&lt;="&amp;$A245,Graphes[FC_AC_Temps],"&lt;&gt;0")</f>
        <v>62</v>
      </c>
      <c r="D245">
        <f>COUNTIFS(Graphes[FC_AC_alea_Temps],"&lt;="&amp;$A245,Graphes[FC_AC_alea_Temps],"&lt;&gt;0")</f>
        <v>40</v>
      </c>
      <c r="E245">
        <f>COUNTIFS(Graphes[DS_Temps],"&lt;="&amp;$A245,Graphes[DS_Temps],"&lt;&gt;0")</f>
        <v>63</v>
      </c>
      <c r="F245">
        <f>COUNTIFS(Graphes[FC_alea_Temps],"&lt;="&amp;$A245,Graphes[FC_alea_Temps],"&lt;&gt;0")</f>
        <v>43</v>
      </c>
    </row>
    <row r="246" spans="1:6" x14ac:dyDescent="0.25">
      <c r="A246">
        <v>24.4</v>
      </c>
      <c r="B246">
        <f>COUNTIFS(Graphes[FC_Temps],"&lt;="&amp;$A246,Graphes[FC_Temps],"&lt;&gt;0")</f>
        <v>62</v>
      </c>
      <c r="C246">
        <f>COUNTIFS(Graphes[FC_AC_Temps],"&lt;="&amp;$A246,Graphes[FC_AC_Temps],"&lt;&gt;0")</f>
        <v>62</v>
      </c>
      <c r="D246">
        <f>COUNTIFS(Graphes[FC_AC_alea_Temps],"&lt;="&amp;$A246,Graphes[FC_AC_alea_Temps],"&lt;&gt;0")</f>
        <v>40</v>
      </c>
      <c r="E246">
        <f>COUNTIFS(Graphes[DS_Temps],"&lt;="&amp;$A246,Graphes[DS_Temps],"&lt;&gt;0")</f>
        <v>63</v>
      </c>
      <c r="F246">
        <f>COUNTIFS(Graphes[FC_alea_Temps],"&lt;="&amp;$A246,Graphes[FC_alea_Temps],"&lt;&gt;0")</f>
        <v>43</v>
      </c>
    </row>
    <row r="247" spans="1:6" x14ac:dyDescent="0.25">
      <c r="A247">
        <v>24.5</v>
      </c>
      <c r="B247">
        <f>COUNTIFS(Graphes[FC_Temps],"&lt;="&amp;$A247,Graphes[FC_Temps],"&lt;&gt;0")</f>
        <v>62</v>
      </c>
      <c r="C247">
        <f>COUNTIFS(Graphes[FC_AC_Temps],"&lt;="&amp;$A247,Graphes[FC_AC_Temps],"&lt;&gt;0")</f>
        <v>62</v>
      </c>
      <c r="D247">
        <f>COUNTIFS(Graphes[FC_AC_alea_Temps],"&lt;="&amp;$A247,Graphes[FC_AC_alea_Temps],"&lt;&gt;0")</f>
        <v>40</v>
      </c>
      <c r="E247">
        <f>COUNTIFS(Graphes[DS_Temps],"&lt;="&amp;$A247,Graphes[DS_Temps],"&lt;&gt;0")</f>
        <v>63</v>
      </c>
      <c r="F247">
        <f>COUNTIFS(Graphes[FC_alea_Temps],"&lt;="&amp;$A247,Graphes[FC_alea_Temps],"&lt;&gt;0")</f>
        <v>43</v>
      </c>
    </row>
    <row r="248" spans="1:6" x14ac:dyDescent="0.25">
      <c r="A248">
        <v>24.6</v>
      </c>
      <c r="B248">
        <f>COUNTIFS(Graphes[FC_Temps],"&lt;="&amp;$A248,Graphes[FC_Temps],"&lt;&gt;0")</f>
        <v>62</v>
      </c>
      <c r="C248">
        <f>COUNTIFS(Graphes[FC_AC_Temps],"&lt;="&amp;$A248,Graphes[FC_AC_Temps],"&lt;&gt;0")</f>
        <v>62</v>
      </c>
      <c r="D248">
        <f>COUNTIFS(Graphes[FC_AC_alea_Temps],"&lt;="&amp;$A248,Graphes[FC_AC_alea_Temps],"&lt;&gt;0")</f>
        <v>40</v>
      </c>
      <c r="E248">
        <f>COUNTIFS(Graphes[DS_Temps],"&lt;="&amp;$A248,Graphes[DS_Temps],"&lt;&gt;0")</f>
        <v>64</v>
      </c>
      <c r="F248">
        <f>COUNTIFS(Graphes[FC_alea_Temps],"&lt;="&amp;$A248,Graphes[FC_alea_Temps],"&lt;&gt;0")</f>
        <v>44</v>
      </c>
    </row>
    <row r="249" spans="1:6" x14ac:dyDescent="0.25">
      <c r="A249">
        <v>24.7</v>
      </c>
      <c r="B249">
        <f>COUNTIFS(Graphes[FC_Temps],"&lt;="&amp;$A249,Graphes[FC_Temps],"&lt;&gt;0")</f>
        <v>62</v>
      </c>
      <c r="C249">
        <f>COUNTIFS(Graphes[FC_AC_Temps],"&lt;="&amp;$A249,Graphes[FC_AC_Temps],"&lt;&gt;0")</f>
        <v>62</v>
      </c>
      <c r="D249">
        <f>COUNTIFS(Graphes[FC_AC_alea_Temps],"&lt;="&amp;$A249,Graphes[FC_AC_alea_Temps],"&lt;&gt;0")</f>
        <v>40</v>
      </c>
      <c r="E249">
        <f>COUNTIFS(Graphes[DS_Temps],"&lt;="&amp;$A249,Graphes[DS_Temps],"&lt;&gt;0")</f>
        <v>64</v>
      </c>
      <c r="F249">
        <f>COUNTIFS(Graphes[FC_alea_Temps],"&lt;="&amp;$A249,Graphes[FC_alea_Temps],"&lt;&gt;0")</f>
        <v>44</v>
      </c>
    </row>
    <row r="250" spans="1:6" x14ac:dyDescent="0.25">
      <c r="A250">
        <v>24.8</v>
      </c>
      <c r="B250">
        <f>COUNTIFS(Graphes[FC_Temps],"&lt;="&amp;$A250,Graphes[FC_Temps],"&lt;&gt;0")</f>
        <v>62</v>
      </c>
      <c r="C250">
        <f>COUNTIFS(Graphes[FC_AC_Temps],"&lt;="&amp;$A250,Graphes[FC_AC_Temps],"&lt;&gt;0")</f>
        <v>62</v>
      </c>
      <c r="D250">
        <f>COUNTIFS(Graphes[FC_AC_alea_Temps],"&lt;="&amp;$A250,Graphes[FC_AC_alea_Temps],"&lt;&gt;0")</f>
        <v>40</v>
      </c>
      <c r="E250">
        <f>COUNTIFS(Graphes[DS_Temps],"&lt;="&amp;$A250,Graphes[DS_Temps],"&lt;&gt;0")</f>
        <v>64</v>
      </c>
      <c r="F250">
        <f>COUNTIFS(Graphes[FC_alea_Temps],"&lt;="&amp;$A250,Graphes[FC_alea_Temps],"&lt;&gt;0")</f>
        <v>44</v>
      </c>
    </row>
    <row r="251" spans="1:6" x14ac:dyDescent="0.25">
      <c r="A251">
        <v>24.9</v>
      </c>
      <c r="B251">
        <f>COUNTIFS(Graphes[FC_Temps],"&lt;="&amp;$A251,Graphes[FC_Temps],"&lt;&gt;0")</f>
        <v>62</v>
      </c>
      <c r="C251">
        <f>COUNTIFS(Graphes[FC_AC_Temps],"&lt;="&amp;$A251,Graphes[FC_AC_Temps],"&lt;&gt;0")</f>
        <v>62</v>
      </c>
      <c r="D251">
        <f>COUNTIFS(Graphes[FC_AC_alea_Temps],"&lt;="&amp;$A251,Graphes[FC_AC_alea_Temps],"&lt;&gt;0")</f>
        <v>40</v>
      </c>
      <c r="E251">
        <f>COUNTIFS(Graphes[DS_Temps],"&lt;="&amp;$A251,Graphes[DS_Temps],"&lt;&gt;0")</f>
        <v>64</v>
      </c>
      <c r="F251">
        <f>COUNTIFS(Graphes[FC_alea_Temps],"&lt;="&amp;$A251,Graphes[FC_alea_Temps],"&lt;&gt;0")</f>
        <v>44</v>
      </c>
    </row>
    <row r="252" spans="1:6" x14ac:dyDescent="0.25">
      <c r="A252">
        <v>25</v>
      </c>
      <c r="B252">
        <f>COUNTIFS(Graphes[FC_Temps],"&lt;="&amp;$A252,Graphes[FC_Temps],"&lt;&gt;0")</f>
        <v>62</v>
      </c>
      <c r="C252">
        <f>COUNTIFS(Graphes[FC_AC_Temps],"&lt;="&amp;$A252,Graphes[FC_AC_Temps],"&lt;&gt;0")</f>
        <v>62</v>
      </c>
      <c r="D252">
        <f>COUNTIFS(Graphes[FC_AC_alea_Temps],"&lt;="&amp;$A252,Graphes[FC_AC_alea_Temps],"&lt;&gt;0")</f>
        <v>40</v>
      </c>
      <c r="E252">
        <f>COUNTIFS(Graphes[DS_Temps],"&lt;="&amp;$A252,Graphes[DS_Temps],"&lt;&gt;0")</f>
        <v>64</v>
      </c>
      <c r="F252">
        <f>COUNTIFS(Graphes[FC_alea_Temps],"&lt;="&amp;$A252,Graphes[FC_alea_Temps],"&lt;&gt;0")</f>
        <v>44</v>
      </c>
    </row>
    <row r="253" spans="1:6" x14ac:dyDescent="0.25">
      <c r="A253">
        <v>25.1</v>
      </c>
      <c r="B253">
        <f>COUNTIFS(Graphes[FC_Temps],"&lt;="&amp;$A253,Graphes[FC_Temps],"&lt;&gt;0")</f>
        <v>62</v>
      </c>
      <c r="C253">
        <f>COUNTIFS(Graphes[FC_AC_Temps],"&lt;="&amp;$A253,Graphes[FC_AC_Temps],"&lt;&gt;0")</f>
        <v>62</v>
      </c>
      <c r="D253">
        <f>COUNTIFS(Graphes[FC_AC_alea_Temps],"&lt;="&amp;$A253,Graphes[FC_AC_alea_Temps],"&lt;&gt;0")</f>
        <v>40</v>
      </c>
      <c r="E253">
        <f>COUNTIFS(Graphes[DS_Temps],"&lt;="&amp;$A253,Graphes[DS_Temps],"&lt;&gt;0")</f>
        <v>64</v>
      </c>
      <c r="F253">
        <f>COUNTIFS(Graphes[FC_alea_Temps],"&lt;="&amp;$A253,Graphes[FC_alea_Temps],"&lt;&gt;0")</f>
        <v>46</v>
      </c>
    </row>
    <row r="254" spans="1:6" x14ac:dyDescent="0.25">
      <c r="A254">
        <v>25.2</v>
      </c>
      <c r="B254">
        <f>COUNTIFS(Graphes[FC_Temps],"&lt;="&amp;$A254,Graphes[FC_Temps],"&lt;&gt;0")</f>
        <v>62</v>
      </c>
      <c r="C254">
        <f>COUNTIFS(Graphes[FC_AC_Temps],"&lt;="&amp;$A254,Graphes[FC_AC_Temps],"&lt;&gt;0")</f>
        <v>62</v>
      </c>
      <c r="D254">
        <f>COUNTIFS(Graphes[FC_AC_alea_Temps],"&lt;="&amp;$A254,Graphes[FC_AC_alea_Temps],"&lt;&gt;0")</f>
        <v>40</v>
      </c>
      <c r="E254">
        <f>COUNTIFS(Graphes[DS_Temps],"&lt;="&amp;$A254,Graphes[DS_Temps],"&lt;&gt;0")</f>
        <v>64</v>
      </c>
      <c r="F254">
        <f>COUNTIFS(Graphes[FC_alea_Temps],"&lt;="&amp;$A254,Graphes[FC_alea_Temps],"&lt;&gt;0")</f>
        <v>46</v>
      </c>
    </row>
    <row r="255" spans="1:6" x14ac:dyDescent="0.25">
      <c r="A255">
        <v>25.3</v>
      </c>
      <c r="B255">
        <f>COUNTIFS(Graphes[FC_Temps],"&lt;="&amp;$A255,Graphes[FC_Temps],"&lt;&gt;0")</f>
        <v>62</v>
      </c>
      <c r="C255">
        <f>COUNTIFS(Graphes[FC_AC_Temps],"&lt;="&amp;$A255,Graphes[FC_AC_Temps],"&lt;&gt;0")</f>
        <v>62</v>
      </c>
      <c r="D255">
        <f>COUNTIFS(Graphes[FC_AC_alea_Temps],"&lt;="&amp;$A255,Graphes[FC_AC_alea_Temps],"&lt;&gt;0")</f>
        <v>40</v>
      </c>
      <c r="E255">
        <f>COUNTIFS(Graphes[DS_Temps],"&lt;="&amp;$A255,Graphes[DS_Temps],"&lt;&gt;0")</f>
        <v>64</v>
      </c>
      <c r="F255">
        <f>COUNTIFS(Graphes[FC_alea_Temps],"&lt;="&amp;$A255,Graphes[FC_alea_Temps],"&lt;&gt;0")</f>
        <v>46</v>
      </c>
    </row>
    <row r="256" spans="1:6" x14ac:dyDescent="0.25">
      <c r="A256">
        <v>25.4</v>
      </c>
      <c r="B256">
        <f>COUNTIFS(Graphes[FC_Temps],"&lt;="&amp;$A256,Graphes[FC_Temps],"&lt;&gt;0")</f>
        <v>62</v>
      </c>
      <c r="C256">
        <f>COUNTIFS(Graphes[FC_AC_Temps],"&lt;="&amp;$A256,Graphes[FC_AC_Temps],"&lt;&gt;0")</f>
        <v>62</v>
      </c>
      <c r="D256">
        <f>COUNTIFS(Graphes[FC_AC_alea_Temps],"&lt;="&amp;$A256,Graphes[FC_AC_alea_Temps],"&lt;&gt;0")</f>
        <v>40</v>
      </c>
      <c r="E256">
        <f>COUNTIFS(Graphes[DS_Temps],"&lt;="&amp;$A256,Graphes[DS_Temps],"&lt;&gt;0")</f>
        <v>64</v>
      </c>
      <c r="F256">
        <f>COUNTIFS(Graphes[FC_alea_Temps],"&lt;="&amp;$A256,Graphes[FC_alea_Temps],"&lt;&gt;0")</f>
        <v>46</v>
      </c>
    </row>
    <row r="257" spans="1:6" x14ac:dyDescent="0.25">
      <c r="A257">
        <v>25.5</v>
      </c>
      <c r="B257">
        <f>COUNTIFS(Graphes[FC_Temps],"&lt;="&amp;$A257,Graphes[FC_Temps],"&lt;&gt;0")</f>
        <v>62</v>
      </c>
      <c r="C257">
        <f>COUNTIFS(Graphes[FC_AC_Temps],"&lt;="&amp;$A257,Graphes[FC_AC_Temps],"&lt;&gt;0")</f>
        <v>62</v>
      </c>
      <c r="D257">
        <f>COUNTIFS(Graphes[FC_AC_alea_Temps],"&lt;="&amp;$A257,Graphes[FC_AC_alea_Temps],"&lt;&gt;0")</f>
        <v>40</v>
      </c>
      <c r="E257">
        <f>COUNTIFS(Graphes[DS_Temps],"&lt;="&amp;$A257,Graphes[DS_Temps],"&lt;&gt;0")</f>
        <v>64</v>
      </c>
      <c r="F257">
        <f>COUNTIFS(Graphes[FC_alea_Temps],"&lt;="&amp;$A257,Graphes[FC_alea_Temps],"&lt;&gt;0")</f>
        <v>47</v>
      </c>
    </row>
    <row r="258" spans="1:6" x14ac:dyDescent="0.25">
      <c r="A258">
        <v>25.6</v>
      </c>
      <c r="B258">
        <f>COUNTIFS(Graphes[FC_Temps],"&lt;="&amp;$A258,Graphes[FC_Temps],"&lt;&gt;0")</f>
        <v>62</v>
      </c>
      <c r="C258">
        <f>COUNTIFS(Graphes[FC_AC_Temps],"&lt;="&amp;$A258,Graphes[FC_AC_Temps],"&lt;&gt;0")</f>
        <v>62</v>
      </c>
      <c r="D258">
        <f>COUNTIFS(Graphes[FC_AC_alea_Temps],"&lt;="&amp;$A258,Graphes[FC_AC_alea_Temps],"&lt;&gt;0")</f>
        <v>40</v>
      </c>
      <c r="E258">
        <f>COUNTIFS(Graphes[DS_Temps],"&lt;="&amp;$A258,Graphes[DS_Temps],"&lt;&gt;0")</f>
        <v>64</v>
      </c>
      <c r="F258">
        <f>COUNTIFS(Graphes[FC_alea_Temps],"&lt;="&amp;$A258,Graphes[FC_alea_Temps],"&lt;&gt;0")</f>
        <v>47</v>
      </c>
    </row>
    <row r="259" spans="1:6" x14ac:dyDescent="0.25">
      <c r="A259">
        <v>25.7</v>
      </c>
      <c r="B259">
        <f>COUNTIFS(Graphes[FC_Temps],"&lt;="&amp;$A259,Graphes[FC_Temps],"&lt;&gt;0")</f>
        <v>62</v>
      </c>
      <c r="C259">
        <f>COUNTIFS(Graphes[FC_AC_Temps],"&lt;="&amp;$A259,Graphes[FC_AC_Temps],"&lt;&gt;0")</f>
        <v>62</v>
      </c>
      <c r="D259">
        <f>COUNTIFS(Graphes[FC_AC_alea_Temps],"&lt;="&amp;$A259,Graphes[FC_AC_alea_Temps],"&lt;&gt;0")</f>
        <v>40</v>
      </c>
      <c r="E259">
        <f>COUNTIFS(Graphes[DS_Temps],"&lt;="&amp;$A259,Graphes[DS_Temps],"&lt;&gt;0")</f>
        <v>64</v>
      </c>
      <c r="F259">
        <f>COUNTIFS(Graphes[FC_alea_Temps],"&lt;="&amp;$A259,Graphes[FC_alea_Temps],"&lt;&gt;0")</f>
        <v>47</v>
      </c>
    </row>
    <row r="260" spans="1:6" x14ac:dyDescent="0.25">
      <c r="A260">
        <v>25.8</v>
      </c>
      <c r="B260">
        <f>COUNTIFS(Graphes[FC_Temps],"&lt;="&amp;$A260,Graphes[FC_Temps],"&lt;&gt;0")</f>
        <v>62</v>
      </c>
      <c r="C260">
        <f>COUNTIFS(Graphes[FC_AC_Temps],"&lt;="&amp;$A260,Graphes[FC_AC_Temps],"&lt;&gt;0")</f>
        <v>62</v>
      </c>
      <c r="D260">
        <f>COUNTIFS(Graphes[FC_AC_alea_Temps],"&lt;="&amp;$A260,Graphes[FC_AC_alea_Temps],"&lt;&gt;0")</f>
        <v>40</v>
      </c>
      <c r="E260">
        <f>COUNTIFS(Graphes[DS_Temps],"&lt;="&amp;$A260,Graphes[DS_Temps],"&lt;&gt;0")</f>
        <v>64</v>
      </c>
      <c r="F260">
        <f>COUNTIFS(Graphes[FC_alea_Temps],"&lt;="&amp;$A260,Graphes[FC_alea_Temps],"&lt;&gt;0")</f>
        <v>47</v>
      </c>
    </row>
    <row r="261" spans="1:6" x14ac:dyDescent="0.25">
      <c r="A261">
        <v>25.9</v>
      </c>
      <c r="B261">
        <f>COUNTIFS(Graphes[FC_Temps],"&lt;="&amp;$A261,Graphes[FC_Temps],"&lt;&gt;0")</f>
        <v>62</v>
      </c>
      <c r="C261">
        <f>COUNTIFS(Graphes[FC_AC_Temps],"&lt;="&amp;$A261,Graphes[FC_AC_Temps],"&lt;&gt;0")</f>
        <v>62</v>
      </c>
      <c r="D261">
        <f>COUNTIFS(Graphes[FC_AC_alea_Temps],"&lt;="&amp;$A261,Graphes[FC_AC_alea_Temps],"&lt;&gt;0")</f>
        <v>41</v>
      </c>
      <c r="E261">
        <f>COUNTIFS(Graphes[DS_Temps],"&lt;="&amp;$A261,Graphes[DS_Temps],"&lt;&gt;0")</f>
        <v>64</v>
      </c>
      <c r="F261">
        <f>COUNTIFS(Graphes[FC_alea_Temps],"&lt;="&amp;$A261,Graphes[FC_alea_Temps],"&lt;&gt;0")</f>
        <v>47</v>
      </c>
    </row>
    <row r="262" spans="1:6" x14ac:dyDescent="0.25">
      <c r="A262">
        <v>26</v>
      </c>
      <c r="B262">
        <f>COUNTIFS(Graphes[FC_Temps],"&lt;="&amp;$A262,Graphes[FC_Temps],"&lt;&gt;0")</f>
        <v>62</v>
      </c>
      <c r="C262">
        <f>COUNTIFS(Graphes[FC_AC_Temps],"&lt;="&amp;$A262,Graphes[FC_AC_Temps],"&lt;&gt;0")</f>
        <v>62</v>
      </c>
      <c r="D262">
        <f>COUNTIFS(Graphes[FC_AC_alea_Temps],"&lt;="&amp;$A262,Graphes[FC_AC_alea_Temps],"&lt;&gt;0")</f>
        <v>41</v>
      </c>
      <c r="E262">
        <f>COUNTIFS(Graphes[DS_Temps],"&lt;="&amp;$A262,Graphes[DS_Temps],"&lt;&gt;0")</f>
        <v>64</v>
      </c>
      <c r="F262">
        <f>COUNTIFS(Graphes[FC_alea_Temps],"&lt;="&amp;$A262,Graphes[FC_alea_Temps],"&lt;&gt;0")</f>
        <v>47</v>
      </c>
    </row>
    <row r="263" spans="1:6" x14ac:dyDescent="0.25">
      <c r="A263">
        <v>26.1</v>
      </c>
      <c r="B263">
        <f>COUNTIFS(Graphes[FC_Temps],"&lt;="&amp;$A263,Graphes[FC_Temps],"&lt;&gt;0")</f>
        <v>62</v>
      </c>
      <c r="C263">
        <f>COUNTIFS(Graphes[FC_AC_Temps],"&lt;="&amp;$A263,Graphes[FC_AC_Temps],"&lt;&gt;0")</f>
        <v>62</v>
      </c>
      <c r="D263">
        <f>COUNTIFS(Graphes[FC_AC_alea_Temps],"&lt;="&amp;$A263,Graphes[FC_AC_alea_Temps],"&lt;&gt;0")</f>
        <v>41</v>
      </c>
      <c r="E263">
        <f>COUNTIFS(Graphes[DS_Temps],"&lt;="&amp;$A263,Graphes[DS_Temps],"&lt;&gt;0")</f>
        <v>64</v>
      </c>
      <c r="F263">
        <f>COUNTIFS(Graphes[FC_alea_Temps],"&lt;="&amp;$A263,Graphes[FC_alea_Temps],"&lt;&gt;0")</f>
        <v>47</v>
      </c>
    </row>
    <row r="264" spans="1:6" x14ac:dyDescent="0.25">
      <c r="A264">
        <v>26.2</v>
      </c>
      <c r="B264">
        <f>COUNTIFS(Graphes[FC_Temps],"&lt;="&amp;$A264,Graphes[FC_Temps],"&lt;&gt;0")</f>
        <v>62</v>
      </c>
      <c r="C264">
        <f>COUNTIFS(Graphes[FC_AC_Temps],"&lt;="&amp;$A264,Graphes[FC_AC_Temps],"&lt;&gt;0")</f>
        <v>62</v>
      </c>
      <c r="D264">
        <f>COUNTIFS(Graphes[FC_AC_alea_Temps],"&lt;="&amp;$A264,Graphes[FC_AC_alea_Temps],"&lt;&gt;0")</f>
        <v>41</v>
      </c>
      <c r="E264">
        <f>COUNTIFS(Graphes[DS_Temps],"&lt;="&amp;$A264,Graphes[DS_Temps],"&lt;&gt;0")</f>
        <v>64</v>
      </c>
      <c r="F264">
        <f>COUNTIFS(Graphes[FC_alea_Temps],"&lt;="&amp;$A264,Graphes[FC_alea_Temps],"&lt;&gt;0")</f>
        <v>47</v>
      </c>
    </row>
    <row r="265" spans="1:6" x14ac:dyDescent="0.25">
      <c r="A265">
        <v>26.3</v>
      </c>
      <c r="B265">
        <f>COUNTIFS(Graphes[FC_Temps],"&lt;="&amp;$A265,Graphes[FC_Temps],"&lt;&gt;0")</f>
        <v>62</v>
      </c>
      <c r="C265">
        <f>COUNTIFS(Graphes[FC_AC_Temps],"&lt;="&amp;$A265,Graphes[FC_AC_Temps],"&lt;&gt;0")</f>
        <v>62</v>
      </c>
      <c r="D265">
        <f>COUNTIFS(Graphes[FC_AC_alea_Temps],"&lt;="&amp;$A265,Graphes[FC_AC_alea_Temps],"&lt;&gt;0")</f>
        <v>41</v>
      </c>
      <c r="E265">
        <f>COUNTIFS(Graphes[DS_Temps],"&lt;="&amp;$A265,Graphes[DS_Temps],"&lt;&gt;0")</f>
        <v>64</v>
      </c>
      <c r="F265">
        <f>COUNTIFS(Graphes[FC_alea_Temps],"&lt;="&amp;$A265,Graphes[FC_alea_Temps],"&lt;&gt;0")</f>
        <v>48</v>
      </c>
    </row>
    <row r="266" spans="1:6" x14ac:dyDescent="0.25">
      <c r="A266">
        <v>26.4</v>
      </c>
      <c r="B266">
        <f>COUNTIFS(Graphes[FC_Temps],"&lt;="&amp;$A266,Graphes[FC_Temps],"&lt;&gt;0")</f>
        <v>62</v>
      </c>
      <c r="C266">
        <f>COUNTIFS(Graphes[FC_AC_Temps],"&lt;="&amp;$A266,Graphes[FC_AC_Temps],"&lt;&gt;0")</f>
        <v>62</v>
      </c>
      <c r="D266">
        <f>COUNTIFS(Graphes[FC_AC_alea_Temps],"&lt;="&amp;$A266,Graphes[FC_AC_alea_Temps],"&lt;&gt;0")</f>
        <v>41</v>
      </c>
      <c r="E266">
        <f>COUNTIFS(Graphes[DS_Temps],"&lt;="&amp;$A266,Graphes[DS_Temps],"&lt;&gt;0")</f>
        <v>64</v>
      </c>
      <c r="F266">
        <f>COUNTIFS(Graphes[FC_alea_Temps],"&lt;="&amp;$A266,Graphes[FC_alea_Temps],"&lt;&gt;0")</f>
        <v>48</v>
      </c>
    </row>
    <row r="267" spans="1:6" x14ac:dyDescent="0.25">
      <c r="A267">
        <v>26.5</v>
      </c>
      <c r="B267">
        <f>COUNTIFS(Graphes[FC_Temps],"&lt;="&amp;$A267,Graphes[FC_Temps],"&lt;&gt;0")</f>
        <v>62</v>
      </c>
      <c r="C267">
        <f>COUNTIFS(Graphes[FC_AC_Temps],"&lt;="&amp;$A267,Graphes[FC_AC_Temps],"&lt;&gt;0")</f>
        <v>62</v>
      </c>
      <c r="D267">
        <f>COUNTIFS(Graphes[FC_AC_alea_Temps],"&lt;="&amp;$A267,Graphes[FC_AC_alea_Temps],"&lt;&gt;0")</f>
        <v>41</v>
      </c>
      <c r="E267">
        <f>COUNTIFS(Graphes[DS_Temps],"&lt;="&amp;$A267,Graphes[DS_Temps],"&lt;&gt;0")</f>
        <v>64</v>
      </c>
      <c r="F267">
        <f>COUNTIFS(Graphes[FC_alea_Temps],"&lt;="&amp;$A267,Graphes[FC_alea_Temps],"&lt;&gt;0")</f>
        <v>48</v>
      </c>
    </row>
    <row r="268" spans="1:6" x14ac:dyDescent="0.25">
      <c r="A268">
        <v>26.6</v>
      </c>
      <c r="B268">
        <f>COUNTIFS(Graphes[FC_Temps],"&lt;="&amp;$A268,Graphes[FC_Temps],"&lt;&gt;0")</f>
        <v>62</v>
      </c>
      <c r="C268">
        <f>COUNTIFS(Graphes[FC_AC_Temps],"&lt;="&amp;$A268,Graphes[FC_AC_Temps],"&lt;&gt;0")</f>
        <v>62</v>
      </c>
      <c r="D268">
        <f>COUNTIFS(Graphes[FC_AC_alea_Temps],"&lt;="&amp;$A268,Graphes[FC_AC_alea_Temps],"&lt;&gt;0")</f>
        <v>41</v>
      </c>
      <c r="E268">
        <f>COUNTIFS(Graphes[DS_Temps],"&lt;="&amp;$A268,Graphes[DS_Temps],"&lt;&gt;0")</f>
        <v>64</v>
      </c>
      <c r="F268">
        <f>COUNTIFS(Graphes[FC_alea_Temps],"&lt;="&amp;$A268,Graphes[FC_alea_Temps],"&lt;&gt;0")</f>
        <v>48</v>
      </c>
    </row>
    <row r="269" spans="1:6" x14ac:dyDescent="0.25">
      <c r="A269">
        <v>26.7</v>
      </c>
      <c r="B269">
        <f>COUNTIFS(Graphes[FC_Temps],"&lt;="&amp;$A269,Graphes[FC_Temps],"&lt;&gt;0")</f>
        <v>62</v>
      </c>
      <c r="C269">
        <f>COUNTIFS(Graphes[FC_AC_Temps],"&lt;="&amp;$A269,Graphes[FC_AC_Temps],"&lt;&gt;0")</f>
        <v>62</v>
      </c>
      <c r="D269">
        <f>COUNTIFS(Graphes[FC_AC_alea_Temps],"&lt;="&amp;$A269,Graphes[FC_AC_alea_Temps],"&lt;&gt;0")</f>
        <v>41</v>
      </c>
      <c r="E269">
        <f>COUNTIFS(Graphes[DS_Temps],"&lt;="&amp;$A269,Graphes[DS_Temps],"&lt;&gt;0")</f>
        <v>64</v>
      </c>
      <c r="F269">
        <f>COUNTIFS(Graphes[FC_alea_Temps],"&lt;="&amp;$A269,Graphes[FC_alea_Temps],"&lt;&gt;0")</f>
        <v>48</v>
      </c>
    </row>
    <row r="270" spans="1:6" x14ac:dyDescent="0.25">
      <c r="A270">
        <v>26.8</v>
      </c>
      <c r="B270">
        <f>COUNTIFS(Graphes[FC_Temps],"&lt;="&amp;$A270,Graphes[FC_Temps],"&lt;&gt;0")</f>
        <v>62</v>
      </c>
      <c r="C270">
        <f>COUNTIFS(Graphes[FC_AC_Temps],"&lt;="&amp;$A270,Graphes[FC_AC_Temps],"&lt;&gt;0")</f>
        <v>62</v>
      </c>
      <c r="D270">
        <f>COUNTIFS(Graphes[FC_AC_alea_Temps],"&lt;="&amp;$A270,Graphes[FC_AC_alea_Temps],"&lt;&gt;0")</f>
        <v>41</v>
      </c>
      <c r="E270">
        <f>COUNTIFS(Graphes[DS_Temps],"&lt;="&amp;$A270,Graphes[DS_Temps],"&lt;&gt;0")</f>
        <v>64</v>
      </c>
      <c r="F270">
        <f>COUNTIFS(Graphes[FC_alea_Temps],"&lt;="&amp;$A270,Graphes[FC_alea_Temps],"&lt;&gt;0")</f>
        <v>48</v>
      </c>
    </row>
    <row r="271" spans="1:6" x14ac:dyDescent="0.25">
      <c r="A271">
        <v>26.9</v>
      </c>
      <c r="B271">
        <f>COUNTIFS(Graphes[FC_Temps],"&lt;="&amp;$A271,Graphes[FC_Temps],"&lt;&gt;0")</f>
        <v>62</v>
      </c>
      <c r="C271">
        <f>COUNTIFS(Graphes[FC_AC_Temps],"&lt;="&amp;$A271,Graphes[FC_AC_Temps],"&lt;&gt;0")</f>
        <v>62</v>
      </c>
      <c r="D271">
        <f>COUNTIFS(Graphes[FC_AC_alea_Temps],"&lt;="&amp;$A271,Graphes[FC_AC_alea_Temps],"&lt;&gt;0")</f>
        <v>41</v>
      </c>
      <c r="E271">
        <f>COUNTIFS(Graphes[DS_Temps],"&lt;="&amp;$A271,Graphes[DS_Temps],"&lt;&gt;0")</f>
        <v>64</v>
      </c>
      <c r="F271">
        <f>COUNTIFS(Graphes[FC_alea_Temps],"&lt;="&amp;$A271,Graphes[FC_alea_Temps],"&lt;&gt;0")</f>
        <v>48</v>
      </c>
    </row>
    <row r="272" spans="1:6" x14ac:dyDescent="0.25">
      <c r="A272">
        <v>27</v>
      </c>
      <c r="B272">
        <f>COUNTIFS(Graphes[FC_Temps],"&lt;="&amp;$A272,Graphes[FC_Temps],"&lt;&gt;0")</f>
        <v>62</v>
      </c>
      <c r="C272">
        <f>COUNTIFS(Graphes[FC_AC_Temps],"&lt;="&amp;$A272,Graphes[FC_AC_Temps],"&lt;&gt;0")</f>
        <v>62</v>
      </c>
      <c r="D272">
        <f>COUNTIFS(Graphes[FC_AC_alea_Temps],"&lt;="&amp;$A272,Graphes[FC_AC_alea_Temps],"&lt;&gt;0")</f>
        <v>41</v>
      </c>
      <c r="E272">
        <f>COUNTIFS(Graphes[DS_Temps],"&lt;="&amp;$A272,Graphes[DS_Temps],"&lt;&gt;0")</f>
        <v>64</v>
      </c>
      <c r="F272">
        <f>COUNTIFS(Graphes[FC_alea_Temps],"&lt;="&amp;$A272,Graphes[FC_alea_Temps],"&lt;&gt;0")</f>
        <v>48</v>
      </c>
    </row>
    <row r="273" spans="1:6" x14ac:dyDescent="0.25">
      <c r="A273">
        <v>27.1</v>
      </c>
      <c r="B273">
        <f>COUNTIFS(Graphes[FC_Temps],"&lt;="&amp;$A273,Graphes[FC_Temps],"&lt;&gt;0")</f>
        <v>62</v>
      </c>
      <c r="C273">
        <f>COUNTIFS(Graphes[FC_AC_Temps],"&lt;="&amp;$A273,Graphes[FC_AC_Temps],"&lt;&gt;0")</f>
        <v>62</v>
      </c>
      <c r="D273">
        <f>COUNTIFS(Graphes[FC_AC_alea_Temps],"&lt;="&amp;$A273,Graphes[FC_AC_alea_Temps],"&lt;&gt;0")</f>
        <v>41</v>
      </c>
      <c r="E273">
        <f>COUNTIFS(Graphes[DS_Temps],"&lt;="&amp;$A273,Graphes[DS_Temps],"&lt;&gt;0")</f>
        <v>64</v>
      </c>
      <c r="F273">
        <f>COUNTIFS(Graphes[FC_alea_Temps],"&lt;="&amp;$A273,Graphes[FC_alea_Temps],"&lt;&gt;0")</f>
        <v>48</v>
      </c>
    </row>
    <row r="274" spans="1:6" x14ac:dyDescent="0.25">
      <c r="A274">
        <v>27.2</v>
      </c>
      <c r="B274">
        <f>COUNTIFS(Graphes[FC_Temps],"&lt;="&amp;$A274,Graphes[FC_Temps],"&lt;&gt;0")</f>
        <v>62</v>
      </c>
      <c r="C274">
        <f>COUNTIFS(Graphes[FC_AC_Temps],"&lt;="&amp;$A274,Graphes[FC_AC_Temps],"&lt;&gt;0")</f>
        <v>62</v>
      </c>
      <c r="D274">
        <f>COUNTIFS(Graphes[FC_AC_alea_Temps],"&lt;="&amp;$A274,Graphes[FC_AC_alea_Temps],"&lt;&gt;0")</f>
        <v>41</v>
      </c>
      <c r="E274">
        <f>COUNTIFS(Graphes[DS_Temps],"&lt;="&amp;$A274,Graphes[DS_Temps],"&lt;&gt;0")</f>
        <v>64</v>
      </c>
      <c r="F274">
        <f>COUNTIFS(Graphes[FC_alea_Temps],"&lt;="&amp;$A274,Graphes[FC_alea_Temps],"&lt;&gt;0")</f>
        <v>48</v>
      </c>
    </row>
    <row r="275" spans="1:6" x14ac:dyDescent="0.25">
      <c r="A275">
        <v>27.3</v>
      </c>
      <c r="B275">
        <f>COUNTIFS(Graphes[FC_Temps],"&lt;="&amp;$A275,Graphes[FC_Temps],"&lt;&gt;0")</f>
        <v>62</v>
      </c>
      <c r="C275">
        <f>COUNTIFS(Graphes[FC_AC_Temps],"&lt;="&amp;$A275,Graphes[FC_AC_Temps],"&lt;&gt;0")</f>
        <v>62</v>
      </c>
      <c r="D275">
        <f>COUNTIFS(Graphes[FC_AC_alea_Temps],"&lt;="&amp;$A275,Graphes[FC_AC_alea_Temps],"&lt;&gt;0")</f>
        <v>41</v>
      </c>
      <c r="E275">
        <f>COUNTIFS(Graphes[DS_Temps],"&lt;="&amp;$A275,Graphes[DS_Temps],"&lt;&gt;0")</f>
        <v>64</v>
      </c>
      <c r="F275">
        <f>COUNTIFS(Graphes[FC_alea_Temps],"&lt;="&amp;$A275,Graphes[FC_alea_Temps],"&lt;&gt;0")</f>
        <v>48</v>
      </c>
    </row>
    <row r="276" spans="1:6" x14ac:dyDescent="0.25">
      <c r="A276">
        <v>27.4</v>
      </c>
      <c r="B276">
        <f>COUNTIFS(Graphes[FC_Temps],"&lt;="&amp;$A276,Graphes[FC_Temps],"&lt;&gt;0")</f>
        <v>62</v>
      </c>
      <c r="C276">
        <f>COUNTIFS(Graphes[FC_AC_Temps],"&lt;="&amp;$A276,Graphes[FC_AC_Temps],"&lt;&gt;0")</f>
        <v>62</v>
      </c>
      <c r="D276">
        <f>COUNTIFS(Graphes[FC_AC_alea_Temps],"&lt;="&amp;$A276,Graphes[FC_AC_alea_Temps],"&lt;&gt;0")</f>
        <v>41</v>
      </c>
      <c r="E276">
        <f>COUNTIFS(Graphes[DS_Temps],"&lt;="&amp;$A276,Graphes[DS_Temps],"&lt;&gt;0")</f>
        <v>64</v>
      </c>
      <c r="F276">
        <f>COUNTIFS(Graphes[FC_alea_Temps],"&lt;="&amp;$A276,Graphes[FC_alea_Temps],"&lt;&gt;0")</f>
        <v>48</v>
      </c>
    </row>
    <row r="277" spans="1:6" x14ac:dyDescent="0.25">
      <c r="A277">
        <v>27.5</v>
      </c>
      <c r="B277">
        <f>COUNTIFS(Graphes[FC_Temps],"&lt;="&amp;$A277,Graphes[FC_Temps],"&lt;&gt;0")</f>
        <v>62</v>
      </c>
      <c r="C277">
        <f>COUNTIFS(Graphes[FC_AC_Temps],"&lt;="&amp;$A277,Graphes[FC_AC_Temps],"&lt;&gt;0")</f>
        <v>62</v>
      </c>
      <c r="D277">
        <f>COUNTIFS(Graphes[FC_AC_alea_Temps],"&lt;="&amp;$A277,Graphes[FC_AC_alea_Temps],"&lt;&gt;0")</f>
        <v>41</v>
      </c>
      <c r="E277">
        <f>COUNTIFS(Graphes[DS_Temps],"&lt;="&amp;$A277,Graphes[DS_Temps],"&lt;&gt;0")</f>
        <v>64</v>
      </c>
      <c r="F277">
        <f>COUNTIFS(Graphes[FC_alea_Temps],"&lt;="&amp;$A277,Graphes[FC_alea_Temps],"&lt;&gt;0")</f>
        <v>48</v>
      </c>
    </row>
    <row r="278" spans="1:6" x14ac:dyDescent="0.25">
      <c r="A278">
        <v>27.6</v>
      </c>
      <c r="B278">
        <f>COUNTIFS(Graphes[FC_Temps],"&lt;="&amp;$A278,Graphes[FC_Temps],"&lt;&gt;0")</f>
        <v>62</v>
      </c>
      <c r="C278">
        <f>COUNTIFS(Graphes[FC_AC_Temps],"&lt;="&amp;$A278,Graphes[FC_AC_Temps],"&lt;&gt;0")</f>
        <v>62</v>
      </c>
      <c r="D278">
        <f>COUNTIFS(Graphes[FC_AC_alea_Temps],"&lt;="&amp;$A278,Graphes[FC_AC_alea_Temps],"&lt;&gt;0")</f>
        <v>41</v>
      </c>
      <c r="E278">
        <f>COUNTIFS(Graphes[DS_Temps],"&lt;="&amp;$A278,Graphes[DS_Temps],"&lt;&gt;0")</f>
        <v>64</v>
      </c>
      <c r="F278">
        <f>COUNTIFS(Graphes[FC_alea_Temps],"&lt;="&amp;$A278,Graphes[FC_alea_Temps],"&lt;&gt;0")</f>
        <v>48</v>
      </c>
    </row>
    <row r="279" spans="1:6" x14ac:dyDescent="0.25">
      <c r="A279">
        <v>27.7</v>
      </c>
      <c r="B279">
        <f>COUNTIFS(Graphes[FC_Temps],"&lt;="&amp;$A279,Graphes[FC_Temps],"&lt;&gt;0")</f>
        <v>62</v>
      </c>
      <c r="C279">
        <f>COUNTIFS(Graphes[FC_AC_Temps],"&lt;="&amp;$A279,Graphes[FC_AC_Temps],"&lt;&gt;0")</f>
        <v>62</v>
      </c>
      <c r="D279">
        <f>COUNTIFS(Graphes[FC_AC_alea_Temps],"&lt;="&amp;$A279,Graphes[FC_AC_alea_Temps],"&lt;&gt;0")</f>
        <v>41</v>
      </c>
      <c r="E279">
        <f>COUNTIFS(Graphes[DS_Temps],"&lt;="&amp;$A279,Graphes[DS_Temps],"&lt;&gt;0")</f>
        <v>64</v>
      </c>
      <c r="F279">
        <f>COUNTIFS(Graphes[FC_alea_Temps],"&lt;="&amp;$A279,Graphes[FC_alea_Temps],"&lt;&gt;0")</f>
        <v>48</v>
      </c>
    </row>
    <row r="280" spans="1:6" x14ac:dyDescent="0.25">
      <c r="A280">
        <v>27.8</v>
      </c>
      <c r="B280">
        <f>COUNTIFS(Graphes[FC_Temps],"&lt;="&amp;$A280,Graphes[FC_Temps],"&lt;&gt;0")</f>
        <v>62</v>
      </c>
      <c r="C280">
        <f>COUNTIFS(Graphes[FC_AC_Temps],"&lt;="&amp;$A280,Graphes[FC_AC_Temps],"&lt;&gt;0")</f>
        <v>62</v>
      </c>
      <c r="D280">
        <f>COUNTIFS(Graphes[FC_AC_alea_Temps],"&lt;="&amp;$A280,Graphes[FC_AC_alea_Temps],"&lt;&gt;0")</f>
        <v>41</v>
      </c>
      <c r="E280">
        <f>COUNTIFS(Graphes[DS_Temps],"&lt;="&amp;$A280,Graphes[DS_Temps],"&lt;&gt;0")</f>
        <v>64</v>
      </c>
      <c r="F280">
        <f>COUNTIFS(Graphes[FC_alea_Temps],"&lt;="&amp;$A280,Graphes[FC_alea_Temps],"&lt;&gt;0")</f>
        <v>48</v>
      </c>
    </row>
    <row r="281" spans="1:6" x14ac:dyDescent="0.25">
      <c r="A281">
        <v>27.9</v>
      </c>
      <c r="B281">
        <f>COUNTIFS(Graphes[FC_Temps],"&lt;="&amp;$A281,Graphes[FC_Temps],"&lt;&gt;0")</f>
        <v>62</v>
      </c>
      <c r="C281">
        <f>COUNTIFS(Graphes[FC_AC_Temps],"&lt;="&amp;$A281,Graphes[FC_AC_Temps],"&lt;&gt;0")</f>
        <v>62</v>
      </c>
      <c r="D281">
        <f>COUNTIFS(Graphes[FC_AC_alea_Temps],"&lt;="&amp;$A281,Graphes[FC_AC_alea_Temps],"&lt;&gt;0")</f>
        <v>41</v>
      </c>
      <c r="E281">
        <f>COUNTIFS(Graphes[DS_Temps],"&lt;="&amp;$A281,Graphes[DS_Temps],"&lt;&gt;0")</f>
        <v>64</v>
      </c>
      <c r="F281">
        <f>COUNTIFS(Graphes[FC_alea_Temps],"&lt;="&amp;$A281,Graphes[FC_alea_Temps],"&lt;&gt;0")</f>
        <v>48</v>
      </c>
    </row>
    <row r="282" spans="1:6" x14ac:dyDescent="0.25">
      <c r="A282">
        <v>28</v>
      </c>
      <c r="B282">
        <f>COUNTIFS(Graphes[FC_Temps],"&lt;="&amp;$A282,Graphes[FC_Temps],"&lt;&gt;0")</f>
        <v>62</v>
      </c>
      <c r="C282">
        <f>COUNTIFS(Graphes[FC_AC_Temps],"&lt;="&amp;$A282,Graphes[FC_AC_Temps],"&lt;&gt;0")</f>
        <v>62</v>
      </c>
      <c r="D282">
        <f>COUNTIFS(Graphes[FC_AC_alea_Temps],"&lt;="&amp;$A282,Graphes[FC_AC_alea_Temps],"&lt;&gt;0")</f>
        <v>41</v>
      </c>
      <c r="E282">
        <f>COUNTIFS(Graphes[DS_Temps],"&lt;="&amp;$A282,Graphes[DS_Temps],"&lt;&gt;0")</f>
        <v>64</v>
      </c>
      <c r="F282">
        <f>COUNTIFS(Graphes[FC_alea_Temps],"&lt;="&amp;$A282,Graphes[FC_alea_Temps],"&lt;&gt;0")</f>
        <v>48</v>
      </c>
    </row>
    <row r="283" spans="1:6" x14ac:dyDescent="0.25">
      <c r="A283">
        <v>28.1</v>
      </c>
      <c r="B283">
        <f>COUNTIFS(Graphes[FC_Temps],"&lt;="&amp;$A283,Graphes[FC_Temps],"&lt;&gt;0")</f>
        <v>62</v>
      </c>
      <c r="C283">
        <f>COUNTIFS(Graphes[FC_AC_Temps],"&lt;="&amp;$A283,Graphes[FC_AC_Temps],"&lt;&gt;0")</f>
        <v>62</v>
      </c>
      <c r="D283">
        <f>COUNTIFS(Graphes[FC_AC_alea_Temps],"&lt;="&amp;$A283,Graphes[FC_AC_alea_Temps],"&lt;&gt;0")</f>
        <v>41</v>
      </c>
      <c r="E283">
        <f>COUNTIFS(Graphes[DS_Temps],"&lt;="&amp;$A283,Graphes[DS_Temps],"&lt;&gt;0")</f>
        <v>64</v>
      </c>
      <c r="F283">
        <f>COUNTIFS(Graphes[FC_alea_Temps],"&lt;="&amp;$A283,Graphes[FC_alea_Temps],"&lt;&gt;0")</f>
        <v>48</v>
      </c>
    </row>
    <row r="284" spans="1:6" x14ac:dyDescent="0.25">
      <c r="A284">
        <v>28.2</v>
      </c>
      <c r="B284">
        <f>COUNTIFS(Graphes[FC_Temps],"&lt;="&amp;$A284,Graphes[FC_Temps],"&lt;&gt;0")</f>
        <v>62</v>
      </c>
      <c r="C284">
        <f>COUNTIFS(Graphes[FC_AC_Temps],"&lt;="&amp;$A284,Graphes[FC_AC_Temps],"&lt;&gt;0")</f>
        <v>62</v>
      </c>
      <c r="D284">
        <f>COUNTIFS(Graphes[FC_AC_alea_Temps],"&lt;="&amp;$A284,Graphes[FC_AC_alea_Temps],"&lt;&gt;0")</f>
        <v>41</v>
      </c>
      <c r="E284">
        <f>COUNTIFS(Graphes[DS_Temps],"&lt;="&amp;$A284,Graphes[DS_Temps],"&lt;&gt;0")</f>
        <v>64</v>
      </c>
      <c r="F284">
        <f>COUNTIFS(Graphes[FC_alea_Temps],"&lt;="&amp;$A284,Graphes[FC_alea_Temps],"&lt;&gt;0")</f>
        <v>48</v>
      </c>
    </row>
    <row r="285" spans="1:6" x14ac:dyDescent="0.25">
      <c r="A285">
        <v>28.3</v>
      </c>
      <c r="B285">
        <f>COUNTIFS(Graphes[FC_Temps],"&lt;="&amp;$A285,Graphes[FC_Temps],"&lt;&gt;0")</f>
        <v>62</v>
      </c>
      <c r="C285">
        <f>COUNTIFS(Graphes[FC_AC_Temps],"&lt;="&amp;$A285,Graphes[FC_AC_Temps],"&lt;&gt;0")</f>
        <v>62</v>
      </c>
      <c r="D285">
        <f>COUNTIFS(Graphes[FC_AC_alea_Temps],"&lt;="&amp;$A285,Graphes[FC_AC_alea_Temps],"&lt;&gt;0")</f>
        <v>41</v>
      </c>
      <c r="E285">
        <f>COUNTIFS(Graphes[DS_Temps],"&lt;="&amp;$A285,Graphes[DS_Temps],"&lt;&gt;0")</f>
        <v>64</v>
      </c>
      <c r="F285">
        <f>COUNTIFS(Graphes[FC_alea_Temps],"&lt;="&amp;$A285,Graphes[FC_alea_Temps],"&lt;&gt;0")</f>
        <v>48</v>
      </c>
    </row>
    <row r="286" spans="1:6" x14ac:dyDescent="0.25">
      <c r="A286">
        <v>28.4</v>
      </c>
      <c r="B286">
        <f>COUNTIFS(Graphes[FC_Temps],"&lt;="&amp;$A286,Graphes[FC_Temps],"&lt;&gt;0")</f>
        <v>62</v>
      </c>
      <c r="C286">
        <f>COUNTIFS(Graphes[FC_AC_Temps],"&lt;="&amp;$A286,Graphes[FC_AC_Temps],"&lt;&gt;0")</f>
        <v>62</v>
      </c>
      <c r="D286">
        <f>COUNTIFS(Graphes[FC_AC_alea_Temps],"&lt;="&amp;$A286,Graphes[FC_AC_alea_Temps],"&lt;&gt;0")</f>
        <v>41</v>
      </c>
      <c r="E286">
        <f>COUNTIFS(Graphes[DS_Temps],"&lt;="&amp;$A286,Graphes[DS_Temps],"&lt;&gt;0")</f>
        <v>64</v>
      </c>
      <c r="F286">
        <f>COUNTIFS(Graphes[FC_alea_Temps],"&lt;="&amp;$A286,Graphes[FC_alea_Temps],"&lt;&gt;0")</f>
        <v>48</v>
      </c>
    </row>
    <row r="287" spans="1:6" x14ac:dyDescent="0.25">
      <c r="A287">
        <v>28.5</v>
      </c>
      <c r="B287">
        <f>COUNTIFS(Graphes[FC_Temps],"&lt;="&amp;$A287,Graphes[FC_Temps],"&lt;&gt;0")</f>
        <v>62</v>
      </c>
      <c r="C287">
        <f>COUNTIFS(Graphes[FC_AC_Temps],"&lt;="&amp;$A287,Graphes[FC_AC_Temps],"&lt;&gt;0")</f>
        <v>62</v>
      </c>
      <c r="D287">
        <f>COUNTIFS(Graphes[FC_AC_alea_Temps],"&lt;="&amp;$A287,Graphes[FC_AC_alea_Temps],"&lt;&gt;0")</f>
        <v>41</v>
      </c>
      <c r="E287">
        <f>COUNTIFS(Graphes[DS_Temps],"&lt;="&amp;$A287,Graphes[DS_Temps],"&lt;&gt;0")</f>
        <v>64</v>
      </c>
      <c r="F287">
        <f>COUNTIFS(Graphes[FC_alea_Temps],"&lt;="&amp;$A287,Graphes[FC_alea_Temps],"&lt;&gt;0")</f>
        <v>48</v>
      </c>
    </row>
    <row r="288" spans="1:6" x14ac:dyDescent="0.25">
      <c r="A288">
        <v>28.6</v>
      </c>
      <c r="B288">
        <f>COUNTIFS(Graphes[FC_Temps],"&lt;="&amp;$A288,Graphes[FC_Temps],"&lt;&gt;0")</f>
        <v>62</v>
      </c>
      <c r="C288">
        <f>COUNTIFS(Graphes[FC_AC_Temps],"&lt;="&amp;$A288,Graphes[FC_AC_Temps],"&lt;&gt;0")</f>
        <v>62</v>
      </c>
      <c r="D288">
        <f>COUNTIFS(Graphes[FC_AC_alea_Temps],"&lt;="&amp;$A288,Graphes[FC_AC_alea_Temps],"&lt;&gt;0")</f>
        <v>41</v>
      </c>
      <c r="E288">
        <f>COUNTIFS(Graphes[DS_Temps],"&lt;="&amp;$A288,Graphes[DS_Temps],"&lt;&gt;0")</f>
        <v>64</v>
      </c>
      <c r="F288">
        <f>COUNTIFS(Graphes[FC_alea_Temps],"&lt;="&amp;$A288,Graphes[FC_alea_Temps],"&lt;&gt;0")</f>
        <v>48</v>
      </c>
    </row>
    <row r="289" spans="1:6" x14ac:dyDescent="0.25">
      <c r="A289">
        <v>28.7</v>
      </c>
      <c r="B289">
        <f>COUNTIFS(Graphes[FC_Temps],"&lt;="&amp;$A289,Graphes[FC_Temps],"&lt;&gt;0")</f>
        <v>62</v>
      </c>
      <c r="C289">
        <f>COUNTIFS(Graphes[FC_AC_Temps],"&lt;="&amp;$A289,Graphes[FC_AC_Temps],"&lt;&gt;0")</f>
        <v>62</v>
      </c>
      <c r="D289">
        <f>COUNTIFS(Graphes[FC_AC_alea_Temps],"&lt;="&amp;$A289,Graphes[FC_AC_alea_Temps],"&lt;&gt;0")</f>
        <v>41</v>
      </c>
      <c r="E289">
        <f>COUNTIFS(Graphes[DS_Temps],"&lt;="&amp;$A289,Graphes[DS_Temps],"&lt;&gt;0")</f>
        <v>64</v>
      </c>
      <c r="F289">
        <f>COUNTIFS(Graphes[FC_alea_Temps],"&lt;="&amp;$A289,Graphes[FC_alea_Temps],"&lt;&gt;0")</f>
        <v>48</v>
      </c>
    </row>
    <row r="290" spans="1:6" x14ac:dyDescent="0.25">
      <c r="A290">
        <v>28.8</v>
      </c>
      <c r="B290">
        <f>COUNTIFS(Graphes[FC_Temps],"&lt;="&amp;$A290,Graphes[FC_Temps],"&lt;&gt;0")</f>
        <v>62</v>
      </c>
      <c r="C290">
        <f>COUNTIFS(Graphes[FC_AC_Temps],"&lt;="&amp;$A290,Graphes[FC_AC_Temps],"&lt;&gt;0")</f>
        <v>62</v>
      </c>
      <c r="D290">
        <f>COUNTIFS(Graphes[FC_AC_alea_Temps],"&lt;="&amp;$A290,Graphes[FC_AC_alea_Temps],"&lt;&gt;0")</f>
        <v>41</v>
      </c>
      <c r="E290">
        <f>COUNTIFS(Graphes[DS_Temps],"&lt;="&amp;$A290,Graphes[DS_Temps],"&lt;&gt;0")</f>
        <v>64</v>
      </c>
      <c r="F290">
        <f>COUNTIFS(Graphes[FC_alea_Temps],"&lt;="&amp;$A290,Graphes[FC_alea_Temps],"&lt;&gt;0")</f>
        <v>48</v>
      </c>
    </row>
    <row r="291" spans="1:6" x14ac:dyDescent="0.25">
      <c r="A291">
        <v>28.9</v>
      </c>
      <c r="B291">
        <f>COUNTIFS(Graphes[FC_Temps],"&lt;="&amp;$A291,Graphes[FC_Temps],"&lt;&gt;0")</f>
        <v>62</v>
      </c>
      <c r="C291">
        <f>COUNTIFS(Graphes[FC_AC_Temps],"&lt;="&amp;$A291,Graphes[FC_AC_Temps],"&lt;&gt;0")</f>
        <v>62</v>
      </c>
      <c r="D291">
        <f>COUNTIFS(Graphes[FC_AC_alea_Temps],"&lt;="&amp;$A291,Graphes[FC_AC_alea_Temps],"&lt;&gt;0")</f>
        <v>41</v>
      </c>
      <c r="E291">
        <f>COUNTIFS(Graphes[DS_Temps],"&lt;="&amp;$A291,Graphes[DS_Temps],"&lt;&gt;0")</f>
        <v>64</v>
      </c>
      <c r="F291">
        <f>COUNTIFS(Graphes[FC_alea_Temps],"&lt;="&amp;$A291,Graphes[FC_alea_Temps],"&lt;&gt;0")</f>
        <v>48</v>
      </c>
    </row>
    <row r="292" spans="1:6" x14ac:dyDescent="0.25">
      <c r="A292">
        <v>29</v>
      </c>
      <c r="B292">
        <f>COUNTIFS(Graphes[FC_Temps],"&lt;="&amp;$A292,Graphes[FC_Temps],"&lt;&gt;0")</f>
        <v>62</v>
      </c>
      <c r="C292">
        <f>COUNTIFS(Graphes[FC_AC_Temps],"&lt;="&amp;$A292,Graphes[FC_AC_Temps],"&lt;&gt;0")</f>
        <v>62</v>
      </c>
      <c r="D292">
        <f>COUNTIFS(Graphes[FC_AC_alea_Temps],"&lt;="&amp;$A292,Graphes[FC_AC_alea_Temps],"&lt;&gt;0")</f>
        <v>41</v>
      </c>
      <c r="E292">
        <f>COUNTIFS(Graphes[DS_Temps],"&lt;="&amp;$A292,Graphes[DS_Temps],"&lt;&gt;0")</f>
        <v>64</v>
      </c>
      <c r="F292">
        <f>COUNTIFS(Graphes[FC_alea_Temps],"&lt;="&amp;$A292,Graphes[FC_alea_Temps],"&lt;&gt;0")</f>
        <v>48</v>
      </c>
    </row>
    <row r="293" spans="1:6" x14ac:dyDescent="0.25">
      <c r="A293">
        <v>29.1</v>
      </c>
      <c r="B293">
        <f>COUNTIFS(Graphes[FC_Temps],"&lt;="&amp;$A293,Graphes[FC_Temps],"&lt;&gt;0")</f>
        <v>62</v>
      </c>
      <c r="C293">
        <f>COUNTIFS(Graphes[FC_AC_Temps],"&lt;="&amp;$A293,Graphes[FC_AC_Temps],"&lt;&gt;0")</f>
        <v>62</v>
      </c>
      <c r="D293">
        <f>COUNTIFS(Graphes[FC_AC_alea_Temps],"&lt;="&amp;$A293,Graphes[FC_AC_alea_Temps],"&lt;&gt;0")</f>
        <v>41</v>
      </c>
      <c r="E293">
        <f>COUNTIFS(Graphes[DS_Temps],"&lt;="&amp;$A293,Graphes[DS_Temps],"&lt;&gt;0")</f>
        <v>64</v>
      </c>
      <c r="F293">
        <f>COUNTIFS(Graphes[FC_alea_Temps],"&lt;="&amp;$A293,Graphes[FC_alea_Temps],"&lt;&gt;0")</f>
        <v>48</v>
      </c>
    </row>
    <row r="294" spans="1:6" x14ac:dyDescent="0.25">
      <c r="A294">
        <v>29.2</v>
      </c>
      <c r="B294">
        <f>COUNTIFS(Graphes[FC_Temps],"&lt;="&amp;$A294,Graphes[FC_Temps],"&lt;&gt;0")</f>
        <v>62</v>
      </c>
      <c r="C294">
        <f>COUNTIFS(Graphes[FC_AC_Temps],"&lt;="&amp;$A294,Graphes[FC_AC_Temps],"&lt;&gt;0")</f>
        <v>62</v>
      </c>
      <c r="D294">
        <f>COUNTIFS(Graphes[FC_AC_alea_Temps],"&lt;="&amp;$A294,Graphes[FC_AC_alea_Temps],"&lt;&gt;0")</f>
        <v>41</v>
      </c>
      <c r="E294">
        <f>COUNTIFS(Graphes[DS_Temps],"&lt;="&amp;$A294,Graphes[DS_Temps],"&lt;&gt;0")</f>
        <v>64</v>
      </c>
      <c r="F294">
        <f>COUNTIFS(Graphes[FC_alea_Temps],"&lt;="&amp;$A294,Graphes[FC_alea_Temps],"&lt;&gt;0")</f>
        <v>48</v>
      </c>
    </row>
    <row r="295" spans="1:6" x14ac:dyDescent="0.25">
      <c r="A295">
        <v>29.3</v>
      </c>
      <c r="B295">
        <f>COUNTIFS(Graphes[FC_Temps],"&lt;="&amp;$A295,Graphes[FC_Temps],"&lt;&gt;0")</f>
        <v>62</v>
      </c>
      <c r="C295">
        <f>COUNTIFS(Graphes[FC_AC_Temps],"&lt;="&amp;$A295,Graphes[FC_AC_Temps],"&lt;&gt;0")</f>
        <v>62</v>
      </c>
      <c r="D295">
        <f>COUNTIFS(Graphes[FC_AC_alea_Temps],"&lt;="&amp;$A295,Graphes[FC_AC_alea_Temps],"&lt;&gt;0")</f>
        <v>41</v>
      </c>
      <c r="E295">
        <f>COUNTIFS(Graphes[DS_Temps],"&lt;="&amp;$A295,Graphes[DS_Temps],"&lt;&gt;0")</f>
        <v>64</v>
      </c>
      <c r="F295">
        <f>COUNTIFS(Graphes[FC_alea_Temps],"&lt;="&amp;$A295,Graphes[FC_alea_Temps],"&lt;&gt;0")</f>
        <v>49</v>
      </c>
    </row>
    <row r="296" spans="1:6" x14ac:dyDescent="0.25">
      <c r="A296">
        <v>29.4</v>
      </c>
      <c r="B296">
        <f>COUNTIFS(Graphes[FC_Temps],"&lt;="&amp;$A296,Graphes[FC_Temps],"&lt;&gt;0")</f>
        <v>62</v>
      </c>
      <c r="C296">
        <f>COUNTIFS(Graphes[FC_AC_Temps],"&lt;="&amp;$A296,Graphes[FC_AC_Temps],"&lt;&gt;0")</f>
        <v>62</v>
      </c>
      <c r="D296">
        <f>COUNTIFS(Graphes[FC_AC_alea_Temps],"&lt;="&amp;$A296,Graphes[FC_AC_alea_Temps],"&lt;&gt;0")</f>
        <v>41</v>
      </c>
      <c r="E296">
        <f>COUNTIFS(Graphes[DS_Temps],"&lt;="&amp;$A296,Graphes[DS_Temps],"&lt;&gt;0")</f>
        <v>64</v>
      </c>
      <c r="F296">
        <f>COUNTIFS(Graphes[FC_alea_Temps],"&lt;="&amp;$A296,Graphes[FC_alea_Temps],"&lt;&gt;0")</f>
        <v>50</v>
      </c>
    </row>
    <row r="297" spans="1:6" x14ac:dyDescent="0.25">
      <c r="A297">
        <v>29.5</v>
      </c>
      <c r="B297">
        <f>COUNTIFS(Graphes[FC_Temps],"&lt;="&amp;$A297,Graphes[FC_Temps],"&lt;&gt;0")</f>
        <v>62</v>
      </c>
      <c r="C297">
        <f>COUNTIFS(Graphes[FC_AC_Temps],"&lt;="&amp;$A297,Graphes[FC_AC_Temps],"&lt;&gt;0")</f>
        <v>62</v>
      </c>
      <c r="D297">
        <f>COUNTIFS(Graphes[FC_AC_alea_Temps],"&lt;="&amp;$A297,Graphes[FC_AC_alea_Temps],"&lt;&gt;0")</f>
        <v>42</v>
      </c>
      <c r="E297">
        <f>COUNTIFS(Graphes[DS_Temps],"&lt;="&amp;$A297,Graphes[DS_Temps],"&lt;&gt;0")</f>
        <v>64</v>
      </c>
      <c r="F297">
        <f>COUNTIFS(Graphes[FC_alea_Temps],"&lt;="&amp;$A297,Graphes[FC_alea_Temps],"&lt;&gt;0")</f>
        <v>50</v>
      </c>
    </row>
    <row r="298" spans="1:6" x14ac:dyDescent="0.25">
      <c r="A298">
        <v>29.6</v>
      </c>
      <c r="B298">
        <f>COUNTIFS(Graphes[FC_Temps],"&lt;="&amp;$A298,Graphes[FC_Temps],"&lt;&gt;0")</f>
        <v>62</v>
      </c>
      <c r="C298">
        <f>COUNTIFS(Graphes[FC_AC_Temps],"&lt;="&amp;$A298,Graphes[FC_AC_Temps],"&lt;&gt;0")</f>
        <v>62</v>
      </c>
      <c r="D298">
        <f>COUNTIFS(Graphes[FC_AC_alea_Temps],"&lt;="&amp;$A298,Graphes[FC_AC_alea_Temps],"&lt;&gt;0")</f>
        <v>42</v>
      </c>
      <c r="E298">
        <f>COUNTIFS(Graphes[DS_Temps],"&lt;="&amp;$A298,Graphes[DS_Temps],"&lt;&gt;0")</f>
        <v>64</v>
      </c>
      <c r="F298">
        <f>COUNTIFS(Graphes[FC_alea_Temps],"&lt;="&amp;$A298,Graphes[FC_alea_Temps],"&lt;&gt;0")</f>
        <v>50</v>
      </c>
    </row>
    <row r="299" spans="1:6" x14ac:dyDescent="0.25">
      <c r="A299">
        <v>29.7</v>
      </c>
      <c r="B299">
        <f>COUNTIFS(Graphes[FC_Temps],"&lt;="&amp;$A299,Graphes[FC_Temps],"&lt;&gt;0")</f>
        <v>62</v>
      </c>
      <c r="C299">
        <f>COUNTIFS(Graphes[FC_AC_Temps],"&lt;="&amp;$A299,Graphes[FC_AC_Temps],"&lt;&gt;0")</f>
        <v>62</v>
      </c>
      <c r="D299">
        <f>COUNTIFS(Graphes[FC_AC_alea_Temps],"&lt;="&amp;$A299,Graphes[FC_AC_alea_Temps],"&lt;&gt;0")</f>
        <v>42</v>
      </c>
      <c r="E299">
        <f>COUNTIFS(Graphes[DS_Temps],"&lt;="&amp;$A299,Graphes[DS_Temps],"&lt;&gt;0")</f>
        <v>64</v>
      </c>
      <c r="F299">
        <f>COUNTIFS(Graphes[FC_alea_Temps],"&lt;="&amp;$A299,Graphes[FC_alea_Temps],"&lt;&gt;0")</f>
        <v>50</v>
      </c>
    </row>
    <row r="300" spans="1:6" x14ac:dyDescent="0.25">
      <c r="A300">
        <v>29.8</v>
      </c>
      <c r="B300">
        <f>COUNTIFS(Graphes[FC_Temps],"&lt;="&amp;$A300,Graphes[FC_Temps],"&lt;&gt;0")</f>
        <v>62</v>
      </c>
      <c r="C300">
        <f>COUNTIFS(Graphes[FC_AC_Temps],"&lt;="&amp;$A300,Graphes[FC_AC_Temps],"&lt;&gt;0")</f>
        <v>62</v>
      </c>
      <c r="D300">
        <f>COUNTIFS(Graphes[FC_AC_alea_Temps],"&lt;="&amp;$A300,Graphes[FC_AC_alea_Temps],"&lt;&gt;0")</f>
        <v>42</v>
      </c>
      <c r="E300">
        <f>COUNTIFS(Graphes[DS_Temps],"&lt;="&amp;$A300,Graphes[DS_Temps],"&lt;&gt;0")</f>
        <v>64</v>
      </c>
      <c r="F300">
        <f>COUNTIFS(Graphes[FC_alea_Temps],"&lt;="&amp;$A300,Graphes[FC_alea_Temps],"&lt;&gt;0")</f>
        <v>50</v>
      </c>
    </row>
    <row r="301" spans="1:6" x14ac:dyDescent="0.25">
      <c r="A301">
        <v>29.9</v>
      </c>
      <c r="B301">
        <f>COUNTIFS(Graphes[FC_Temps],"&lt;="&amp;$A301,Graphes[FC_Temps],"&lt;&gt;0")</f>
        <v>62</v>
      </c>
      <c r="C301">
        <f>COUNTIFS(Graphes[FC_AC_Temps],"&lt;="&amp;$A301,Graphes[FC_AC_Temps],"&lt;&gt;0")</f>
        <v>62</v>
      </c>
      <c r="D301">
        <f>COUNTIFS(Graphes[FC_AC_alea_Temps],"&lt;="&amp;$A301,Graphes[FC_AC_alea_Temps],"&lt;&gt;0")</f>
        <v>42</v>
      </c>
      <c r="E301">
        <f>COUNTIFS(Graphes[DS_Temps],"&lt;="&amp;$A301,Graphes[DS_Temps],"&lt;&gt;0")</f>
        <v>64</v>
      </c>
      <c r="F301">
        <f>COUNTIFS(Graphes[FC_alea_Temps],"&lt;="&amp;$A301,Graphes[FC_alea_Temps],"&lt;&gt;0")</f>
        <v>50</v>
      </c>
    </row>
    <row r="302" spans="1:6" x14ac:dyDescent="0.25">
      <c r="A302">
        <v>30</v>
      </c>
      <c r="B302">
        <f>COUNTIFS(Graphes[FC_Temps],"&lt;="&amp;$A302,Graphes[FC_Temps],"&lt;&gt;0")</f>
        <v>62</v>
      </c>
      <c r="C302">
        <f>COUNTIFS(Graphes[FC_AC_Temps],"&lt;="&amp;$A302,Graphes[FC_AC_Temps],"&lt;&gt;0")</f>
        <v>62</v>
      </c>
      <c r="D302">
        <f>COUNTIFS(Graphes[FC_AC_alea_Temps],"&lt;="&amp;$A302,Graphes[FC_AC_alea_Temps],"&lt;&gt;0")</f>
        <v>42</v>
      </c>
      <c r="E302">
        <f>COUNTIFS(Graphes[DS_Temps],"&lt;="&amp;$A302,Graphes[DS_Temps],"&lt;&gt;0")</f>
        <v>64</v>
      </c>
      <c r="F302">
        <f>COUNTIFS(Graphes[FC_alea_Temps],"&lt;="&amp;$A302,Graphes[FC_alea_Temps],"&lt;&gt;0")</f>
        <v>50</v>
      </c>
    </row>
    <row r="303" spans="1:6" x14ac:dyDescent="0.25">
      <c r="A303">
        <v>30.1</v>
      </c>
      <c r="B303">
        <f>COUNTIFS(Graphes[FC_Temps],"&lt;="&amp;$A303,Graphes[FC_Temps],"&lt;&gt;0")</f>
        <v>62</v>
      </c>
      <c r="C303">
        <f>COUNTIFS(Graphes[FC_AC_Temps],"&lt;="&amp;$A303,Graphes[FC_AC_Temps],"&lt;&gt;0")</f>
        <v>62</v>
      </c>
      <c r="D303">
        <f>COUNTIFS(Graphes[FC_AC_alea_Temps],"&lt;="&amp;$A303,Graphes[FC_AC_alea_Temps],"&lt;&gt;0")</f>
        <v>42</v>
      </c>
      <c r="E303">
        <f>COUNTIFS(Graphes[DS_Temps],"&lt;="&amp;$A303,Graphes[DS_Temps],"&lt;&gt;0")</f>
        <v>64</v>
      </c>
      <c r="F303">
        <f>COUNTIFS(Graphes[FC_alea_Temps],"&lt;="&amp;$A303,Graphes[FC_alea_Temps],"&lt;&gt;0")</f>
        <v>50</v>
      </c>
    </row>
    <row r="304" spans="1:6" x14ac:dyDescent="0.25">
      <c r="A304">
        <v>30.2</v>
      </c>
      <c r="B304">
        <f>COUNTIFS(Graphes[FC_Temps],"&lt;="&amp;$A304,Graphes[FC_Temps],"&lt;&gt;0")</f>
        <v>62</v>
      </c>
      <c r="C304">
        <f>COUNTIFS(Graphes[FC_AC_Temps],"&lt;="&amp;$A304,Graphes[FC_AC_Temps],"&lt;&gt;0")</f>
        <v>62</v>
      </c>
      <c r="D304">
        <f>COUNTIFS(Graphes[FC_AC_alea_Temps],"&lt;="&amp;$A304,Graphes[FC_AC_alea_Temps],"&lt;&gt;0")</f>
        <v>42</v>
      </c>
      <c r="E304">
        <f>COUNTIFS(Graphes[DS_Temps],"&lt;="&amp;$A304,Graphes[DS_Temps],"&lt;&gt;0")</f>
        <v>64</v>
      </c>
      <c r="F304">
        <f>COUNTIFS(Graphes[FC_alea_Temps],"&lt;="&amp;$A304,Graphes[FC_alea_Temps],"&lt;&gt;0")</f>
        <v>51</v>
      </c>
    </row>
    <row r="305" spans="1:6" x14ac:dyDescent="0.25">
      <c r="A305">
        <v>30.3</v>
      </c>
      <c r="B305">
        <f>COUNTIFS(Graphes[FC_Temps],"&lt;="&amp;$A305,Graphes[FC_Temps],"&lt;&gt;0")</f>
        <v>62</v>
      </c>
      <c r="C305">
        <f>COUNTIFS(Graphes[FC_AC_Temps],"&lt;="&amp;$A305,Graphes[FC_AC_Temps],"&lt;&gt;0")</f>
        <v>62</v>
      </c>
      <c r="D305">
        <f>COUNTIFS(Graphes[FC_AC_alea_Temps],"&lt;="&amp;$A305,Graphes[FC_AC_alea_Temps],"&lt;&gt;0")</f>
        <v>42</v>
      </c>
      <c r="E305">
        <f>COUNTIFS(Graphes[DS_Temps],"&lt;="&amp;$A305,Graphes[DS_Temps],"&lt;&gt;0")</f>
        <v>64</v>
      </c>
      <c r="F305">
        <f>COUNTIFS(Graphes[FC_alea_Temps],"&lt;="&amp;$A305,Graphes[FC_alea_Temps],"&lt;&gt;0")</f>
        <v>51</v>
      </c>
    </row>
    <row r="306" spans="1:6" x14ac:dyDescent="0.25">
      <c r="A306">
        <v>30.4</v>
      </c>
      <c r="B306">
        <f>COUNTIFS(Graphes[FC_Temps],"&lt;="&amp;$A306,Graphes[FC_Temps],"&lt;&gt;0")</f>
        <v>62</v>
      </c>
      <c r="C306">
        <f>COUNTIFS(Graphes[FC_AC_Temps],"&lt;="&amp;$A306,Graphes[FC_AC_Temps],"&lt;&gt;0")</f>
        <v>62</v>
      </c>
      <c r="D306">
        <f>COUNTIFS(Graphes[FC_AC_alea_Temps],"&lt;="&amp;$A306,Graphes[FC_AC_alea_Temps],"&lt;&gt;0")</f>
        <v>42</v>
      </c>
      <c r="E306">
        <f>COUNTIFS(Graphes[DS_Temps],"&lt;="&amp;$A306,Graphes[DS_Temps],"&lt;&gt;0")</f>
        <v>64</v>
      </c>
      <c r="F306">
        <f>COUNTIFS(Graphes[FC_alea_Temps],"&lt;="&amp;$A306,Graphes[FC_alea_Temps],"&lt;&gt;0")</f>
        <v>51</v>
      </c>
    </row>
    <row r="307" spans="1:6" x14ac:dyDescent="0.25">
      <c r="A307">
        <v>30.5</v>
      </c>
      <c r="B307">
        <f>COUNTIFS(Graphes[FC_Temps],"&lt;="&amp;$A307,Graphes[FC_Temps],"&lt;&gt;0")</f>
        <v>62</v>
      </c>
      <c r="C307">
        <f>COUNTIFS(Graphes[FC_AC_Temps],"&lt;="&amp;$A307,Graphes[FC_AC_Temps],"&lt;&gt;0")</f>
        <v>62</v>
      </c>
      <c r="D307">
        <f>COUNTIFS(Graphes[FC_AC_alea_Temps],"&lt;="&amp;$A307,Graphes[FC_AC_alea_Temps],"&lt;&gt;0")</f>
        <v>42</v>
      </c>
      <c r="E307">
        <f>COUNTIFS(Graphes[DS_Temps],"&lt;="&amp;$A307,Graphes[DS_Temps],"&lt;&gt;0")</f>
        <v>64</v>
      </c>
      <c r="F307">
        <f>COUNTIFS(Graphes[FC_alea_Temps],"&lt;="&amp;$A307,Graphes[FC_alea_Temps],"&lt;&gt;0")</f>
        <v>51</v>
      </c>
    </row>
    <row r="308" spans="1:6" x14ac:dyDescent="0.25">
      <c r="A308">
        <v>30.6</v>
      </c>
      <c r="B308">
        <f>COUNTIFS(Graphes[FC_Temps],"&lt;="&amp;$A308,Graphes[FC_Temps],"&lt;&gt;0")</f>
        <v>62</v>
      </c>
      <c r="C308">
        <f>COUNTIFS(Graphes[FC_AC_Temps],"&lt;="&amp;$A308,Graphes[FC_AC_Temps],"&lt;&gt;0")</f>
        <v>62</v>
      </c>
      <c r="D308">
        <f>COUNTIFS(Graphes[FC_AC_alea_Temps],"&lt;="&amp;$A308,Graphes[FC_AC_alea_Temps],"&lt;&gt;0")</f>
        <v>42</v>
      </c>
      <c r="E308">
        <f>COUNTIFS(Graphes[DS_Temps],"&lt;="&amp;$A308,Graphes[DS_Temps],"&lt;&gt;0")</f>
        <v>64</v>
      </c>
      <c r="F308">
        <f>COUNTIFS(Graphes[FC_alea_Temps],"&lt;="&amp;$A308,Graphes[FC_alea_Temps],"&lt;&gt;0")</f>
        <v>51</v>
      </c>
    </row>
    <row r="309" spans="1:6" x14ac:dyDescent="0.25">
      <c r="A309">
        <v>30.7</v>
      </c>
      <c r="B309">
        <f>COUNTIFS(Graphes[FC_Temps],"&lt;="&amp;$A309,Graphes[FC_Temps],"&lt;&gt;0")</f>
        <v>62</v>
      </c>
      <c r="C309">
        <f>COUNTIFS(Graphes[FC_AC_Temps],"&lt;="&amp;$A309,Graphes[FC_AC_Temps],"&lt;&gt;0")</f>
        <v>62</v>
      </c>
      <c r="D309">
        <f>COUNTIFS(Graphes[FC_AC_alea_Temps],"&lt;="&amp;$A309,Graphes[FC_AC_alea_Temps],"&lt;&gt;0")</f>
        <v>42</v>
      </c>
      <c r="E309">
        <f>COUNTIFS(Graphes[DS_Temps],"&lt;="&amp;$A309,Graphes[DS_Temps],"&lt;&gt;0")</f>
        <v>64</v>
      </c>
      <c r="F309">
        <f>COUNTIFS(Graphes[FC_alea_Temps],"&lt;="&amp;$A309,Graphes[FC_alea_Temps],"&lt;&gt;0")</f>
        <v>51</v>
      </c>
    </row>
    <row r="310" spans="1:6" x14ac:dyDescent="0.25">
      <c r="A310">
        <v>30.8</v>
      </c>
      <c r="B310">
        <f>COUNTIFS(Graphes[FC_Temps],"&lt;="&amp;$A310,Graphes[FC_Temps],"&lt;&gt;0")</f>
        <v>62</v>
      </c>
      <c r="C310">
        <f>COUNTIFS(Graphes[FC_AC_Temps],"&lt;="&amp;$A310,Graphes[FC_AC_Temps],"&lt;&gt;0")</f>
        <v>62</v>
      </c>
      <c r="D310">
        <f>COUNTIFS(Graphes[FC_AC_alea_Temps],"&lt;="&amp;$A310,Graphes[FC_AC_alea_Temps],"&lt;&gt;0")</f>
        <v>42</v>
      </c>
      <c r="E310">
        <f>COUNTIFS(Graphes[DS_Temps],"&lt;="&amp;$A310,Graphes[DS_Temps],"&lt;&gt;0")</f>
        <v>64</v>
      </c>
      <c r="F310">
        <f>COUNTIFS(Graphes[FC_alea_Temps],"&lt;="&amp;$A310,Graphes[FC_alea_Temps],"&lt;&gt;0")</f>
        <v>51</v>
      </c>
    </row>
    <row r="311" spans="1:6" x14ac:dyDescent="0.25">
      <c r="A311">
        <v>30.9</v>
      </c>
      <c r="B311">
        <f>COUNTIFS(Graphes[FC_Temps],"&lt;="&amp;$A311,Graphes[FC_Temps],"&lt;&gt;0")</f>
        <v>62</v>
      </c>
      <c r="C311">
        <f>COUNTIFS(Graphes[FC_AC_Temps],"&lt;="&amp;$A311,Graphes[FC_AC_Temps],"&lt;&gt;0")</f>
        <v>62</v>
      </c>
      <c r="D311">
        <f>COUNTIFS(Graphes[FC_AC_alea_Temps],"&lt;="&amp;$A311,Graphes[FC_AC_alea_Temps],"&lt;&gt;0")</f>
        <v>42</v>
      </c>
      <c r="E311">
        <f>COUNTIFS(Graphes[DS_Temps],"&lt;="&amp;$A311,Graphes[DS_Temps],"&lt;&gt;0")</f>
        <v>64</v>
      </c>
      <c r="F311">
        <f>COUNTIFS(Graphes[FC_alea_Temps],"&lt;="&amp;$A311,Graphes[FC_alea_Temps],"&lt;&gt;0")</f>
        <v>51</v>
      </c>
    </row>
    <row r="312" spans="1:6" x14ac:dyDescent="0.25">
      <c r="A312">
        <v>31</v>
      </c>
      <c r="B312">
        <f>COUNTIFS(Graphes[FC_Temps],"&lt;="&amp;$A312,Graphes[FC_Temps],"&lt;&gt;0")</f>
        <v>62</v>
      </c>
      <c r="C312">
        <f>COUNTIFS(Graphes[FC_AC_Temps],"&lt;="&amp;$A312,Graphes[FC_AC_Temps],"&lt;&gt;0")</f>
        <v>62</v>
      </c>
      <c r="D312">
        <f>COUNTIFS(Graphes[FC_AC_alea_Temps],"&lt;="&amp;$A312,Graphes[FC_AC_alea_Temps],"&lt;&gt;0")</f>
        <v>42</v>
      </c>
      <c r="E312">
        <f>COUNTIFS(Graphes[DS_Temps],"&lt;="&amp;$A312,Graphes[DS_Temps],"&lt;&gt;0")</f>
        <v>64</v>
      </c>
      <c r="F312">
        <f>COUNTIFS(Graphes[FC_alea_Temps],"&lt;="&amp;$A312,Graphes[FC_alea_Temps],"&lt;&gt;0")</f>
        <v>51</v>
      </c>
    </row>
    <row r="313" spans="1:6" x14ac:dyDescent="0.25">
      <c r="A313">
        <v>31.1</v>
      </c>
      <c r="B313">
        <f>COUNTIFS(Graphes[FC_Temps],"&lt;="&amp;$A313,Graphes[FC_Temps],"&lt;&gt;0")</f>
        <v>62</v>
      </c>
      <c r="C313">
        <f>COUNTIFS(Graphes[FC_AC_Temps],"&lt;="&amp;$A313,Graphes[FC_AC_Temps],"&lt;&gt;0")</f>
        <v>62</v>
      </c>
      <c r="D313">
        <f>COUNTIFS(Graphes[FC_AC_alea_Temps],"&lt;="&amp;$A313,Graphes[FC_AC_alea_Temps],"&lt;&gt;0")</f>
        <v>42</v>
      </c>
      <c r="E313">
        <f>COUNTIFS(Graphes[DS_Temps],"&lt;="&amp;$A313,Graphes[DS_Temps],"&lt;&gt;0")</f>
        <v>64</v>
      </c>
      <c r="F313">
        <f>COUNTIFS(Graphes[FC_alea_Temps],"&lt;="&amp;$A313,Graphes[FC_alea_Temps],"&lt;&gt;0")</f>
        <v>51</v>
      </c>
    </row>
    <row r="314" spans="1:6" x14ac:dyDescent="0.25">
      <c r="A314">
        <v>31.2</v>
      </c>
      <c r="B314">
        <f>COUNTIFS(Graphes[FC_Temps],"&lt;="&amp;$A314,Graphes[FC_Temps],"&lt;&gt;0")</f>
        <v>62</v>
      </c>
      <c r="C314">
        <f>COUNTIFS(Graphes[FC_AC_Temps],"&lt;="&amp;$A314,Graphes[FC_AC_Temps],"&lt;&gt;0")</f>
        <v>62</v>
      </c>
      <c r="D314">
        <f>COUNTIFS(Graphes[FC_AC_alea_Temps],"&lt;="&amp;$A314,Graphes[FC_AC_alea_Temps],"&lt;&gt;0")</f>
        <v>42</v>
      </c>
      <c r="E314">
        <f>COUNTIFS(Graphes[DS_Temps],"&lt;="&amp;$A314,Graphes[DS_Temps],"&lt;&gt;0")</f>
        <v>64</v>
      </c>
      <c r="F314">
        <f>COUNTIFS(Graphes[FC_alea_Temps],"&lt;="&amp;$A314,Graphes[FC_alea_Temps],"&lt;&gt;0")</f>
        <v>51</v>
      </c>
    </row>
    <row r="315" spans="1:6" x14ac:dyDescent="0.25">
      <c r="A315">
        <v>31.3</v>
      </c>
      <c r="B315">
        <f>COUNTIFS(Graphes[FC_Temps],"&lt;="&amp;$A315,Graphes[FC_Temps],"&lt;&gt;0")</f>
        <v>62</v>
      </c>
      <c r="C315">
        <f>COUNTIFS(Graphes[FC_AC_Temps],"&lt;="&amp;$A315,Graphes[FC_AC_Temps],"&lt;&gt;0")</f>
        <v>62</v>
      </c>
      <c r="D315">
        <f>COUNTIFS(Graphes[FC_AC_alea_Temps],"&lt;="&amp;$A315,Graphes[FC_AC_alea_Temps],"&lt;&gt;0")</f>
        <v>42</v>
      </c>
      <c r="E315">
        <f>COUNTIFS(Graphes[DS_Temps],"&lt;="&amp;$A315,Graphes[DS_Temps],"&lt;&gt;0")</f>
        <v>64</v>
      </c>
      <c r="F315">
        <f>COUNTIFS(Graphes[FC_alea_Temps],"&lt;="&amp;$A315,Graphes[FC_alea_Temps],"&lt;&gt;0")</f>
        <v>51</v>
      </c>
    </row>
    <row r="316" spans="1:6" x14ac:dyDescent="0.25">
      <c r="A316">
        <v>31.4</v>
      </c>
      <c r="B316">
        <f>COUNTIFS(Graphes[FC_Temps],"&lt;="&amp;$A316,Graphes[FC_Temps],"&lt;&gt;0")</f>
        <v>62</v>
      </c>
      <c r="C316">
        <f>COUNTIFS(Graphes[FC_AC_Temps],"&lt;="&amp;$A316,Graphes[FC_AC_Temps],"&lt;&gt;0")</f>
        <v>62</v>
      </c>
      <c r="D316">
        <f>COUNTIFS(Graphes[FC_AC_alea_Temps],"&lt;="&amp;$A316,Graphes[FC_AC_alea_Temps],"&lt;&gt;0")</f>
        <v>42</v>
      </c>
      <c r="E316">
        <f>COUNTIFS(Graphes[DS_Temps],"&lt;="&amp;$A316,Graphes[DS_Temps],"&lt;&gt;0")</f>
        <v>64</v>
      </c>
      <c r="F316">
        <f>COUNTIFS(Graphes[FC_alea_Temps],"&lt;="&amp;$A316,Graphes[FC_alea_Temps],"&lt;&gt;0")</f>
        <v>51</v>
      </c>
    </row>
    <row r="317" spans="1:6" x14ac:dyDescent="0.25">
      <c r="A317">
        <v>31.5</v>
      </c>
      <c r="B317">
        <f>COUNTIFS(Graphes[FC_Temps],"&lt;="&amp;$A317,Graphes[FC_Temps],"&lt;&gt;0")</f>
        <v>62</v>
      </c>
      <c r="C317">
        <f>COUNTIFS(Graphes[FC_AC_Temps],"&lt;="&amp;$A317,Graphes[FC_AC_Temps],"&lt;&gt;0")</f>
        <v>62</v>
      </c>
      <c r="D317">
        <f>COUNTIFS(Graphes[FC_AC_alea_Temps],"&lt;="&amp;$A317,Graphes[FC_AC_alea_Temps],"&lt;&gt;0")</f>
        <v>42</v>
      </c>
      <c r="E317">
        <f>COUNTIFS(Graphes[DS_Temps],"&lt;="&amp;$A317,Graphes[DS_Temps],"&lt;&gt;0")</f>
        <v>64</v>
      </c>
      <c r="F317">
        <f>COUNTIFS(Graphes[FC_alea_Temps],"&lt;="&amp;$A317,Graphes[FC_alea_Temps],"&lt;&gt;0")</f>
        <v>51</v>
      </c>
    </row>
    <row r="318" spans="1:6" x14ac:dyDescent="0.25">
      <c r="A318">
        <v>31.6</v>
      </c>
      <c r="B318">
        <f>COUNTIFS(Graphes[FC_Temps],"&lt;="&amp;$A318,Graphes[FC_Temps],"&lt;&gt;0")</f>
        <v>62</v>
      </c>
      <c r="C318">
        <f>COUNTIFS(Graphes[FC_AC_Temps],"&lt;="&amp;$A318,Graphes[FC_AC_Temps],"&lt;&gt;0")</f>
        <v>62</v>
      </c>
      <c r="D318">
        <f>COUNTIFS(Graphes[FC_AC_alea_Temps],"&lt;="&amp;$A318,Graphes[FC_AC_alea_Temps],"&lt;&gt;0")</f>
        <v>42</v>
      </c>
      <c r="E318">
        <f>COUNTIFS(Graphes[DS_Temps],"&lt;="&amp;$A318,Graphes[DS_Temps],"&lt;&gt;0")</f>
        <v>64</v>
      </c>
      <c r="F318">
        <f>COUNTIFS(Graphes[FC_alea_Temps],"&lt;="&amp;$A318,Graphes[FC_alea_Temps],"&lt;&gt;0")</f>
        <v>51</v>
      </c>
    </row>
    <row r="319" spans="1:6" x14ac:dyDescent="0.25">
      <c r="A319">
        <v>31.7</v>
      </c>
      <c r="B319">
        <f>COUNTIFS(Graphes[FC_Temps],"&lt;="&amp;$A319,Graphes[FC_Temps],"&lt;&gt;0")</f>
        <v>62</v>
      </c>
      <c r="C319">
        <f>COUNTIFS(Graphes[FC_AC_Temps],"&lt;="&amp;$A319,Graphes[FC_AC_Temps],"&lt;&gt;0")</f>
        <v>62</v>
      </c>
      <c r="D319">
        <f>COUNTIFS(Graphes[FC_AC_alea_Temps],"&lt;="&amp;$A319,Graphes[FC_AC_alea_Temps],"&lt;&gt;0")</f>
        <v>42</v>
      </c>
      <c r="E319">
        <f>COUNTIFS(Graphes[DS_Temps],"&lt;="&amp;$A319,Graphes[DS_Temps],"&lt;&gt;0")</f>
        <v>64</v>
      </c>
      <c r="F319">
        <f>COUNTIFS(Graphes[FC_alea_Temps],"&lt;="&amp;$A319,Graphes[FC_alea_Temps],"&lt;&gt;0")</f>
        <v>51</v>
      </c>
    </row>
    <row r="320" spans="1:6" x14ac:dyDescent="0.25">
      <c r="A320">
        <v>31.8</v>
      </c>
      <c r="B320">
        <f>COUNTIFS(Graphes[FC_Temps],"&lt;="&amp;$A320,Graphes[FC_Temps],"&lt;&gt;0")</f>
        <v>62</v>
      </c>
      <c r="C320">
        <f>COUNTIFS(Graphes[FC_AC_Temps],"&lt;="&amp;$A320,Graphes[FC_AC_Temps],"&lt;&gt;0")</f>
        <v>62</v>
      </c>
      <c r="D320">
        <f>COUNTIFS(Graphes[FC_AC_alea_Temps],"&lt;="&amp;$A320,Graphes[FC_AC_alea_Temps],"&lt;&gt;0")</f>
        <v>42</v>
      </c>
      <c r="E320">
        <f>COUNTIFS(Graphes[DS_Temps],"&lt;="&amp;$A320,Graphes[DS_Temps],"&lt;&gt;0")</f>
        <v>64</v>
      </c>
      <c r="F320">
        <f>COUNTIFS(Graphes[FC_alea_Temps],"&lt;="&amp;$A320,Graphes[FC_alea_Temps],"&lt;&gt;0")</f>
        <v>52</v>
      </c>
    </row>
    <row r="321" spans="1:6" x14ac:dyDescent="0.25">
      <c r="A321">
        <v>31.9</v>
      </c>
      <c r="B321">
        <f>COUNTIFS(Graphes[FC_Temps],"&lt;="&amp;$A321,Graphes[FC_Temps],"&lt;&gt;0")</f>
        <v>62</v>
      </c>
      <c r="C321">
        <f>COUNTIFS(Graphes[FC_AC_Temps],"&lt;="&amp;$A321,Graphes[FC_AC_Temps],"&lt;&gt;0")</f>
        <v>62</v>
      </c>
      <c r="D321">
        <f>COUNTIFS(Graphes[FC_AC_alea_Temps],"&lt;="&amp;$A321,Graphes[FC_AC_alea_Temps],"&lt;&gt;0")</f>
        <v>42</v>
      </c>
      <c r="E321">
        <f>COUNTIFS(Graphes[DS_Temps],"&lt;="&amp;$A321,Graphes[DS_Temps],"&lt;&gt;0")</f>
        <v>64</v>
      </c>
      <c r="F321">
        <f>COUNTIFS(Graphes[FC_alea_Temps],"&lt;="&amp;$A321,Graphes[FC_alea_Temps],"&lt;&gt;0")</f>
        <v>52</v>
      </c>
    </row>
    <row r="322" spans="1:6" x14ac:dyDescent="0.25">
      <c r="A322">
        <v>32</v>
      </c>
      <c r="B322">
        <f>COUNTIFS(Graphes[FC_Temps],"&lt;="&amp;$A322,Graphes[FC_Temps],"&lt;&gt;0")</f>
        <v>62</v>
      </c>
      <c r="C322">
        <f>COUNTIFS(Graphes[FC_AC_Temps],"&lt;="&amp;$A322,Graphes[FC_AC_Temps],"&lt;&gt;0")</f>
        <v>62</v>
      </c>
      <c r="D322">
        <f>COUNTIFS(Graphes[FC_AC_alea_Temps],"&lt;="&amp;$A322,Graphes[FC_AC_alea_Temps],"&lt;&gt;0")</f>
        <v>43</v>
      </c>
      <c r="E322">
        <f>COUNTIFS(Graphes[DS_Temps],"&lt;="&amp;$A322,Graphes[DS_Temps],"&lt;&gt;0")</f>
        <v>64</v>
      </c>
      <c r="F322">
        <f>COUNTIFS(Graphes[FC_alea_Temps],"&lt;="&amp;$A322,Graphes[FC_alea_Temps],"&lt;&gt;0")</f>
        <v>52</v>
      </c>
    </row>
    <row r="323" spans="1:6" x14ac:dyDescent="0.25">
      <c r="A323">
        <v>32.1</v>
      </c>
      <c r="B323">
        <f>COUNTIFS(Graphes[FC_Temps],"&lt;="&amp;$A323,Graphes[FC_Temps],"&lt;&gt;0")</f>
        <v>62</v>
      </c>
      <c r="C323">
        <f>COUNTIFS(Graphes[FC_AC_Temps],"&lt;="&amp;$A323,Graphes[FC_AC_Temps],"&lt;&gt;0")</f>
        <v>62</v>
      </c>
      <c r="D323">
        <f>COUNTIFS(Graphes[FC_AC_alea_Temps],"&lt;="&amp;$A323,Graphes[FC_AC_alea_Temps],"&lt;&gt;0")</f>
        <v>43</v>
      </c>
      <c r="E323">
        <f>COUNTIFS(Graphes[DS_Temps],"&lt;="&amp;$A323,Graphes[DS_Temps],"&lt;&gt;0")</f>
        <v>64</v>
      </c>
      <c r="F323">
        <f>COUNTIFS(Graphes[FC_alea_Temps],"&lt;="&amp;$A323,Graphes[FC_alea_Temps],"&lt;&gt;0")</f>
        <v>52</v>
      </c>
    </row>
    <row r="324" spans="1:6" x14ac:dyDescent="0.25">
      <c r="A324">
        <v>32.200000000000003</v>
      </c>
      <c r="B324">
        <f>COUNTIFS(Graphes[FC_Temps],"&lt;="&amp;$A324,Graphes[FC_Temps],"&lt;&gt;0")</f>
        <v>62</v>
      </c>
      <c r="C324">
        <f>COUNTIFS(Graphes[FC_AC_Temps],"&lt;="&amp;$A324,Graphes[FC_AC_Temps],"&lt;&gt;0")</f>
        <v>62</v>
      </c>
      <c r="D324">
        <f>COUNTIFS(Graphes[FC_AC_alea_Temps],"&lt;="&amp;$A324,Graphes[FC_AC_alea_Temps],"&lt;&gt;0")</f>
        <v>43</v>
      </c>
      <c r="E324">
        <f>COUNTIFS(Graphes[DS_Temps],"&lt;="&amp;$A324,Graphes[DS_Temps],"&lt;&gt;0")</f>
        <v>64</v>
      </c>
      <c r="F324">
        <f>COUNTIFS(Graphes[FC_alea_Temps],"&lt;="&amp;$A324,Graphes[FC_alea_Temps],"&lt;&gt;0")</f>
        <v>52</v>
      </c>
    </row>
    <row r="325" spans="1:6" x14ac:dyDescent="0.25">
      <c r="A325">
        <v>32.299999999999997</v>
      </c>
      <c r="B325">
        <f>COUNTIFS(Graphes[FC_Temps],"&lt;="&amp;$A325,Graphes[FC_Temps],"&lt;&gt;0")</f>
        <v>62</v>
      </c>
      <c r="C325">
        <f>COUNTIFS(Graphes[FC_AC_Temps],"&lt;="&amp;$A325,Graphes[FC_AC_Temps],"&lt;&gt;0")</f>
        <v>62</v>
      </c>
      <c r="D325">
        <f>COUNTIFS(Graphes[FC_AC_alea_Temps],"&lt;="&amp;$A325,Graphes[FC_AC_alea_Temps],"&lt;&gt;0")</f>
        <v>43</v>
      </c>
      <c r="E325">
        <f>COUNTIFS(Graphes[DS_Temps],"&lt;="&amp;$A325,Graphes[DS_Temps],"&lt;&gt;0")</f>
        <v>64</v>
      </c>
      <c r="F325">
        <f>COUNTIFS(Graphes[FC_alea_Temps],"&lt;="&amp;$A325,Graphes[FC_alea_Temps],"&lt;&gt;0")</f>
        <v>52</v>
      </c>
    </row>
    <row r="326" spans="1:6" x14ac:dyDescent="0.25">
      <c r="A326">
        <v>32.4</v>
      </c>
      <c r="B326">
        <f>COUNTIFS(Graphes[FC_Temps],"&lt;="&amp;$A326,Graphes[FC_Temps],"&lt;&gt;0")</f>
        <v>62</v>
      </c>
      <c r="C326">
        <f>COUNTIFS(Graphes[FC_AC_Temps],"&lt;="&amp;$A326,Graphes[FC_AC_Temps],"&lt;&gt;0")</f>
        <v>62</v>
      </c>
      <c r="D326">
        <f>COUNTIFS(Graphes[FC_AC_alea_Temps],"&lt;="&amp;$A326,Graphes[FC_AC_alea_Temps],"&lt;&gt;0")</f>
        <v>44</v>
      </c>
      <c r="E326">
        <f>COUNTIFS(Graphes[DS_Temps],"&lt;="&amp;$A326,Graphes[DS_Temps],"&lt;&gt;0")</f>
        <v>64</v>
      </c>
      <c r="F326">
        <f>COUNTIFS(Graphes[FC_alea_Temps],"&lt;="&amp;$A326,Graphes[FC_alea_Temps],"&lt;&gt;0")</f>
        <v>52</v>
      </c>
    </row>
    <row r="327" spans="1:6" x14ac:dyDescent="0.25">
      <c r="A327">
        <v>32.5</v>
      </c>
      <c r="B327">
        <f>COUNTIFS(Graphes[FC_Temps],"&lt;="&amp;$A327,Graphes[FC_Temps],"&lt;&gt;0")</f>
        <v>62</v>
      </c>
      <c r="C327">
        <f>COUNTIFS(Graphes[FC_AC_Temps],"&lt;="&amp;$A327,Graphes[FC_AC_Temps],"&lt;&gt;0")</f>
        <v>62</v>
      </c>
      <c r="D327">
        <f>COUNTIFS(Graphes[FC_AC_alea_Temps],"&lt;="&amp;$A327,Graphes[FC_AC_alea_Temps],"&lt;&gt;0")</f>
        <v>45</v>
      </c>
      <c r="E327">
        <f>COUNTIFS(Graphes[DS_Temps],"&lt;="&amp;$A327,Graphes[DS_Temps],"&lt;&gt;0")</f>
        <v>64</v>
      </c>
      <c r="F327">
        <f>COUNTIFS(Graphes[FC_alea_Temps],"&lt;="&amp;$A327,Graphes[FC_alea_Temps],"&lt;&gt;0")</f>
        <v>52</v>
      </c>
    </row>
    <row r="328" spans="1:6" x14ac:dyDescent="0.25">
      <c r="A328">
        <v>32.6</v>
      </c>
      <c r="B328">
        <f>COUNTIFS(Graphes[FC_Temps],"&lt;="&amp;$A328,Graphes[FC_Temps],"&lt;&gt;0")</f>
        <v>62</v>
      </c>
      <c r="C328">
        <f>COUNTIFS(Graphes[FC_AC_Temps],"&lt;="&amp;$A328,Graphes[FC_AC_Temps],"&lt;&gt;0")</f>
        <v>62</v>
      </c>
      <c r="D328">
        <f>COUNTIFS(Graphes[FC_AC_alea_Temps],"&lt;="&amp;$A328,Graphes[FC_AC_alea_Temps],"&lt;&gt;0")</f>
        <v>45</v>
      </c>
      <c r="E328">
        <f>COUNTIFS(Graphes[DS_Temps],"&lt;="&amp;$A328,Graphes[DS_Temps],"&lt;&gt;0")</f>
        <v>64</v>
      </c>
      <c r="F328">
        <f>COUNTIFS(Graphes[FC_alea_Temps],"&lt;="&amp;$A328,Graphes[FC_alea_Temps],"&lt;&gt;0")</f>
        <v>52</v>
      </c>
    </row>
    <row r="329" spans="1:6" x14ac:dyDescent="0.25">
      <c r="A329">
        <v>32.700000000000003</v>
      </c>
      <c r="B329">
        <f>COUNTIFS(Graphes[FC_Temps],"&lt;="&amp;$A329,Graphes[FC_Temps],"&lt;&gt;0")</f>
        <v>62</v>
      </c>
      <c r="C329">
        <f>COUNTIFS(Graphes[FC_AC_Temps],"&lt;="&amp;$A329,Graphes[FC_AC_Temps],"&lt;&gt;0")</f>
        <v>62</v>
      </c>
      <c r="D329">
        <f>COUNTIFS(Graphes[FC_AC_alea_Temps],"&lt;="&amp;$A329,Graphes[FC_AC_alea_Temps],"&lt;&gt;0")</f>
        <v>46</v>
      </c>
      <c r="E329">
        <f>COUNTIFS(Graphes[DS_Temps],"&lt;="&amp;$A329,Graphes[DS_Temps],"&lt;&gt;0")</f>
        <v>64</v>
      </c>
      <c r="F329">
        <f>COUNTIFS(Graphes[FC_alea_Temps],"&lt;="&amp;$A329,Graphes[FC_alea_Temps],"&lt;&gt;0")</f>
        <v>53</v>
      </c>
    </row>
    <row r="330" spans="1:6" x14ac:dyDescent="0.25">
      <c r="A330">
        <v>32.799999999999997</v>
      </c>
      <c r="B330">
        <f>COUNTIFS(Graphes[FC_Temps],"&lt;="&amp;$A330,Graphes[FC_Temps],"&lt;&gt;0")</f>
        <v>62</v>
      </c>
      <c r="C330">
        <f>COUNTIFS(Graphes[FC_AC_Temps],"&lt;="&amp;$A330,Graphes[FC_AC_Temps],"&lt;&gt;0")</f>
        <v>62</v>
      </c>
      <c r="D330">
        <f>COUNTIFS(Graphes[FC_AC_alea_Temps],"&lt;="&amp;$A330,Graphes[FC_AC_alea_Temps],"&lt;&gt;0")</f>
        <v>46</v>
      </c>
      <c r="E330">
        <f>COUNTIFS(Graphes[DS_Temps],"&lt;="&amp;$A330,Graphes[DS_Temps],"&lt;&gt;0")</f>
        <v>64</v>
      </c>
      <c r="F330">
        <f>COUNTIFS(Graphes[FC_alea_Temps],"&lt;="&amp;$A330,Graphes[FC_alea_Temps],"&lt;&gt;0")</f>
        <v>53</v>
      </c>
    </row>
    <row r="331" spans="1:6" x14ac:dyDescent="0.25">
      <c r="A331">
        <v>32.9</v>
      </c>
      <c r="B331">
        <f>COUNTIFS(Graphes[FC_Temps],"&lt;="&amp;$A331,Graphes[FC_Temps],"&lt;&gt;0")</f>
        <v>62</v>
      </c>
      <c r="C331">
        <f>COUNTIFS(Graphes[FC_AC_Temps],"&lt;="&amp;$A331,Graphes[FC_AC_Temps],"&lt;&gt;0")</f>
        <v>62</v>
      </c>
      <c r="D331">
        <f>COUNTIFS(Graphes[FC_AC_alea_Temps],"&lt;="&amp;$A331,Graphes[FC_AC_alea_Temps],"&lt;&gt;0")</f>
        <v>46</v>
      </c>
      <c r="E331">
        <f>COUNTIFS(Graphes[DS_Temps],"&lt;="&amp;$A331,Graphes[DS_Temps],"&lt;&gt;0")</f>
        <v>64</v>
      </c>
      <c r="F331">
        <f>COUNTIFS(Graphes[FC_alea_Temps],"&lt;="&amp;$A331,Graphes[FC_alea_Temps],"&lt;&gt;0")</f>
        <v>53</v>
      </c>
    </row>
    <row r="332" spans="1:6" x14ac:dyDescent="0.25">
      <c r="A332">
        <v>33</v>
      </c>
      <c r="B332">
        <f>COUNTIFS(Graphes[FC_Temps],"&lt;="&amp;$A332,Graphes[FC_Temps],"&lt;&gt;0")</f>
        <v>62</v>
      </c>
      <c r="C332">
        <f>COUNTIFS(Graphes[FC_AC_Temps],"&lt;="&amp;$A332,Graphes[FC_AC_Temps],"&lt;&gt;0")</f>
        <v>62</v>
      </c>
      <c r="D332">
        <f>COUNTIFS(Graphes[FC_AC_alea_Temps],"&lt;="&amp;$A332,Graphes[FC_AC_alea_Temps],"&lt;&gt;0")</f>
        <v>46</v>
      </c>
      <c r="E332">
        <f>COUNTIFS(Graphes[DS_Temps],"&lt;="&amp;$A332,Graphes[DS_Temps],"&lt;&gt;0")</f>
        <v>64</v>
      </c>
      <c r="F332">
        <f>COUNTIFS(Graphes[FC_alea_Temps],"&lt;="&amp;$A332,Graphes[FC_alea_Temps],"&lt;&gt;0")</f>
        <v>53</v>
      </c>
    </row>
    <row r="333" spans="1:6" x14ac:dyDescent="0.25">
      <c r="A333">
        <v>33.1</v>
      </c>
      <c r="B333">
        <f>COUNTIFS(Graphes[FC_Temps],"&lt;="&amp;$A333,Graphes[FC_Temps],"&lt;&gt;0")</f>
        <v>62</v>
      </c>
      <c r="C333">
        <f>COUNTIFS(Graphes[FC_AC_Temps],"&lt;="&amp;$A333,Graphes[FC_AC_Temps],"&lt;&gt;0")</f>
        <v>62</v>
      </c>
      <c r="D333">
        <f>COUNTIFS(Graphes[FC_AC_alea_Temps],"&lt;="&amp;$A333,Graphes[FC_AC_alea_Temps],"&lt;&gt;0")</f>
        <v>46</v>
      </c>
      <c r="E333">
        <f>COUNTIFS(Graphes[DS_Temps],"&lt;="&amp;$A333,Graphes[DS_Temps],"&lt;&gt;0")</f>
        <v>64</v>
      </c>
      <c r="F333">
        <f>COUNTIFS(Graphes[FC_alea_Temps],"&lt;="&amp;$A333,Graphes[FC_alea_Temps],"&lt;&gt;0")</f>
        <v>53</v>
      </c>
    </row>
    <row r="334" spans="1:6" x14ac:dyDescent="0.25">
      <c r="A334">
        <v>33.200000000000003</v>
      </c>
      <c r="B334">
        <f>COUNTIFS(Graphes[FC_Temps],"&lt;="&amp;$A334,Graphes[FC_Temps],"&lt;&gt;0")</f>
        <v>62</v>
      </c>
      <c r="C334">
        <f>COUNTIFS(Graphes[FC_AC_Temps],"&lt;="&amp;$A334,Graphes[FC_AC_Temps],"&lt;&gt;0")</f>
        <v>62</v>
      </c>
      <c r="D334">
        <f>COUNTIFS(Graphes[FC_AC_alea_Temps],"&lt;="&amp;$A334,Graphes[FC_AC_alea_Temps],"&lt;&gt;0")</f>
        <v>46</v>
      </c>
      <c r="E334">
        <f>COUNTIFS(Graphes[DS_Temps],"&lt;="&amp;$A334,Graphes[DS_Temps],"&lt;&gt;0")</f>
        <v>64</v>
      </c>
      <c r="F334">
        <f>COUNTIFS(Graphes[FC_alea_Temps],"&lt;="&amp;$A334,Graphes[FC_alea_Temps],"&lt;&gt;0")</f>
        <v>53</v>
      </c>
    </row>
    <row r="335" spans="1:6" x14ac:dyDescent="0.25">
      <c r="A335">
        <v>33.299999999999997</v>
      </c>
      <c r="B335">
        <f>COUNTIFS(Graphes[FC_Temps],"&lt;="&amp;$A335,Graphes[FC_Temps],"&lt;&gt;0")</f>
        <v>62</v>
      </c>
      <c r="C335">
        <f>COUNTIFS(Graphes[FC_AC_Temps],"&lt;="&amp;$A335,Graphes[FC_AC_Temps],"&lt;&gt;0")</f>
        <v>62</v>
      </c>
      <c r="D335">
        <f>COUNTIFS(Graphes[FC_AC_alea_Temps],"&lt;="&amp;$A335,Graphes[FC_AC_alea_Temps],"&lt;&gt;0")</f>
        <v>46</v>
      </c>
      <c r="E335">
        <f>COUNTIFS(Graphes[DS_Temps],"&lt;="&amp;$A335,Graphes[DS_Temps],"&lt;&gt;0")</f>
        <v>64</v>
      </c>
      <c r="F335">
        <f>COUNTIFS(Graphes[FC_alea_Temps],"&lt;="&amp;$A335,Graphes[FC_alea_Temps],"&lt;&gt;0")</f>
        <v>53</v>
      </c>
    </row>
    <row r="336" spans="1:6" x14ac:dyDescent="0.25">
      <c r="A336">
        <v>33.4</v>
      </c>
      <c r="B336">
        <f>COUNTIFS(Graphes[FC_Temps],"&lt;="&amp;$A336,Graphes[FC_Temps],"&lt;&gt;0")</f>
        <v>62</v>
      </c>
      <c r="C336">
        <f>COUNTIFS(Graphes[FC_AC_Temps],"&lt;="&amp;$A336,Graphes[FC_AC_Temps],"&lt;&gt;0")</f>
        <v>62</v>
      </c>
      <c r="D336">
        <f>COUNTIFS(Graphes[FC_AC_alea_Temps],"&lt;="&amp;$A336,Graphes[FC_AC_alea_Temps],"&lt;&gt;0")</f>
        <v>46</v>
      </c>
      <c r="E336">
        <f>COUNTIFS(Graphes[DS_Temps],"&lt;="&amp;$A336,Graphes[DS_Temps],"&lt;&gt;0")</f>
        <v>64</v>
      </c>
      <c r="F336">
        <f>COUNTIFS(Graphes[FC_alea_Temps],"&lt;="&amp;$A336,Graphes[FC_alea_Temps],"&lt;&gt;0")</f>
        <v>53</v>
      </c>
    </row>
    <row r="337" spans="1:6" x14ac:dyDescent="0.25">
      <c r="A337">
        <v>33.5</v>
      </c>
      <c r="B337">
        <f>COUNTIFS(Graphes[FC_Temps],"&lt;="&amp;$A337,Graphes[FC_Temps],"&lt;&gt;0")</f>
        <v>62</v>
      </c>
      <c r="C337">
        <f>COUNTIFS(Graphes[FC_AC_Temps],"&lt;="&amp;$A337,Graphes[FC_AC_Temps],"&lt;&gt;0")</f>
        <v>62</v>
      </c>
      <c r="D337">
        <f>COUNTIFS(Graphes[FC_AC_alea_Temps],"&lt;="&amp;$A337,Graphes[FC_AC_alea_Temps],"&lt;&gt;0")</f>
        <v>47</v>
      </c>
      <c r="E337">
        <f>COUNTIFS(Graphes[DS_Temps],"&lt;="&amp;$A337,Graphes[DS_Temps],"&lt;&gt;0")</f>
        <v>64</v>
      </c>
      <c r="F337">
        <f>COUNTIFS(Graphes[FC_alea_Temps],"&lt;="&amp;$A337,Graphes[FC_alea_Temps],"&lt;&gt;0")</f>
        <v>53</v>
      </c>
    </row>
    <row r="338" spans="1:6" x14ac:dyDescent="0.25">
      <c r="A338">
        <v>33.6</v>
      </c>
      <c r="B338">
        <f>COUNTIFS(Graphes[FC_Temps],"&lt;="&amp;$A338,Graphes[FC_Temps],"&lt;&gt;0")</f>
        <v>62</v>
      </c>
      <c r="C338">
        <f>COUNTIFS(Graphes[FC_AC_Temps],"&lt;="&amp;$A338,Graphes[FC_AC_Temps],"&lt;&gt;0")</f>
        <v>62</v>
      </c>
      <c r="D338">
        <f>COUNTIFS(Graphes[FC_AC_alea_Temps],"&lt;="&amp;$A338,Graphes[FC_AC_alea_Temps],"&lt;&gt;0")</f>
        <v>48</v>
      </c>
      <c r="E338">
        <f>COUNTIFS(Graphes[DS_Temps],"&lt;="&amp;$A338,Graphes[DS_Temps],"&lt;&gt;0")</f>
        <v>64</v>
      </c>
      <c r="F338">
        <f>COUNTIFS(Graphes[FC_alea_Temps],"&lt;="&amp;$A338,Graphes[FC_alea_Temps],"&lt;&gt;0")</f>
        <v>53</v>
      </c>
    </row>
    <row r="339" spans="1:6" x14ac:dyDescent="0.25">
      <c r="A339">
        <v>33.700000000000003</v>
      </c>
      <c r="B339">
        <f>COUNTIFS(Graphes[FC_Temps],"&lt;="&amp;$A339,Graphes[FC_Temps],"&lt;&gt;0")</f>
        <v>62</v>
      </c>
      <c r="C339">
        <f>COUNTIFS(Graphes[FC_AC_Temps],"&lt;="&amp;$A339,Graphes[FC_AC_Temps],"&lt;&gt;0")</f>
        <v>62</v>
      </c>
      <c r="D339">
        <f>COUNTIFS(Graphes[FC_AC_alea_Temps],"&lt;="&amp;$A339,Graphes[FC_AC_alea_Temps],"&lt;&gt;0")</f>
        <v>48</v>
      </c>
      <c r="E339">
        <f>COUNTIFS(Graphes[DS_Temps],"&lt;="&amp;$A339,Graphes[DS_Temps],"&lt;&gt;0")</f>
        <v>64</v>
      </c>
      <c r="F339">
        <f>COUNTIFS(Graphes[FC_alea_Temps],"&lt;="&amp;$A339,Graphes[FC_alea_Temps],"&lt;&gt;0")</f>
        <v>53</v>
      </c>
    </row>
    <row r="340" spans="1:6" x14ac:dyDescent="0.25">
      <c r="A340">
        <v>33.799999999999997</v>
      </c>
      <c r="B340">
        <f>COUNTIFS(Graphes[FC_Temps],"&lt;="&amp;$A340,Graphes[FC_Temps],"&lt;&gt;0")</f>
        <v>62</v>
      </c>
      <c r="C340">
        <f>COUNTIFS(Graphes[FC_AC_Temps],"&lt;="&amp;$A340,Graphes[FC_AC_Temps],"&lt;&gt;0")</f>
        <v>62</v>
      </c>
      <c r="D340">
        <f>COUNTIFS(Graphes[FC_AC_alea_Temps],"&lt;="&amp;$A340,Graphes[FC_AC_alea_Temps],"&lt;&gt;0")</f>
        <v>48</v>
      </c>
      <c r="E340">
        <f>COUNTIFS(Graphes[DS_Temps],"&lt;="&amp;$A340,Graphes[DS_Temps],"&lt;&gt;0")</f>
        <v>64</v>
      </c>
      <c r="F340">
        <f>COUNTIFS(Graphes[FC_alea_Temps],"&lt;="&amp;$A340,Graphes[FC_alea_Temps],"&lt;&gt;0")</f>
        <v>53</v>
      </c>
    </row>
    <row r="341" spans="1:6" x14ac:dyDescent="0.25">
      <c r="A341">
        <v>33.9</v>
      </c>
      <c r="B341">
        <f>COUNTIFS(Graphes[FC_Temps],"&lt;="&amp;$A341,Graphes[FC_Temps],"&lt;&gt;0")</f>
        <v>62</v>
      </c>
      <c r="C341">
        <f>COUNTIFS(Graphes[FC_AC_Temps],"&lt;="&amp;$A341,Graphes[FC_AC_Temps],"&lt;&gt;0")</f>
        <v>62</v>
      </c>
      <c r="D341">
        <f>COUNTIFS(Graphes[FC_AC_alea_Temps],"&lt;="&amp;$A341,Graphes[FC_AC_alea_Temps],"&lt;&gt;0")</f>
        <v>48</v>
      </c>
      <c r="E341">
        <f>COUNTIFS(Graphes[DS_Temps],"&lt;="&amp;$A341,Graphes[DS_Temps],"&lt;&gt;0")</f>
        <v>64</v>
      </c>
      <c r="F341">
        <f>COUNTIFS(Graphes[FC_alea_Temps],"&lt;="&amp;$A341,Graphes[FC_alea_Temps],"&lt;&gt;0")</f>
        <v>53</v>
      </c>
    </row>
    <row r="342" spans="1:6" x14ac:dyDescent="0.25">
      <c r="A342">
        <v>34</v>
      </c>
      <c r="B342">
        <f>COUNTIFS(Graphes[FC_Temps],"&lt;="&amp;$A342,Graphes[FC_Temps],"&lt;&gt;0")</f>
        <v>62</v>
      </c>
      <c r="C342">
        <f>COUNTIFS(Graphes[FC_AC_Temps],"&lt;="&amp;$A342,Graphes[FC_AC_Temps],"&lt;&gt;0")</f>
        <v>62</v>
      </c>
      <c r="D342">
        <f>COUNTIFS(Graphes[FC_AC_alea_Temps],"&lt;="&amp;$A342,Graphes[FC_AC_alea_Temps],"&lt;&gt;0")</f>
        <v>48</v>
      </c>
      <c r="E342">
        <f>COUNTIFS(Graphes[DS_Temps],"&lt;="&amp;$A342,Graphes[DS_Temps],"&lt;&gt;0")</f>
        <v>64</v>
      </c>
      <c r="F342">
        <f>COUNTIFS(Graphes[FC_alea_Temps],"&lt;="&amp;$A342,Graphes[FC_alea_Temps],"&lt;&gt;0")</f>
        <v>53</v>
      </c>
    </row>
    <row r="343" spans="1:6" x14ac:dyDescent="0.25">
      <c r="A343">
        <v>34.1</v>
      </c>
      <c r="B343">
        <f>COUNTIFS(Graphes[FC_Temps],"&lt;="&amp;$A343,Graphes[FC_Temps],"&lt;&gt;0")</f>
        <v>62</v>
      </c>
      <c r="C343">
        <f>COUNTIFS(Graphes[FC_AC_Temps],"&lt;="&amp;$A343,Graphes[FC_AC_Temps],"&lt;&gt;0")</f>
        <v>62</v>
      </c>
      <c r="D343">
        <f>COUNTIFS(Graphes[FC_AC_alea_Temps],"&lt;="&amp;$A343,Graphes[FC_AC_alea_Temps],"&lt;&gt;0")</f>
        <v>48</v>
      </c>
      <c r="E343">
        <f>COUNTIFS(Graphes[DS_Temps],"&lt;="&amp;$A343,Graphes[DS_Temps],"&lt;&gt;0")</f>
        <v>64</v>
      </c>
      <c r="F343">
        <f>COUNTIFS(Graphes[FC_alea_Temps],"&lt;="&amp;$A343,Graphes[FC_alea_Temps],"&lt;&gt;0")</f>
        <v>53</v>
      </c>
    </row>
    <row r="344" spans="1:6" x14ac:dyDescent="0.25">
      <c r="A344">
        <v>34.200000000000003</v>
      </c>
      <c r="B344">
        <f>COUNTIFS(Graphes[FC_Temps],"&lt;="&amp;$A344,Graphes[FC_Temps],"&lt;&gt;0")</f>
        <v>62</v>
      </c>
      <c r="C344">
        <f>COUNTIFS(Graphes[FC_AC_Temps],"&lt;="&amp;$A344,Graphes[FC_AC_Temps],"&lt;&gt;0")</f>
        <v>62</v>
      </c>
      <c r="D344">
        <f>COUNTIFS(Graphes[FC_AC_alea_Temps],"&lt;="&amp;$A344,Graphes[FC_AC_alea_Temps],"&lt;&gt;0")</f>
        <v>48</v>
      </c>
      <c r="E344">
        <f>COUNTIFS(Graphes[DS_Temps],"&lt;="&amp;$A344,Graphes[DS_Temps],"&lt;&gt;0")</f>
        <v>64</v>
      </c>
      <c r="F344">
        <f>COUNTIFS(Graphes[FC_alea_Temps],"&lt;="&amp;$A344,Graphes[FC_alea_Temps],"&lt;&gt;0")</f>
        <v>53</v>
      </c>
    </row>
    <row r="345" spans="1:6" x14ac:dyDescent="0.25">
      <c r="A345">
        <v>34.299999999999997</v>
      </c>
      <c r="B345">
        <f>COUNTIFS(Graphes[FC_Temps],"&lt;="&amp;$A345,Graphes[FC_Temps],"&lt;&gt;0")</f>
        <v>62</v>
      </c>
      <c r="C345">
        <f>COUNTIFS(Graphes[FC_AC_Temps],"&lt;="&amp;$A345,Graphes[FC_AC_Temps],"&lt;&gt;0")</f>
        <v>62</v>
      </c>
      <c r="D345">
        <f>COUNTIFS(Graphes[FC_AC_alea_Temps],"&lt;="&amp;$A345,Graphes[FC_AC_alea_Temps],"&lt;&gt;0")</f>
        <v>48</v>
      </c>
      <c r="E345">
        <f>COUNTIFS(Graphes[DS_Temps],"&lt;="&amp;$A345,Graphes[DS_Temps],"&lt;&gt;0")</f>
        <v>64</v>
      </c>
      <c r="F345">
        <f>COUNTIFS(Graphes[FC_alea_Temps],"&lt;="&amp;$A345,Graphes[FC_alea_Temps],"&lt;&gt;0")</f>
        <v>53</v>
      </c>
    </row>
    <row r="346" spans="1:6" x14ac:dyDescent="0.25">
      <c r="A346">
        <v>34.4</v>
      </c>
      <c r="B346">
        <f>COUNTIFS(Graphes[FC_Temps],"&lt;="&amp;$A346,Graphes[FC_Temps],"&lt;&gt;0")</f>
        <v>62</v>
      </c>
      <c r="C346">
        <f>COUNTIFS(Graphes[FC_AC_Temps],"&lt;="&amp;$A346,Graphes[FC_AC_Temps],"&lt;&gt;0")</f>
        <v>62</v>
      </c>
      <c r="D346">
        <f>COUNTIFS(Graphes[FC_AC_alea_Temps],"&lt;="&amp;$A346,Graphes[FC_AC_alea_Temps],"&lt;&gt;0")</f>
        <v>49</v>
      </c>
      <c r="E346">
        <f>COUNTIFS(Graphes[DS_Temps],"&lt;="&amp;$A346,Graphes[DS_Temps],"&lt;&gt;0")</f>
        <v>64</v>
      </c>
      <c r="F346">
        <f>COUNTIFS(Graphes[FC_alea_Temps],"&lt;="&amp;$A346,Graphes[FC_alea_Temps],"&lt;&gt;0")</f>
        <v>53</v>
      </c>
    </row>
    <row r="347" spans="1:6" x14ac:dyDescent="0.25">
      <c r="A347">
        <v>34.5</v>
      </c>
      <c r="B347">
        <f>COUNTIFS(Graphes[FC_Temps],"&lt;="&amp;$A347,Graphes[FC_Temps],"&lt;&gt;0")</f>
        <v>62</v>
      </c>
      <c r="C347">
        <f>COUNTIFS(Graphes[FC_AC_Temps],"&lt;="&amp;$A347,Graphes[FC_AC_Temps],"&lt;&gt;0")</f>
        <v>62</v>
      </c>
      <c r="D347">
        <f>COUNTIFS(Graphes[FC_AC_alea_Temps],"&lt;="&amp;$A347,Graphes[FC_AC_alea_Temps],"&lt;&gt;0")</f>
        <v>49</v>
      </c>
      <c r="E347">
        <f>COUNTIFS(Graphes[DS_Temps],"&lt;="&amp;$A347,Graphes[DS_Temps],"&lt;&gt;0")</f>
        <v>64</v>
      </c>
      <c r="F347">
        <f>COUNTIFS(Graphes[FC_alea_Temps],"&lt;="&amp;$A347,Graphes[FC_alea_Temps],"&lt;&gt;0")</f>
        <v>53</v>
      </c>
    </row>
    <row r="348" spans="1:6" x14ac:dyDescent="0.25">
      <c r="A348">
        <v>34.6</v>
      </c>
      <c r="B348">
        <f>COUNTIFS(Graphes[FC_Temps],"&lt;="&amp;$A348,Graphes[FC_Temps],"&lt;&gt;0")</f>
        <v>62</v>
      </c>
      <c r="C348">
        <f>COUNTIFS(Graphes[FC_AC_Temps],"&lt;="&amp;$A348,Graphes[FC_AC_Temps],"&lt;&gt;0")</f>
        <v>62</v>
      </c>
      <c r="D348">
        <f>COUNTIFS(Graphes[FC_AC_alea_Temps],"&lt;="&amp;$A348,Graphes[FC_AC_alea_Temps],"&lt;&gt;0")</f>
        <v>49</v>
      </c>
      <c r="E348">
        <f>COUNTIFS(Graphes[DS_Temps],"&lt;="&amp;$A348,Graphes[DS_Temps],"&lt;&gt;0")</f>
        <v>64</v>
      </c>
      <c r="F348">
        <f>COUNTIFS(Graphes[FC_alea_Temps],"&lt;="&amp;$A348,Graphes[FC_alea_Temps],"&lt;&gt;0")</f>
        <v>53</v>
      </c>
    </row>
    <row r="349" spans="1:6" x14ac:dyDescent="0.25">
      <c r="A349">
        <v>34.700000000000003</v>
      </c>
      <c r="B349">
        <f>COUNTIFS(Graphes[FC_Temps],"&lt;="&amp;$A349,Graphes[FC_Temps],"&lt;&gt;0")</f>
        <v>62</v>
      </c>
      <c r="C349">
        <f>COUNTIFS(Graphes[FC_AC_Temps],"&lt;="&amp;$A349,Graphes[FC_AC_Temps],"&lt;&gt;0")</f>
        <v>62</v>
      </c>
      <c r="D349">
        <f>COUNTIFS(Graphes[FC_AC_alea_Temps],"&lt;="&amp;$A349,Graphes[FC_AC_alea_Temps],"&lt;&gt;0")</f>
        <v>49</v>
      </c>
      <c r="E349">
        <f>COUNTIFS(Graphes[DS_Temps],"&lt;="&amp;$A349,Graphes[DS_Temps],"&lt;&gt;0")</f>
        <v>64</v>
      </c>
      <c r="F349">
        <f>COUNTIFS(Graphes[FC_alea_Temps],"&lt;="&amp;$A349,Graphes[FC_alea_Temps],"&lt;&gt;0")</f>
        <v>53</v>
      </c>
    </row>
    <row r="350" spans="1:6" x14ac:dyDescent="0.25">
      <c r="A350">
        <v>34.799999999999997</v>
      </c>
      <c r="B350">
        <f>COUNTIFS(Graphes[FC_Temps],"&lt;="&amp;$A350,Graphes[FC_Temps],"&lt;&gt;0")</f>
        <v>62</v>
      </c>
      <c r="C350">
        <f>COUNTIFS(Graphes[FC_AC_Temps],"&lt;="&amp;$A350,Graphes[FC_AC_Temps],"&lt;&gt;0")</f>
        <v>62</v>
      </c>
      <c r="D350">
        <f>COUNTIFS(Graphes[FC_AC_alea_Temps],"&lt;="&amp;$A350,Graphes[FC_AC_alea_Temps],"&lt;&gt;0")</f>
        <v>49</v>
      </c>
      <c r="E350">
        <f>COUNTIFS(Graphes[DS_Temps],"&lt;="&amp;$A350,Graphes[DS_Temps],"&lt;&gt;0")</f>
        <v>64</v>
      </c>
      <c r="F350">
        <f>COUNTIFS(Graphes[FC_alea_Temps],"&lt;="&amp;$A350,Graphes[FC_alea_Temps],"&lt;&gt;0")</f>
        <v>53</v>
      </c>
    </row>
    <row r="351" spans="1:6" x14ac:dyDescent="0.25">
      <c r="A351">
        <v>34.9</v>
      </c>
      <c r="B351">
        <f>COUNTIFS(Graphes[FC_Temps],"&lt;="&amp;$A351,Graphes[FC_Temps],"&lt;&gt;0")</f>
        <v>62</v>
      </c>
      <c r="C351">
        <f>COUNTIFS(Graphes[FC_AC_Temps],"&lt;="&amp;$A351,Graphes[FC_AC_Temps],"&lt;&gt;0")</f>
        <v>62</v>
      </c>
      <c r="D351">
        <f>COUNTIFS(Graphes[FC_AC_alea_Temps],"&lt;="&amp;$A351,Graphes[FC_AC_alea_Temps],"&lt;&gt;0")</f>
        <v>49</v>
      </c>
      <c r="E351">
        <f>COUNTIFS(Graphes[DS_Temps],"&lt;="&amp;$A351,Graphes[DS_Temps],"&lt;&gt;0")</f>
        <v>64</v>
      </c>
      <c r="F351">
        <f>COUNTIFS(Graphes[FC_alea_Temps],"&lt;="&amp;$A351,Graphes[FC_alea_Temps],"&lt;&gt;0")</f>
        <v>53</v>
      </c>
    </row>
    <row r="352" spans="1:6" x14ac:dyDescent="0.25">
      <c r="A352">
        <v>35</v>
      </c>
      <c r="B352">
        <f>COUNTIFS(Graphes[FC_Temps],"&lt;="&amp;$A352,Graphes[FC_Temps],"&lt;&gt;0")</f>
        <v>62</v>
      </c>
      <c r="C352">
        <f>COUNTIFS(Graphes[FC_AC_Temps],"&lt;="&amp;$A352,Graphes[FC_AC_Temps],"&lt;&gt;0")</f>
        <v>62</v>
      </c>
      <c r="D352">
        <f>COUNTIFS(Graphes[FC_AC_alea_Temps],"&lt;="&amp;$A352,Graphes[FC_AC_alea_Temps],"&lt;&gt;0")</f>
        <v>49</v>
      </c>
      <c r="E352">
        <f>COUNTIFS(Graphes[DS_Temps],"&lt;="&amp;$A352,Graphes[DS_Temps],"&lt;&gt;0")</f>
        <v>64</v>
      </c>
      <c r="F352">
        <f>COUNTIFS(Graphes[FC_alea_Temps],"&lt;="&amp;$A352,Graphes[FC_alea_Temps],"&lt;&gt;0")</f>
        <v>53</v>
      </c>
    </row>
    <row r="353" spans="1:6" x14ac:dyDescent="0.25">
      <c r="A353">
        <v>35.1</v>
      </c>
      <c r="B353">
        <f>COUNTIFS(Graphes[FC_Temps],"&lt;="&amp;$A353,Graphes[FC_Temps],"&lt;&gt;0")</f>
        <v>62</v>
      </c>
      <c r="C353">
        <f>COUNTIFS(Graphes[FC_AC_Temps],"&lt;="&amp;$A353,Graphes[FC_AC_Temps],"&lt;&gt;0")</f>
        <v>62</v>
      </c>
      <c r="D353">
        <f>COUNTIFS(Graphes[FC_AC_alea_Temps],"&lt;="&amp;$A353,Graphes[FC_AC_alea_Temps],"&lt;&gt;0")</f>
        <v>49</v>
      </c>
      <c r="E353">
        <f>COUNTIFS(Graphes[DS_Temps],"&lt;="&amp;$A353,Graphes[DS_Temps],"&lt;&gt;0")</f>
        <v>64</v>
      </c>
      <c r="F353">
        <f>COUNTIFS(Graphes[FC_alea_Temps],"&lt;="&amp;$A353,Graphes[FC_alea_Temps],"&lt;&gt;0")</f>
        <v>53</v>
      </c>
    </row>
    <row r="354" spans="1:6" x14ac:dyDescent="0.25">
      <c r="A354">
        <v>35.200000000000003</v>
      </c>
      <c r="B354">
        <f>COUNTIFS(Graphes[FC_Temps],"&lt;="&amp;$A354,Graphes[FC_Temps],"&lt;&gt;0")</f>
        <v>62</v>
      </c>
      <c r="C354">
        <f>COUNTIFS(Graphes[FC_AC_Temps],"&lt;="&amp;$A354,Graphes[FC_AC_Temps],"&lt;&gt;0")</f>
        <v>62</v>
      </c>
      <c r="D354">
        <f>COUNTIFS(Graphes[FC_AC_alea_Temps],"&lt;="&amp;$A354,Graphes[FC_AC_alea_Temps],"&lt;&gt;0")</f>
        <v>49</v>
      </c>
      <c r="E354">
        <f>COUNTIFS(Graphes[DS_Temps],"&lt;="&amp;$A354,Graphes[DS_Temps],"&lt;&gt;0")</f>
        <v>64</v>
      </c>
      <c r="F354">
        <f>COUNTIFS(Graphes[FC_alea_Temps],"&lt;="&amp;$A354,Graphes[FC_alea_Temps],"&lt;&gt;0")</f>
        <v>53</v>
      </c>
    </row>
    <row r="355" spans="1:6" x14ac:dyDescent="0.25">
      <c r="A355">
        <v>35.299999999999997</v>
      </c>
      <c r="B355">
        <f>COUNTIFS(Graphes[FC_Temps],"&lt;="&amp;$A355,Graphes[FC_Temps],"&lt;&gt;0")</f>
        <v>62</v>
      </c>
      <c r="C355">
        <f>COUNTIFS(Graphes[FC_AC_Temps],"&lt;="&amp;$A355,Graphes[FC_AC_Temps],"&lt;&gt;0")</f>
        <v>62</v>
      </c>
      <c r="D355">
        <f>COUNTIFS(Graphes[FC_AC_alea_Temps],"&lt;="&amp;$A355,Graphes[FC_AC_alea_Temps],"&lt;&gt;0")</f>
        <v>49</v>
      </c>
      <c r="E355">
        <f>COUNTIFS(Graphes[DS_Temps],"&lt;="&amp;$A355,Graphes[DS_Temps],"&lt;&gt;0")</f>
        <v>64</v>
      </c>
      <c r="F355">
        <f>COUNTIFS(Graphes[FC_alea_Temps],"&lt;="&amp;$A355,Graphes[FC_alea_Temps],"&lt;&gt;0")</f>
        <v>53</v>
      </c>
    </row>
    <row r="356" spans="1:6" x14ac:dyDescent="0.25">
      <c r="A356">
        <v>35.4</v>
      </c>
      <c r="B356">
        <f>COUNTIFS(Graphes[FC_Temps],"&lt;="&amp;$A356,Graphes[FC_Temps],"&lt;&gt;0")</f>
        <v>62</v>
      </c>
      <c r="C356">
        <f>COUNTIFS(Graphes[FC_AC_Temps],"&lt;="&amp;$A356,Graphes[FC_AC_Temps],"&lt;&gt;0")</f>
        <v>62</v>
      </c>
      <c r="D356">
        <f>COUNTIFS(Graphes[FC_AC_alea_Temps],"&lt;="&amp;$A356,Graphes[FC_AC_alea_Temps],"&lt;&gt;0")</f>
        <v>49</v>
      </c>
      <c r="E356">
        <f>COUNTIFS(Graphes[DS_Temps],"&lt;="&amp;$A356,Graphes[DS_Temps],"&lt;&gt;0")</f>
        <v>64</v>
      </c>
      <c r="F356">
        <f>COUNTIFS(Graphes[FC_alea_Temps],"&lt;="&amp;$A356,Graphes[FC_alea_Temps],"&lt;&gt;0")</f>
        <v>53</v>
      </c>
    </row>
    <row r="357" spans="1:6" x14ac:dyDescent="0.25">
      <c r="A357">
        <v>35.5</v>
      </c>
      <c r="B357">
        <f>COUNTIFS(Graphes[FC_Temps],"&lt;="&amp;$A357,Graphes[FC_Temps],"&lt;&gt;0")</f>
        <v>62</v>
      </c>
      <c r="C357">
        <f>COUNTIFS(Graphes[FC_AC_Temps],"&lt;="&amp;$A357,Graphes[FC_AC_Temps],"&lt;&gt;0")</f>
        <v>62</v>
      </c>
      <c r="D357">
        <f>COUNTIFS(Graphes[FC_AC_alea_Temps],"&lt;="&amp;$A357,Graphes[FC_AC_alea_Temps],"&lt;&gt;0")</f>
        <v>49</v>
      </c>
      <c r="E357">
        <f>COUNTIFS(Graphes[DS_Temps],"&lt;="&amp;$A357,Graphes[DS_Temps],"&lt;&gt;0")</f>
        <v>64</v>
      </c>
      <c r="F357">
        <f>COUNTIFS(Graphes[FC_alea_Temps],"&lt;="&amp;$A357,Graphes[FC_alea_Temps],"&lt;&gt;0")</f>
        <v>53</v>
      </c>
    </row>
    <row r="358" spans="1:6" x14ac:dyDescent="0.25">
      <c r="A358">
        <v>35.6</v>
      </c>
      <c r="B358">
        <f>COUNTIFS(Graphes[FC_Temps],"&lt;="&amp;$A358,Graphes[FC_Temps],"&lt;&gt;0")</f>
        <v>62</v>
      </c>
      <c r="C358">
        <f>COUNTIFS(Graphes[FC_AC_Temps],"&lt;="&amp;$A358,Graphes[FC_AC_Temps],"&lt;&gt;0")</f>
        <v>62</v>
      </c>
      <c r="D358">
        <f>COUNTIFS(Graphes[FC_AC_alea_Temps],"&lt;="&amp;$A358,Graphes[FC_AC_alea_Temps],"&lt;&gt;0")</f>
        <v>49</v>
      </c>
      <c r="E358">
        <f>COUNTIFS(Graphes[DS_Temps],"&lt;="&amp;$A358,Graphes[DS_Temps],"&lt;&gt;0")</f>
        <v>64</v>
      </c>
      <c r="F358">
        <f>COUNTIFS(Graphes[FC_alea_Temps],"&lt;="&amp;$A358,Graphes[FC_alea_Temps],"&lt;&gt;0")</f>
        <v>53</v>
      </c>
    </row>
    <row r="359" spans="1:6" x14ac:dyDescent="0.25">
      <c r="A359">
        <v>35.700000000000003</v>
      </c>
      <c r="B359">
        <f>COUNTIFS(Graphes[FC_Temps],"&lt;="&amp;$A359,Graphes[FC_Temps],"&lt;&gt;0")</f>
        <v>62</v>
      </c>
      <c r="C359">
        <f>COUNTIFS(Graphes[FC_AC_Temps],"&lt;="&amp;$A359,Graphes[FC_AC_Temps],"&lt;&gt;0")</f>
        <v>62</v>
      </c>
      <c r="D359">
        <f>COUNTIFS(Graphes[FC_AC_alea_Temps],"&lt;="&amp;$A359,Graphes[FC_AC_alea_Temps],"&lt;&gt;0")</f>
        <v>49</v>
      </c>
      <c r="E359">
        <f>COUNTIFS(Graphes[DS_Temps],"&lt;="&amp;$A359,Graphes[DS_Temps],"&lt;&gt;0")</f>
        <v>64</v>
      </c>
      <c r="F359">
        <f>COUNTIFS(Graphes[FC_alea_Temps],"&lt;="&amp;$A359,Graphes[FC_alea_Temps],"&lt;&gt;0")</f>
        <v>54</v>
      </c>
    </row>
    <row r="360" spans="1:6" x14ac:dyDescent="0.25">
      <c r="A360">
        <v>35.799999999999997</v>
      </c>
      <c r="B360">
        <f>COUNTIFS(Graphes[FC_Temps],"&lt;="&amp;$A360,Graphes[FC_Temps],"&lt;&gt;0")</f>
        <v>62</v>
      </c>
      <c r="C360">
        <f>COUNTIFS(Graphes[FC_AC_Temps],"&lt;="&amp;$A360,Graphes[FC_AC_Temps],"&lt;&gt;0")</f>
        <v>62</v>
      </c>
      <c r="D360">
        <f>COUNTIFS(Graphes[FC_AC_alea_Temps],"&lt;="&amp;$A360,Graphes[FC_AC_alea_Temps],"&lt;&gt;0")</f>
        <v>50</v>
      </c>
      <c r="E360">
        <f>COUNTIFS(Graphes[DS_Temps],"&lt;="&amp;$A360,Graphes[DS_Temps],"&lt;&gt;0")</f>
        <v>64</v>
      </c>
      <c r="F360">
        <f>COUNTIFS(Graphes[FC_alea_Temps],"&lt;="&amp;$A360,Graphes[FC_alea_Temps],"&lt;&gt;0")</f>
        <v>54</v>
      </c>
    </row>
    <row r="361" spans="1:6" x14ac:dyDescent="0.25">
      <c r="A361">
        <v>35.9</v>
      </c>
      <c r="B361">
        <f>COUNTIFS(Graphes[FC_Temps],"&lt;="&amp;$A361,Graphes[FC_Temps],"&lt;&gt;0")</f>
        <v>62</v>
      </c>
      <c r="C361">
        <f>COUNTIFS(Graphes[FC_AC_Temps],"&lt;="&amp;$A361,Graphes[FC_AC_Temps],"&lt;&gt;0")</f>
        <v>62</v>
      </c>
      <c r="D361">
        <f>COUNTIFS(Graphes[FC_AC_alea_Temps],"&lt;="&amp;$A361,Graphes[FC_AC_alea_Temps],"&lt;&gt;0")</f>
        <v>50</v>
      </c>
      <c r="E361">
        <f>COUNTIFS(Graphes[DS_Temps],"&lt;="&amp;$A361,Graphes[DS_Temps],"&lt;&gt;0")</f>
        <v>64</v>
      </c>
      <c r="F361">
        <f>COUNTIFS(Graphes[FC_alea_Temps],"&lt;="&amp;$A361,Graphes[FC_alea_Temps],"&lt;&gt;0")</f>
        <v>54</v>
      </c>
    </row>
    <row r="362" spans="1:6" x14ac:dyDescent="0.25">
      <c r="A362">
        <v>36</v>
      </c>
      <c r="B362">
        <f>COUNTIFS(Graphes[FC_Temps],"&lt;="&amp;$A362,Graphes[FC_Temps],"&lt;&gt;0")</f>
        <v>62</v>
      </c>
      <c r="C362">
        <f>COUNTIFS(Graphes[FC_AC_Temps],"&lt;="&amp;$A362,Graphes[FC_AC_Temps],"&lt;&gt;0")</f>
        <v>62</v>
      </c>
      <c r="D362">
        <f>COUNTIFS(Graphes[FC_AC_alea_Temps],"&lt;="&amp;$A362,Graphes[FC_AC_alea_Temps],"&lt;&gt;0")</f>
        <v>50</v>
      </c>
      <c r="E362">
        <f>COUNTIFS(Graphes[DS_Temps],"&lt;="&amp;$A362,Graphes[DS_Temps],"&lt;&gt;0")</f>
        <v>64</v>
      </c>
      <c r="F362">
        <f>COUNTIFS(Graphes[FC_alea_Temps],"&lt;="&amp;$A362,Graphes[FC_alea_Temps],"&lt;&gt;0")</f>
        <v>54</v>
      </c>
    </row>
    <row r="363" spans="1:6" x14ac:dyDescent="0.25">
      <c r="A363">
        <v>36.1</v>
      </c>
      <c r="B363">
        <f>COUNTIFS(Graphes[FC_Temps],"&lt;="&amp;$A363,Graphes[FC_Temps],"&lt;&gt;0")</f>
        <v>62</v>
      </c>
      <c r="C363">
        <f>COUNTIFS(Graphes[FC_AC_Temps],"&lt;="&amp;$A363,Graphes[FC_AC_Temps],"&lt;&gt;0")</f>
        <v>62</v>
      </c>
      <c r="D363">
        <f>COUNTIFS(Graphes[FC_AC_alea_Temps],"&lt;="&amp;$A363,Graphes[FC_AC_alea_Temps],"&lt;&gt;0")</f>
        <v>50</v>
      </c>
      <c r="E363">
        <f>COUNTIFS(Graphes[DS_Temps],"&lt;="&amp;$A363,Graphes[DS_Temps],"&lt;&gt;0")</f>
        <v>64</v>
      </c>
      <c r="F363">
        <f>COUNTIFS(Graphes[FC_alea_Temps],"&lt;="&amp;$A363,Graphes[FC_alea_Temps],"&lt;&gt;0")</f>
        <v>54</v>
      </c>
    </row>
    <row r="364" spans="1:6" x14ac:dyDescent="0.25">
      <c r="A364">
        <v>36.200000000000003</v>
      </c>
      <c r="B364">
        <f>COUNTIFS(Graphes[FC_Temps],"&lt;="&amp;$A364,Graphes[FC_Temps],"&lt;&gt;0")</f>
        <v>62</v>
      </c>
      <c r="C364">
        <f>COUNTIFS(Graphes[FC_AC_Temps],"&lt;="&amp;$A364,Graphes[FC_AC_Temps],"&lt;&gt;0")</f>
        <v>62</v>
      </c>
      <c r="D364">
        <f>COUNTIFS(Graphes[FC_AC_alea_Temps],"&lt;="&amp;$A364,Graphes[FC_AC_alea_Temps],"&lt;&gt;0")</f>
        <v>50</v>
      </c>
      <c r="E364">
        <f>COUNTIFS(Graphes[DS_Temps],"&lt;="&amp;$A364,Graphes[DS_Temps],"&lt;&gt;0")</f>
        <v>64</v>
      </c>
      <c r="F364">
        <f>COUNTIFS(Graphes[FC_alea_Temps],"&lt;="&amp;$A364,Graphes[FC_alea_Temps],"&lt;&gt;0")</f>
        <v>54</v>
      </c>
    </row>
    <row r="365" spans="1:6" x14ac:dyDescent="0.25">
      <c r="A365">
        <v>36.299999999999997</v>
      </c>
      <c r="B365">
        <f>COUNTIFS(Graphes[FC_Temps],"&lt;="&amp;$A365,Graphes[FC_Temps],"&lt;&gt;0")</f>
        <v>62</v>
      </c>
      <c r="C365">
        <f>COUNTIFS(Graphes[FC_AC_Temps],"&lt;="&amp;$A365,Graphes[FC_AC_Temps],"&lt;&gt;0")</f>
        <v>62</v>
      </c>
      <c r="D365">
        <f>COUNTIFS(Graphes[FC_AC_alea_Temps],"&lt;="&amp;$A365,Graphes[FC_AC_alea_Temps],"&lt;&gt;0")</f>
        <v>50</v>
      </c>
      <c r="E365">
        <f>COUNTIFS(Graphes[DS_Temps],"&lt;="&amp;$A365,Graphes[DS_Temps],"&lt;&gt;0")</f>
        <v>64</v>
      </c>
      <c r="F365">
        <f>COUNTIFS(Graphes[FC_alea_Temps],"&lt;="&amp;$A365,Graphes[FC_alea_Temps],"&lt;&gt;0")</f>
        <v>54</v>
      </c>
    </row>
    <row r="366" spans="1:6" x14ac:dyDescent="0.25">
      <c r="A366">
        <v>36.4</v>
      </c>
      <c r="B366">
        <f>COUNTIFS(Graphes[FC_Temps],"&lt;="&amp;$A366,Graphes[FC_Temps],"&lt;&gt;0")</f>
        <v>62</v>
      </c>
      <c r="C366">
        <f>COUNTIFS(Graphes[FC_AC_Temps],"&lt;="&amp;$A366,Graphes[FC_AC_Temps],"&lt;&gt;0")</f>
        <v>62</v>
      </c>
      <c r="D366">
        <f>COUNTIFS(Graphes[FC_AC_alea_Temps],"&lt;="&amp;$A366,Graphes[FC_AC_alea_Temps],"&lt;&gt;0")</f>
        <v>50</v>
      </c>
      <c r="E366">
        <f>COUNTIFS(Graphes[DS_Temps],"&lt;="&amp;$A366,Graphes[DS_Temps],"&lt;&gt;0")</f>
        <v>64</v>
      </c>
      <c r="F366">
        <f>COUNTIFS(Graphes[FC_alea_Temps],"&lt;="&amp;$A366,Graphes[FC_alea_Temps],"&lt;&gt;0")</f>
        <v>54</v>
      </c>
    </row>
    <row r="367" spans="1:6" x14ac:dyDescent="0.25">
      <c r="A367">
        <v>36.5</v>
      </c>
      <c r="B367">
        <f>COUNTIFS(Graphes[FC_Temps],"&lt;="&amp;$A367,Graphes[FC_Temps],"&lt;&gt;0")</f>
        <v>63</v>
      </c>
      <c r="C367">
        <f>COUNTIFS(Graphes[FC_AC_Temps],"&lt;="&amp;$A367,Graphes[FC_AC_Temps],"&lt;&gt;0")</f>
        <v>62</v>
      </c>
      <c r="D367">
        <f>COUNTIFS(Graphes[FC_AC_alea_Temps],"&lt;="&amp;$A367,Graphes[FC_AC_alea_Temps],"&lt;&gt;0")</f>
        <v>50</v>
      </c>
      <c r="E367">
        <f>COUNTIFS(Graphes[DS_Temps],"&lt;="&amp;$A367,Graphes[DS_Temps],"&lt;&gt;0")</f>
        <v>64</v>
      </c>
      <c r="F367">
        <f>COUNTIFS(Graphes[FC_alea_Temps],"&lt;="&amp;$A367,Graphes[FC_alea_Temps],"&lt;&gt;0")</f>
        <v>54</v>
      </c>
    </row>
    <row r="368" spans="1:6" x14ac:dyDescent="0.25">
      <c r="A368">
        <v>36.6</v>
      </c>
      <c r="B368">
        <f>COUNTIFS(Graphes[FC_Temps],"&lt;="&amp;$A368,Graphes[FC_Temps],"&lt;&gt;0")</f>
        <v>63</v>
      </c>
      <c r="C368">
        <f>COUNTIFS(Graphes[FC_AC_Temps],"&lt;="&amp;$A368,Graphes[FC_AC_Temps],"&lt;&gt;0")</f>
        <v>62</v>
      </c>
      <c r="D368">
        <f>COUNTIFS(Graphes[FC_AC_alea_Temps],"&lt;="&amp;$A368,Graphes[FC_AC_alea_Temps],"&lt;&gt;0")</f>
        <v>50</v>
      </c>
      <c r="E368">
        <f>COUNTIFS(Graphes[DS_Temps],"&lt;="&amp;$A368,Graphes[DS_Temps],"&lt;&gt;0")</f>
        <v>64</v>
      </c>
      <c r="F368">
        <f>COUNTIFS(Graphes[FC_alea_Temps],"&lt;="&amp;$A368,Graphes[FC_alea_Temps],"&lt;&gt;0")</f>
        <v>54</v>
      </c>
    </row>
    <row r="369" spans="1:6" x14ac:dyDescent="0.25">
      <c r="A369">
        <v>36.700000000000003</v>
      </c>
      <c r="B369">
        <f>COUNTIFS(Graphes[FC_Temps],"&lt;="&amp;$A369,Graphes[FC_Temps],"&lt;&gt;0")</f>
        <v>63</v>
      </c>
      <c r="C369">
        <f>COUNTIFS(Graphes[FC_AC_Temps],"&lt;="&amp;$A369,Graphes[FC_AC_Temps],"&lt;&gt;0")</f>
        <v>62</v>
      </c>
      <c r="D369">
        <f>COUNTIFS(Graphes[FC_AC_alea_Temps],"&lt;="&amp;$A369,Graphes[FC_AC_alea_Temps],"&lt;&gt;0")</f>
        <v>50</v>
      </c>
      <c r="E369">
        <f>COUNTIFS(Graphes[DS_Temps],"&lt;="&amp;$A369,Graphes[DS_Temps],"&lt;&gt;0")</f>
        <v>64</v>
      </c>
      <c r="F369">
        <f>COUNTIFS(Graphes[FC_alea_Temps],"&lt;="&amp;$A369,Graphes[FC_alea_Temps],"&lt;&gt;0")</f>
        <v>54</v>
      </c>
    </row>
    <row r="370" spans="1:6" x14ac:dyDescent="0.25">
      <c r="A370">
        <v>36.799999999999997</v>
      </c>
      <c r="B370">
        <f>COUNTIFS(Graphes[FC_Temps],"&lt;="&amp;$A370,Graphes[FC_Temps],"&lt;&gt;0")</f>
        <v>63</v>
      </c>
      <c r="C370">
        <f>COUNTIFS(Graphes[FC_AC_Temps],"&lt;="&amp;$A370,Graphes[FC_AC_Temps],"&lt;&gt;0")</f>
        <v>62</v>
      </c>
      <c r="D370">
        <f>COUNTIFS(Graphes[FC_AC_alea_Temps],"&lt;="&amp;$A370,Graphes[FC_AC_alea_Temps],"&lt;&gt;0")</f>
        <v>50</v>
      </c>
      <c r="E370">
        <f>COUNTIFS(Graphes[DS_Temps],"&lt;="&amp;$A370,Graphes[DS_Temps],"&lt;&gt;0")</f>
        <v>64</v>
      </c>
      <c r="F370">
        <f>COUNTIFS(Graphes[FC_alea_Temps],"&lt;="&amp;$A370,Graphes[FC_alea_Temps],"&lt;&gt;0")</f>
        <v>54</v>
      </c>
    </row>
    <row r="371" spans="1:6" x14ac:dyDescent="0.25">
      <c r="A371">
        <v>36.9</v>
      </c>
      <c r="B371">
        <f>COUNTIFS(Graphes[FC_Temps],"&lt;="&amp;$A371,Graphes[FC_Temps],"&lt;&gt;0")</f>
        <v>63</v>
      </c>
      <c r="C371">
        <f>COUNTIFS(Graphes[FC_AC_Temps],"&lt;="&amp;$A371,Graphes[FC_AC_Temps],"&lt;&gt;0")</f>
        <v>62</v>
      </c>
      <c r="D371">
        <f>COUNTIFS(Graphes[FC_AC_alea_Temps],"&lt;="&amp;$A371,Graphes[FC_AC_alea_Temps],"&lt;&gt;0")</f>
        <v>50</v>
      </c>
      <c r="E371">
        <f>COUNTIFS(Graphes[DS_Temps],"&lt;="&amp;$A371,Graphes[DS_Temps],"&lt;&gt;0")</f>
        <v>64</v>
      </c>
      <c r="F371">
        <f>COUNTIFS(Graphes[FC_alea_Temps],"&lt;="&amp;$A371,Graphes[FC_alea_Temps],"&lt;&gt;0")</f>
        <v>54</v>
      </c>
    </row>
    <row r="372" spans="1:6" x14ac:dyDescent="0.25">
      <c r="A372">
        <v>37</v>
      </c>
      <c r="B372">
        <f>COUNTIFS(Graphes[FC_Temps],"&lt;="&amp;$A372,Graphes[FC_Temps],"&lt;&gt;0")</f>
        <v>63</v>
      </c>
      <c r="C372">
        <f>COUNTIFS(Graphes[FC_AC_Temps],"&lt;="&amp;$A372,Graphes[FC_AC_Temps],"&lt;&gt;0")</f>
        <v>62</v>
      </c>
      <c r="D372">
        <f>COUNTIFS(Graphes[FC_AC_alea_Temps],"&lt;="&amp;$A372,Graphes[FC_AC_alea_Temps],"&lt;&gt;0")</f>
        <v>50</v>
      </c>
      <c r="E372">
        <f>COUNTIFS(Graphes[DS_Temps],"&lt;="&amp;$A372,Graphes[DS_Temps],"&lt;&gt;0")</f>
        <v>64</v>
      </c>
      <c r="F372">
        <f>COUNTIFS(Graphes[FC_alea_Temps],"&lt;="&amp;$A372,Graphes[FC_alea_Temps],"&lt;&gt;0")</f>
        <v>54</v>
      </c>
    </row>
    <row r="373" spans="1:6" x14ac:dyDescent="0.25">
      <c r="A373">
        <v>37.1</v>
      </c>
      <c r="B373">
        <f>COUNTIFS(Graphes[FC_Temps],"&lt;="&amp;$A373,Graphes[FC_Temps],"&lt;&gt;0")</f>
        <v>63</v>
      </c>
      <c r="C373">
        <f>COUNTIFS(Graphes[FC_AC_Temps],"&lt;="&amp;$A373,Graphes[FC_AC_Temps],"&lt;&gt;0")</f>
        <v>62</v>
      </c>
      <c r="D373">
        <f>COUNTIFS(Graphes[FC_AC_alea_Temps],"&lt;="&amp;$A373,Graphes[FC_AC_alea_Temps],"&lt;&gt;0")</f>
        <v>50</v>
      </c>
      <c r="E373">
        <f>COUNTIFS(Graphes[DS_Temps],"&lt;="&amp;$A373,Graphes[DS_Temps],"&lt;&gt;0")</f>
        <v>64</v>
      </c>
      <c r="F373">
        <f>COUNTIFS(Graphes[FC_alea_Temps],"&lt;="&amp;$A373,Graphes[FC_alea_Temps],"&lt;&gt;0")</f>
        <v>54</v>
      </c>
    </row>
    <row r="374" spans="1:6" x14ac:dyDescent="0.25">
      <c r="A374">
        <v>37.200000000000003</v>
      </c>
      <c r="B374">
        <f>COUNTIFS(Graphes[FC_Temps],"&lt;="&amp;$A374,Graphes[FC_Temps],"&lt;&gt;0")</f>
        <v>63</v>
      </c>
      <c r="C374">
        <f>COUNTIFS(Graphes[FC_AC_Temps],"&lt;="&amp;$A374,Graphes[FC_AC_Temps],"&lt;&gt;0")</f>
        <v>62</v>
      </c>
      <c r="D374">
        <f>COUNTIFS(Graphes[FC_AC_alea_Temps],"&lt;="&amp;$A374,Graphes[FC_AC_alea_Temps],"&lt;&gt;0")</f>
        <v>50</v>
      </c>
      <c r="E374">
        <f>COUNTIFS(Graphes[DS_Temps],"&lt;="&amp;$A374,Graphes[DS_Temps],"&lt;&gt;0")</f>
        <v>64</v>
      </c>
      <c r="F374">
        <f>COUNTIFS(Graphes[FC_alea_Temps],"&lt;="&amp;$A374,Graphes[FC_alea_Temps],"&lt;&gt;0")</f>
        <v>54</v>
      </c>
    </row>
    <row r="375" spans="1:6" x14ac:dyDescent="0.25">
      <c r="A375">
        <v>37.299999999999997</v>
      </c>
      <c r="B375">
        <f>COUNTIFS(Graphes[FC_Temps],"&lt;="&amp;$A375,Graphes[FC_Temps],"&lt;&gt;0")</f>
        <v>63</v>
      </c>
      <c r="C375">
        <f>COUNTIFS(Graphes[FC_AC_Temps],"&lt;="&amp;$A375,Graphes[FC_AC_Temps],"&lt;&gt;0")</f>
        <v>62</v>
      </c>
      <c r="D375">
        <f>COUNTIFS(Graphes[FC_AC_alea_Temps],"&lt;="&amp;$A375,Graphes[FC_AC_alea_Temps],"&lt;&gt;0")</f>
        <v>50</v>
      </c>
      <c r="E375">
        <f>COUNTIFS(Graphes[DS_Temps],"&lt;="&amp;$A375,Graphes[DS_Temps],"&lt;&gt;0")</f>
        <v>64</v>
      </c>
      <c r="F375">
        <f>COUNTIFS(Graphes[FC_alea_Temps],"&lt;="&amp;$A375,Graphes[FC_alea_Temps],"&lt;&gt;0")</f>
        <v>54</v>
      </c>
    </row>
    <row r="376" spans="1:6" x14ac:dyDescent="0.25">
      <c r="A376">
        <v>37.4</v>
      </c>
      <c r="B376">
        <f>COUNTIFS(Graphes[FC_Temps],"&lt;="&amp;$A376,Graphes[FC_Temps],"&lt;&gt;0")</f>
        <v>63</v>
      </c>
      <c r="C376">
        <f>COUNTIFS(Graphes[FC_AC_Temps],"&lt;="&amp;$A376,Graphes[FC_AC_Temps],"&lt;&gt;0")</f>
        <v>62</v>
      </c>
      <c r="D376">
        <f>COUNTIFS(Graphes[FC_AC_alea_Temps],"&lt;="&amp;$A376,Graphes[FC_AC_alea_Temps],"&lt;&gt;0")</f>
        <v>50</v>
      </c>
      <c r="E376">
        <f>COUNTIFS(Graphes[DS_Temps],"&lt;="&amp;$A376,Graphes[DS_Temps],"&lt;&gt;0")</f>
        <v>64</v>
      </c>
      <c r="F376">
        <f>COUNTIFS(Graphes[FC_alea_Temps],"&lt;="&amp;$A376,Graphes[FC_alea_Temps],"&lt;&gt;0")</f>
        <v>54</v>
      </c>
    </row>
    <row r="377" spans="1:6" x14ac:dyDescent="0.25">
      <c r="A377">
        <v>37.5</v>
      </c>
      <c r="B377">
        <f>COUNTIFS(Graphes[FC_Temps],"&lt;="&amp;$A377,Graphes[FC_Temps],"&lt;&gt;0")</f>
        <v>63</v>
      </c>
      <c r="C377">
        <f>COUNTIFS(Graphes[FC_AC_Temps],"&lt;="&amp;$A377,Graphes[FC_AC_Temps],"&lt;&gt;0")</f>
        <v>62</v>
      </c>
      <c r="D377">
        <f>COUNTIFS(Graphes[FC_AC_alea_Temps],"&lt;="&amp;$A377,Graphes[FC_AC_alea_Temps],"&lt;&gt;0")</f>
        <v>50</v>
      </c>
      <c r="E377">
        <f>COUNTIFS(Graphes[DS_Temps],"&lt;="&amp;$A377,Graphes[DS_Temps],"&lt;&gt;0")</f>
        <v>64</v>
      </c>
      <c r="F377">
        <f>COUNTIFS(Graphes[FC_alea_Temps],"&lt;="&amp;$A377,Graphes[FC_alea_Temps],"&lt;&gt;0")</f>
        <v>54</v>
      </c>
    </row>
    <row r="378" spans="1:6" x14ac:dyDescent="0.25">
      <c r="A378">
        <v>37.6</v>
      </c>
      <c r="B378">
        <f>COUNTIFS(Graphes[FC_Temps],"&lt;="&amp;$A378,Graphes[FC_Temps],"&lt;&gt;0")</f>
        <v>63</v>
      </c>
      <c r="C378">
        <f>COUNTIFS(Graphes[FC_AC_Temps],"&lt;="&amp;$A378,Graphes[FC_AC_Temps],"&lt;&gt;0")</f>
        <v>62</v>
      </c>
      <c r="D378">
        <f>COUNTIFS(Graphes[FC_AC_alea_Temps],"&lt;="&amp;$A378,Graphes[FC_AC_alea_Temps],"&lt;&gt;0")</f>
        <v>50</v>
      </c>
      <c r="E378">
        <f>COUNTIFS(Graphes[DS_Temps],"&lt;="&amp;$A378,Graphes[DS_Temps],"&lt;&gt;0")</f>
        <v>64</v>
      </c>
      <c r="F378">
        <f>COUNTIFS(Graphes[FC_alea_Temps],"&lt;="&amp;$A378,Graphes[FC_alea_Temps],"&lt;&gt;0")</f>
        <v>54</v>
      </c>
    </row>
    <row r="379" spans="1:6" x14ac:dyDescent="0.25">
      <c r="A379">
        <v>37.700000000000003</v>
      </c>
      <c r="B379">
        <f>COUNTIFS(Graphes[FC_Temps],"&lt;="&amp;$A379,Graphes[FC_Temps],"&lt;&gt;0")</f>
        <v>63</v>
      </c>
      <c r="C379">
        <f>COUNTIFS(Graphes[FC_AC_Temps],"&lt;="&amp;$A379,Graphes[FC_AC_Temps],"&lt;&gt;0")</f>
        <v>62</v>
      </c>
      <c r="D379">
        <f>COUNTIFS(Graphes[FC_AC_alea_Temps],"&lt;="&amp;$A379,Graphes[FC_AC_alea_Temps],"&lt;&gt;0")</f>
        <v>50</v>
      </c>
      <c r="E379">
        <f>COUNTIFS(Graphes[DS_Temps],"&lt;="&amp;$A379,Graphes[DS_Temps],"&lt;&gt;0")</f>
        <v>64</v>
      </c>
      <c r="F379">
        <f>COUNTIFS(Graphes[FC_alea_Temps],"&lt;="&amp;$A379,Graphes[FC_alea_Temps],"&lt;&gt;0")</f>
        <v>54</v>
      </c>
    </row>
    <row r="380" spans="1:6" x14ac:dyDescent="0.25">
      <c r="A380">
        <v>37.799999999999997</v>
      </c>
      <c r="B380">
        <f>COUNTIFS(Graphes[FC_Temps],"&lt;="&amp;$A380,Graphes[FC_Temps],"&lt;&gt;0")</f>
        <v>63</v>
      </c>
      <c r="C380">
        <f>COUNTIFS(Graphes[FC_AC_Temps],"&lt;="&amp;$A380,Graphes[FC_AC_Temps],"&lt;&gt;0")</f>
        <v>62</v>
      </c>
      <c r="D380">
        <f>COUNTIFS(Graphes[FC_AC_alea_Temps],"&lt;="&amp;$A380,Graphes[FC_AC_alea_Temps],"&lt;&gt;0")</f>
        <v>50</v>
      </c>
      <c r="E380">
        <f>COUNTIFS(Graphes[DS_Temps],"&lt;="&amp;$A380,Graphes[DS_Temps],"&lt;&gt;0")</f>
        <v>64</v>
      </c>
      <c r="F380">
        <f>COUNTIFS(Graphes[FC_alea_Temps],"&lt;="&amp;$A380,Graphes[FC_alea_Temps],"&lt;&gt;0")</f>
        <v>54</v>
      </c>
    </row>
    <row r="381" spans="1:6" x14ac:dyDescent="0.25">
      <c r="A381">
        <v>37.9</v>
      </c>
      <c r="B381">
        <f>COUNTIFS(Graphes[FC_Temps],"&lt;="&amp;$A381,Graphes[FC_Temps],"&lt;&gt;0")</f>
        <v>63</v>
      </c>
      <c r="C381">
        <f>COUNTIFS(Graphes[FC_AC_Temps],"&lt;="&amp;$A381,Graphes[FC_AC_Temps],"&lt;&gt;0")</f>
        <v>62</v>
      </c>
      <c r="D381">
        <f>COUNTIFS(Graphes[FC_AC_alea_Temps],"&lt;="&amp;$A381,Graphes[FC_AC_alea_Temps],"&lt;&gt;0")</f>
        <v>50</v>
      </c>
      <c r="E381">
        <f>COUNTIFS(Graphes[DS_Temps],"&lt;="&amp;$A381,Graphes[DS_Temps],"&lt;&gt;0")</f>
        <v>64</v>
      </c>
      <c r="F381">
        <f>COUNTIFS(Graphes[FC_alea_Temps],"&lt;="&amp;$A381,Graphes[FC_alea_Temps],"&lt;&gt;0")</f>
        <v>54</v>
      </c>
    </row>
    <row r="382" spans="1:6" x14ac:dyDescent="0.25">
      <c r="A382">
        <v>38</v>
      </c>
      <c r="B382">
        <f>COUNTIFS(Graphes[FC_Temps],"&lt;="&amp;$A382,Graphes[FC_Temps],"&lt;&gt;0")</f>
        <v>63</v>
      </c>
      <c r="C382">
        <f>COUNTIFS(Graphes[FC_AC_Temps],"&lt;="&amp;$A382,Graphes[FC_AC_Temps],"&lt;&gt;0")</f>
        <v>62</v>
      </c>
      <c r="D382">
        <f>COUNTIFS(Graphes[FC_AC_alea_Temps],"&lt;="&amp;$A382,Graphes[FC_AC_alea_Temps],"&lt;&gt;0")</f>
        <v>50</v>
      </c>
      <c r="E382">
        <f>COUNTIFS(Graphes[DS_Temps],"&lt;="&amp;$A382,Graphes[DS_Temps],"&lt;&gt;0")</f>
        <v>64</v>
      </c>
      <c r="F382">
        <f>COUNTIFS(Graphes[FC_alea_Temps],"&lt;="&amp;$A382,Graphes[FC_alea_Temps],"&lt;&gt;0")</f>
        <v>54</v>
      </c>
    </row>
    <row r="383" spans="1:6" x14ac:dyDescent="0.25">
      <c r="A383">
        <v>38.1</v>
      </c>
      <c r="B383">
        <f>COUNTIFS(Graphes[FC_Temps],"&lt;="&amp;$A383,Graphes[FC_Temps],"&lt;&gt;0")</f>
        <v>63</v>
      </c>
      <c r="C383">
        <f>COUNTIFS(Graphes[FC_AC_Temps],"&lt;="&amp;$A383,Graphes[FC_AC_Temps],"&lt;&gt;0")</f>
        <v>62</v>
      </c>
      <c r="D383">
        <f>COUNTIFS(Graphes[FC_AC_alea_Temps],"&lt;="&amp;$A383,Graphes[FC_AC_alea_Temps],"&lt;&gt;0")</f>
        <v>51</v>
      </c>
      <c r="E383">
        <f>COUNTIFS(Graphes[DS_Temps],"&lt;="&amp;$A383,Graphes[DS_Temps],"&lt;&gt;0")</f>
        <v>64</v>
      </c>
      <c r="F383">
        <f>COUNTIFS(Graphes[FC_alea_Temps],"&lt;="&amp;$A383,Graphes[FC_alea_Temps],"&lt;&gt;0")</f>
        <v>54</v>
      </c>
    </row>
    <row r="384" spans="1:6" x14ac:dyDescent="0.25">
      <c r="A384">
        <v>38.200000000000003</v>
      </c>
      <c r="B384">
        <f>COUNTIFS(Graphes[FC_Temps],"&lt;="&amp;$A384,Graphes[FC_Temps],"&lt;&gt;0")</f>
        <v>63</v>
      </c>
      <c r="C384">
        <f>COUNTIFS(Graphes[FC_AC_Temps],"&lt;="&amp;$A384,Graphes[FC_AC_Temps],"&lt;&gt;0")</f>
        <v>62</v>
      </c>
      <c r="D384">
        <f>COUNTIFS(Graphes[FC_AC_alea_Temps],"&lt;="&amp;$A384,Graphes[FC_AC_alea_Temps],"&lt;&gt;0")</f>
        <v>51</v>
      </c>
      <c r="E384">
        <f>COUNTIFS(Graphes[DS_Temps],"&lt;="&amp;$A384,Graphes[DS_Temps],"&lt;&gt;0")</f>
        <v>64</v>
      </c>
      <c r="F384">
        <f>COUNTIFS(Graphes[FC_alea_Temps],"&lt;="&amp;$A384,Graphes[FC_alea_Temps],"&lt;&gt;0")</f>
        <v>54</v>
      </c>
    </row>
    <row r="385" spans="1:6" x14ac:dyDescent="0.25">
      <c r="A385">
        <v>38.299999999999997</v>
      </c>
      <c r="B385">
        <f>COUNTIFS(Graphes[FC_Temps],"&lt;="&amp;$A385,Graphes[FC_Temps],"&lt;&gt;0")</f>
        <v>63</v>
      </c>
      <c r="C385">
        <f>COUNTIFS(Graphes[FC_AC_Temps],"&lt;="&amp;$A385,Graphes[FC_AC_Temps],"&lt;&gt;0")</f>
        <v>62</v>
      </c>
      <c r="D385">
        <f>COUNTIFS(Graphes[FC_AC_alea_Temps],"&lt;="&amp;$A385,Graphes[FC_AC_alea_Temps],"&lt;&gt;0")</f>
        <v>51</v>
      </c>
      <c r="E385">
        <f>COUNTIFS(Graphes[DS_Temps],"&lt;="&amp;$A385,Graphes[DS_Temps],"&lt;&gt;0")</f>
        <v>64</v>
      </c>
      <c r="F385">
        <f>COUNTIFS(Graphes[FC_alea_Temps],"&lt;="&amp;$A385,Graphes[FC_alea_Temps],"&lt;&gt;0")</f>
        <v>54</v>
      </c>
    </row>
    <row r="386" spans="1:6" x14ac:dyDescent="0.25">
      <c r="A386">
        <v>38.4</v>
      </c>
      <c r="B386">
        <f>COUNTIFS(Graphes[FC_Temps],"&lt;="&amp;$A386,Graphes[FC_Temps],"&lt;&gt;0")</f>
        <v>63</v>
      </c>
      <c r="C386">
        <f>COUNTIFS(Graphes[FC_AC_Temps],"&lt;="&amp;$A386,Graphes[FC_AC_Temps],"&lt;&gt;0")</f>
        <v>62</v>
      </c>
      <c r="D386">
        <f>COUNTIFS(Graphes[FC_AC_alea_Temps],"&lt;="&amp;$A386,Graphes[FC_AC_alea_Temps],"&lt;&gt;0")</f>
        <v>51</v>
      </c>
      <c r="E386">
        <f>COUNTIFS(Graphes[DS_Temps],"&lt;="&amp;$A386,Graphes[DS_Temps],"&lt;&gt;0")</f>
        <v>64</v>
      </c>
      <c r="F386">
        <f>COUNTIFS(Graphes[FC_alea_Temps],"&lt;="&amp;$A386,Graphes[FC_alea_Temps],"&lt;&gt;0")</f>
        <v>54</v>
      </c>
    </row>
    <row r="387" spans="1:6" x14ac:dyDescent="0.25">
      <c r="A387">
        <v>38.5</v>
      </c>
      <c r="B387">
        <f>COUNTIFS(Graphes[FC_Temps],"&lt;="&amp;$A387,Graphes[FC_Temps],"&lt;&gt;0")</f>
        <v>63</v>
      </c>
      <c r="C387">
        <f>COUNTIFS(Graphes[FC_AC_Temps],"&lt;="&amp;$A387,Graphes[FC_AC_Temps],"&lt;&gt;0")</f>
        <v>62</v>
      </c>
      <c r="D387">
        <f>COUNTIFS(Graphes[FC_AC_alea_Temps],"&lt;="&amp;$A387,Graphes[FC_AC_alea_Temps],"&lt;&gt;0")</f>
        <v>51</v>
      </c>
      <c r="E387">
        <f>COUNTIFS(Graphes[DS_Temps],"&lt;="&amp;$A387,Graphes[DS_Temps],"&lt;&gt;0")</f>
        <v>64</v>
      </c>
      <c r="F387">
        <f>COUNTIFS(Graphes[FC_alea_Temps],"&lt;="&amp;$A387,Graphes[FC_alea_Temps],"&lt;&gt;0")</f>
        <v>54</v>
      </c>
    </row>
    <row r="388" spans="1:6" x14ac:dyDescent="0.25">
      <c r="A388">
        <v>38.6</v>
      </c>
      <c r="B388">
        <f>COUNTIFS(Graphes[FC_Temps],"&lt;="&amp;$A388,Graphes[FC_Temps],"&lt;&gt;0")</f>
        <v>63</v>
      </c>
      <c r="C388">
        <f>COUNTIFS(Graphes[FC_AC_Temps],"&lt;="&amp;$A388,Graphes[FC_AC_Temps],"&lt;&gt;0")</f>
        <v>62</v>
      </c>
      <c r="D388">
        <f>COUNTIFS(Graphes[FC_AC_alea_Temps],"&lt;="&amp;$A388,Graphes[FC_AC_alea_Temps],"&lt;&gt;0")</f>
        <v>52</v>
      </c>
      <c r="E388">
        <f>COUNTIFS(Graphes[DS_Temps],"&lt;="&amp;$A388,Graphes[DS_Temps],"&lt;&gt;0")</f>
        <v>64</v>
      </c>
      <c r="F388">
        <f>COUNTIFS(Graphes[FC_alea_Temps],"&lt;="&amp;$A388,Graphes[FC_alea_Temps],"&lt;&gt;0")</f>
        <v>54</v>
      </c>
    </row>
    <row r="389" spans="1:6" x14ac:dyDescent="0.25">
      <c r="A389">
        <v>38.700000000000003</v>
      </c>
      <c r="B389">
        <f>COUNTIFS(Graphes[FC_Temps],"&lt;="&amp;$A389,Graphes[FC_Temps],"&lt;&gt;0")</f>
        <v>63</v>
      </c>
      <c r="C389">
        <f>COUNTIFS(Graphes[FC_AC_Temps],"&lt;="&amp;$A389,Graphes[FC_AC_Temps],"&lt;&gt;0")</f>
        <v>62</v>
      </c>
      <c r="D389">
        <f>COUNTIFS(Graphes[FC_AC_alea_Temps],"&lt;="&amp;$A389,Graphes[FC_AC_alea_Temps],"&lt;&gt;0")</f>
        <v>52</v>
      </c>
      <c r="E389">
        <f>COUNTIFS(Graphes[DS_Temps],"&lt;="&amp;$A389,Graphes[DS_Temps],"&lt;&gt;0")</f>
        <v>64</v>
      </c>
      <c r="F389">
        <f>COUNTIFS(Graphes[FC_alea_Temps],"&lt;="&amp;$A389,Graphes[FC_alea_Temps],"&lt;&gt;0")</f>
        <v>54</v>
      </c>
    </row>
    <row r="390" spans="1:6" x14ac:dyDescent="0.25">
      <c r="A390">
        <v>38.799999999999997</v>
      </c>
      <c r="B390">
        <f>COUNTIFS(Graphes[FC_Temps],"&lt;="&amp;$A390,Graphes[FC_Temps],"&lt;&gt;0")</f>
        <v>63</v>
      </c>
      <c r="C390">
        <f>COUNTIFS(Graphes[FC_AC_Temps],"&lt;="&amp;$A390,Graphes[FC_AC_Temps],"&lt;&gt;0")</f>
        <v>62</v>
      </c>
      <c r="D390">
        <f>COUNTIFS(Graphes[FC_AC_alea_Temps],"&lt;="&amp;$A390,Graphes[FC_AC_alea_Temps],"&lt;&gt;0")</f>
        <v>52</v>
      </c>
      <c r="E390">
        <f>COUNTIFS(Graphes[DS_Temps],"&lt;="&amp;$A390,Graphes[DS_Temps],"&lt;&gt;0")</f>
        <v>64</v>
      </c>
      <c r="F390">
        <f>COUNTIFS(Graphes[FC_alea_Temps],"&lt;="&amp;$A390,Graphes[FC_alea_Temps],"&lt;&gt;0")</f>
        <v>54</v>
      </c>
    </row>
    <row r="391" spans="1:6" x14ac:dyDescent="0.25">
      <c r="A391">
        <v>38.9</v>
      </c>
      <c r="B391">
        <f>COUNTIFS(Graphes[FC_Temps],"&lt;="&amp;$A391,Graphes[FC_Temps],"&lt;&gt;0")</f>
        <v>63</v>
      </c>
      <c r="C391">
        <f>COUNTIFS(Graphes[FC_AC_Temps],"&lt;="&amp;$A391,Graphes[FC_AC_Temps],"&lt;&gt;0")</f>
        <v>62</v>
      </c>
      <c r="D391">
        <f>COUNTIFS(Graphes[FC_AC_alea_Temps],"&lt;="&amp;$A391,Graphes[FC_AC_alea_Temps],"&lt;&gt;0")</f>
        <v>52</v>
      </c>
      <c r="E391">
        <f>COUNTIFS(Graphes[DS_Temps],"&lt;="&amp;$A391,Graphes[DS_Temps],"&lt;&gt;0")</f>
        <v>64</v>
      </c>
      <c r="F391">
        <f>COUNTIFS(Graphes[FC_alea_Temps],"&lt;="&amp;$A391,Graphes[FC_alea_Temps],"&lt;&gt;0")</f>
        <v>54</v>
      </c>
    </row>
    <row r="392" spans="1:6" x14ac:dyDescent="0.25">
      <c r="A392">
        <v>39</v>
      </c>
      <c r="B392">
        <f>COUNTIFS(Graphes[FC_Temps],"&lt;="&amp;$A392,Graphes[FC_Temps],"&lt;&gt;0")</f>
        <v>63</v>
      </c>
      <c r="C392">
        <f>COUNTIFS(Graphes[FC_AC_Temps],"&lt;="&amp;$A392,Graphes[FC_AC_Temps],"&lt;&gt;0")</f>
        <v>62</v>
      </c>
      <c r="D392">
        <f>COUNTIFS(Graphes[FC_AC_alea_Temps],"&lt;="&amp;$A392,Graphes[FC_AC_alea_Temps],"&lt;&gt;0")</f>
        <v>52</v>
      </c>
      <c r="E392">
        <f>COUNTIFS(Graphes[DS_Temps],"&lt;="&amp;$A392,Graphes[DS_Temps],"&lt;&gt;0")</f>
        <v>64</v>
      </c>
      <c r="F392">
        <f>COUNTIFS(Graphes[FC_alea_Temps],"&lt;="&amp;$A392,Graphes[FC_alea_Temps],"&lt;&gt;0")</f>
        <v>54</v>
      </c>
    </row>
    <row r="393" spans="1:6" x14ac:dyDescent="0.25">
      <c r="A393">
        <v>39.1</v>
      </c>
      <c r="B393">
        <f>COUNTIFS(Graphes[FC_Temps],"&lt;="&amp;$A393,Graphes[FC_Temps],"&lt;&gt;0")</f>
        <v>63</v>
      </c>
      <c r="C393">
        <f>COUNTIFS(Graphes[FC_AC_Temps],"&lt;="&amp;$A393,Graphes[FC_AC_Temps],"&lt;&gt;0")</f>
        <v>62</v>
      </c>
      <c r="D393">
        <f>COUNTIFS(Graphes[FC_AC_alea_Temps],"&lt;="&amp;$A393,Graphes[FC_AC_alea_Temps],"&lt;&gt;0")</f>
        <v>52</v>
      </c>
      <c r="E393">
        <f>COUNTIFS(Graphes[DS_Temps],"&lt;="&amp;$A393,Graphes[DS_Temps],"&lt;&gt;0")</f>
        <v>64</v>
      </c>
      <c r="F393">
        <f>COUNTIFS(Graphes[FC_alea_Temps],"&lt;="&amp;$A393,Graphes[FC_alea_Temps],"&lt;&gt;0")</f>
        <v>54</v>
      </c>
    </row>
    <row r="394" spans="1:6" x14ac:dyDescent="0.25">
      <c r="A394">
        <v>39.200000000000003</v>
      </c>
      <c r="B394">
        <f>COUNTIFS(Graphes[FC_Temps],"&lt;="&amp;$A394,Graphes[FC_Temps],"&lt;&gt;0")</f>
        <v>63</v>
      </c>
      <c r="C394">
        <f>COUNTIFS(Graphes[FC_AC_Temps],"&lt;="&amp;$A394,Graphes[FC_AC_Temps],"&lt;&gt;0")</f>
        <v>62</v>
      </c>
      <c r="D394">
        <f>COUNTIFS(Graphes[FC_AC_alea_Temps],"&lt;="&amp;$A394,Graphes[FC_AC_alea_Temps],"&lt;&gt;0")</f>
        <v>52</v>
      </c>
      <c r="E394">
        <f>COUNTIFS(Graphes[DS_Temps],"&lt;="&amp;$A394,Graphes[DS_Temps],"&lt;&gt;0")</f>
        <v>64</v>
      </c>
      <c r="F394">
        <f>COUNTIFS(Graphes[FC_alea_Temps],"&lt;="&amp;$A394,Graphes[FC_alea_Temps],"&lt;&gt;0")</f>
        <v>54</v>
      </c>
    </row>
    <row r="395" spans="1:6" x14ac:dyDescent="0.25">
      <c r="A395">
        <v>39.299999999999997</v>
      </c>
      <c r="B395">
        <f>COUNTIFS(Graphes[FC_Temps],"&lt;="&amp;$A395,Graphes[FC_Temps],"&lt;&gt;0")</f>
        <v>63</v>
      </c>
      <c r="C395">
        <f>COUNTIFS(Graphes[FC_AC_Temps],"&lt;="&amp;$A395,Graphes[FC_AC_Temps],"&lt;&gt;0")</f>
        <v>62</v>
      </c>
      <c r="D395">
        <f>COUNTIFS(Graphes[FC_AC_alea_Temps],"&lt;="&amp;$A395,Graphes[FC_AC_alea_Temps],"&lt;&gt;0")</f>
        <v>52</v>
      </c>
      <c r="E395">
        <f>COUNTIFS(Graphes[DS_Temps],"&lt;="&amp;$A395,Graphes[DS_Temps],"&lt;&gt;0")</f>
        <v>64</v>
      </c>
      <c r="F395">
        <f>COUNTIFS(Graphes[FC_alea_Temps],"&lt;="&amp;$A395,Graphes[FC_alea_Temps],"&lt;&gt;0")</f>
        <v>54</v>
      </c>
    </row>
    <row r="396" spans="1:6" x14ac:dyDescent="0.25">
      <c r="A396">
        <v>39.4</v>
      </c>
      <c r="B396">
        <f>COUNTIFS(Graphes[FC_Temps],"&lt;="&amp;$A396,Graphes[FC_Temps],"&lt;&gt;0")</f>
        <v>63</v>
      </c>
      <c r="C396">
        <f>COUNTIFS(Graphes[FC_AC_Temps],"&lt;="&amp;$A396,Graphes[FC_AC_Temps],"&lt;&gt;0")</f>
        <v>62</v>
      </c>
      <c r="D396">
        <f>COUNTIFS(Graphes[FC_AC_alea_Temps],"&lt;="&amp;$A396,Graphes[FC_AC_alea_Temps],"&lt;&gt;0")</f>
        <v>52</v>
      </c>
      <c r="E396">
        <f>COUNTIFS(Graphes[DS_Temps],"&lt;="&amp;$A396,Graphes[DS_Temps],"&lt;&gt;0")</f>
        <v>64</v>
      </c>
      <c r="F396">
        <f>COUNTIFS(Graphes[FC_alea_Temps],"&lt;="&amp;$A396,Graphes[FC_alea_Temps],"&lt;&gt;0")</f>
        <v>54</v>
      </c>
    </row>
    <row r="397" spans="1:6" x14ac:dyDescent="0.25">
      <c r="A397">
        <v>39.5</v>
      </c>
      <c r="B397">
        <f>COUNTIFS(Graphes[FC_Temps],"&lt;="&amp;$A397,Graphes[FC_Temps],"&lt;&gt;0")</f>
        <v>63</v>
      </c>
      <c r="C397">
        <f>COUNTIFS(Graphes[FC_AC_Temps],"&lt;="&amp;$A397,Graphes[FC_AC_Temps],"&lt;&gt;0")</f>
        <v>62</v>
      </c>
      <c r="D397">
        <f>COUNTIFS(Graphes[FC_AC_alea_Temps],"&lt;="&amp;$A397,Graphes[FC_AC_alea_Temps],"&lt;&gt;0")</f>
        <v>52</v>
      </c>
      <c r="E397">
        <f>COUNTIFS(Graphes[DS_Temps],"&lt;="&amp;$A397,Graphes[DS_Temps],"&lt;&gt;0")</f>
        <v>64</v>
      </c>
      <c r="F397">
        <f>COUNTIFS(Graphes[FC_alea_Temps],"&lt;="&amp;$A397,Graphes[FC_alea_Temps],"&lt;&gt;0")</f>
        <v>54</v>
      </c>
    </row>
    <row r="398" spans="1:6" x14ac:dyDescent="0.25">
      <c r="A398">
        <v>39.6</v>
      </c>
      <c r="B398">
        <f>COUNTIFS(Graphes[FC_Temps],"&lt;="&amp;$A398,Graphes[FC_Temps],"&lt;&gt;0")</f>
        <v>63</v>
      </c>
      <c r="C398">
        <f>COUNTIFS(Graphes[FC_AC_Temps],"&lt;="&amp;$A398,Graphes[FC_AC_Temps],"&lt;&gt;0")</f>
        <v>62</v>
      </c>
      <c r="D398">
        <f>COUNTIFS(Graphes[FC_AC_alea_Temps],"&lt;="&amp;$A398,Graphes[FC_AC_alea_Temps],"&lt;&gt;0")</f>
        <v>52</v>
      </c>
      <c r="E398">
        <f>COUNTIFS(Graphes[DS_Temps],"&lt;="&amp;$A398,Graphes[DS_Temps],"&lt;&gt;0")</f>
        <v>64</v>
      </c>
      <c r="F398">
        <f>COUNTIFS(Graphes[FC_alea_Temps],"&lt;="&amp;$A398,Graphes[FC_alea_Temps],"&lt;&gt;0")</f>
        <v>54</v>
      </c>
    </row>
    <row r="399" spans="1:6" x14ac:dyDescent="0.25">
      <c r="A399">
        <v>39.700000000000003</v>
      </c>
      <c r="B399">
        <f>COUNTIFS(Graphes[FC_Temps],"&lt;="&amp;$A399,Graphes[FC_Temps],"&lt;&gt;0")</f>
        <v>63</v>
      </c>
      <c r="C399">
        <f>COUNTIFS(Graphes[FC_AC_Temps],"&lt;="&amp;$A399,Graphes[FC_AC_Temps],"&lt;&gt;0")</f>
        <v>62</v>
      </c>
      <c r="D399">
        <f>COUNTIFS(Graphes[FC_AC_alea_Temps],"&lt;="&amp;$A399,Graphes[FC_AC_alea_Temps],"&lt;&gt;0")</f>
        <v>52</v>
      </c>
      <c r="E399">
        <f>COUNTIFS(Graphes[DS_Temps],"&lt;="&amp;$A399,Graphes[DS_Temps],"&lt;&gt;0")</f>
        <v>64</v>
      </c>
      <c r="F399">
        <f>COUNTIFS(Graphes[FC_alea_Temps],"&lt;="&amp;$A399,Graphes[FC_alea_Temps],"&lt;&gt;0")</f>
        <v>54</v>
      </c>
    </row>
    <row r="400" spans="1:6" x14ac:dyDescent="0.25">
      <c r="A400">
        <v>39.799999999999997</v>
      </c>
      <c r="B400">
        <f>COUNTIFS(Graphes[FC_Temps],"&lt;="&amp;$A400,Graphes[FC_Temps],"&lt;&gt;0")</f>
        <v>63</v>
      </c>
      <c r="C400">
        <f>COUNTIFS(Graphes[FC_AC_Temps],"&lt;="&amp;$A400,Graphes[FC_AC_Temps],"&lt;&gt;0")</f>
        <v>62</v>
      </c>
      <c r="D400">
        <f>COUNTIFS(Graphes[FC_AC_alea_Temps],"&lt;="&amp;$A400,Graphes[FC_AC_alea_Temps],"&lt;&gt;0")</f>
        <v>52</v>
      </c>
      <c r="E400">
        <f>COUNTIFS(Graphes[DS_Temps],"&lt;="&amp;$A400,Graphes[DS_Temps],"&lt;&gt;0")</f>
        <v>64</v>
      </c>
      <c r="F400">
        <f>COUNTIFS(Graphes[FC_alea_Temps],"&lt;="&amp;$A400,Graphes[FC_alea_Temps],"&lt;&gt;0")</f>
        <v>54</v>
      </c>
    </row>
    <row r="401" spans="1:6" x14ac:dyDescent="0.25">
      <c r="A401">
        <v>39.9</v>
      </c>
      <c r="B401">
        <f>COUNTIFS(Graphes[FC_Temps],"&lt;="&amp;$A401,Graphes[FC_Temps],"&lt;&gt;0")</f>
        <v>63</v>
      </c>
      <c r="C401">
        <f>COUNTIFS(Graphes[FC_AC_Temps],"&lt;="&amp;$A401,Graphes[FC_AC_Temps],"&lt;&gt;0")</f>
        <v>62</v>
      </c>
      <c r="D401">
        <f>COUNTIFS(Graphes[FC_AC_alea_Temps],"&lt;="&amp;$A401,Graphes[FC_AC_alea_Temps],"&lt;&gt;0")</f>
        <v>52</v>
      </c>
      <c r="E401">
        <f>COUNTIFS(Graphes[DS_Temps],"&lt;="&amp;$A401,Graphes[DS_Temps],"&lt;&gt;0")</f>
        <v>64</v>
      </c>
      <c r="F401">
        <f>COUNTIFS(Graphes[FC_alea_Temps],"&lt;="&amp;$A401,Graphes[FC_alea_Temps],"&lt;&gt;0")</f>
        <v>54</v>
      </c>
    </row>
    <row r="402" spans="1:6" x14ac:dyDescent="0.25">
      <c r="A402">
        <v>40</v>
      </c>
      <c r="B402">
        <f>COUNTIFS(Graphes[FC_Temps],"&lt;="&amp;$A402,Graphes[FC_Temps],"&lt;&gt;0")</f>
        <v>63</v>
      </c>
      <c r="C402">
        <f>COUNTIFS(Graphes[FC_AC_Temps],"&lt;="&amp;$A402,Graphes[FC_AC_Temps],"&lt;&gt;0")</f>
        <v>62</v>
      </c>
      <c r="D402">
        <f>COUNTIFS(Graphes[FC_AC_alea_Temps],"&lt;="&amp;$A402,Graphes[FC_AC_alea_Temps],"&lt;&gt;0")</f>
        <v>52</v>
      </c>
      <c r="E402">
        <f>COUNTIFS(Graphes[DS_Temps],"&lt;="&amp;$A402,Graphes[DS_Temps],"&lt;&gt;0")</f>
        <v>64</v>
      </c>
      <c r="F402">
        <f>COUNTIFS(Graphes[FC_alea_Temps],"&lt;="&amp;$A402,Graphes[FC_alea_Temps],"&lt;&gt;0")</f>
        <v>54</v>
      </c>
    </row>
    <row r="403" spans="1:6" x14ac:dyDescent="0.25">
      <c r="A403">
        <v>40.1</v>
      </c>
      <c r="B403">
        <f>COUNTIFS(Graphes[FC_Temps],"&lt;="&amp;$A403,Graphes[FC_Temps],"&lt;&gt;0")</f>
        <v>63</v>
      </c>
      <c r="C403">
        <f>COUNTIFS(Graphes[FC_AC_Temps],"&lt;="&amp;$A403,Graphes[FC_AC_Temps],"&lt;&gt;0")</f>
        <v>62</v>
      </c>
      <c r="D403">
        <f>COUNTIFS(Graphes[FC_AC_alea_Temps],"&lt;="&amp;$A403,Graphes[FC_AC_alea_Temps],"&lt;&gt;0")</f>
        <v>52</v>
      </c>
      <c r="E403">
        <f>COUNTIFS(Graphes[DS_Temps],"&lt;="&amp;$A403,Graphes[DS_Temps],"&lt;&gt;0")</f>
        <v>64</v>
      </c>
      <c r="F403">
        <f>COUNTIFS(Graphes[FC_alea_Temps],"&lt;="&amp;$A403,Graphes[FC_alea_Temps],"&lt;&gt;0")</f>
        <v>54</v>
      </c>
    </row>
    <row r="404" spans="1:6" x14ac:dyDescent="0.25">
      <c r="A404">
        <v>40.200000000000003</v>
      </c>
      <c r="B404">
        <f>COUNTIFS(Graphes[FC_Temps],"&lt;="&amp;$A404,Graphes[FC_Temps],"&lt;&gt;0")</f>
        <v>63</v>
      </c>
      <c r="C404">
        <f>COUNTIFS(Graphes[FC_AC_Temps],"&lt;="&amp;$A404,Graphes[FC_AC_Temps],"&lt;&gt;0")</f>
        <v>62</v>
      </c>
      <c r="D404">
        <f>COUNTIFS(Graphes[FC_AC_alea_Temps],"&lt;="&amp;$A404,Graphes[FC_AC_alea_Temps],"&lt;&gt;0")</f>
        <v>52</v>
      </c>
      <c r="E404">
        <f>COUNTIFS(Graphes[DS_Temps],"&lt;="&amp;$A404,Graphes[DS_Temps],"&lt;&gt;0")</f>
        <v>64</v>
      </c>
      <c r="F404">
        <f>COUNTIFS(Graphes[FC_alea_Temps],"&lt;="&amp;$A404,Graphes[FC_alea_Temps],"&lt;&gt;0")</f>
        <v>54</v>
      </c>
    </row>
    <row r="405" spans="1:6" x14ac:dyDescent="0.25">
      <c r="A405">
        <v>40.299999999999997</v>
      </c>
      <c r="B405">
        <f>COUNTIFS(Graphes[FC_Temps],"&lt;="&amp;$A405,Graphes[FC_Temps],"&lt;&gt;0")</f>
        <v>63</v>
      </c>
      <c r="C405">
        <f>COUNTIFS(Graphes[FC_AC_Temps],"&lt;="&amp;$A405,Graphes[FC_AC_Temps],"&lt;&gt;0")</f>
        <v>62</v>
      </c>
      <c r="D405">
        <f>COUNTIFS(Graphes[FC_AC_alea_Temps],"&lt;="&amp;$A405,Graphes[FC_AC_alea_Temps],"&lt;&gt;0")</f>
        <v>52</v>
      </c>
      <c r="E405">
        <f>COUNTIFS(Graphes[DS_Temps],"&lt;="&amp;$A405,Graphes[DS_Temps],"&lt;&gt;0")</f>
        <v>64</v>
      </c>
      <c r="F405">
        <f>COUNTIFS(Graphes[FC_alea_Temps],"&lt;="&amp;$A405,Graphes[FC_alea_Temps],"&lt;&gt;0")</f>
        <v>54</v>
      </c>
    </row>
    <row r="406" spans="1:6" x14ac:dyDescent="0.25">
      <c r="A406">
        <v>40.4</v>
      </c>
      <c r="B406">
        <f>COUNTIFS(Graphes[FC_Temps],"&lt;="&amp;$A406,Graphes[FC_Temps],"&lt;&gt;0")</f>
        <v>63</v>
      </c>
      <c r="C406">
        <f>COUNTIFS(Graphes[FC_AC_Temps],"&lt;="&amp;$A406,Graphes[FC_AC_Temps],"&lt;&gt;0")</f>
        <v>62</v>
      </c>
      <c r="D406">
        <f>COUNTIFS(Graphes[FC_AC_alea_Temps],"&lt;="&amp;$A406,Graphes[FC_AC_alea_Temps],"&lt;&gt;0")</f>
        <v>52</v>
      </c>
      <c r="E406">
        <f>COUNTIFS(Graphes[DS_Temps],"&lt;="&amp;$A406,Graphes[DS_Temps],"&lt;&gt;0")</f>
        <v>64</v>
      </c>
      <c r="F406">
        <f>COUNTIFS(Graphes[FC_alea_Temps],"&lt;="&amp;$A406,Graphes[FC_alea_Temps],"&lt;&gt;0")</f>
        <v>54</v>
      </c>
    </row>
    <row r="407" spans="1:6" x14ac:dyDescent="0.25">
      <c r="A407">
        <v>40.5</v>
      </c>
      <c r="B407">
        <f>COUNTIFS(Graphes[FC_Temps],"&lt;="&amp;$A407,Graphes[FC_Temps],"&lt;&gt;0")</f>
        <v>63</v>
      </c>
      <c r="C407">
        <f>COUNTIFS(Graphes[FC_AC_Temps],"&lt;="&amp;$A407,Graphes[FC_AC_Temps],"&lt;&gt;0")</f>
        <v>62</v>
      </c>
      <c r="D407">
        <f>COUNTIFS(Graphes[FC_AC_alea_Temps],"&lt;="&amp;$A407,Graphes[FC_AC_alea_Temps],"&lt;&gt;0")</f>
        <v>52</v>
      </c>
      <c r="E407">
        <f>COUNTIFS(Graphes[DS_Temps],"&lt;="&amp;$A407,Graphes[DS_Temps],"&lt;&gt;0")</f>
        <v>64</v>
      </c>
      <c r="F407">
        <f>COUNTIFS(Graphes[FC_alea_Temps],"&lt;="&amp;$A407,Graphes[FC_alea_Temps],"&lt;&gt;0")</f>
        <v>54</v>
      </c>
    </row>
    <row r="408" spans="1:6" x14ac:dyDescent="0.25">
      <c r="A408">
        <v>40.6</v>
      </c>
      <c r="B408">
        <f>COUNTIFS(Graphes[FC_Temps],"&lt;="&amp;$A408,Graphes[FC_Temps],"&lt;&gt;0")</f>
        <v>64</v>
      </c>
      <c r="C408">
        <f>COUNTIFS(Graphes[FC_AC_Temps],"&lt;="&amp;$A408,Graphes[FC_AC_Temps],"&lt;&gt;0")</f>
        <v>62</v>
      </c>
      <c r="D408">
        <f>COUNTIFS(Graphes[FC_AC_alea_Temps],"&lt;="&amp;$A408,Graphes[FC_AC_alea_Temps],"&lt;&gt;0")</f>
        <v>52</v>
      </c>
      <c r="E408">
        <f>COUNTIFS(Graphes[DS_Temps],"&lt;="&amp;$A408,Graphes[DS_Temps],"&lt;&gt;0")</f>
        <v>64</v>
      </c>
      <c r="F408">
        <f>COUNTIFS(Graphes[FC_alea_Temps],"&lt;="&amp;$A408,Graphes[FC_alea_Temps],"&lt;&gt;0")</f>
        <v>54</v>
      </c>
    </row>
    <row r="409" spans="1:6" x14ac:dyDescent="0.25">
      <c r="A409">
        <v>40.700000000000003</v>
      </c>
      <c r="B409">
        <f>COUNTIFS(Graphes[FC_Temps],"&lt;="&amp;$A409,Graphes[FC_Temps],"&lt;&gt;0")</f>
        <v>64</v>
      </c>
      <c r="C409">
        <f>COUNTIFS(Graphes[FC_AC_Temps],"&lt;="&amp;$A409,Graphes[FC_AC_Temps],"&lt;&gt;0")</f>
        <v>62</v>
      </c>
      <c r="D409">
        <f>COUNTIFS(Graphes[FC_AC_alea_Temps],"&lt;="&amp;$A409,Graphes[FC_AC_alea_Temps],"&lt;&gt;0")</f>
        <v>52</v>
      </c>
      <c r="E409">
        <f>COUNTIFS(Graphes[DS_Temps],"&lt;="&amp;$A409,Graphes[DS_Temps],"&lt;&gt;0")</f>
        <v>64</v>
      </c>
      <c r="F409">
        <f>COUNTIFS(Graphes[FC_alea_Temps],"&lt;="&amp;$A409,Graphes[FC_alea_Temps],"&lt;&gt;0")</f>
        <v>54</v>
      </c>
    </row>
    <row r="410" spans="1:6" x14ac:dyDescent="0.25">
      <c r="A410">
        <v>40.799999999999997</v>
      </c>
      <c r="B410">
        <f>COUNTIFS(Graphes[FC_Temps],"&lt;="&amp;$A410,Graphes[FC_Temps],"&lt;&gt;0")</f>
        <v>64</v>
      </c>
      <c r="C410">
        <f>COUNTIFS(Graphes[FC_AC_Temps],"&lt;="&amp;$A410,Graphes[FC_AC_Temps],"&lt;&gt;0")</f>
        <v>62</v>
      </c>
      <c r="D410">
        <f>COUNTIFS(Graphes[FC_AC_alea_Temps],"&lt;="&amp;$A410,Graphes[FC_AC_alea_Temps],"&lt;&gt;0")</f>
        <v>52</v>
      </c>
      <c r="E410">
        <f>COUNTIFS(Graphes[DS_Temps],"&lt;="&amp;$A410,Graphes[DS_Temps],"&lt;&gt;0")</f>
        <v>64</v>
      </c>
      <c r="F410">
        <f>COUNTIFS(Graphes[FC_alea_Temps],"&lt;="&amp;$A410,Graphes[FC_alea_Temps],"&lt;&gt;0")</f>
        <v>54</v>
      </c>
    </row>
    <row r="411" spans="1:6" x14ac:dyDescent="0.25">
      <c r="A411">
        <v>40.9</v>
      </c>
      <c r="B411">
        <f>COUNTIFS(Graphes[FC_Temps],"&lt;="&amp;$A411,Graphes[FC_Temps],"&lt;&gt;0")</f>
        <v>64</v>
      </c>
      <c r="C411">
        <f>COUNTIFS(Graphes[FC_AC_Temps],"&lt;="&amp;$A411,Graphes[FC_AC_Temps],"&lt;&gt;0")</f>
        <v>62</v>
      </c>
      <c r="D411">
        <f>COUNTIFS(Graphes[FC_AC_alea_Temps],"&lt;="&amp;$A411,Graphes[FC_AC_alea_Temps],"&lt;&gt;0")</f>
        <v>52</v>
      </c>
      <c r="E411">
        <f>COUNTIFS(Graphes[DS_Temps],"&lt;="&amp;$A411,Graphes[DS_Temps],"&lt;&gt;0")</f>
        <v>64</v>
      </c>
      <c r="F411">
        <f>COUNTIFS(Graphes[FC_alea_Temps],"&lt;="&amp;$A411,Graphes[FC_alea_Temps],"&lt;&gt;0")</f>
        <v>54</v>
      </c>
    </row>
    <row r="412" spans="1:6" x14ac:dyDescent="0.25">
      <c r="A412">
        <v>41</v>
      </c>
      <c r="B412">
        <f>COUNTIFS(Graphes[FC_Temps],"&lt;="&amp;$A412,Graphes[FC_Temps],"&lt;&gt;0")</f>
        <v>64</v>
      </c>
      <c r="C412">
        <f>COUNTIFS(Graphes[FC_AC_Temps],"&lt;="&amp;$A412,Graphes[FC_AC_Temps],"&lt;&gt;0")</f>
        <v>62</v>
      </c>
      <c r="D412">
        <f>COUNTIFS(Graphes[FC_AC_alea_Temps],"&lt;="&amp;$A412,Graphes[FC_AC_alea_Temps],"&lt;&gt;0")</f>
        <v>52</v>
      </c>
      <c r="E412">
        <f>COUNTIFS(Graphes[DS_Temps],"&lt;="&amp;$A412,Graphes[DS_Temps],"&lt;&gt;0")</f>
        <v>64</v>
      </c>
      <c r="F412">
        <f>COUNTIFS(Graphes[FC_alea_Temps],"&lt;="&amp;$A412,Graphes[FC_alea_Temps],"&lt;&gt;0")</f>
        <v>54</v>
      </c>
    </row>
    <row r="413" spans="1:6" x14ac:dyDescent="0.25">
      <c r="A413">
        <v>41.1</v>
      </c>
      <c r="B413">
        <f>COUNTIFS(Graphes[FC_Temps],"&lt;="&amp;$A413,Graphes[FC_Temps],"&lt;&gt;0")</f>
        <v>64</v>
      </c>
      <c r="C413">
        <f>COUNTIFS(Graphes[FC_AC_Temps],"&lt;="&amp;$A413,Graphes[FC_AC_Temps],"&lt;&gt;0")</f>
        <v>62</v>
      </c>
      <c r="D413">
        <f>COUNTIFS(Graphes[FC_AC_alea_Temps],"&lt;="&amp;$A413,Graphes[FC_AC_alea_Temps],"&lt;&gt;0")</f>
        <v>52</v>
      </c>
      <c r="E413">
        <f>COUNTIFS(Graphes[DS_Temps],"&lt;="&amp;$A413,Graphes[DS_Temps],"&lt;&gt;0")</f>
        <v>64</v>
      </c>
      <c r="F413">
        <f>COUNTIFS(Graphes[FC_alea_Temps],"&lt;="&amp;$A413,Graphes[FC_alea_Temps],"&lt;&gt;0")</f>
        <v>54</v>
      </c>
    </row>
    <row r="414" spans="1:6" x14ac:dyDescent="0.25">
      <c r="A414">
        <v>41.2</v>
      </c>
      <c r="B414">
        <f>COUNTIFS(Graphes[FC_Temps],"&lt;="&amp;$A414,Graphes[FC_Temps],"&lt;&gt;0")</f>
        <v>64</v>
      </c>
      <c r="C414">
        <f>COUNTIFS(Graphes[FC_AC_Temps],"&lt;="&amp;$A414,Graphes[FC_AC_Temps],"&lt;&gt;0")</f>
        <v>62</v>
      </c>
      <c r="D414">
        <f>COUNTIFS(Graphes[FC_AC_alea_Temps],"&lt;="&amp;$A414,Graphes[FC_AC_alea_Temps],"&lt;&gt;0")</f>
        <v>52</v>
      </c>
      <c r="E414">
        <f>COUNTIFS(Graphes[DS_Temps],"&lt;="&amp;$A414,Graphes[DS_Temps],"&lt;&gt;0")</f>
        <v>64</v>
      </c>
      <c r="F414">
        <f>COUNTIFS(Graphes[FC_alea_Temps],"&lt;="&amp;$A414,Graphes[FC_alea_Temps],"&lt;&gt;0")</f>
        <v>54</v>
      </c>
    </row>
    <row r="415" spans="1:6" x14ac:dyDescent="0.25">
      <c r="A415">
        <v>41.3</v>
      </c>
      <c r="B415">
        <f>COUNTIFS(Graphes[FC_Temps],"&lt;="&amp;$A415,Graphes[FC_Temps],"&lt;&gt;0")</f>
        <v>64</v>
      </c>
      <c r="C415">
        <f>COUNTIFS(Graphes[FC_AC_Temps],"&lt;="&amp;$A415,Graphes[FC_AC_Temps],"&lt;&gt;0")</f>
        <v>62</v>
      </c>
      <c r="D415">
        <f>COUNTIFS(Graphes[FC_AC_alea_Temps],"&lt;="&amp;$A415,Graphes[FC_AC_alea_Temps],"&lt;&gt;0")</f>
        <v>52</v>
      </c>
      <c r="E415">
        <f>COUNTIFS(Graphes[DS_Temps],"&lt;="&amp;$A415,Graphes[DS_Temps],"&lt;&gt;0")</f>
        <v>64</v>
      </c>
      <c r="F415">
        <f>COUNTIFS(Graphes[FC_alea_Temps],"&lt;="&amp;$A415,Graphes[FC_alea_Temps],"&lt;&gt;0")</f>
        <v>54</v>
      </c>
    </row>
    <row r="416" spans="1:6" x14ac:dyDescent="0.25">
      <c r="A416">
        <v>41.4</v>
      </c>
      <c r="B416">
        <f>COUNTIFS(Graphes[FC_Temps],"&lt;="&amp;$A416,Graphes[FC_Temps],"&lt;&gt;0")</f>
        <v>64</v>
      </c>
      <c r="C416">
        <f>COUNTIFS(Graphes[FC_AC_Temps],"&lt;="&amp;$A416,Graphes[FC_AC_Temps],"&lt;&gt;0")</f>
        <v>62</v>
      </c>
      <c r="D416">
        <f>COUNTIFS(Graphes[FC_AC_alea_Temps],"&lt;="&amp;$A416,Graphes[FC_AC_alea_Temps],"&lt;&gt;0")</f>
        <v>52</v>
      </c>
      <c r="E416">
        <f>COUNTIFS(Graphes[DS_Temps],"&lt;="&amp;$A416,Graphes[DS_Temps],"&lt;&gt;0")</f>
        <v>64</v>
      </c>
      <c r="F416">
        <f>COUNTIFS(Graphes[FC_alea_Temps],"&lt;="&amp;$A416,Graphes[FC_alea_Temps],"&lt;&gt;0")</f>
        <v>54</v>
      </c>
    </row>
    <row r="417" spans="1:6" x14ac:dyDescent="0.25">
      <c r="A417">
        <v>41.5</v>
      </c>
      <c r="B417">
        <f>COUNTIFS(Graphes[FC_Temps],"&lt;="&amp;$A417,Graphes[FC_Temps],"&lt;&gt;0")</f>
        <v>64</v>
      </c>
      <c r="C417">
        <f>COUNTIFS(Graphes[FC_AC_Temps],"&lt;="&amp;$A417,Graphes[FC_AC_Temps],"&lt;&gt;0")</f>
        <v>62</v>
      </c>
      <c r="D417">
        <f>COUNTIFS(Graphes[FC_AC_alea_Temps],"&lt;="&amp;$A417,Graphes[FC_AC_alea_Temps],"&lt;&gt;0")</f>
        <v>52</v>
      </c>
      <c r="E417">
        <f>COUNTIFS(Graphes[DS_Temps],"&lt;="&amp;$A417,Graphes[DS_Temps],"&lt;&gt;0")</f>
        <v>64</v>
      </c>
      <c r="F417">
        <f>COUNTIFS(Graphes[FC_alea_Temps],"&lt;="&amp;$A417,Graphes[FC_alea_Temps],"&lt;&gt;0")</f>
        <v>54</v>
      </c>
    </row>
    <row r="418" spans="1:6" x14ac:dyDescent="0.25">
      <c r="A418">
        <v>41.6</v>
      </c>
      <c r="B418">
        <f>COUNTIFS(Graphes[FC_Temps],"&lt;="&amp;$A418,Graphes[FC_Temps],"&lt;&gt;0")</f>
        <v>64</v>
      </c>
      <c r="C418">
        <f>COUNTIFS(Graphes[FC_AC_Temps],"&lt;="&amp;$A418,Graphes[FC_AC_Temps],"&lt;&gt;0")</f>
        <v>62</v>
      </c>
      <c r="D418">
        <f>COUNTIFS(Graphes[FC_AC_alea_Temps],"&lt;="&amp;$A418,Graphes[FC_AC_alea_Temps],"&lt;&gt;0")</f>
        <v>52</v>
      </c>
      <c r="E418">
        <f>COUNTIFS(Graphes[DS_Temps],"&lt;="&amp;$A418,Graphes[DS_Temps],"&lt;&gt;0")</f>
        <v>64</v>
      </c>
      <c r="F418">
        <f>COUNTIFS(Graphes[FC_alea_Temps],"&lt;="&amp;$A418,Graphes[FC_alea_Temps],"&lt;&gt;0")</f>
        <v>54</v>
      </c>
    </row>
    <row r="419" spans="1:6" x14ac:dyDescent="0.25">
      <c r="A419">
        <v>41.7</v>
      </c>
      <c r="B419">
        <f>COUNTIFS(Graphes[FC_Temps],"&lt;="&amp;$A419,Graphes[FC_Temps],"&lt;&gt;0")</f>
        <v>64</v>
      </c>
      <c r="C419">
        <f>COUNTIFS(Graphes[FC_AC_Temps],"&lt;="&amp;$A419,Graphes[FC_AC_Temps],"&lt;&gt;0")</f>
        <v>62</v>
      </c>
      <c r="D419">
        <f>COUNTIFS(Graphes[FC_AC_alea_Temps],"&lt;="&amp;$A419,Graphes[FC_AC_alea_Temps],"&lt;&gt;0")</f>
        <v>52</v>
      </c>
      <c r="E419">
        <f>COUNTIFS(Graphes[DS_Temps],"&lt;="&amp;$A419,Graphes[DS_Temps],"&lt;&gt;0")</f>
        <v>64</v>
      </c>
      <c r="F419">
        <f>COUNTIFS(Graphes[FC_alea_Temps],"&lt;="&amp;$A419,Graphes[FC_alea_Temps],"&lt;&gt;0")</f>
        <v>54</v>
      </c>
    </row>
    <row r="420" spans="1:6" x14ac:dyDescent="0.25">
      <c r="A420">
        <v>41.8</v>
      </c>
      <c r="B420">
        <f>COUNTIFS(Graphes[FC_Temps],"&lt;="&amp;$A420,Graphes[FC_Temps],"&lt;&gt;0")</f>
        <v>64</v>
      </c>
      <c r="C420">
        <f>COUNTIFS(Graphes[FC_AC_Temps],"&lt;="&amp;$A420,Graphes[FC_AC_Temps],"&lt;&gt;0")</f>
        <v>62</v>
      </c>
      <c r="D420">
        <f>COUNTIFS(Graphes[FC_AC_alea_Temps],"&lt;="&amp;$A420,Graphes[FC_AC_alea_Temps],"&lt;&gt;0")</f>
        <v>52</v>
      </c>
      <c r="E420">
        <f>COUNTIFS(Graphes[DS_Temps],"&lt;="&amp;$A420,Graphes[DS_Temps],"&lt;&gt;0")</f>
        <v>64</v>
      </c>
      <c r="F420">
        <f>COUNTIFS(Graphes[FC_alea_Temps],"&lt;="&amp;$A420,Graphes[FC_alea_Temps],"&lt;&gt;0")</f>
        <v>54</v>
      </c>
    </row>
    <row r="421" spans="1:6" x14ac:dyDescent="0.25">
      <c r="A421">
        <v>41.9</v>
      </c>
      <c r="B421">
        <f>COUNTIFS(Graphes[FC_Temps],"&lt;="&amp;$A421,Graphes[FC_Temps],"&lt;&gt;0")</f>
        <v>64</v>
      </c>
      <c r="C421">
        <f>COUNTIFS(Graphes[FC_AC_Temps],"&lt;="&amp;$A421,Graphes[FC_AC_Temps],"&lt;&gt;0")</f>
        <v>62</v>
      </c>
      <c r="D421">
        <f>COUNTIFS(Graphes[FC_AC_alea_Temps],"&lt;="&amp;$A421,Graphes[FC_AC_alea_Temps],"&lt;&gt;0")</f>
        <v>52</v>
      </c>
      <c r="E421">
        <f>COUNTIFS(Graphes[DS_Temps],"&lt;="&amp;$A421,Graphes[DS_Temps],"&lt;&gt;0")</f>
        <v>64</v>
      </c>
      <c r="F421">
        <f>COUNTIFS(Graphes[FC_alea_Temps],"&lt;="&amp;$A421,Graphes[FC_alea_Temps],"&lt;&gt;0")</f>
        <v>54</v>
      </c>
    </row>
    <row r="422" spans="1:6" x14ac:dyDescent="0.25">
      <c r="A422">
        <v>42</v>
      </c>
      <c r="B422">
        <f>COUNTIFS(Graphes[FC_Temps],"&lt;="&amp;$A422,Graphes[FC_Temps],"&lt;&gt;0")</f>
        <v>64</v>
      </c>
      <c r="C422">
        <f>COUNTIFS(Graphes[FC_AC_Temps],"&lt;="&amp;$A422,Graphes[FC_AC_Temps],"&lt;&gt;0")</f>
        <v>62</v>
      </c>
      <c r="D422">
        <f>COUNTIFS(Graphes[FC_AC_alea_Temps],"&lt;="&amp;$A422,Graphes[FC_AC_alea_Temps],"&lt;&gt;0")</f>
        <v>52</v>
      </c>
      <c r="E422">
        <f>COUNTIFS(Graphes[DS_Temps],"&lt;="&amp;$A422,Graphes[DS_Temps],"&lt;&gt;0")</f>
        <v>64</v>
      </c>
      <c r="F422">
        <f>COUNTIFS(Graphes[FC_alea_Temps],"&lt;="&amp;$A422,Graphes[FC_alea_Temps],"&lt;&gt;0")</f>
        <v>54</v>
      </c>
    </row>
    <row r="423" spans="1:6" x14ac:dyDescent="0.25">
      <c r="A423">
        <v>42.1</v>
      </c>
      <c r="B423">
        <f>COUNTIFS(Graphes[FC_Temps],"&lt;="&amp;$A423,Graphes[FC_Temps],"&lt;&gt;0")</f>
        <v>64</v>
      </c>
      <c r="C423">
        <f>COUNTIFS(Graphes[FC_AC_Temps],"&lt;="&amp;$A423,Graphes[FC_AC_Temps],"&lt;&gt;0")</f>
        <v>62</v>
      </c>
      <c r="D423">
        <f>COUNTIFS(Graphes[FC_AC_alea_Temps],"&lt;="&amp;$A423,Graphes[FC_AC_alea_Temps],"&lt;&gt;0")</f>
        <v>52</v>
      </c>
      <c r="E423">
        <f>COUNTIFS(Graphes[DS_Temps],"&lt;="&amp;$A423,Graphes[DS_Temps],"&lt;&gt;0")</f>
        <v>64</v>
      </c>
      <c r="F423">
        <f>COUNTIFS(Graphes[FC_alea_Temps],"&lt;="&amp;$A423,Graphes[FC_alea_Temps],"&lt;&gt;0")</f>
        <v>54</v>
      </c>
    </row>
    <row r="424" spans="1:6" x14ac:dyDescent="0.25">
      <c r="A424">
        <v>42.2</v>
      </c>
      <c r="B424">
        <f>COUNTIFS(Graphes[FC_Temps],"&lt;="&amp;$A424,Graphes[FC_Temps],"&lt;&gt;0")</f>
        <v>64</v>
      </c>
      <c r="C424">
        <f>COUNTIFS(Graphes[FC_AC_Temps],"&lt;="&amp;$A424,Graphes[FC_AC_Temps],"&lt;&gt;0")</f>
        <v>62</v>
      </c>
      <c r="D424">
        <f>COUNTIFS(Graphes[FC_AC_alea_Temps],"&lt;="&amp;$A424,Graphes[FC_AC_alea_Temps],"&lt;&gt;0")</f>
        <v>52</v>
      </c>
      <c r="E424">
        <f>COUNTIFS(Graphes[DS_Temps],"&lt;="&amp;$A424,Graphes[DS_Temps],"&lt;&gt;0")</f>
        <v>64</v>
      </c>
      <c r="F424">
        <f>COUNTIFS(Graphes[FC_alea_Temps],"&lt;="&amp;$A424,Graphes[FC_alea_Temps],"&lt;&gt;0")</f>
        <v>54</v>
      </c>
    </row>
    <row r="425" spans="1:6" x14ac:dyDescent="0.25">
      <c r="A425">
        <v>42.3</v>
      </c>
      <c r="B425">
        <f>COUNTIFS(Graphes[FC_Temps],"&lt;="&amp;$A425,Graphes[FC_Temps],"&lt;&gt;0")</f>
        <v>64</v>
      </c>
      <c r="C425">
        <f>COUNTIFS(Graphes[FC_AC_Temps],"&lt;="&amp;$A425,Graphes[FC_AC_Temps],"&lt;&gt;0")</f>
        <v>62</v>
      </c>
      <c r="D425">
        <f>COUNTIFS(Graphes[FC_AC_alea_Temps],"&lt;="&amp;$A425,Graphes[FC_AC_alea_Temps],"&lt;&gt;0")</f>
        <v>52</v>
      </c>
      <c r="E425">
        <f>COUNTIFS(Graphes[DS_Temps],"&lt;="&amp;$A425,Graphes[DS_Temps],"&lt;&gt;0")</f>
        <v>64</v>
      </c>
      <c r="F425">
        <f>COUNTIFS(Graphes[FC_alea_Temps],"&lt;="&amp;$A425,Graphes[FC_alea_Temps],"&lt;&gt;0")</f>
        <v>54</v>
      </c>
    </row>
    <row r="426" spans="1:6" x14ac:dyDescent="0.25">
      <c r="A426">
        <v>42.4</v>
      </c>
      <c r="B426">
        <f>COUNTIFS(Graphes[FC_Temps],"&lt;="&amp;$A426,Graphes[FC_Temps],"&lt;&gt;0")</f>
        <v>64</v>
      </c>
      <c r="C426">
        <f>COUNTIFS(Graphes[FC_AC_Temps],"&lt;="&amp;$A426,Graphes[FC_AC_Temps],"&lt;&gt;0")</f>
        <v>62</v>
      </c>
      <c r="D426">
        <f>COUNTIFS(Graphes[FC_AC_alea_Temps],"&lt;="&amp;$A426,Graphes[FC_AC_alea_Temps],"&lt;&gt;0")</f>
        <v>52</v>
      </c>
      <c r="E426">
        <f>COUNTIFS(Graphes[DS_Temps],"&lt;="&amp;$A426,Graphes[DS_Temps],"&lt;&gt;0")</f>
        <v>64</v>
      </c>
      <c r="F426">
        <f>COUNTIFS(Graphes[FC_alea_Temps],"&lt;="&amp;$A426,Graphes[FC_alea_Temps],"&lt;&gt;0")</f>
        <v>54</v>
      </c>
    </row>
    <row r="427" spans="1:6" x14ac:dyDescent="0.25">
      <c r="A427">
        <v>42.5</v>
      </c>
      <c r="B427">
        <f>COUNTIFS(Graphes[FC_Temps],"&lt;="&amp;$A427,Graphes[FC_Temps],"&lt;&gt;0")</f>
        <v>64</v>
      </c>
      <c r="C427">
        <f>COUNTIFS(Graphes[FC_AC_Temps],"&lt;="&amp;$A427,Graphes[FC_AC_Temps],"&lt;&gt;0")</f>
        <v>62</v>
      </c>
      <c r="D427">
        <f>COUNTIFS(Graphes[FC_AC_alea_Temps],"&lt;="&amp;$A427,Graphes[FC_AC_alea_Temps],"&lt;&gt;0")</f>
        <v>52</v>
      </c>
      <c r="E427">
        <f>COUNTIFS(Graphes[DS_Temps],"&lt;="&amp;$A427,Graphes[DS_Temps],"&lt;&gt;0")</f>
        <v>64</v>
      </c>
      <c r="F427">
        <f>COUNTIFS(Graphes[FC_alea_Temps],"&lt;="&amp;$A427,Graphes[FC_alea_Temps],"&lt;&gt;0")</f>
        <v>54</v>
      </c>
    </row>
    <row r="428" spans="1:6" x14ac:dyDescent="0.25">
      <c r="A428">
        <v>42.6</v>
      </c>
      <c r="B428">
        <f>COUNTIFS(Graphes[FC_Temps],"&lt;="&amp;$A428,Graphes[FC_Temps],"&lt;&gt;0")</f>
        <v>64</v>
      </c>
      <c r="C428">
        <f>COUNTIFS(Graphes[FC_AC_Temps],"&lt;="&amp;$A428,Graphes[FC_AC_Temps],"&lt;&gt;0")</f>
        <v>62</v>
      </c>
      <c r="D428">
        <f>COUNTIFS(Graphes[FC_AC_alea_Temps],"&lt;="&amp;$A428,Graphes[FC_AC_alea_Temps],"&lt;&gt;0")</f>
        <v>52</v>
      </c>
      <c r="E428">
        <f>COUNTIFS(Graphes[DS_Temps],"&lt;="&amp;$A428,Graphes[DS_Temps],"&lt;&gt;0")</f>
        <v>64</v>
      </c>
      <c r="F428">
        <f>COUNTIFS(Graphes[FC_alea_Temps],"&lt;="&amp;$A428,Graphes[FC_alea_Temps],"&lt;&gt;0")</f>
        <v>54</v>
      </c>
    </row>
    <row r="429" spans="1:6" x14ac:dyDescent="0.25">
      <c r="A429">
        <v>42.7</v>
      </c>
      <c r="B429">
        <f>COUNTIFS(Graphes[FC_Temps],"&lt;="&amp;$A429,Graphes[FC_Temps],"&lt;&gt;0")</f>
        <v>64</v>
      </c>
      <c r="C429">
        <f>COUNTIFS(Graphes[FC_AC_Temps],"&lt;="&amp;$A429,Graphes[FC_AC_Temps],"&lt;&gt;0")</f>
        <v>62</v>
      </c>
      <c r="D429">
        <f>COUNTIFS(Graphes[FC_AC_alea_Temps],"&lt;="&amp;$A429,Graphes[FC_AC_alea_Temps],"&lt;&gt;0")</f>
        <v>52</v>
      </c>
      <c r="E429">
        <f>COUNTIFS(Graphes[DS_Temps],"&lt;="&amp;$A429,Graphes[DS_Temps],"&lt;&gt;0")</f>
        <v>64</v>
      </c>
      <c r="F429">
        <f>COUNTIFS(Graphes[FC_alea_Temps],"&lt;="&amp;$A429,Graphes[FC_alea_Temps],"&lt;&gt;0")</f>
        <v>54</v>
      </c>
    </row>
    <row r="430" spans="1:6" x14ac:dyDescent="0.25">
      <c r="A430">
        <v>42.8</v>
      </c>
      <c r="B430">
        <f>COUNTIFS(Graphes[FC_Temps],"&lt;="&amp;$A430,Graphes[FC_Temps],"&lt;&gt;0")</f>
        <v>64</v>
      </c>
      <c r="C430">
        <f>COUNTIFS(Graphes[FC_AC_Temps],"&lt;="&amp;$A430,Graphes[FC_AC_Temps],"&lt;&gt;0")</f>
        <v>62</v>
      </c>
      <c r="D430">
        <f>COUNTIFS(Graphes[FC_AC_alea_Temps],"&lt;="&amp;$A430,Graphes[FC_AC_alea_Temps],"&lt;&gt;0")</f>
        <v>54</v>
      </c>
      <c r="E430">
        <f>COUNTIFS(Graphes[DS_Temps],"&lt;="&amp;$A430,Graphes[DS_Temps],"&lt;&gt;0")</f>
        <v>64</v>
      </c>
      <c r="F430">
        <f>COUNTIFS(Graphes[FC_alea_Temps],"&lt;="&amp;$A430,Graphes[FC_alea_Temps],"&lt;&gt;0")</f>
        <v>54</v>
      </c>
    </row>
    <row r="431" spans="1:6" x14ac:dyDescent="0.25">
      <c r="A431">
        <v>42.9</v>
      </c>
      <c r="B431">
        <f>COUNTIFS(Graphes[FC_Temps],"&lt;="&amp;$A431,Graphes[FC_Temps],"&lt;&gt;0")</f>
        <v>64</v>
      </c>
      <c r="C431">
        <f>COUNTIFS(Graphes[FC_AC_Temps],"&lt;="&amp;$A431,Graphes[FC_AC_Temps],"&lt;&gt;0")</f>
        <v>62</v>
      </c>
      <c r="D431">
        <f>COUNTIFS(Graphes[FC_AC_alea_Temps],"&lt;="&amp;$A431,Graphes[FC_AC_alea_Temps],"&lt;&gt;0")</f>
        <v>54</v>
      </c>
      <c r="E431">
        <f>COUNTIFS(Graphes[DS_Temps],"&lt;="&amp;$A431,Graphes[DS_Temps],"&lt;&gt;0")</f>
        <v>64</v>
      </c>
      <c r="F431">
        <f>COUNTIFS(Graphes[FC_alea_Temps],"&lt;="&amp;$A431,Graphes[FC_alea_Temps],"&lt;&gt;0")</f>
        <v>54</v>
      </c>
    </row>
    <row r="432" spans="1:6" x14ac:dyDescent="0.25">
      <c r="A432">
        <v>43</v>
      </c>
      <c r="B432">
        <f>COUNTIFS(Graphes[FC_Temps],"&lt;="&amp;$A432,Graphes[FC_Temps],"&lt;&gt;0")</f>
        <v>64</v>
      </c>
      <c r="C432">
        <f>COUNTIFS(Graphes[FC_AC_Temps],"&lt;="&amp;$A432,Graphes[FC_AC_Temps],"&lt;&gt;0")</f>
        <v>62</v>
      </c>
      <c r="D432">
        <f>COUNTIFS(Graphes[FC_AC_alea_Temps],"&lt;="&amp;$A432,Graphes[FC_AC_alea_Temps],"&lt;&gt;0")</f>
        <v>54</v>
      </c>
      <c r="E432">
        <f>COUNTIFS(Graphes[DS_Temps],"&lt;="&amp;$A432,Graphes[DS_Temps],"&lt;&gt;0")</f>
        <v>64</v>
      </c>
      <c r="F432">
        <f>COUNTIFS(Graphes[FC_alea_Temps],"&lt;="&amp;$A432,Graphes[FC_alea_Temps],"&lt;&gt;0")</f>
        <v>54</v>
      </c>
    </row>
    <row r="433" spans="1:6" x14ac:dyDescent="0.25">
      <c r="A433">
        <v>43.1</v>
      </c>
      <c r="B433">
        <f>COUNTIFS(Graphes[FC_Temps],"&lt;="&amp;$A433,Graphes[FC_Temps],"&lt;&gt;0")</f>
        <v>64</v>
      </c>
      <c r="C433">
        <f>COUNTIFS(Graphes[FC_AC_Temps],"&lt;="&amp;$A433,Graphes[FC_AC_Temps],"&lt;&gt;0")</f>
        <v>62</v>
      </c>
      <c r="D433">
        <f>COUNTIFS(Graphes[FC_AC_alea_Temps],"&lt;="&amp;$A433,Graphes[FC_AC_alea_Temps],"&lt;&gt;0")</f>
        <v>54</v>
      </c>
      <c r="E433">
        <f>COUNTIFS(Graphes[DS_Temps],"&lt;="&amp;$A433,Graphes[DS_Temps],"&lt;&gt;0")</f>
        <v>64</v>
      </c>
      <c r="F433">
        <f>COUNTIFS(Graphes[FC_alea_Temps],"&lt;="&amp;$A433,Graphes[FC_alea_Temps],"&lt;&gt;0")</f>
        <v>54</v>
      </c>
    </row>
    <row r="434" spans="1:6" x14ac:dyDescent="0.25">
      <c r="A434">
        <v>43.2</v>
      </c>
      <c r="B434">
        <f>COUNTIFS(Graphes[FC_Temps],"&lt;="&amp;$A434,Graphes[FC_Temps],"&lt;&gt;0")</f>
        <v>64</v>
      </c>
      <c r="C434">
        <f>COUNTIFS(Graphes[FC_AC_Temps],"&lt;="&amp;$A434,Graphes[FC_AC_Temps],"&lt;&gt;0")</f>
        <v>62</v>
      </c>
      <c r="D434">
        <f>COUNTIFS(Graphes[FC_AC_alea_Temps],"&lt;="&amp;$A434,Graphes[FC_AC_alea_Temps],"&lt;&gt;0")</f>
        <v>54</v>
      </c>
      <c r="E434">
        <f>COUNTIFS(Graphes[DS_Temps],"&lt;="&amp;$A434,Graphes[DS_Temps],"&lt;&gt;0")</f>
        <v>64</v>
      </c>
      <c r="F434">
        <f>COUNTIFS(Graphes[FC_alea_Temps],"&lt;="&amp;$A434,Graphes[FC_alea_Temps],"&lt;&gt;0")</f>
        <v>54</v>
      </c>
    </row>
    <row r="435" spans="1:6" x14ac:dyDescent="0.25">
      <c r="A435">
        <v>43.3</v>
      </c>
      <c r="B435">
        <f>COUNTIFS(Graphes[FC_Temps],"&lt;="&amp;$A435,Graphes[FC_Temps],"&lt;&gt;0")</f>
        <v>64</v>
      </c>
      <c r="C435">
        <f>COUNTIFS(Graphes[FC_AC_Temps],"&lt;="&amp;$A435,Graphes[FC_AC_Temps],"&lt;&gt;0")</f>
        <v>62</v>
      </c>
      <c r="D435">
        <f>COUNTIFS(Graphes[FC_AC_alea_Temps],"&lt;="&amp;$A435,Graphes[FC_AC_alea_Temps],"&lt;&gt;0")</f>
        <v>54</v>
      </c>
      <c r="E435">
        <f>COUNTIFS(Graphes[DS_Temps],"&lt;="&amp;$A435,Graphes[DS_Temps],"&lt;&gt;0")</f>
        <v>64</v>
      </c>
      <c r="F435">
        <f>COUNTIFS(Graphes[FC_alea_Temps],"&lt;="&amp;$A435,Graphes[FC_alea_Temps],"&lt;&gt;0")</f>
        <v>54</v>
      </c>
    </row>
    <row r="436" spans="1:6" x14ac:dyDescent="0.25">
      <c r="A436">
        <v>43.4</v>
      </c>
      <c r="B436">
        <f>COUNTIFS(Graphes[FC_Temps],"&lt;="&amp;$A436,Graphes[FC_Temps],"&lt;&gt;0")</f>
        <v>64</v>
      </c>
      <c r="C436">
        <f>COUNTIFS(Graphes[FC_AC_Temps],"&lt;="&amp;$A436,Graphes[FC_AC_Temps],"&lt;&gt;0")</f>
        <v>62</v>
      </c>
      <c r="D436">
        <f>COUNTIFS(Graphes[FC_AC_alea_Temps],"&lt;="&amp;$A436,Graphes[FC_AC_alea_Temps],"&lt;&gt;0")</f>
        <v>54</v>
      </c>
      <c r="E436">
        <f>COUNTIFS(Graphes[DS_Temps],"&lt;="&amp;$A436,Graphes[DS_Temps],"&lt;&gt;0")</f>
        <v>64</v>
      </c>
      <c r="F436">
        <f>COUNTIFS(Graphes[FC_alea_Temps],"&lt;="&amp;$A436,Graphes[FC_alea_Temps],"&lt;&gt;0")</f>
        <v>54</v>
      </c>
    </row>
    <row r="437" spans="1:6" x14ac:dyDescent="0.25">
      <c r="A437">
        <v>43.5</v>
      </c>
      <c r="B437">
        <f>COUNTIFS(Graphes[FC_Temps],"&lt;="&amp;$A437,Graphes[FC_Temps],"&lt;&gt;0")</f>
        <v>64</v>
      </c>
      <c r="C437">
        <f>COUNTIFS(Graphes[FC_AC_Temps],"&lt;="&amp;$A437,Graphes[FC_AC_Temps],"&lt;&gt;0")</f>
        <v>62</v>
      </c>
      <c r="D437">
        <f>COUNTIFS(Graphes[FC_AC_alea_Temps],"&lt;="&amp;$A437,Graphes[FC_AC_alea_Temps],"&lt;&gt;0")</f>
        <v>54</v>
      </c>
      <c r="E437">
        <f>COUNTIFS(Graphes[DS_Temps],"&lt;="&amp;$A437,Graphes[DS_Temps],"&lt;&gt;0")</f>
        <v>64</v>
      </c>
      <c r="F437">
        <f>COUNTIFS(Graphes[FC_alea_Temps],"&lt;="&amp;$A437,Graphes[FC_alea_Temps],"&lt;&gt;0")</f>
        <v>54</v>
      </c>
    </row>
    <row r="438" spans="1:6" x14ac:dyDescent="0.25">
      <c r="A438">
        <v>43.6</v>
      </c>
      <c r="B438">
        <f>COUNTIFS(Graphes[FC_Temps],"&lt;="&amp;$A438,Graphes[FC_Temps],"&lt;&gt;0")</f>
        <v>64</v>
      </c>
      <c r="C438">
        <f>COUNTIFS(Graphes[FC_AC_Temps],"&lt;="&amp;$A438,Graphes[FC_AC_Temps],"&lt;&gt;0")</f>
        <v>62</v>
      </c>
      <c r="D438">
        <f>COUNTIFS(Graphes[FC_AC_alea_Temps],"&lt;="&amp;$A438,Graphes[FC_AC_alea_Temps],"&lt;&gt;0")</f>
        <v>54</v>
      </c>
      <c r="E438">
        <f>COUNTIFS(Graphes[DS_Temps],"&lt;="&amp;$A438,Graphes[DS_Temps],"&lt;&gt;0")</f>
        <v>64</v>
      </c>
      <c r="F438">
        <f>COUNTIFS(Graphes[FC_alea_Temps],"&lt;="&amp;$A438,Graphes[FC_alea_Temps],"&lt;&gt;0")</f>
        <v>54</v>
      </c>
    </row>
    <row r="439" spans="1:6" x14ac:dyDescent="0.25">
      <c r="A439">
        <v>43.7</v>
      </c>
      <c r="B439">
        <f>COUNTIFS(Graphes[FC_Temps],"&lt;="&amp;$A439,Graphes[FC_Temps],"&lt;&gt;0")</f>
        <v>64</v>
      </c>
      <c r="C439">
        <f>COUNTIFS(Graphes[FC_AC_Temps],"&lt;="&amp;$A439,Graphes[FC_AC_Temps],"&lt;&gt;0")</f>
        <v>62</v>
      </c>
      <c r="D439">
        <f>COUNTIFS(Graphes[FC_AC_alea_Temps],"&lt;="&amp;$A439,Graphes[FC_AC_alea_Temps],"&lt;&gt;0")</f>
        <v>54</v>
      </c>
      <c r="E439">
        <f>COUNTIFS(Graphes[DS_Temps],"&lt;="&amp;$A439,Graphes[DS_Temps],"&lt;&gt;0")</f>
        <v>64</v>
      </c>
      <c r="F439">
        <f>COUNTIFS(Graphes[FC_alea_Temps],"&lt;="&amp;$A439,Graphes[FC_alea_Temps],"&lt;&gt;0")</f>
        <v>54</v>
      </c>
    </row>
    <row r="440" spans="1:6" x14ac:dyDescent="0.25">
      <c r="A440">
        <v>43.8</v>
      </c>
      <c r="B440">
        <f>COUNTIFS(Graphes[FC_Temps],"&lt;="&amp;$A440,Graphes[FC_Temps],"&lt;&gt;0")</f>
        <v>64</v>
      </c>
      <c r="C440">
        <f>COUNTIFS(Graphes[FC_AC_Temps],"&lt;="&amp;$A440,Graphes[FC_AC_Temps],"&lt;&gt;0")</f>
        <v>62</v>
      </c>
      <c r="D440">
        <f>COUNTIFS(Graphes[FC_AC_alea_Temps],"&lt;="&amp;$A440,Graphes[FC_AC_alea_Temps],"&lt;&gt;0")</f>
        <v>54</v>
      </c>
      <c r="E440">
        <f>COUNTIFS(Graphes[DS_Temps],"&lt;="&amp;$A440,Graphes[DS_Temps],"&lt;&gt;0")</f>
        <v>64</v>
      </c>
      <c r="F440">
        <f>COUNTIFS(Graphes[FC_alea_Temps],"&lt;="&amp;$A440,Graphes[FC_alea_Temps],"&lt;&gt;0")</f>
        <v>54</v>
      </c>
    </row>
    <row r="441" spans="1:6" x14ac:dyDescent="0.25">
      <c r="A441">
        <v>43.9</v>
      </c>
      <c r="B441">
        <f>COUNTIFS(Graphes[FC_Temps],"&lt;="&amp;$A441,Graphes[FC_Temps],"&lt;&gt;0")</f>
        <v>64</v>
      </c>
      <c r="C441">
        <f>COUNTIFS(Graphes[FC_AC_Temps],"&lt;="&amp;$A441,Graphes[FC_AC_Temps],"&lt;&gt;0")</f>
        <v>62</v>
      </c>
      <c r="D441">
        <f>COUNTIFS(Graphes[FC_AC_alea_Temps],"&lt;="&amp;$A441,Graphes[FC_AC_alea_Temps],"&lt;&gt;0")</f>
        <v>54</v>
      </c>
      <c r="E441">
        <f>COUNTIFS(Graphes[DS_Temps],"&lt;="&amp;$A441,Graphes[DS_Temps],"&lt;&gt;0")</f>
        <v>64</v>
      </c>
      <c r="F441">
        <f>COUNTIFS(Graphes[FC_alea_Temps],"&lt;="&amp;$A441,Graphes[FC_alea_Temps],"&lt;&gt;0")</f>
        <v>54</v>
      </c>
    </row>
    <row r="442" spans="1:6" x14ac:dyDescent="0.25">
      <c r="A442">
        <v>44</v>
      </c>
      <c r="B442">
        <f>COUNTIFS(Graphes[FC_Temps],"&lt;="&amp;$A442,Graphes[FC_Temps],"&lt;&gt;0")</f>
        <v>64</v>
      </c>
      <c r="C442">
        <f>COUNTIFS(Graphes[FC_AC_Temps],"&lt;="&amp;$A442,Graphes[FC_AC_Temps],"&lt;&gt;0")</f>
        <v>62</v>
      </c>
      <c r="D442">
        <f>COUNTIFS(Graphes[FC_AC_alea_Temps],"&lt;="&amp;$A442,Graphes[FC_AC_alea_Temps],"&lt;&gt;0")</f>
        <v>54</v>
      </c>
      <c r="E442">
        <f>COUNTIFS(Graphes[DS_Temps],"&lt;="&amp;$A442,Graphes[DS_Temps],"&lt;&gt;0")</f>
        <v>64</v>
      </c>
      <c r="F442">
        <f>COUNTIFS(Graphes[FC_alea_Temps],"&lt;="&amp;$A442,Graphes[FC_alea_Temps],"&lt;&gt;0")</f>
        <v>54</v>
      </c>
    </row>
    <row r="443" spans="1:6" x14ac:dyDescent="0.25">
      <c r="A443">
        <v>44.1</v>
      </c>
      <c r="B443">
        <f>COUNTIFS(Graphes[FC_Temps],"&lt;="&amp;$A443,Graphes[FC_Temps],"&lt;&gt;0")</f>
        <v>64</v>
      </c>
      <c r="C443">
        <f>COUNTIFS(Graphes[FC_AC_Temps],"&lt;="&amp;$A443,Graphes[FC_AC_Temps],"&lt;&gt;0")</f>
        <v>62</v>
      </c>
      <c r="D443">
        <f>COUNTIFS(Graphes[FC_AC_alea_Temps],"&lt;="&amp;$A443,Graphes[FC_AC_alea_Temps],"&lt;&gt;0")</f>
        <v>54</v>
      </c>
      <c r="E443">
        <f>COUNTIFS(Graphes[DS_Temps],"&lt;="&amp;$A443,Graphes[DS_Temps],"&lt;&gt;0")</f>
        <v>64</v>
      </c>
      <c r="F443">
        <f>COUNTIFS(Graphes[FC_alea_Temps],"&lt;="&amp;$A443,Graphes[FC_alea_Temps],"&lt;&gt;0")</f>
        <v>54</v>
      </c>
    </row>
    <row r="444" spans="1:6" x14ac:dyDescent="0.25">
      <c r="A444">
        <v>44.2</v>
      </c>
      <c r="B444">
        <f>COUNTIFS(Graphes[FC_Temps],"&lt;="&amp;$A444,Graphes[FC_Temps],"&lt;&gt;0")</f>
        <v>64</v>
      </c>
      <c r="C444">
        <f>COUNTIFS(Graphes[FC_AC_Temps],"&lt;="&amp;$A444,Graphes[FC_AC_Temps],"&lt;&gt;0")</f>
        <v>62</v>
      </c>
      <c r="D444">
        <f>COUNTIFS(Graphes[FC_AC_alea_Temps],"&lt;="&amp;$A444,Graphes[FC_AC_alea_Temps],"&lt;&gt;0")</f>
        <v>54</v>
      </c>
      <c r="E444">
        <f>COUNTIFS(Graphes[DS_Temps],"&lt;="&amp;$A444,Graphes[DS_Temps],"&lt;&gt;0")</f>
        <v>64</v>
      </c>
      <c r="F444">
        <f>COUNTIFS(Graphes[FC_alea_Temps],"&lt;="&amp;$A444,Graphes[FC_alea_Temps],"&lt;&gt;0")</f>
        <v>54</v>
      </c>
    </row>
    <row r="445" spans="1:6" x14ac:dyDescent="0.25">
      <c r="A445">
        <v>44.3</v>
      </c>
      <c r="B445">
        <f>COUNTIFS(Graphes[FC_Temps],"&lt;="&amp;$A445,Graphes[FC_Temps],"&lt;&gt;0")</f>
        <v>64</v>
      </c>
      <c r="C445">
        <f>COUNTIFS(Graphes[FC_AC_Temps],"&lt;="&amp;$A445,Graphes[FC_AC_Temps],"&lt;&gt;0")</f>
        <v>62</v>
      </c>
      <c r="D445">
        <f>COUNTIFS(Graphes[FC_AC_alea_Temps],"&lt;="&amp;$A445,Graphes[FC_AC_alea_Temps],"&lt;&gt;0")</f>
        <v>54</v>
      </c>
      <c r="E445">
        <f>COUNTIFS(Graphes[DS_Temps],"&lt;="&amp;$A445,Graphes[DS_Temps],"&lt;&gt;0")</f>
        <v>64</v>
      </c>
      <c r="F445">
        <f>COUNTIFS(Graphes[FC_alea_Temps],"&lt;="&amp;$A445,Graphes[FC_alea_Temps],"&lt;&gt;0")</f>
        <v>54</v>
      </c>
    </row>
    <row r="446" spans="1:6" x14ac:dyDescent="0.25">
      <c r="A446">
        <v>44.4</v>
      </c>
      <c r="B446">
        <f>COUNTIFS(Graphes[FC_Temps],"&lt;="&amp;$A446,Graphes[FC_Temps],"&lt;&gt;0")</f>
        <v>64</v>
      </c>
      <c r="C446">
        <f>COUNTIFS(Graphes[FC_AC_Temps],"&lt;="&amp;$A446,Graphes[FC_AC_Temps],"&lt;&gt;0")</f>
        <v>62</v>
      </c>
      <c r="D446">
        <f>COUNTIFS(Graphes[FC_AC_alea_Temps],"&lt;="&amp;$A446,Graphes[FC_AC_alea_Temps],"&lt;&gt;0")</f>
        <v>54</v>
      </c>
      <c r="E446">
        <f>COUNTIFS(Graphes[DS_Temps],"&lt;="&amp;$A446,Graphes[DS_Temps],"&lt;&gt;0")</f>
        <v>64</v>
      </c>
      <c r="F446">
        <f>COUNTIFS(Graphes[FC_alea_Temps],"&lt;="&amp;$A446,Graphes[FC_alea_Temps],"&lt;&gt;0")</f>
        <v>54</v>
      </c>
    </row>
    <row r="447" spans="1:6" x14ac:dyDescent="0.25">
      <c r="A447">
        <v>44.5</v>
      </c>
      <c r="B447">
        <f>COUNTIFS(Graphes[FC_Temps],"&lt;="&amp;$A447,Graphes[FC_Temps],"&lt;&gt;0")</f>
        <v>64</v>
      </c>
      <c r="C447">
        <f>COUNTIFS(Graphes[FC_AC_Temps],"&lt;="&amp;$A447,Graphes[FC_AC_Temps],"&lt;&gt;0")</f>
        <v>62</v>
      </c>
      <c r="D447">
        <f>COUNTIFS(Graphes[FC_AC_alea_Temps],"&lt;="&amp;$A447,Graphes[FC_AC_alea_Temps],"&lt;&gt;0")</f>
        <v>54</v>
      </c>
      <c r="E447">
        <f>COUNTIFS(Graphes[DS_Temps],"&lt;="&amp;$A447,Graphes[DS_Temps],"&lt;&gt;0")</f>
        <v>64</v>
      </c>
      <c r="F447">
        <f>COUNTIFS(Graphes[FC_alea_Temps],"&lt;="&amp;$A447,Graphes[FC_alea_Temps],"&lt;&gt;0")</f>
        <v>54</v>
      </c>
    </row>
    <row r="448" spans="1:6" x14ac:dyDescent="0.25">
      <c r="A448">
        <v>44.6</v>
      </c>
      <c r="B448">
        <f>COUNTIFS(Graphes[FC_Temps],"&lt;="&amp;$A448,Graphes[FC_Temps],"&lt;&gt;0")</f>
        <v>64</v>
      </c>
      <c r="C448">
        <f>COUNTIFS(Graphes[FC_AC_Temps],"&lt;="&amp;$A448,Graphes[FC_AC_Temps],"&lt;&gt;0")</f>
        <v>62</v>
      </c>
      <c r="D448">
        <f>COUNTIFS(Graphes[FC_AC_alea_Temps],"&lt;="&amp;$A448,Graphes[FC_AC_alea_Temps],"&lt;&gt;0")</f>
        <v>54</v>
      </c>
      <c r="E448">
        <f>COUNTIFS(Graphes[DS_Temps],"&lt;="&amp;$A448,Graphes[DS_Temps],"&lt;&gt;0")</f>
        <v>64</v>
      </c>
      <c r="F448">
        <f>COUNTIFS(Graphes[FC_alea_Temps],"&lt;="&amp;$A448,Graphes[FC_alea_Temps],"&lt;&gt;0")</f>
        <v>54</v>
      </c>
    </row>
    <row r="449" spans="1:6" x14ac:dyDescent="0.25">
      <c r="A449">
        <v>44.7</v>
      </c>
      <c r="B449">
        <f>COUNTIFS(Graphes[FC_Temps],"&lt;="&amp;$A449,Graphes[FC_Temps],"&lt;&gt;0")</f>
        <v>64</v>
      </c>
      <c r="C449">
        <f>COUNTIFS(Graphes[FC_AC_Temps],"&lt;="&amp;$A449,Graphes[FC_AC_Temps],"&lt;&gt;0")</f>
        <v>62</v>
      </c>
      <c r="D449">
        <f>COUNTIFS(Graphes[FC_AC_alea_Temps],"&lt;="&amp;$A449,Graphes[FC_AC_alea_Temps],"&lt;&gt;0")</f>
        <v>54</v>
      </c>
      <c r="E449">
        <f>COUNTIFS(Graphes[DS_Temps],"&lt;="&amp;$A449,Graphes[DS_Temps],"&lt;&gt;0")</f>
        <v>64</v>
      </c>
      <c r="F449">
        <f>COUNTIFS(Graphes[FC_alea_Temps],"&lt;="&amp;$A449,Graphes[FC_alea_Temps],"&lt;&gt;0")</f>
        <v>54</v>
      </c>
    </row>
    <row r="450" spans="1:6" x14ac:dyDescent="0.25">
      <c r="A450">
        <v>44.8</v>
      </c>
      <c r="B450">
        <f>COUNTIFS(Graphes[FC_Temps],"&lt;="&amp;$A450,Graphes[FC_Temps],"&lt;&gt;0")</f>
        <v>64</v>
      </c>
      <c r="C450">
        <f>COUNTIFS(Graphes[FC_AC_Temps],"&lt;="&amp;$A450,Graphes[FC_AC_Temps],"&lt;&gt;0")</f>
        <v>62</v>
      </c>
      <c r="D450">
        <f>COUNTIFS(Graphes[FC_AC_alea_Temps],"&lt;="&amp;$A450,Graphes[FC_AC_alea_Temps],"&lt;&gt;0")</f>
        <v>54</v>
      </c>
      <c r="E450">
        <f>COUNTIFS(Graphes[DS_Temps],"&lt;="&amp;$A450,Graphes[DS_Temps],"&lt;&gt;0")</f>
        <v>64</v>
      </c>
      <c r="F450">
        <f>COUNTIFS(Graphes[FC_alea_Temps],"&lt;="&amp;$A450,Graphes[FC_alea_Temps],"&lt;&gt;0")</f>
        <v>54</v>
      </c>
    </row>
    <row r="451" spans="1:6" x14ac:dyDescent="0.25">
      <c r="A451">
        <v>44.9</v>
      </c>
      <c r="B451">
        <f>COUNTIFS(Graphes[FC_Temps],"&lt;="&amp;$A451,Graphes[FC_Temps],"&lt;&gt;0")</f>
        <v>64</v>
      </c>
      <c r="C451">
        <f>COUNTIFS(Graphes[FC_AC_Temps],"&lt;="&amp;$A451,Graphes[FC_AC_Temps],"&lt;&gt;0")</f>
        <v>62</v>
      </c>
      <c r="D451">
        <f>COUNTIFS(Graphes[FC_AC_alea_Temps],"&lt;="&amp;$A451,Graphes[FC_AC_alea_Temps],"&lt;&gt;0")</f>
        <v>54</v>
      </c>
      <c r="E451">
        <f>COUNTIFS(Graphes[DS_Temps],"&lt;="&amp;$A451,Graphes[DS_Temps],"&lt;&gt;0")</f>
        <v>64</v>
      </c>
      <c r="F451">
        <f>COUNTIFS(Graphes[FC_alea_Temps],"&lt;="&amp;$A451,Graphes[FC_alea_Temps],"&lt;&gt;0")</f>
        <v>54</v>
      </c>
    </row>
    <row r="452" spans="1:6" x14ac:dyDescent="0.25">
      <c r="A452">
        <v>45</v>
      </c>
      <c r="B452">
        <f>COUNTIFS(Graphes[FC_Temps],"&lt;="&amp;$A452,Graphes[FC_Temps],"&lt;&gt;0")</f>
        <v>64</v>
      </c>
      <c r="C452">
        <f>COUNTIFS(Graphes[FC_AC_Temps],"&lt;="&amp;$A452,Graphes[FC_AC_Temps],"&lt;&gt;0")</f>
        <v>62</v>
      </c>
      <c r="D452">
        <f>COUNTIFS(Graphes[FC_AC_alea_Temps],"&lt;="&amp;$A452,Graphes[FC_AC_alea_Temps],"&lt;&gt;0")</f>
        <v>54</v>
      </c>
      <c r="E452">
        <f>COUNTIFS(Graphes[DS_Temps],"&lt;="&amp;$A452,Graphes[DS_Temps],"&lt;&gt;0")</f>
        <v>64</v>
      </c>
      <c r="F452">
        <f>COUNTIFS(Graphes[FC_alea_Temps],"&lt;="&amp;$A452,Graphes[FC_alea_Temps],"&lt;&gt;0")</f>
        <v>54</v>
      </c>
    </row>
    <row r="453" spans="1:6" x14ac:dyDescent="0.25">
      <c r="A453">
        <v>45.1</v>
      </c>
      <c r="B453">
        <f>COUNTIFS(Graphes[FC_Temps],"&lt;="&amp;$A453,Graphes[FC_Temps],"&lt;&gt;0")</f>
        <v>64</v>
      </c>
      <c r="C453">
        <f>COUNTIFS(Graphes[FC_AC_Temps],"&lt;="&amp;$A453,Graphes[FC_AC_Temps],"&lt;&gt;0")</f>
        <v>62</v>
      </c>
      <c r="D453">
        <f>COUNTIFS(Graphes[FC_AC_alea_Temps],"&lt;="&amp;$A453,Graphes[FC_AC_alea_Temps],"&lt;&gt;0")</f>
        <v>54</v>
      </c>
      <c r="E453">
        <f>COUNTIFS(Graphes[DS_Temps],"&lt;="&amp;$A453,Graphes[DS_Temps],"&lt;&gt;0")</f>
        <v>64</v>
      </c>
      <c r="F453">
        <f>COUNTIFS(Graphes[FC_alea_Temps],"&lt;="&amp;$A453,Graphes[FC_alea_Temps],"&lt;&gt;0")</f>
        <v>54</v>
      </c>
    </row>
    <row r="454" spans="1:6" x14ac:dyDescent="0.25">
      <c r="A454">
        <v>45.2</v>
      </c>
      <c r="B454">
        <f>COUNTIFS(Graphes[FC_Temps],"&lt;="&amp;$A454,Graphes[FC_Temps],"&lt;&gt;0")</f>
        <v>64</v>
      </c>
      <c r="C454">
        <f>COUNTIFS(Graphes[FC_AC_Temps],"&lt;="&amp;$A454,Graphes[FC_AC_Temps],"&lt;&gt;0")</f>
        <v>62</v>
      </c>
      <c r="D454">
        <f>COUNTIFS(Graphes[FC_AC_alea_Temps],"&lt;="&amp;$A454,Graphes[FC_AC_alea_Temps],"&lt;&gt;0")</f>
        <v>54</v>
      </c>
      <c r="E454">
        <f>COUNTIFS(Graphes[DS_Temps],"&lt;="&amp;$A454,Graphes[DS_Temps],"&lt;&gt;0")</f>
        <v>64</v>
      </c>
      <c r="F454">
        <f>COUNTIFS(Graphes[FC_alea_Temps],"&lt;="&amp;$A454,Graphes[FC_alea_Temps],"&lt;&gt;0")</f>
        <v>54</v>
      </c>
    </row>
    <row r="455" spans="1:6" x14ac:dyDescent="0.25">
      <c r="A455">
        <v>45.3</v>
      </c>
      <c r="B455">
        <f>COUNTIFS(Graphes[FC_Temps],"&lt;="&amp;$A455,Graphes[FC_Temps],"&lt;&gt;0")</f>
        <v>64</v>
      </c>
      <c r="C455">
        <f>COUNTIFS(Graphes[FC_AC_Temps],"&lt;="&amp;$A455,Graphes[FC_AC_Temps],"&lt;&gt;0")</f>
        <v>62</v>
      </c>
      <c r="D455">
        <f>COUNTIFS(Graphes[FC_AC_alea_Temps],"&lt;="&amp;$A455,Graphes[FC_AC_alea_Temps],"&lt;&gt;0")</f>
        <v>54</v>
      </c>
      <c r="E455">
        <f>COUNTIFS(Graphes[DS_Temps],"&lt;="&amp;$A455,Graphes[DS_Temps],"&lt;&gt;0")</f>
        <v>64</v>
      </c>
      <c r="F455">
        <f>COUNTIFS(Graphes[FC_alea_Temps],"&lt;="&amp;$A455,Graphes[FC_alea_Temps],"&lt;&gt;0")</f>
        <v>54</v>
      </c>
    </row>
    <row r="456" spans="1:6" x14ac:dyDescent="0.25">
      <c r="A456">
        <v>45.4</v>
      </c>
      <c r="B456">
        <f>COUNTIFS(Graphes[FC_Temps],"&lt;="&amp;$A456,Graphes[FC_Temps],"&lt;&gt;0")</f>
        <v>64</v>
      </c>
      <c r="C456">
        <f>COUNTIFS(Graphes[FC_AC_Temps],"&lt;="&amp;$A456,Graphes[FC_AC_Temps],"&lt;&gt;0")</f>
        <v>62</v>
      </c>
      <c r="D456">
        <f>COUNTIFS(Graphes[FC_AC_alea_Temps],"&lt;="&amp;$A456,Graphes[FC_AC_alea_Temps],"&lt;&gt;0")</f>
        <v>54</v>
      </c>
      <c r="E456">
        <f>COUNTIFS(Graphes[DS_Temps],"&lt;="&amp;$A456,Graphes[DS_Temps],"&lt;&gt;0")</f>
        <v>64</v>
      </c>
      <c r="F456">
        <f>COUNTIFS(Graphes[FC_alea_Temps],"&lt;="&amp;$A456,Graphes[FC_alea_Temps],"&lt;&gt;0")</f>
        <v>54</v>
      </c>
    </row>
    <row r="457" spans="1:6" x14ac:dyDescent="0.25">
      <c r="A457">
        <v>45.5</v>
      </c>
      <c r="B457">
        <f>COUNTIFS(Graphes[FC_Temps],"&lt;="&amp;$A457,Graphes[FC_Temps],"&lt;&gt;0")</f>
        <v>64</v>
      </c>
      <c r="C457">
        <f>COUNTIFS(Graphes[FC_AC_Temps],"&lt;="&amp;$A457,Graphes[FC_AC_Temps],"&lt;&gt;0")</f>
        <v>62</v>
      </c>
      <c r="D457">
        <f>COUNTIFS(Graphes[FC_AC_alea_Temps],"&lt;="&amp;$A457,Graphes[FC_AC_alea_Temps],"&lt;&gt;0")</f>
        <v>54</v>
      </c>
      <c r="E457">
        <f>COUNTIFS(Graphes[DS_Temps],"&lt;="&amp;$A457,Graphes[DS_Temps],"&lt;&gt;0")</f>
        <v>64</v>
      </c>
      <c r="F457">
        <f>COUNTIFS(Graphes[FC_alea_Temps],"&lt;="&amp;$A457,Graphes[FC_alea_Temps],"&lt;&gt;0")</f>
        <v>54</v>
      </c>
    </row>
    <row r="458" spans="1:6" x14ac:dyDescent="0.25">
      <c r="A458">
        <v>45.6</v>
      </c>
      <c r="B458">
        <f>COUNTIFS(Graphes[FC_Temps],"&lt;="&amp;$A458,Graphes[FC_Temps],"&lt;&gt;0")</f>
        <v>64</v>
      </c>
      <c r="C458">
        <f>COUNTIFS(Graphes[FC_AC_Temps],"&lt;="&amp;$A458,Graphes[FC_AC_Temps],"&lt;&gt;0")</f>
        <v>62</v>
      </c>
      <c r="D458">
        <f>COUNTIFS(Graphes[FC_AC_alea_Temps],"&lt;="&amp;$A458,Graphes[FC_AC_alea_Temps],"&lt;&gt;0")</f>
        <v>54</v>
      </c>
      <c r="E458">
        <f>COUNTIFS(Graphes[DS_Temps],"&lt;="&amp;$A458,Graphes[DS_Temps],"&lt;&gt;0")</f>
        <v>64</v>
      </c>
      <c r="F458">
        <f>COUNTIFS(Graphes[FC_alea_Temps],"&lt;="&amp;$A458,Graphes[FC_alea_Temps],"&lt;&gt;0")</f>
        <v>54</v>
      </c>
    </row>
    <row r="459" spans="1:6" x14ac:dyDescent="0.25">
      <c r="A459">
        <v>45.7</v>
      </c>
      <c r="B459">
        <f>COUNTIFS(Graphes[FC_Temps],"&lt;="&amp;$A459,Graphes[FC_Temps],"&lt;&gt;0")</f>
        <v>64</v>
      </c>
      <c r="C459">
        <f>COUNTIFS(Graphes[FC_AC_Temps],"&lt;="&amp;$A459,Graphes[FC_AC_Temps],"&lt;&gt;0")</f>
        <v>62</v>
      </c>
      <c r="D459">
        <f>COUNTIFS(Graphes[FC_AC_alea_Temps],"&lt;="&amp;$A459,Graphes[FC_AC_alea_Temps],"&lt;&gt;0")</f>
        <v>54</v>
      </c>
      <c r="E459">
        <f>COUNTIFS(Graphes[DS_Temps],"&lt;="&amp;$A459,Graphes[DS_Temps],"&lt;&gt;0")</f>
        <v>64</v>
      </c>
      <c r="F459">
        <f>COUNTIFS(Graphes[FC_alea_Temps],"&lt;="&amp;$A459,Graphes[FC_alea_Temps],"&lt;&gt;0")</f>
        <v>54</v>
      </c>
    </row>
    <row r="460" spans="1:6" x14ac:dyDescent="0.25">
      <c r="A460">
        <v>45.8</v>
      </c>
      <c r="B460">
        <f>COUNTIFS(Graphes[FC_Temps],"&lt;="&amp;$A460,Graphes[FC_Temps],"&lt;&gt;0")</f>
        <v>64</v>
      </c>
      <c r="C460">
        <f>COUNTIFS(Graphes[FC_AC_Temps],"&lt;="&amp;$A460,Graphes[FC_AC_Temps],"&lt;&gt;0")</f>
        <v>62</v>
      </c>
      <c r="D460">
        <f>COUNTIFS(Graphes[FC_AC_alea_Temps],"&lt;="&amp;$A460,Graphes[FC_AC_alea_Temps],"&lt;&gt;0")</f>
        <v>54</v>
      </c>
      <c r="E460">
        <f>COUNTIFS(Graphes[DS_Temps],"&lt;="&amp;$A460,Graphes[DS_Temps],"&lt;&gt;0")</f>
        <v>64</v>
      </c>
      <c r="F460">
        <f>COUNTIFS(Graphes[FC_alea_Temps],"&lt;="&amp;$A460,Graphes[FC_alea_Temps],"&lt;&gt;0")</f>
        <v>54</v>
      </c>
    </row>
    <row r="461" spans="1:6" x14ac:dyDescent="0.25">
      <c r="A461">
        <v>45.9</v>
      </c>
      <c r="B461">
        <f>COUNTIFS(Graphes[FC_Temps],"&lt;="&amp;$A461,Graphes[FC_Temps],"&lt;&gt;0")</f>
        <v>64</v>
      </c>
      <c r="C461">
        <f>COUNTIFS(Graphes[FC_AC_Temps],"&lt;="&amp;$A461,Graphes[FC_AC_Temps],"&lt;&gt;0")</f>
        <v>62</v>
      </c>
      <c r="D461">
        <f>COUNTIFS(Graphes[FC_AC_alea_Temps],"&lt;="&amp;$A461,Graphes[FC_AC_alea_Temps],"&lt;&gt;0")</f>
        <v>54</v>
      </c>
      <c r="E461">
        <f>COUNTIFS(Graphes[DS_Temps],"&lt;="&amp;$A461,Graphes[DS_Temps],"&lt;&gt;0")</f>
        <v>64</v>
      </c>
      <c r="F461">
        <f>COUNTIFS(Graphes[FC_alea_Temps],"&lt;="&amp;$A461,Graphes[FC_alea_Temps],"&lt;&gt;0")</f>
        <v>54</v>
      </c>
    </row>
    <row r="462" spans="1:6" x14ac:dyDescent="0.25">
      <c r="A462">
        <v>46</v>
      </c>
      <c r="B462">
        <f>COUNTIFS(Graphes[FC_Temps],"&lt;="&amp;$A462,Graphes[FC_Temps],"&lt;&gt;0")</f>
        <v>64</v>
      </c>
      <c r="C462">
        <f>COUNTIFS(Graphes[FC_AC_Temps],"&lt;="&amp;$A462,Graphes[FC_AC_Temps],"&lt;&gt;0")</f>
        <v>62</v>
      </c>
      <c r="D462">
        <f>COUNTIFS(Graphes[FC_AC_alea_Temps],"&lt;="&amp;$A462,Graphes[FC_AC_alea_Temps],"&lt;&gt;0")</f>
        <v>54</v>
      </c>
      <c r="E462">
        <f>COUNTIFS(Graphes[DS_Temps],"&lt;="&amp;$A462,Graphes[DS_Temps],"&lt;&gt;0")</f>
        <v>64</v>
      </c>
      <c r="F462">
        <f>COUNTIFS(Graphes[FC_alea_Temps],"&lt;="&amp;$A462,Graphes[FC_alea_Temps],"&lt;&gt;0")</f>
        <v>54</v>
      </c>
    </row>
    <row r="463" spans="1:6" x14ac:dyDescent="0.25">
      <c r="A463">
        <v>46.1</v>
      </c>
      <c r="B463">
        <f>COUNTIFS(Graphes[FC_Temps],"&lt;="&amp;$A463,Graphes[FC_Temps],"&lt;&gt;0")</f>
        <v>64</v>
      </c>
      <c r="C463">
        <f>COUNTIFS(Graphes[FC_AC_Temps],"&lt;="&amp;$A463,Graphes[FC_AC_Temps],"&lt;&gt;0")</f>
        <v>62</v>
      </c>
      <c r="D463">
        <f>COUNTIFS(Graphes[FC_AC_alea_Temps],"&lt;="&amp;$A463,Graphes[FC_AC_alea_Temps],"&lt;&gt;0")</f>
        <v>54</v>
      </c>
      <c r="E463">
        <f>COUNTIFS(Graphes[DS_Temps],"&lt;="&amp;$A463,Graphes[DS_Temps],"&lt;&gt;0")</f>
        <v>64</v>
      </c>
      <c r="F463">
        <f>COUNTIFS(Graphes[FC_alea_Temps],"&lt;="&amp;$A463,Graphes[FC_alea_Temps],"&lt;&gt;0")</f>
        <v>54</v>
      </c>
    </row>
    <row r="464" spans="1:6" x14ac:dyDescent="0.25">
      <c r="A464">
        <v>46.2</v>
      </c>
      <c r="B464">
        <f>COUNTIFS(Graphes[FC_Temps],"&lt;="&amp;$A464,Graphes[FC_Temps],"&lt;&gt;0")</f>
        <v>64</v>
      </c>
      <c r="C464">
        <f>COUNTIFS(Graphes[FC_AC_Temps],"&lt;="&amp;$A464,Graphes[FC_AC_Temps],"&lt;&gt;0")</f>
        <v>62</v>
      </c>
      <c r="D464">
        <f>COUNTIFS(Graphes[FC_AC_alea_Temps],"&lt;="&amp;$A464,Graphes[FC_AC_alea_Temps],"&lt;&gt;0")</f>
        <v>54</v>
      </c>
      <c r="E464">
        <f>COUNTIFS(Graphes[DS_Temps],"&lt;="&amp;$A464,Graphes[DS_Temps],"&lt;&gt;0")</f>
        <v>64</v>
      </c>
      <c r="F464">
        <f>COUNTIFS(Graphes[FC_alea_Temps],"&lt;="&amp;$A464,Graphes[FC_alea_Temps],"&lt;&gt;0")</f>
        <v>54</v>
      </c>
    </row>
    <row r="465" spans="1:6" x14ac:dyDescent="0.25">
      <c r="A465">
        <v>46.3</v>
      </c>
      <c r="B465">
        <f>COUNTIFS(Graphes[FC_Temps],"&lt;="&amp;$A465,Graphes[FC_Temps],"&lt;&gt;0")</f>
        <v>64</v>
      </c>
      <c r="C465">
        <f>COUNTIFS(Graphes[FC_AC_Temps],"&lt;="&amp;$A465,Graphes[FC_AC_Temps],"&lt;&gt;0")</f>
        <v>62</v>
      </c>
      <c r="D465">
        <f>COUNTIFS(Graphes[FC_AC_alea_Temps],"&lt;="&amp;$A465,Graphes[FC_AC_alea_Temps],"&lt;&gt;0")</f>
        <v>54</v>
      </c>
      <c r="E465">
        <f>COUNTIFS(Graphes[DS_Temps],"&lt;="&amp;$A465,Graphes[DS_Temps],"&lt;&gt;0")</f>
        <v>64</v>
      </c>
      <c r="F465">
        <f>COUNTIFS(Graphes[FC_alea_Temps],"&lt;="&amp;$A465,Graphes[FC_alea_Temps],"&lt;&gt;0")</f>
        <v>54</v>
      </c>
    </row>
    <row r="466" spans="1:6" x14ac:dyDescent="0.25">
      <c r="A466">
        <v>46.4</v>
      </c>
      <c r="B466">
        <f>COUNTIFS(Graphes[FC_Temps],"&lt;="&amp;$A466,Graphes[FC_Temps],"&lt;&gt;0")</f>
        <v>64</v>
      </c>
      <c r="C466">
        <f>COUNTIFS(Graphes[FC_AC_Temps],"&lt;="&amp;$A466,Graphes[FC_AC_Temps],"&lt;&gt;0")</f>
        <v>62</v>
      </c>
      <c r="D466">
        <f>COUNTIFS(Graphes[FC_AC_alea_Temps],"&lt;="&amp;$A466,Graphes[FC_AC_alea_Temps],"&lt;&gt;0")</f>
        <v>54</v>
      </c>
      <c r="E466">
        <f>COUNTIFS(Graphes[DS_Temps],"&lt;="&amp;$A466,Graphes[DS_Temps],"&lt;&gt;0")</f>
        <v>64</v>
      </c>
      <c r="F466">
        <f>COUNTIFS(Graphes[FC_alea_Temps],"&lt;="&amp;$A466,Graphes[FC_alea_Temps],"&lt;&gt;0")</f>
        <v>54</v>
      </c>
    </row>
    <row r="467" spans="1:6" x14ac:dyDescent="0.25">
      <c r="A467">
        <v>46.5</v>
      </c>
      <c r="B467">
        <f>COUNTIFS(Graphes[FC_Temps],"&lt;="&amp;$A467,Graphes[FC_Temps],"&lt;&gt;0")</f>
        <v>64</v>
      </c>
      <c r="C467">
        <f>COUNTIFS(Graphes[FC_AC_Temps],"&lt;="&amp;$A467,Graphes[FC_AC_Temps],"&lt;&gt;0")</f>
        <v>62</v>
      </c>
      <c r="D467">
        <f>COUNTIFS(Graphes[FC_AC_alea_Temps],"&lt;="&amp;$A467,Graphes[FC_AC_alea_Temps],"&lt;&gt;0")</f>
        <v>54</v>
      </c>
      <c r="E467">
        <f>COUNTIFS(Graphes[DS_Temps],"&lt;="&amp;$A467,Graphes[DS_Temps],"&lt;&gt;0")</f>
        <v>64</v>
      </c>
      <c r="F467">
        <f>COUNTIFS(Graphes[FC_alea_Temps],"&lt;="&amp;$A467,Graphes[FC_alea_Temps],"&lt;&gt;0")</f>
        <v>54</v>
      </c>
    </row>
    <row r="468" spans="1:6" x14ac:dyDescent="0.25">
      <c r="A468">
        <v>46.6</v>
      </c>
      <c r="B468">
        <f>COUNTIFS(Graphes[FC_Temps],"&lt;="&amp;$A468,Graphes[FC_Temps],"&lt;&gt;0")</f>
        <v>64</v>
      </c>
      <c r="C468">
        <f>COUNTIFS(Graphes[FC_AC_Temps],"&lt;="&amp;$A468,Graphes[FC_AC_Temps],"&lt;&gt;0")</f>
        <v>62</v>
      </c>
      <c r="D468">
        <f>COUNTIFS(Graphes[FC_AC_alea_Temps],"&lt;="&amp;$A468,Graphes[FC_AC_alea_Temps],"&lt;&gt;0")</f>
        <v>54</v>
      </c>
      <c r="E468">
        <f>COUNTIFS(Graphes[DS_Temps],"&lt;="&amp;$A468,Graphes[DS_Temps],"&lt;&gt;0")</f>
        <v>64</v>
      </c>
      <c r="F468">
        <f>COUNTIFS(Graphes[FC_alea_Temps],"&lt;="&amp;$A468,Graphes[FC_alea_Temps],"&lt;&gt;0")</f>
        <v>54</v>
      </c>
    </row>
    <row r="469" spans="1:6" x14ac:dyDescent="0.25">
      <c r="A469">
        <v>46.7</v>
      </c>
      <c r="B469">
        <f>COUNTIFS(Graphes[FC_Temps],"&lt;="&amp;$A469,Graphes[FC_Temps],"&lt;&gt;0")</f>
        <v>64</v>
      </c>
      <c r="C469">
        <f>COUNTIFS(Graphes[FC_AC_Temps],"&lt;="&amp;$A469,Graphes[FC_AC_Temps],"&lt;&gt;0")</f>
        <v>62</v>
      </c>
      <c r="D469">
        <f>COUNTIFS(Graphes[FC_AC_alea_Temps],"&lt;="&amp;$A469,Graphes[FC_AC_alea_Temps],"&lt;&gt;0")</f>
        <v>54</v>
      </c>
      <c r="E469">
        <f>COUNTIFS(Graphes[DS_Temps],"&lt;="&amp;$A469,Graphes[DS_Temps],"&lt;&gt;0")</f>
        <v>64</v>
      </c>
      <c r="F469">
        <f>COUNTIFS(Graphes[FC_alea_Temps],"&lt;="&amp;$A469,Graphes[FC_alea_Temps],"&lt;&gt;0")</f>
        <v>54</v>
      </c>
    </row>
    <row r="470" spans="1:6" x14ac:dyDescent="0.25">
      <c r="A470">
        <v>46.8</v>
      </c>
      <c r="B470">
        <f>COUNTIFS(Graphes[FC_Temps],"&lt;="&amp;$A470,Graphes[FC_Temps],"&lt;&gt;0")</f>
        <v>64</v>
      </c>
      <c r="C470">
        <f>COUNTIFS(Graphes[FC_AC_Temps],"&lt;="&amp;$A470,Graphes[FC_AC_Temps],"&lt;&gt;0")</f>
        <v>62</v>
      </c>
      <c r="D470">
        <f>COUNTIFS(Graphes[FC_AC_alea_Temps],"&lt;="&amp;$A470,Graphes[FC_AC_alea_Temps],"&lt;&gt;0")</f>
        <v>54</v>
      </c>
      <c r="E470">
        <f>COUNTIFS(Graphes[DS_Temps],"&lt;="&amp;$A470,Graphes[DS_Temps],"&lt;&gt;0")</f>
        <v>64</v>
      </c>
      <c r="F470">
        <f>COUNTIFS(Graphes[FC_alea_Temps],"&lt;="&amp;$A470,Graphes[FC_alea_Temps],"&lt;&gt;0")</f>
        <v>54</v>
      </c>
    </row>
    <row r="471" spans="1:6" x14ac:dyDescent="0.25">
      <c r="A471">
        <v>46.9</v>
      </c>
      <c r="B471">
        <f>COUNTIFS(Graphes[FC_Temps],"&lt;="&amp;$A471,Graphes[FC_Temps],"&lt;&gt;0")</f>
        <v>64</v>
      </c>
      <c r="C471">
        <f>COUNTIFS(Graphes[FC_AC_Temps],"&lt;="&amp;$A471,Graphes[FC_AC_Temps],"&lt;&gt;0")</f>
        <v>62</v>
      </c>
      <c r="D471">
        <f>COUNTIFS(Graphes[FC_AC_alea_Temps],"&lt;="&amp;$A471,Graphes[FC_AC_alea_Temps],"&lt;&gt;0")</f>
        <v>54</v>
      </c>
      <c r="E471">
        <f>COUNTIFS(Graphes[DS_Temps],"&lt;="&amp;$A471,Graphes[DS_Temps],"&lt;&gt;0")</f>
        <v>64</v>
      </c>
      <c r="F471">
        <f>COUNTIFS(Graphes[FC_alea_Temps],"&lt;="&amp;$A471,Graphes[FC_alea_Temps],"&lt;&gt;0")</f>
        <v>54</v>
      </c>
    </row>
    <row r="472" spans="1:6" x14ac:dyDescent="0.25">
      <c r="A472">
        <v>47</v>
      </c>
      <c r="B472">
        <f>COUNTIFS(Graphes[FC_Temps],"&lt;="&amp;$A472,Graphes[FC_Temps],"&lt;&gt;0")</f>
        <v>64</v>
      </c>
      <c r="C472">
        <f>COUNTIFS(Graphes[FC_AC_Temps],"&lt;="&amp;$A472,Graphes[FC_AC_Temps],"&lt;&gt;0")</f>
        <v>62</v>
      </c>
      <c r="D472">
        <f>COUNTIFS(Graphes[FC_AC_alea_Temps],"&lt;="&amp;$A472,Graphes[FC_AC_alea_Temps],"&lt;&gt;0")</f>
        <v>54</v>
      </c>
      <c r="E472">
        <f>COUNTIFS(Graphes[DS_Temps],"&lt;="&amp;$A472,Graphes[DS_Temps],"&lt;&gt;0")</f>
        <v>64</v>
      </c>
      <c r="F472">
        <f>COUNTIFS(Graphes[FC_alea_Temps],"&lt;="&amp;$A472,Graphes[FC_alea_Temps],"&lt;&gt;0")</f>
        <v>54</v>
      </c>
    </row>
    <row r="473" spans="1:6" x14ac:dyDescent="0.25">
      <c r="A473">
        <v>47.1</v>
      </c>
      <c r="B473">
        <f>COUNTIFS(Graphes[FC_Temps],"&lt;="&amp;$A473,Graphes[FC_Temps],"&lt;&gt;0")</f>
        <v>64</v>
      </c>
      <c r="C473">
        <f>COUNTIFS(Graphes[FC_AC_Temps],"&lt;="&amp;$A473,Graphes[FC_AC_Temps],"&lt;&gt;0")</f>
        <v>62</v>
      </c>
      <c r="D473">
        <f>COUNTIFS(Graphes[FC_AC_alea_Temps],"&lt;="&amp;$A473,Graphes[FC_AC_alea_Temps],"&lt;&gt;0")</f>
        <v>54</v>
      </c>
      <c r="E473">
        <f>COUNTIFS(Graphes[DS_Temps],"&lt;="&amp;$A473,Graphes[DS_Temps],"&lt;&gt;0")</f>
        <v>64</v>
      </c>
      <c r="F473">
        <f>COUNTIFS(Graphes[FC_alea_Temps],"&lt;="&amp;$A473,Graphes[FC_alea_Temps],"&lt;&gt;0")</f>
        <v>54</v>
      </c>
    </row>
    <row r="474" spans="1:6" x14ac:dyDescent="0.25">
      <c r="A474">
        <v>47.2</v>
      </c>
      <c r="B474">
        <f>COUNTIFS(Graphes[FC_Temps],"&lt;="&amp;$A474,Graphes[FC_Temps],"&lt;&gt;0")</f>
        <v>64</v>
      </c>
      <c r="C474">
        <f>COUNTIFS(Graphes[FC_AC_Temps],"&lt;="&amp;$A474,Graphes[FC_AC_Temps],"&lt;&gt;0")</f>
        <v>62</v>
      </c>
      <c r="D474">
        <f>COUNTIFS(Graphes[FC_AC_alea_Temps],"&lt;="&amp;$A474,Graphes[FC_AC_alea_Temps],"&lt;&gt;0")</f>
        <v>54</v>
      </c>
      <c r="E474">
        <f>COUNTIFS(Graphes[DS_Temps],"&lt;="&amp;$A474,Graphes[DS_Temps],"&lt;&gt;0")</f>
        <v>64</v>
      </c>
      <c r="F474">
        <f>COUNTIFS(Graphes[FC_alea_Temps],"&lt;="&amp;$A474,Graphes[FC_alea_Temps],"&lt;&gt;0")</f>
        <v>54</v>
      </c>
    </row>
    <row r="475" spans="1:6" x14ac:dyDescent="0.25">
      <c r="A475">
        <v>47.3</v>
      </c>
      <c r="B475">
        <f>COUNTIFS(Graphes[FC_Temps],"&lt;="&amp;$A475,Graphes[FC_Temps],"&lt;&gt;0")</f>
        <v>64</v>
      </c>
      <c r="C475">
        <f>COUNTIFS(Graphes[FC_AC_Temps],"&lt;="&amp;$A475,Graphes[FC_AC_Temps],"&lt;&gt;0")</f>
        <v>62</v>
      </c>
      <c r="D475">
        <f>COUNTIFS(Graphes[FC_AC_alea_Temps],"&lt;="&amp;$A475,Graphes[FC_AC_alea_Temps],"&lt;&gt;0")</f>
        <v>54</v>
      </c>
      <c r="E475">
        <f>COUNTIFS(Graphes[DS_Temps],"&lt;="&amp;$A475,Graphes[DS_Temps],"&lt;&gt;0")</f>
        <v>64</v>
      </c>
      <c r="F475">
        <f>COUNTIFS(Graphes[FC_alea_Temps],"&lt;="&amp;$A475,Graphes[FC_alea_Temps],"&lt;&gt;0")</f>
        <v>54</v>
      </c>
    </row>
    <row r="476" spans="1:6" x14ac:dyDescent="0.25">
      <c r="A476">
        <v>47.4</v>
      </c>
      <c r="B476">
        <f>COUNTIFS(Graphes[FC_Temps],"&lt;="&amp;$A476,Graphes[FC_Temps],"&lt;&gt;0")</f>
        <v>64</v>
      </c>
      <c r="C476">
        <f>COUNTIFS(Graphes[FC_AC_Temps],"&lt;="&amp;$A476,Graphes[FC_AC_Temps],"&lt;&gt;0")</f>
        <v>62</v>
      </c>
      <c r="D476">
        <f>COUNTIFS(Graphes[FC_AC_alea_Temps],"&lt;="&amp;$A476,Graphes[FC_AC_alea_Temps],"&lt;&gt;0")</f>
        <v>54</v>
      </c>
      <c r="E476">
        <f>COUNTIFS(Graphes[DS_Temps],"&lt;="&amp;$A476,Graphes[DS_Temps],"&lt;&gt;0")</f>
        <v>64</v>
      </c>
      <c r="F476">
        <f>COUNTIFS(Graphes[FC_alea_Temps],"&lt;="&amp;$A476,Graphes[FC_alea_Temps],"&lt;&gt;0")</f>
        <v>54</v>
      </c>
    </row>
    <row r="477" spans="1:6" x14ac:dyDescent="0.25">
      <c r="A477">
        <v>47.5</v>
      </c>
      <c r="B477">
        <f>COUNTIFS(Graphes[FC_Temps],"&lt;="&amp;$A477,Graphes[FC_Temps],"&lt;&gt;0")</f>
        <v>64</v>
      </c>
      <c r="C477">
        <f>COUNTIFS(Graphes[FC_AC_Temps],"&lt;="&amp;$A477,Graphes[FC_AC_Temps],"&lt;&gt;0")</f>
        <v>62</v>
      </c>
      <c r="D477">
        <f>COUNTIFS(Graphes[FC_AC_alea_Temps],"&lt;="&amp;$A477,Graphes[FC_AC_alea_Temps],"&lt;&gt;0")</f>
        <v>54</v>
      </c>
      <c r="E477">
        <f>COUNTIFS(Graphes[DS_Temps],"&lt;="&amp;$A477,Graphes[DS_Temps],"&lt;&gt;0")</f>
        <v>64</v>
      </c>
      <c r="F477">
        <f>COUNTIFS(Graphes[FC_alea_Temps],"&lt;="&amp;$A477,Graphes[FC_alea_Temps],"&lt;&gt;0")</f>
        <v>54</v>
      </c>
    </row>
    <row r="478" spans="1:6" x14ac:dyDescent="0.25">
      <c r="A478">
        <v>47.6</v>
      </c>
      <c r="B478">
        <f>COUNTIFS(Graphes[FC_Temps],"&lt;="&amp;$A478,Graphes[FC_Temps],"&lt;&gt;0")</f>
        <v>64</v>
      </c>
      <c r="C478">
        <f>COUNTIFS(Graphes[FC_AC_Temps],"&lt;="&amp;$A478,Graphes[FC_AC_Temps],"&lt;&gt;0")</f>
        <v>62</v>
      </c>
      <c r="D478">
        <f>COUNTIFS(Graphes[FC_AC_alea_Temps],"&lt;="&amp;$A478,Graphes[FC_AC_alea_Temps],"&lt;&gt;0")</f>
        <v>54</v>
      </c>
      <c r="E478">
        <f>COUNTIFS(Graphes[DS_Temps],"&lt;="&amp;$A478,Graphes[DS_Temps],"&lt;&gt;0")</f>
        <v>64</v>
      </c>
      <c r="F478">
        <f>COUNTIFS(Graphes[FC_alea_Temps],"&lt;="&amp;$A478,Graphes[FC_alea_Temps],"&lt;&gt;0")</f>
        <v>54</v>
      </c>
    </row>
    <row r="479" spans="1:6" x14ac:dyDescent="0.25">
      <c r="A479">
        <v>47.7</v>
      </c>
      <c r="B479">
        <f>COUNTIFS(Graphes[FC_Temps],"&lt;="&amp;$A479,Graphes[FC_Temps],"&lt;&gt;0")</f>
        <v>64</v>
      </c>
      <c r="C479">
        <f>COUNTIFS(Graphes[FC_AC_Temps],"&lt;="&amp;$A479,Graphes[FC_AC_Temps],"&lt;&gt;0")</f>
        <v>62</v>
      </c>
      <c r="D479">
        <f>COUNTIFS(Graphes[FC_AC_alea_Temps],"&lt;="&amp;$A479,Graphes[FC_AC_alea_Temps],"&lt;&gt;0")</f>
        <v>54</v>
      </c>
      <c r="E479">
        <f>COUNTIFS(Graphes[DS_Temps],"&lt;="&amp;$A479,Graphes[DS_Temps],"&lt;&gt;0")</f>
        <v>64</v>
      </c>
      <c r="F479">
        <f>COUNTIFS(Graphes[FC_alea_Temps],"&lt;="&amp;$A479,Graphes[FC_alea_Temps],"&lt;&gt;0")</f>
        <v>54</v>
      </c>
    </row>
    <row r="480" spans="1:6" x14ac:dyDescent="0.25">
      <c r="A480">
        <v>47.8</v>
      </c>
      <c r="B480">
        <f>COUNTIFS(Graphes[FC_Temps],"&lt;="&amp;$A480,Graphes[FC_Temps],"&lt;&gt;0")</f>
        <v>64</v>
      </c>
      <c r="C480">
        <f>COUNTIFS(Graphes[FC_AC_Temps],"&lt;="&amp;$A480,Graphes[FC_AC_Temps],"&lt;&gt;0")</f>
        <v>62</v>
      </c>
      <c r="D480">
        <f>COUNTIFS(Graphes[FC_AC_alea_Temps],"&lt;="&amp;$A480,Graphes[FC_AC_alea_Temps],"&lt;&gt;0")</f>
        <v>54</v>
      </c>
      <c r="E480">
        <f>COUNTIFS(Graphes[DS_Temps],"&lt;="&amp;$A480,Graphes[DS_Temps],"&lt;&gt;0")</f>
        <v>64</v>
      </c>
      <c r="F480">
        <f>COUNTIFS(Graphes[FC_alea_Temps],"&lt;="&amp;$A480,Graphes[FC_alea_Temps],"&lt;&gt;0")</f>
        <v>54</v>
      </c>
    </row>
    <row r="481" spans="1:6" x14ac:dyDescent="0.25">
      <c r="A481">
        <v>47.9</v>
      </c>
      <c r="B481">
        <f>COUNTIFS(Graphes[FC_Temps],"&lt;="&amp;$A481,Graphes[FC_Temps],"&lt;&gt;0")</f>
        <v>64</v>
      </c>
      <c r="C481">
        <f>COUNTIFS(Graphes[FC_AC_Temps],"&lt;="&amp;$A481,Graphes[FC_AC_Temps],"&lt;&gt;0")</f>
        <v>62</v>
      </c>
      <c r="D481">
        <f>COUNTIFS(Graphes[FC_AC_alea_Temps],"&lt;="&amp;$A481,Graphes[FC_AC_alea_Temps],"&lt;&gt;0")</f>
        <v>54</v>
      </c>
      <c r="E481">
        <f>COUNTIFS(Graphes[DS_Temps],"&lt;="&amp;$A481,Graphes[DS_Temps],"&lt;&gt;0")</f>
        <v>64</v>
      </c>
      <c r="F481">
        <f>COUNTIFS(Graphes[FC_alea_Temps],"&lt;="&amp;$A481,Graphes[FC_alea_Temps],"&lt;&gt;0")</f>
        <v>54</v>
      </c>
    </row>
    <row r="482" spans="1:6" x14ac:dyDescent="0.25">
      <c r="A482">
        <v>48</v>
      </c>
      <c r="B482">
        <f>COUNTIFS(Graphes[FC_Temps],"&lt;="&amp;$A482,Graphes[FC_Temps],"&lt;&gt;0")</f>
        <v>64</v>
      </c>
      <c r="C482">
        <f>COUNTIFS(Graphes[FC_AC_Temps],"&lt;="&amp;$A482,Graphes[FC_AC_Temps],"&lt;&gt;0")</f>
        <v>62</v>
      </c>
      <c r="D482">
        <f>COUNTIFS(Graphes[FC_AC_alea_Temps],"&lt;="&amp;$A482,Graphes[FC_AC_alea_Temps],"&lt;&gt;0")</f>
        <v>54</v>
      </c>
      <c r="E482">
        <f>COUNTIFS(Graphes[DS_Temps],"&lt;="&amp;$A482,Graphes[DS_Temps],"&lt;&gt;0")</f>
        <v>64</v>
      </c>
      <c r="F482">
        <f>COUNTIFS(Graphes[FC_alea_Temps],"&lt;="&amp;$A482,Graphes[FC_alea_Temps],"&lt;&gt;0")</f>
        <v>54</v>
      </c>
    </row>
    <row r="483" spans="1:6" x14ac:dyDescent="0.25">
      <c r="A483">
        <v>48.1</v>
      </c>
      <c r="B483">
        <f>COUNTIFS(Graphes[FC_Temps],"&lt;="&amp;$A483,Graphes[FC_Temps],"&lt;&gt;0")</f>
        <v>64</v>
      </c>
      <c r="C483">
        <f>COUNTIFS(Graphes[FC_AC_Temps],"&lt;="&amp;$A483,Graphes[FC_AC_Temps],"&lt;&gt;0")</f>
        <v>62</v>
      </c>
      <c r="D483">
        <f>COUNTIFS(Graphes[FC_AC_alea_Temps],"&lt;="&amp;$A483,Graphes[FC_AC_alea_Temps],"&lt;&gt;0")</f>
        <v>54</v>
      </c>
      <c r="E483">
        <f>COUNTIFS(Graphes[DS_Temps],"&lt;="&amp;$A483,Graphes[DS_Temps],"&lt;&gt;0")</f>
        <v>64</v>
      </c>
      <c r="F483">
        <f>COUNTIFS(Graphes[FC_alea_Temps],"&lt;="&amp;$A483,Graphes[FC_alea_Temps],"&lt;&gt;0")</f>
        <v>54</v>
      </c>
    </row>
    <row r="484" spans="1:6" x14ac:dyDescent="0.25">
      <c r="A484">
        <v>48.2</v>
      </c>
      <c r="B484">
        <f>COUNTIFS(Graphes[FC_Temps],"&lt;="&amp;$A484,Graphes[FC_Temps],"&lt;&gt;0")</f>
        <v>64</v>
      </c>
      <c r="C484">
        <f>COUNTIFS(Graphes[FC_AC_Temps],"&lt;="&amp;$A484,Graphes[FC_AC_Temps],"&lt;&gt;0")</f>
        <v>62</v>
      </c>
      <c r="D484">
        <f>COUNTIFS(Graphes[FC_AC_alea_Temps],"&lt;="&amp;$A484,Graphes[FC_AC_alea_Temps],"&lt;&gt;0")</f>
        <v>54</v>
      </c>
      <c r="E484">
        <f>COUNTIFS(Graphes[DS_Temps],"&lt;="&amp;$A484,Graphes[DS_Temps],"&lt;&gt;0")</f>
        <v>64</v>
      </c>
      <c r="F484">
        <f>COUNTIFS(Graphes[FC_alea_Temps],"&lt;="&amp;$A484,Graphes[FC_alea_Temps],"&lt;&gt;0")</f>
        <v>54</v>
      </c>
    </row>
    <row r="485" spans="1:6" x14ac:dyDescent="0.25">
      <c r="A485">
        <v>48.3</v>
      </c>
      <c r="B485">
        <f>COUNTIFS(Graphes[FC_Temps],"&lt;="&amp;$A485,Graphes[FC_Temps],"&lt;&gt;0")</f>
        <v>64</v>
      </c>
      <c r="C485">
        <f>COUNTIFS(Graphes[FC_AC_Temps],"&lt;="&amp;$A485,Graphes[FC_AC_Temps],"&lt;&gt;0")</f>
        <v>62</v>
      </c>
      <c r="D485">
        <f>COUNTIFS(Graphes[FC_AC_alea_Temps],"&lt;="&amp;$A485,Graphes[FC_AC_alea_Temps],"&lt;&gt;0")</f>
        <v>54</v>
      </c>
      <c r="E485">
        <f>COUNTIFS(Graphes[DS_Temps],"&lt;="&amp;$A485,Graphes[DS_Temps],"&lt;&gt;0")</f>
        <v>64</v>
      </c>
      <c r="F485">
        <f>COUNTIFS(Graphes[FC_alea_Temps],"&lt;="&amp;$A485,Graphes[FC_alea_Temps],"&lt;&gt;0")</f>
        <v>54</v>
      </c>
    </row>
    <row r="486" spans="1:6" x14ac:dyDescent="0.25">
      <c r="A486">
        <v>48.4</v>
      </c>
      <c r="B486">
        <f>COUNTIFS(Graphes[FC_Temps],"&lt;="&amp;$A486,Graphes[FC_Temps],"&lt;&gt;0")</f>
        <v>64</v>
      </c>
      <c r="C486">
        <f>COUNTIFS(Graphes[FC_AC_Temps],"&lt;="&amp;$A486,Graphes[FC_AC_Temps],"&lt;&gt;0")</f>
        <v>62</v>
      </c>
      <c r="D486">
        <f>COUNTIFS(Graphes[FC_AC_alea_Temps],"&lt;="&amp;$A486,Graphes[FC_AC_alea_Temps],"&lt;&gt;0")</f>
        <v>54</v>
      </c>
      <c r="E486">
        <f>COUNTIFS(Graphes[DS_Temps],"&lt;="&amp;$A486,Graphes[DS_Temps],"&lt;&gt;0")</f>
        <v>64</v>
      </c>
      <c r="F486">
        <f>COUNTIFS(Graphes[FC_alea_Temps],"&lt;="&amp;$A486,Graphes[FC_alea_Temps],"&lt;&gt;0")</f>
        <v>54</v>
      </c>
    </row>
    <row r="487" spans="1:6" x14ac:dyDescent="0.25">
      <c r="A487">
        <v>48.5</v>
      </c>
      <c r="B487">
        <f>COUNTIFS(Graphes[FC_Temps],"&lt;="&amp;$A487,Graphes[FC_Temps],"&lt;&gt;0")</f>
        <v>64</v>
      </c>
      <c r="C487">
        <f>COUNTIFS(Graphes[FC_AC_Temps],"&lt;="&amp;$A487,Graphes[FC_AC_Temps],"&lt;&gt;0")</f>
        <v>62</v>
      </c>
      <c r="D487">
        <f>COUNTIFS(Graphes[FC_AC_alea_Temps],"&lt;="&amp;$A487,Graphes[FC_AC_alea_Temps],"&lt;&gt;0")</f>
        <v>54</v>
      </c>
      <c r="E487">
        <f>COUNTIFS(Graphes[DS_Temps],"&lt;="&amp;$A487,Graphes[DS_Temps],"&lt;&gt;0")</f>
        <v>64</v>
      </c>
      <c r="F487">
        <f>COUNTIFS(Graphes[FC_alea_Temps],"&lt;="&amp;$A487,Graphes[FC_alea_Temps],"&lt;&gt;0")</f>
        <v>54</v>
      </c>
    </row>
    <row r="488" spans="1:6" x14ac:dyDescent="0.25">
      <c r="A488">
        <v>48.6</v>
      </c>
      <c r="B488">
        <f>COUNTIFS(Graphes[FC_Temps],"&lt;="&amp;$A488,Graphes[FC_Temps],"&lt;&gt;0")</f>
        <v>64</v>
      </c>
      <c r="C488">
        <f>COUNTIFS(Graphes[FC_AC_Temps],"&lt;="&amp;$A488,Graphes[FC_AC_Temps],"&lt;&gt;0")</f>
        <v>62</v>
      </c>
      <c r="D488">
        <f>COUNTIFS(Graphes[FC_AC_alea_Temps],"&lt;="&amp;$A488,Graphes[FC_AC_alea_Temps],"&lt;&gt;0")</f>
        <v>54</v>
      </c>
      <c r="E488">
        <f>COUNTIFS(Graphes[DS_Temps],"&lt;="&amp;$A488,Graphes[DS_Temps],"&lt;&gt;0")</f>
        <v>64</v>
      </c>
      <c r="F488">
        <f>COUNTIFS(Graphes[FC_alea_Temps],"&lt;="&amp;$A488,Graphes[FC_alea_Temps],"&lt;&gt;0")</f>
        <v>54</v>
      </c>
    </row>
    <row r="489" spans="1:6" x14ac:dyDescent="0.25">
      <c r="A489">
        <v>48.7</v>
      </c>
      <c r="B489">
        <f>COUNTIFS(Graphes[FC_Temps],"&lt;="&amp;$A489,Graphes[FC_Temps],"&lt;&gt;0")</f>
        <v>64</v>
      </c>
      <c r="C489">
        <f>COUNTIFS(Graphes[FC_AC_Temps],"&lt;="&amp;$A489,Graphes[FC_AC_Temps],"&lt;&gt;0")</f>
        <v>62</v>
      </c>
      <c r="D489">
        <f>COUNTIFS(Graphes[FC_AC_alea_Temps],"&lt;="&amp;$A489,Graphes[FC_AC_alea_Temps],"&lt;&gt;0")</f>
        <v>54</v>
      </c>
      <c r="E489">
        <f>COUNTIFS(Graphes[DS_Temps],"&lt;="&amp;$A489,Graphes[DS_Temps],"&lt;&gt;0")</f>
        <v>64</v>
      </c>
      <c r="F489">
        <f>COUNTIFS(Graphes[FC_alea_Temps],"&lt;="&amp;$A489,Graphes[FC_alea_Temps],"&lt;&gt;0")</f>
        <v>54</v>
      </c>
    </row>
    <row r="490" spans="1:6" x14ac:dyDescent="0.25">
      <c r="A490">
        <v>48.8</v>
      </c>
      <c r="B490">
        <f>COUNTIFS(Graphes[FC_Temps],"&lt;="&amp;$A490,Graphes[FC_Temps],"&lt;&gt;0")</f>
        <v>64</v>
      </c>
      <c r="C490">
        <f>COUNTIFS(Graphes[FC_AC_Temps],"&lt;="&amp;$A490,Graphes[FC_AC_Temps],"&lt;&gt;0")</f>
        <v>62</v>
      </c>
      <c r="D490">
        <f>COUNTIFS(Graphes[FC_AC_alea_Temps],"&lt;="&amp;$A490,Graphes[FC_AC_alea_Temps],"&lt;&gt;0")</f>
        <v>54</v>
      </c>
      <c r="E490">
        <f>COUNTIFS(Graphes[DS_Temps],"&lt;="&amp;$A490,Graphes[DS_Temps],"&lt;&gt;0")</f>
        <v>64</v>
      </c>
      <c r="F490">
        <f>COUNTIFS(Graphes[FC_alea_Temps],"&lt;="&amp;$A490,Graphes[FC_alea_Temps],"&lt;&gt;0")</f>
        <v>54</v>
      </c>
    </row>
    <row r="491" spans="1:6" x14ac:dyDescent="0.25">
      <c r="A491">
        <v>48.9</v>
      </c>
      <c r="B491">
        <f>COUNTIFS(Graphes[FC_Temps],"&lt;="&amp;$A491,Graphes[FC_Temps],"&lt;&gt;0")</f>
        <v>64</v>
      </c>
      <c r="C491">
        <f>COUNTIFS(Graphes[FC_AC_Temps],"&lt;="&amp;$A491,Graphes[FC_AC_Temps],"&lt;&gt;0")</f>
        <v>62</v>
      </c>
      <c r="D491">
        <f>COUNTIFS(Graphes[FC_AC_alea_Temps],"&lt;="&amp;$A491,Graphes[FC_AC_alea_Temps],"&lt;&gt;0")</f>
        <v>54</v>
      </c>
      <c r="E491">
        <f>COUNTIFS(Graphes[DS_Temps],"&lt;="&amp;$A491,Graphes[DS_Temps],"&lt;&gt;0")</f>
        <v>64</v>
      </c>
      <c r="F491">
        <f>COUNTIFS(Graphes[FC_alea_Temps],"&lt;="&amp;$A491,Graphes[FC_alea_Temps],"&lt;&gt;0")</f>
        <v>54</v>
      </c>
    </row>
    <row r="492" spans="1:6" x14ac:dyDescent="0.25">
      <c r="A492">
        <v>49</v>
      </c>
      <c r="B492">
        <f>COUNTIFS(Graphes[FC_Temps],"&lt;="&amp;$A492,Graphes[FC_Temps],"&lt;&gt;0")</f>
        <v>64</v>
      </c>
      <c r="C492">
        <f>COUNTIFS(Graphes[FC_AC_Temps],"&lt;="&amp;$A492,Graphes[FC_AC_Temps],"&lt;&gt;0")</f>
        <v>62</v>
      </c>
      <c r="D492">
        <f>COUNTIFS(Graphes[FC_AC_alea_Temps],"&lt;="&amp;$A492,Graphes[FC_AC_alea_Temps],"&lt;&gt;0")</f>
        <v>54</v>
      </c>
      <c r="E492">
        <f>COUNTIFS(Graphes[DS_Temps],"&lt;="&amp;$A492,Graphes[DS_Temps],"&lt;&gt;0")</f>
        <v>65</v>
      </c>
      <c r="F492">
        <f>COUNTIFS(Graphes[FC_alea_Temps],"&lt;="&amp;$A492,Graphes[FC_alea_Temps],"&lt;&gt;0")</f>
        <v>54</v>
      </c>
    </row>
    <row r="493" spans="1:6" x14ac:dyDescent="0.25">
      <c r="A493">
        <v>49.1</v>
      </c>
      <c r="B493">
        <f>COUNTIFS(Graphes[FC_Temps],"&lt;="&amp;$A493,Graphes[FC_Temps],"&lt;&gt;0")</f>
        <v>64</v>
      </c>
      <c r="C493">
        <f>COUNTIFS(Graphes[FC_AC_Temps],"&lt;="&amp;$A493,Graphes[FC_AC_Temps],"&lt;&gt;0")</f>
        <v>62</v>
      </c>
      <c r="D493">
        <f>COUNTIFS(Graphes[FC_AC_alea_Temps],"&lt;="&amp;$A493,Graphes[FC_AC_alea_Temps],"&lt;&gt;0")</f>
        <v>54</v>
      </c>
      <c r="E493">
        <f>COUNTIFS(Graphes[DS_Temps],"&lt;="&amp;$A493,Graphes[DS_Temps],"&lt;&gt;0")</f>
        <v>65</v>
      </c>
      <c r="F493">
        <f>COUNTIFS(Graphes[FC_alea_Temps],"&lt;="&amp;$A493,Graphes[FC_alea_Temps],"&lt;&gt;0")</f>
        <v>54</v>
      </c>
    </row>
    <row r="494" spans="1:6" x14ac:dyDescent="0.25">
      <c r="A494">
        <v>49.2</v>
      </c>
      <c r="B494">
        <f>COUNTIFS(Graphes[FC_Temps],"&lt;="&amp;$A494,Graphes[FC_Temps],"&lt;&gt;0")</f>
        <v>64</v>
      </c>
      <c r="C494">
        <f>COUNTIFS(Graphes[FC_AC_Temps],"&lt;="&amp;$A494,Graphes[FC_AC_Temps],"&lt;&gt;0")</f>
        <v>62</v>
      </c>
      <c r="D494">
        <f>COUNTIFS(Graphes[FC_AC_alea_Temps],"&lt;="&amp;$A494,Graphes[FC_AC_alea_Temps],"&lt;&gt;0")</f>
        <v>54</v>
      </c>
      <c r="E494">
        <f>COUNTIFS(Graphes[DS_Temps],"&lt;="&amp;$A494,Graphes[DS_Temps],"&lt;&gt;0")</f>
        <v>65</v>
      </c>
      <c r="F494">
        <f>COUNTIFS(Graphes[FC_alea_Temps],"&lt;="&amp;$A494,Graphes[FC_alea_Temps],"&lt;&gt;0")</f>
        <v>54</v>
      </c>
    </row>
    <row r="495" spans="1:6" x14ac:dyDescent="0.25">
      <c r="A495">
        <v>49.3</v>
      </c>
      <c r="B495">
        <f>COUNTIFS(Graphes[FC_Temps],"&lt;="&amp;$A495,Graphes[FC_Temps],"&lt;&gt;0")</f>
        <v>64</v>
      </c>
      <c r="C495">
        <f>COUNTIFS(Graphes[FC_AC_Temps],"&lt;="&amp;$A495,Graphes[FC_AC_Temps],"&lt;&gt;0")</f>
        <v>62</v>
      </c>
      <c r="D495">
        <f>COUNTIFS(Graphes[FC_AC_alea_Temps],"&lt;="&amp;$A495,Graphes[FC_AC_alea_Temps],"&lt;&gt;0")</f>
        <v>54</v>
      </c>
      <c r="E495">
        <f>COUNTIFS(Graphes[DS_Temps],"&lt;="&amp;$A495,Graphes[DS_Temps],"&lt;&gt;0")</f>
        <v>65</v>
      </c>
      <c r="F495">
        <f>COUNTIFS(Graphes[FC_alea_Temps],"&lt;="&amp;$A495,Graphes[FC_alea_Temps],"&lt;&gt;0")</f>
        <v>54</v>
      </c>
    </row>
    <row r="496" spans="1:6" x14ac:dyDescent="0.25">
      <c r="A496">
        <v>49.4</v>
      </c>
      <c r="B496">
        <f>COUNTIFS(Graphes[FC_Temps],"&lt;="&amp;$A496,Graphes[FC_Temps],"&lt;&gt;0")</f>
        <v>64</v>
      </c>
      <c r="C496">
        <f>COUNTIFS(Graphes[FC_AC_Temps],"&lt;="&amp;$A496,Graphes[FC_AC_Temps],"&lt;&gt;0")</f>
        <v>62</v>
      </c>
      <c r="D496">
        <f>COUNTIFS(Graphes[FC_AC_alea_Temps],"&lt;="&amp;$A496,Graphes[FC_AC_alea_Temps],"&lt;&gt;0")</f>
        <v>54</v>
      </c>
      <c r="E496">
        <f>COUNTIFS(Graphes[DS_Temps],"&lt;="&amp;$A496,Graphes[DS_Temps],"&lt;&gt;0")</f>
        <v>65</v>
      </c>
      <c r="F496">
        <f>COUNTIFS(Graphes[FC_alea_Temps],"&lt;="&amp;$A496,Graphes[FC_alea_Temps],"&lt;&gt;0")</f>
        <v>54</v>
      </c>
    </row>
    <row r="497" spans="1:6" x14ac:dyDescent="0.25">
      <c r="A497">
        <v>49.5</v>
      </c>
      <c r="B497">
        <f>COUNTIFS(Graphes[FC_Temps],"&lt;="&amp;$A497,Graphes[FC_Temps],"&lt;&gt;0")</f>
        <v>64</v>
      </c>
      <c r="C497">
        <f>COUNTIFS(Graphes[FC_AC_Temps],"&lt;="&amp;$A497,Graphes[FC_AC_Temps],"&lt;&gt;0")</f>
        <v>62</v>
      </c>
      <c r="D497">
        <f>COUNTIFS(Graphes[FC_AC_alea_Temps],"&lt;="&amp;$A497,Graphes[FC_AC_alea_Temps],"&lt;&gt;0")</f>
        <v>54</v>
      </c>
      <c r="E497">
        <f>COUNTIFS(Graphes[DS_Temps],"&lt;="&amp;$A497,Graphes[DS_Temps],"&lt;&gt;0")</f>
        <v>65</v>
      </c>
      <c r="F497">
        <f>COUNTIFS(Graphes[FC_alea_Temps],"&lt;="&amp;$A497,Graphes[FC_alea_Temps],"&lt;&gt;0")</f>
        <v>54</v>
      </c>
    </row>
    <row r="498" spans="1:6" x14ac:dyDescent="0.25">
      <c r="A498">
        <v>49.6</v>
      </c>
      <c r="B498">
        <f>COUNTIFS(Graphes[FC_Temps],"&lt;="&amp;$A498,Graphes[FC_Temps],"&lt;&gt;0")</f>
        <v>64</v>
      </c>
      <c r="C498">
        <f>COUNTIFS(Graphes[FC_AC_Temps],"&lt;="&amp;$A498,Graphes[FC_AC_Temps],"&lt;&gt;0")</f>
        <v>62</v>
      </c>
      <c r="D498">
        <f>COUNTIFS(Graphes[FC_AC_alea_Temps],"&lt;="&amp;$A498,Graphes[FC_AC_alea_Temps],"&lt;&gt;0")</f>
        <v>54</v>
      </c>
      <c r="E498">
        <f>COUNTIFS(Graphes[DS_Temps],"&lt;="&amp;$A498,Graphes[DS_Temps],"&lt;&gt;0")</f>
        <v>65</v>
      </c>
      <c r="F498">
        <f>COUNTIFS(Graphes[FC_alea_Temps],"&lt;="&amp;$A498,Graphes[FC_alea_Temps],"&lt;&gt;0")</f>
        <v>54</v>
      </c>
    </row>
    <row r="499" spans="1:6" x14ac:dyDescent="0.25">
      <c r="A499">
        <v>49.7</v>
      </c>
      <c r="B499">
        <f>COUNTIFS(Graphes[FC_Temps],"&lt;="&amp;$A499,Graphes[FC_Temps],"&lt;&gt;0")</f>
        <v>64</v>
      </c>
      <c r="C499">
        <f>COUNTIFS(Graphes[FC_AC_Temps],"&lt;="&amp;$A499,Graphes[FC_AC_Temps],"&lt;&gt;0")</f>
        <v>62</v>
      </c>
      <c r="D499">
        <f>COUNTIFS(Graphes[FC_AC_alea_Temps],"&lt;="&amp;$A499,Graphes[FC_AC_alea_Temps],"&lt;&gt;0")</f>
        <v>54</v>
      </c>
      <c r="E499">
        <f>COUNTIFS(Graphes[DS_Temps],"&lt;="&amp;$A499,Graphes[DS_Temps],"&lt;&gt;0")</f>
        <v>65</v>
      </c>
      <c r="F499">
        <f>COUNTIFS(Graphes[FC_alea_Temps],"&lt;="&amp;$A499,Graphes[FC_alea_Temps],"&lt;&gt;0")</f>
        <v>54</v>
      </c>
    </row>
    <row r="500" spans="1:6" x14ac:dyDescent="0.25">
      <c r="A500">
        <v>49.8</v>
      </c>
      <c r="B500">
        <f>COUNTIFS(Graphes[FC_Temps],"&lt;="&amp;$A500,Graphes[FC_Temps],"&lt;&gt;0")</f>
        <v>64</v>
      </c>
      <c r="C500">
        <f>COUNTIFS(Graphes[FC_AC_Temps],"&lt;="&amp;$A500,Graphes[FC_AC_Temps],"&lt;&gt;0")</f>
        <v>62</v>
      </c>
      <c r="D500">
        <f>COUNTIFS(Graphes[FC_AC_alea_Temps],"&lt;="&amp;$A500,Graphes[FC_AC_alea_Temps],"&lt;&gt;0")</f>
        <v>54</v>
      </c>
      <c r="E500">
        <f>COUNTIFS(Graphes[DS_Temps],"&lt;="&amp;$A500,Graphes[DS_Temps],"&lt;&gt;0")</f>
        <v>65</v>
      </c>
      <c r="F500">
        <f>COUNTIFS(Graphes[FC_alea_Temps],"&lt;="&amp;$A500,Graphes[FC_alea_Temps],"&lt;&gt;0")</f>
        <v>54</v>
      </c>
    </row>
    <row r="501" spans="1:6" x14ac:dyDescent="0.25">
      <c r="A501">
        <v>49.9</v>
      </c>
      <c r="B501">
        <f>COUNTIFS(Graphes[FC_Temps],"&lt;="&amp;$A501,Graphes[FC_Temps],"&lt;&gt;0")</f>
        <v>64</v>
      </c>
      <c r="C501">
        <f>COUNTIFS(Graphes[FC_AC_Temps],"&lt;="&amp;$A501,Graphes[FC_AC_Temps],"&lt;&gt;0")</f>
        <v>62</v>
      </c>
      <c r="D501">
        <f>COUNTIFS(Graphes[FC_AC_alea_Temps],"&lt;="&amp;$A501,Graphes[FC_AC_alea_Temps],"&lt;&gt;0")</f>
        <v>54</v>
      </c>
      <c r="E501">
        <f>COUNTIFS(Graphes[DS_Temps],"&lt;="&amp;$A501,Graphes[DS_Temps],"&lt;&gt;0")</f>
        <v>65</v>
      </c>
      <c r="F501">
        <f>COUNTIFS(Graphes[FC_alea_Temps],"&lt;="&amp;$A501,Graphes[FC_alea_Temps],"&lt;&gt;0")</f>
        <v>54</v>
      </c>
    </row>
    <row r="502" spans="1:6" x14ac:dyDescent="0.25">
      <c r="A502">
        <v>50</v>
      </c>
      <c r="B502">
        <f>COUNTIFS(Graphes[FC_Temps],"&lt;="&amp;$A502,Graphes[FC_Temps],"&lt;&gt;0")</f>
        <v>64</v>
      </c>
      <c r="C502">
        <f>COUNTIFS(Graphes[FC_AC_Temps],"&lt;="&amp;$A502,Graphes[FC_AC_Temps],"&lt;&gt;0")</f>
        <v>62</v>
      </c>
      <c r="D502">
        <f>COUNTIFS(Graphes[FC_AC_alea_Temps],"&lt;="&amp;$A502,Graphes[FC_AC_alea_Temps],"&lt;&gt;0")</f>
        <v>54</v>
      </c>
      <c r="E502">
        <f>COUNTIFS(Graphes[DS_Temps],"&lt;="&amp;$A502,Graphes[DS_Temps],"&lt;&gt;0")</f>
        <v>65</v>
      </c>
      <c r="F502">
        <f>COUNTIFS(Graphes[FC_alea_Temps],"&lt;="&amp;$A502,Graphes[FC_alea_Temps],"&lt;&gt;0")</f>
        <v>54</v>
      </c>
    </row>
    <row r="503" spans="1:6" x14ac:dyDescent="0.25">
      <c r="A503">
        <v>50.1</v>
      </c>
      <c r="B503">
        <f>COUNTIFS(Graphes[FC_Temps],"&lt;="&amp;$A503,Graphes[FC_Temps],"&lt;&gt;0")</f>
        <v>64</v>
      </c>
      <c r="C503">
        <f>COUNTIFS(Graphes[FC_AC_Temps],"&lt;="&amp;$A503,Graphes[FC_AC_Temps],"&lt;&gt;0")</f>
        <v>62</v>
      </c>
      <c r="D503">
        <f>COUNTIFS(Graphes[FC_AC_alea_Temps],"&lt;="&amp;$A503,Graphes[FC_AC_alea_Temps],"&lt;&gt;0")</f>
        <v>54</v>
      </c>
      <c r="E503">
        <f>COUNTIFS(Graphes[DS_Temps],"&lt;="&amp;$A503,Graphes[DS_Temps],"&lt;&gt;0")</f>
        <v>65</v>
      </c>
      <c r="F503">
        <f>COUNTIFS(Graphes[FC_alea_Temps],"&lt;="&amp;$A503,Graphes[FC_alea_Temps],"&lt;&gt;0")</f>
        <v>54</v>
      </c>
    </row>
    <row r="504" spans="1:6" x14ac:dyDescent="0.25">
      <c r="A504">
        <v>50.2</v>
      </c>
      <c r="B504">
        <f>COUNTIFS(Graphes[FC_Temps],"&lt;="&amp;$A504,Graphes[FC_Temps],"&lt;&gt;0")</f>
        <v>64</v>
      </c>
      <c r="C504">
        <f>COUNTIFS(Graphes[FC_AC_Temps],"&lt;="&amp;$A504,Graphes[FC_AC_Temps],"&lt;&gt;0")</f>
        <v>62</v>
      </c>
      <c r="D504">
        <f>COUNTIFS(Graphes[FC_AC_alea_Temps],"&lt;="&amp;$A504,Graphes[FC_AC_alea_Temps],"&lt;&gt;0")</f>
        <v>54</v>
      </c>
      <c r="E504">
        <f>COUNTIFS(Graphes[DS_Temps],"&lt;="&amp;$A504,Graphes[DS_Temps],"&lt;&gt;0")</f>
        <v>65</v>
      </c>
      <c r="F504">
        <f>COUNTIFS(Graphes[FC_alea_Temps],"&lt;="&amp;$A504,Graphes[FC_alea_Temps],"&lt;&gt;0")</f>
        <v>54</v>
      </c>
    </row>
    <row r="505" spans="1:6" x14ac:dyDescent="0.25">
      <c r="A505">
        <v>50.3</v>
      </c>
      <c r="B505">
        <f>COUNTIFS(Graphes[FC_Temps],"&lt;="&amp;$A505,Graphes[FC_Temps],"&lt;&gt;0")</f>
        <v>64</v>
      </c>
      <c r="C505">
        <f>COUNTIFS(Graphes[FC_AC_Temps],"&lt;="&amp;$A505,Graphes[FC_AC_Temps],"&lt;&gt;0")</f>
        <v>62</v>
      </c>
      <c r="D505">
        <f>COUNTIFS(Graphes[FC_AC_alea_Temps],"&lt;="&amp;$A505,Graphes[FC_AC_alea_Temps],"&lt;&gt;0")</f>
        <v>54</v>
      </c>
      <c r="E505">
        <f>COUNTIFS(Graphes[DS_Temps],"&lt;="&amp;$A505,Graphes[DS_Temps],"&lt;&gt;0")</f>
        <v>65</v>
      </c>
      <c r="F505">
        <f>COUNTIFS(Graphes[FC_alea_Temps],"&lt;="&amp;$A505,Graphes[FC_alea_Temps],"&lt;&gt;0")</f>
        <v>54</v>
      </c>
    </row>
    <row r="506" spans="1:6" x14ac:dyDescent="0.25">
      <c r="A506">
        <v>50.4</v>
      </c>
      <c r="B506">
        <f>COUNTIFS(Graphes[FC_Temps],"&lt;="&amp;$A506,Graphes[FC_Temps],"&lt;&gt;0")</f>
        <v>64</v>
      </c>
      <c r="C506">
        <f>COUNTIFS(Graphes[FC_AC_Temps],"&lt;="&amp;$A506,Graphes[FC_AC_Temps],"&lt;&gt;0")</f>
        <v>62</v>
      </c>
      <c r="D506">
        <f>COUNTIFS(Graphes[FC_AC_alea_Temps],"&lt;="&amp;$A506,Graphes[FC_AC_alea_Temps],"&lt;&gt;0")</f>
        <v>54</v>
      </c>
      <c r="E506">
        <f>COUNTIFS(Graphes[DS_Temps],"&lt;="&amp;$A506,Graphes[DS_Temps],"&lt;&gt;0")</f>
        <v>65</v>
      </c>
      <c r="F506">
        <f>COUNTIFS(Graphes[FC_alea_Temps],"&lt;="&amp;$A506,Graphes[FC_alea_Temps],"&lt;&gt;0")</f>
        <v>54</v>
      </c>
    </row>
    <row r="507" spans="1:6" x14ac:dyDescent="0.25">
      <c r="A507">
        <v>50.5</v>
      </c>
      <c r="B507">
        <f>COUNTIFS(Graphes[FC_Temps],"&lt;="&amp;$A507,Graphes[FC_Temps],"&lt;&gt;0")</f>
        <v>64</v>
      </c>
      <c r="C507">
        <f>COUNTIFS(Graphes[FC_AC_Temps],"&lt;="&amp;$A507,Graphes[FC_AC_Temps],"&lt;&gt;0")</f>
        <v>62</v>
      </c>
      <c r="D507">
        <f>COUNTIFS(Graphes[FC_AC_alea_Temps],"&lt;="&amp;$A507,Graphes[FC_AC_alea_Temps],"&lt;&gt;0")</f>
        <v>54</v>
      </c>
      <c r="E507">
        <f>COUNTIFS(Graphes[DS_Temps],"&lt;="&amp;$A507,Graphes[DS_Temps],"&lt;&gt;0")</f>
        <v>65</v>
      </c>
      <c r="F507">
        <f>COUNTIFS(Graphes[FC_alea_Temps],"&lt;="&amp;$A507,Graphes[FC_alea_Temps],"&lt;&gt;0")</f>
        <v>54</v>
      </c>
    </row>
    <row r="508" spans="1:6" x14ac:dyDescent="0.25">
      <c r="A508">
        <v>50.6</v>
      </c>
      <c r="B508">
        <f>COUNTIFS(Graphes[FC_Temps],"&lt;="&amp;$A508,Graphes[FC_Temps],"&lt;&gt;0")</f>
        <v>64</v>
      </c>
      <c r="C508">
        <f>COUNTIFS(Graphes[FC_AC_Temps],"&lt;="&amp;$A508,Graphes[FC_AC_Temps],"&lt;&gt;0")</f>
        <v>62</v>
      </c>
      <c r="D508">
        <f>COUNTIFS(Graphes[FC_AC_alea_Temps],"&lt;="&amp;$A508,Graphes[FC_AC_alea_Temps],"&lt;&gt;0")</f>
        <v>54</v>
      </c>
      <c r="E508">
        <f>COUNTIFS(Graphes[DS_Temps],"&lt;="&amp;$A508,Graphes[DS_Temps],"&lt;&gt;0")</f>
        <v>65</v>
      </c>
      <c r="F508">
        <f>COUNTIFS(Graphes[FC_alea_Temps],"&lt;="&amp;$A508,Graphes[FC_alea_Temps],"&lt;&gt;0")</f>
        <v>54</v>
      </c>
    </row>
    <row r="509" spans="1:6" x14ac:dyDescent="0.25">
      <c r="A509">
        <v>50.7</v>
      </c>
      <c r="B509">
        <f>COUNTIFS(Graphes[FC_Temps],"&lt;="&amp;$A509,Graphes[FC_Temps],"&lt;&gt;0")</f>
        <v>64</v>
      </c>
      <c r="C509">
        <f>COUNTIFS(Graphes[FC_AC_Temps],"&lt;="&amp;$A509,Graphes[FC_AC_Temps],"&lt;&gt;0")</f>
        <v>62</v>
      </c>
      <c r="D509">
        <f>COUNTIFS(Graphes[FC_AC_alea_Temps],"&lt;="&amp;$A509,Graphes[FC_AC_alea_Temps],"&lt;&gt;0")</f>
        <v>54</v>
      </c>
      <c r="E509">
        <f>COUNTIFS(Graphes[DS_Temps],"&lt;="&amp;$A509,Graphes[DS_Temps],"&lt;&gt;0")</f>
        <v>65</v>
      </c>
      <c r="F509">
        <f>COUNTIFS(Graphes[FC_alea_Temps],"&lt;="&amp;$A509,Graphes[FC_alea_Temps],"&lt;&gt;0")</f>
        <v>54</v>
      </c>
    </row>
    <row r="510" spans="1:6" x14ac:dyDescent="0.25">
      <c r="A510">
        <v>50.8</v>
      </c>
      <c r="B510">
        <f>COUNTIFS(Graphes[FC_Temps],"&lt;="&amp;$A510,Graphes[FC_Temps],"&lt;&gt;0")</f>
        <v>64</v>
      </c>
      <c r="C510">
        <f>COUNTIFS(Graphes[FC_AC_Temps],"&lt;="&amp;$A510,Graphes[FC_AC_Temps],"&lt;&gt;0")</f>
        <v>62</v>
      </c>
      <c r="D510">
        <f>COUNTIFS(Graphes[FC_AC_alea_Temps],"&lt;="&amp;$A510,Graphes[FC_AC_alea_Temps],"&lt;&gt;0")</f>
        <v>54</v>
      </c>
      <c r="E510">
        <f>COUNTIFS(Graphes[DS_Temps],"&lt;="&amp;$A510,Graphes[DS_Temps],"&lt;&gt;0")</f>
        <v>65</v>
      </c>
      <c r="F510">
        <f>COUNTIFS(Graphes[FC_alea_Temps],"&lt;="&amp;$A510,Graphes[FC_alea_Temps],"&lt;&gt;0")</f>
        <v>54</v>
      </c>
    </row>
    <row r="511" spans="1:6" x14ac:dyDescent="0.25">
      <c r="A511">
        <v>50.9</v>
      </c>
      <c r="B511">
        <f>COUNTIFS(Graphes[FC_Temps],"&lt;="&amp;$A511,Graphes[FC_Temps],"&lt;&gt;0")</f>
        <v>64</v>
      </c>
      <c r="C511">
        <f>COUNTIFS(Graphes[FC_AC_Temps],"&lt;="&amp;$A511,Graphes[FC_AC_Temps],"&lt;&gt;0")</f>
        <v>62</v>
      </c>
      <c r="D511">
        <f>COUNTIFS(Graphes[FC_AC_alea_Temps],"&lt;="&amp;$A511,Graphes[FC_AC_alea_Temps],"&lt;&gt;0")</f>
        <v>54</v>
      </c>
      <c r="E511">
        <f>COUNTIFS(Graphes[DS_Temps],"&lt;="&amp;$A511,Graphes[DS_Temps],"&lt;&gt;0")</f>
        <v>65</v>
      </c>
      <c r="F511">
        <f>COUNTIFS(Graphes[FC_alea_Temps],"&lt;="&amp;$A511,Graphes[FC_alea_Temps],"&lt;&gt;0")</f>
        <v>54</v>
      </c>
    </row>
    <row r="512" spans="1:6" x14ac:dyDescent="0.25">
      <c r="A512">
        <v>51</v>
      </c>
      <c r="B512">
        <f>COUNTIFS(Graphes[FC_Temps],"&lt;="&amp;$A512,Graphes[FC_Temps],"&lt;&gt;0")</f>
        <v>64</v>
      </c>
      <c r="C512">
        <f>COUNTIFS(Graphes[FC_AC_Temps],"&lt;="&amp;$A512,Graphes[FC_AC_Temps],"&lt;&gt;0")</f>
        <v>62</v>
      </c>
      <c r="D512">
        <f>COUNTIFS(Graphes[FC_AC_alea_Temps],"&lt;="&amp;$A512,Graphes[FC_AC_alea_Temps],"&lt;&gt;0")</f>
        <v>54</v>
      </c>
      <c r="E512">
        <f>COUNTIFS(Graphes[DS_Temps],"&lt;="&amp;$A512,Graphes[DS_Temps],"&lt;&gt;0")</f>
        <v>65</v>
      </c>
      <c r="F512">
        <f>COUNTIFS(Graphes[FC_alea_Temps],"&lt;="&amp;$A512,Graphes[FC_alea_Temps],"&lt;&gt;0")</f>
        <v>54</v>
      </c>
    </row>
    <row r="513" spans="1:6" x14ac:dyDescent="0.25">
      <c r="A513">
        <v>51.1</v>
      </c>
      <c r="B513">
        <f>COUNTIFS(Graphes[FC_Temps],"&lt;="&amp;$A513,Graphes[FC_Temps],"&lt;&gt;0")</f>
        <v>64</v>
      </c>
      <c r="C513">
        <f>COUNTIFS(Graphes[FC_AC_Temps],"&lt;="&amp;$A513,Graphes[FC_AC_Temps],"&lt;&gt;0")</f>
        <v>62</v>
      </c>
      <c r="D513">
        <f>COUNTIFS(Graphes[FC_AC_alea_Temps],"&lt;="&amp;$A513,Graphes[FC_AC_alea_Temps],"&lt;&gt;0")</f>
        <v>54</v>
      </c>
      <c r="E513">
        <f>COUNTIFS(Graphes[DS_Temps],"&lt;="&amp;$A513,Graphes[DS_Temps],"&lt;&gt;0")</f>
        <v>65</v>
      </c>
      <c r="F513">
        <f>COUNTIFS(Graphes[FC_alea_Temps],"&lt;="&amp;$A513,Graphes[FC_alea_Temps],"&lt;&gt;0")</f>
        <v>54</v>
      </c>
    </row>
    <row r="514" spans="1:6" x14ac:dyDescent="0.25">
      <c r="A514">
        <v>51.2</v>
      </c>
      <c r="B514">
        <f>COUNTIFS(Graphes[FC_Temps],"&lt;="&amp;$A514,Graphes[FC_Temps],"&lt;&gt;0")</f>
        <v>64</v>
      </c>
      <c r="C514">
        <f>COUNTIFS(Graphes[FC_AC_Temps],"&lt;="&amp;$A514,Graphes[FC_AC_Temps],"&lt;&gt;0")</f>
        <v>62</v>
      </c>
      <c r="D514">
        <f>COUNTIFS(Graphes[FC_AC_alea_Temps],"&lt;="&amp;$A514,Graphes[FC_AC_alea_Temps],"&lt;&gt;0")</f>
        <v>54</v>
      </c>
      <c r="E514">
        <f>COUNTIFS(Graphes[DS_Temps],"&lt;="&amp;$A514,Graphes[DS_Temps],"&lt;&gt;0")</f>
        <v>65</v>
      </c>
      <c r="F514">
        <f>COUNTIFS(Graphes[FC_alea_Temps],"&lt;="&amp;$A514,Graphes[FC_alea_Temps],"&lt;&gt;0")</f>
        <v>54</v>
      </c>
    </row>
    <row r="515" spans="1:6" x14ac:dyDescent="0.25">
      <c r="A515">
        <v>51.3</v>
      </c>
      <c r="B515">
        <f>COUNTIFS(Graphes[FC_Temps],"&lt;="&amp;$A515,Graphes[FC_Temps],"&lt;&gt;0")</f>
        <v>64</v>
      </c>
      <c r="C515">
        <f>COUNTIFS(Graphes[FC_AC_Temps],"&lt;="&amp;$A515,Graphes[FC_AC_Temps],"&lt;&gt;0")</f>
        <v>62</v>
      </c>
      <c r="D515">
        <f>COUNTIFS(Graphes[FC_AC_alea_Temps],"&lt;="&amp;$A515,Graphes[FC_AC_alea_Temps],"&lt;&gt;0")</f>
        <v>54</v>
      </c>
      <c r="E515">
        <f>COUNTIFS(Graphes[DS_Temps],"&lt;="&amp;$A515,Graphes[DS_Temps],"&lt;&gt;0")</f>
        <v>65</v>
      </c>
      <c r="F515">
        <f>COUNTIFS(Graphes[FC_alea_Temps],"&lt;="&amp;$A515,Graphes[FC_alea_Temps],"&lt;&gt;0")</f>
        <v>54</v>
      </c>
    </row>
    <row r="516" spans="1:6" x14ac:dyDescent="0.25">
      <c r="A516">
        <v>51.4</v>
      </c>
      <c r="B516">
        <f>COUNTIFS(Graphes[FC_Temps],"&lt;="&amp;$A516,Graphes[FC_Temps],"&lt;&gt;0")</f>
        <v>64</v>
      </c>
      <c r="C516">
        <f>COUNTIFS(Graphes[FC_AC_Temps],"&lt;="&amp;$A516,Graphes[FC_AC_Temps],"&lt;&gt;0")</f>
        <v>62</v>
      </c>
      <c r="D516">
        <f>COUNTIFS(Graphes[FC_AC_alea_Temps],"&lt;="&amp;$A516,Graphes[FC_AC_alea_Temps],"&lt;&gt;0")</f>
        <v>54</v>
      </c>
      <c r="E516">
        <f>COUNTIFS(Graphes[DS_Temps],"&lt;="&amp;$A516,Graphes[DS_Temps],"&lt;&gt;0")</f>
        <v>65</v>
      </c>
      <c r="F516">
        <f>COUNTIFS(Graphes[FC_alea_Temps],"&lt;="&amp;$A516,Graphes[FC_alea_Temps],"&lt;&gt;0")</f>
        <v>54</v>
      </c>
    </row>
    <row r="517" spans="1:6" x14ac:dyDescent="0.25">
      <c r="A517">
        <v>51.5</v>
      </c>
      <c r="B517">
        <f>COUNTIFS(Graphes[FC_Temps],"&lt;="&amp;$A517,Graphes[FC_Temps],"&lt;&gt;0")</f>
        <v>64</v>
      </c>
      <c r="C517">
        <f>COUNTIFS(Graphes[FC_AC_Temps],"&lt;="&amp;$A517,Graphes[FC_AC_Temps],"&lt;&gt;0")</f>
        <v>62</v>
      </c>
      <c r="D517">
        <f>COUNTIFS(Graphes[FC_AC_alea_Temps],"&lt;="&amp;$A517,Graphes[FC_AC_alea_Temps],"&lt;&gt;0")</f>
        <v>54</v>
      </c>
      <c r="E517">
        <f>COUNTIFS(Graphes[DS_Temps],"&lt;="&amp;$A517,Graphes[DS_Temps],"&lt;&gt;0")</f>
        <v>65</v>
      </c>
      <c r="F517">
        <f>COUNTIFS(Graphes[FC_alea_Temps],"&lt;="&amp;$A517,Graphes[FC_alea_Temps],"&lt;&gt;0")</f>
        <v>54</v>
      </c>
    </row>
    <row r="518" spans="1:6" x14ac:dyDescent="0.25">
      <c r="A518">
        <v>51.6</v>
      </c>
      <c r="B518">
        <f>COUNTIFS(Graphes[FC_Temps],"&lt;="&amp;$A518,Graphes[FC_Temps],"&lt;&gt;0")</f>
        <v>64</v>
      </c>
      <c r="C518">
        <f>COUNTIFS(Graphes[FC_AC_Temps],"&lt;="&amp;$A518,Graphes[FC_AC_Temps],"&lt;&gt;0")</f>
        <v>62</v>
      </c>
      <c r="D518">
        <f>COUNTIFS(Graphes[FC_AC_alea_Temps],"&lt;="&amp;$A518,Graphes[FC_AC_alea_Temps],"&lt;&gt;0")</f>
        <v>54</v>
      </c>
      <c r="E518">
        <f>COUNTIFS(Graphes[DS_Temps],"&lt;="&amp;$A518,Graphes[DS_Temps],"&lt;&gt;0")</f>
        <v>65</v>
      </c>
      <c r="F518">
        <f>COUNTIFS(Graphes[FC_alea_Temps],"&lt;="&amp;$A518,Graphes[FC_alea_Temps],"&lt;&gt;0")</f>
        <v>54</v>
      </c>
    </row>
    <row r="519" spans="1:6" x14ac:dyDescent="0.25">
      <c r="A519">
        <v>51.7</v>
      </c>
      <c r="B519">
        <f>COUNTIFS(Graphes[FC_Temps],"&lt;="&amp;$A519,Graphes[FC_Temps],"&lt;&gt;0")</f>
        <v>64</v>
      </c>
      <c r="C519">
        <f>COUNTIFS(Graphes[FC_AC_Temps],"&lt;="&amp;$A519,Graphes[FC_AC_Temps],"&lt;&gt;0")</f>
        <v>62</v>
      </c>
      <c r="D519">
        <f>COUNTIFS(Graphes[FC_AC_alea_Temps],"&lt;="&amp;$A519,Graphes[FC_AC_alea_Temps],"&lt;&gt;0")</f>
        <v>54</v>
      </c>
      <c r="E519">
        <f>COUNTIFS(Graphes[DS_Temps],"&lt;="&amp;$A519,Graphes[DS_Temps],"&lt;&gt;0")</f>
        <v>65</v>
      </c>
      <c r="F519">
        <f>COUNTIFS(Graphes[FC_alea_Temps],"&lt;="&amp;$A519,Graphes[FC_alea_Temps],"&lt;&gt;0")</f>
        <v>54</v>
      </c>
    </row>
    <row r="520" spans="1:6" x14ac:dyDescent="0.25">
      <c r="A520">
        <v>51.8</v>
      </c>
      <c r="B520">
        <f>COUNTIFS(Graphes[FC_Temps],"&lt;="&amp;$A520,Graphes[FC_Temps],"&lt;&gt;0")</f>
        <v>64</v>
      </c>
      <c r="C520">
        <f>COUNTIFS(Graphes[FC_AC_Temps],"&lt;="&amp;$A520,Graphes[FC_AC_Temps],"&lt;&gt;0")</f>
        <v>62</v>
      </c>
      <c r="D520">
        <f>COUNTIFS(Graphes[FC_AC_alea_Temps],"&lt;="&amp;$A520,Graphes[FC_AC_alea_Temps],"&lt;&gt;0")</f>
        <v>54</v>
      </c>
      <c r="E520">
        <f>COUNTIFS(Graphes[DS_Temps],"&lt;="&amp;$A520,Graphes[DS_Temps],"&lt;&gt;0")</f>
        <v>65</v>
      </c>
      <c r="F520">
        <f>COUNTIFS(Graphes[FC_alea_Temps],"&lt;="&amp;$A520,Graphes[FC_alea_Temps],"&lt;&gt;0")</f>
        <v>54</v>
      </c>
    </row>
    <row r="521" spans="1:6" x14ac:dyDescent="0.25">
      <c r="A521">
        <v>51.9</v>
      </c>
      <c r="B521">
        <f>COUNTIFS(Graphes[FC_Temps],"&lt;="&amp;$A521,Graphes[FC_Temps],"&lt;&gt;0")</f>
        <v>64</v>
      </c>
      <c r="C521">
        <f>COUNTIFS(Graphes[FC_AC_Temps],"&lt;="&amp;$A521,Graphes[FC_AC_Temps],"&lt;&gt;0")</f>
        <v>62</v>
      </c>
      <c r="D521">
        <f>COUNTIFS(Graphes[FC_AC_alea_Temps],"&lt;="&amp;$A521,Graphes[FC_AC_alea_Temps],"&lt;&gt;0")</f>
        <v>54</v>
      </c>
      <c r="E521">
        <f>COUNTIFS(Graphes[DS_Temps],"&lt;="&amp;$A521,Graphes[DS_Temps],"&lt;&gt;0")</f>
        <v>65</v>
      </c>
      <c r="F521">
        <f>COUNTIFS(Graphes[FC_alea_Temps],"&lt;="&amp;$A521,Graphes[FC_alea_Temps],"&lt;&gt;0")</f>
        <v>54</v>
      </c>
    </row>
    <row r="522" spans="1:6" x14ac:dyDescent="0.25">
      <c r="A522">
        <v>52</v>
      </c>
      <c r="B522">
        <f>COUNTIFS(Graphes[FC_Temps],"&lt;="&amp;$A522,Graphes[FC_Temps],"&lt;&gt;0")</f>
        <v>64</v>
      </c>
      <c r="C522">
        <f>COUNTIFS(Graphes[FC_AC_Temps],"&lt;="&amp;$A522,Graphes[FC_AC_Temps],"&lt;&gt;0")</f>
        <v>62</v>
      </c>
      <c r="D522">
        <f>COUNTIFS(Graphes[FC_AC_alea_Temps],"&lt;="&amp;$A522,Graphes[FC_AC_alea_Temps],"&lt;&gt;0")</f>
        <v>54</v>
      </c>
      <c r="E522">
        <f>COUNTIFS(Graphes[DS_Temps],"&lt;="&amp;$A522,Graphes[DS_Temps],"&lt;&gt;0")</f>
        <v>65</v>
      </c>
      <c r="F522">
        <f>COUNTIFS(Graphes[FC_alea_Temps],"&lt;="&amp;$A522,Graphes[FC_alea_Temps],"&lt;&gt;0")</f>
        <v>54</v>
      </c>
    </row>
    <row r="523" spans="1:6" x14ac:dyDescent="0.25">
      <c r="A523">
        <v>52.1</v>
      </c>
      <c r="B523">
        <f>COUNTIFS(Graphes[FC_Temps],"&lt;="&amp;$A523,Graphes[FC_Temps],"&lt;&gt;0")</f>
        <v>64</v>
      </c>
      <c r="C523">
        <f>COUNTIFS(Graphes[FC_AC_Temps],"&lt;="&amp;$A523,Graphes[FC_AC_Temps],"&lt;&gt;0")</f>
        <v>62</v>
      </c>
      <c r="D523">
        <f>COUNTIFS(Graphes[FC_AC_alea_Temps],"&lt;="&amp;$A523,Graphes[FC_AC_alea_Temps],"&lt;&gt;0")</f>
        <v>54</v>
      </c>
      <c r="E523">
        <f>COUNTIFS(Graphes[DS_Temps],"&lt;="&amp;$A523,Graphes[DS_Temps],"&lt;&gt;0")</f>
        <v>65</v>
      </c>
      <c r="F523">
        <f>COUNTIFS(Graphes[FC_alea_Temps],"&lt;="&amp;$A523,Graphes[FC_alea_Temps],"&lt;&gt;0")</f>
        <v>54</v>
      </c>
    </row>
    <row r="524" spans="1:6" x14ac:dyDescent="0.25">
      <c r="A524">
        <v>52.2</v>
      </c>
      <c r="B524">
        <f>COUNTIFS(Graphes[FC_Temps],"&lt;="&amp;$A524,Graphes[FC_Temps],"&lt;&gt;0")</f>
        <v>64</v>
      </c>
      <c r="C524">
        <f>COUNTIFS(Graphes[FC_AC_Temps],"&lt;="&amp;$A524,Graphes[FC_AC_Temps],"&lt;&gt;0")</f>
        <v>62</v>
      </c>
      <c r="D524">
        <f>COUNTIFS(Graphes[FC_AC_alea_Temps],"&lt;="&amp;$A524,Graphes[FC_AC_alea_Temps],"&lt;&gt;0")</f>
        <v>54</v>
      </c>
      <c r="E524">
        <f>COUNTIFS(Graphes[DS_Temps],"&lt;="&amp;$A524,Graphes[DS_Temps],"&lt;&gt;0")</f>
        <v>65</v>
      </c>
      <c r="F524">
        <f>COUNTIFS(Graphes[FC_alea_Temps],"&lt;="&amp;$A524,Graphes[FC_alea_Temps],"&lt;&gt;0")</f>
        <v>54</v>
      </c>
    </row>
    <row r="525" spans="1:6" x14ac:dyDescent="0.25">
      <c r="A525">
        <v>52.3</v>
      </c>
      <c r="B525">
        <f>COUNTIFS(Graphes[FC_Temps],"&lt;="&amp;$A525,Graphes[FC_Temps],"&lt;&gt;0")</f>
        <v>64</v>
      </c>
      <c r="C525">
        <f>COUNTIFS(Graphes[FC_AC_Temps],"&lt;="&amp;$A525,Graphes[FC_AC_Temps],"&lt;&gt;0")</f>
        <v>62</v>
      </c>
      <c r="D525">
        <f>COUNTIFS(Graphes[FC_AC_alea_Temps],"&lt;="&amp;$A525,Graphes[FC_AC_alea_Temps],"&lt;&gt;0")</f>
        <v>54</v>
      </c>
      <c r="E525">
        <f>COUNTIFS(Graphes[DS_Temps],"&lt;="&amp;$A525,Graphes[DS_Temps],"&lt;&gt;0")</f>
        <v>65</v>
      </c>
      <c r="F525">
        <f>COUNTIFS(Graphes[FC_alea_Temps],"&lt;="&amp;$A525,Graphes[FC_alea_Temps],"&lt;&gt;0")</f>
        <v>54</v>
      </c>
    </row>
    <row r="526" spans="1:6" x14ac:dyDescent="0.25">
      <c r="A526">
        <v>52.4</v>
      </c>
      <c r="B526">
        <f>COUNTIFS(Graphes[FC_Temps],"&lt;="&amp;$A526,Graphes[FC_Temps],"&lt;&gt;0")</f>
        <v>64</v>
      </c>
      <c r="C526">
        <f>COUNTIFS(Graphes[FC_AC_Temps],"&lt;="&amp;$A526,Graphes[FC_AC_Temps],"&lt;&gt;0")</f>
        <v>62</v>
      </c>
      <c r="D526">
        <f>COUNTIFS(Graphes[FC_AC_alea_Temps],"&lt;="&amp;$A526,Graphes[FC_AC_alea_Temps],"&lt;&gt;0")</f>
        <v>54</v>
      </c>
      <c r="E526">
        <f>COUNTIFS(Graphes[DS_Temps],"&lt;="&amp;$A526,Graphes[DS_Temps],"&lt;&gt;0")</f>
        <v>65</v>
      </c>
      <c r="F526">
        <f>COUNTIFS(Graphes[FC_alea_Temps],"&lt;="&amp;$A526,Graphes[FC_alea_Temps],"&lt;&gt;0")</f>
        <v>54</v>
      </c>
    </row>
    <row r="527" spans="1:6" x14ac:dyDescent="0.25">
      <c r="A527">
        <v>52.5</v>
      </c>
      <c r="B527">
        <f>COUNTIFS(Graphes[FC_Temps],"&lt;="&amp;$A527,Graphes[FC_Temps],"&lt;&gt;0")</f>
        <v>64</v>
      </c>
      <c r="C527">
        <f>COUNTIFS(Graphes[FC_AC_Temps],"&lt;="&amp;$A527,Graphes[FC_AC_Temps],"&lt;&gt;0")</f>
        <v>62</v>
      </c>
      <c r="D527">
        <f>COUNTIFS(Graphes[FC_AC_alea_Temps],"&lt;="&amp;$A527,Graphes[FC_AC_alea_Temps],"&lt;&gt;0")</f>
        <v>54</v>
      </c>
      <c r="E527">
        <f>COUNTIFS(Graphes[DS_Temps],"&lt;="&amp;$A527,Graphes[DS_Temps],"&lt;&gt;0")</f>
        <v>65</v>
      </c>
      <c r="F527">
        <f>COUNTIFS(Graphes[FC_alea_Temps],"&lt;="&amp;$A527,Graphes[FC_alea_Temps],"&lt;&gt;0")</f>
        <v>54</v>
      </c>
    </row>
    <row r="528" spans="1:6" x14ac:dyDescent="0.25">
      <c r="A528">
        <v>52.6</v>
      </c>
      <c r="B528">
        <f>COUNTIFS(Graphes[FC_Temps],"&lt;="&amp;$A528,Graphes[FC_Temps],"&lt;&gt;0")</f>
        <v>64</v>
      </c>
      <c r="C528">
        <f>COUNTIFS(Graphes[FC_AC_Temps],"&lt;="&amp;$A528,Graphes[FC_AC_Temps],"&lt;&gt;0")</f>
        <v>62</v>
      </c>
      <c r="D528">
        <f>COUNTIFS(Graphes[FC_AC_alea_Temps],"&lt;="&amp;$A528,Graphes[FC_AC_alea_Temps],"&lt;&gt;0")</f>
        <v>54</v>
      </c>
      <c r="E528">
        <f>COUNTIFS(Graphes[DS_Temps],"&lt;="&amp;$A528,Graphes[DS_Temps],"&lt;&gt;0")</f>
        <v>65</v>
      </c>
      <c r="F528">
        <f>COUNTIFS(Graphes[FC_alea_Temps],"&lt;="&amp;$A528,Graphes[FC_alea_Temps],"&lt;&gt;0")</f>
        <v>54</v>
      </c>
    </row>
    <row r="529" spans="1:6" x14ac:dyDescent="0.25">
      <c r="A529">
        <v>52.7</v>
      </c>
      <c r="B529">
        <f>COUNTIFS(Graphes[FC_Temps],"&lt;="&amp;$A529,Graphes[FC_Temps],"&lt;&gt;0")</f>
        <v>64</v>
      </c>
      <c r="C529">
        <f>COUNTIFS(Graphes[FC_AC_Temps],"&lt;="&amp;$A529,Graphes[FC_AC_Temps],"&lt;&gt;0")</f>
        <v>62</v>
      </c>
      <c r="D529">
        <f>COUNTIFS(Graphes[FC_AC_alea_Temps],"&lt;="&amp;$A529,Graphes[FC_AC_alea_Temps],"&lt;&gt;0")</f>
        <v>54</v>
      </c>
      <c r="E529">
        <f>COUNTIFS(Graphes[DS_Temps],"&lt;="&amp;$A529,Graphes[DS_Temps],"&lt;&gt;0")</f>
        <v>65</v>
      </c>
      <c r="F529">
        <f>COUNTIFS(Graphes[FC_alea_Temps],"&lt;="&amp;$A529,Graphes[FC_alea_Temps],"&lt;&gt;0")</f>
        <v>54</v>
      </c>
    </row>
    <row r="530" spans="1:6" x14ac:dyDescent="0.25">
      <c r="A530">
        <v>52.8</v>
      </c>
      <c r="B530">
        <f>COUNTIFS(Graphes[FC_Temps],"&lt;="&amp;$A530,Graphes[FC_Temps],"&lt;&gt;0")</f>
        <v>64</v>
      </c>
      <c r="C530">
        <f>COUNTIFS(Graphes[FC_AC_Temps],"&lt;="&amp;$A530,Graphes[FC_AC_Temps],"&lt;&gt;0")</f>
        <v>62</v>
      </c>
      <c r="D530">
        <f>COUNTIFS(Graphes[FC_AC_alea_Temps],"&lt;="&amp;$A530,Graphes[FC_AC_alea_Temps],"&lt;&gt;0")</f>
        <v>54</v>
      </c>
      <c r="E530">
        <f>COUNTIFS(Graphes[DS_Temps],"&lt;="&amp;$A530,Graphes[DS_Temps],"&lt;&gt;0")</f>
        <v>65</v>
      </c>
      <c r="F530">
        <f>COUNTIFS(Graphes[FC_alea_Temps],"&lt;="&amp;$A530,Graphes[FC_alea_Temps],"&lt;&gt;0")</f>
        <v>54</v>
      </c>
    </row>
    <row r="531" spans="1:6" x14ac:dyDescent="0.25">
      <c r="A531">
        <v>52.9</v>
      </c>
      <c r="B531">
        <f>COUNTIFS(Graphes[FC_Temps],"&lt;="&amp;$A531,Graphes[FC_Temps],"&lt;&gt;0")</f>
        <v>64</v>
      </c>
      <c r="C531">
        <f>COUNTIFS(Graphes[FC_AC_Temps],"&lt;="&amp;$A531,Graphes[FC_AC_Temps],"&lt;&gt;0")</f>
        <v>62</v>
      </c>
      <c r="D531">
        <f>COUNTIFS(Graphes[FC_AC_alea_Temps],"&lt;="&amp;$A531,Graphes[FC_AC_alea_Temps],"&lt;&gt;0")</f>
        <v>54</v>
      </c>
      <c r="E531">
        <f>COUNTIFS(Graphes[DS_Temps],"&lt;="&amp;$A531,Graphes[DS_Temps],"&lt;&gt;0")</f>
        <v>65</v>
      </c>
      <c r="F531">
        <f>COUNTIFS(Graphes[FC_alea_Temps],"&lt;="&amp;$A531,Graphes[FC_alea_Temps],"&lt;&gt;0")</f>
        <v>54</v>
      </c>
    </row>
    <row r="532" spans="1:6" x14ac:dyDescent="0.25">
      <c r="A532">
        <v>53</v>
      </c>
      <c r="B532">
        <f>COUNTIFS(Graphes[FC_Temps],"&lt;="&amp;$A532,Graphes[FC_Temps],"&lt;&gt;0")</f>
        <v>64</v>
      </c>
      <c r="C532">
        <f>COUNTIFS(Graphes[FC_AC_Temps],"&lt;="&amp;$A532,Graphes[FC_AC_Temps],"&lt;&gt;0")</f>
        <v>62</v>
      </c>
      <c r="D532">
        <f>COUNTIFS(Graphes[FC_AC_alea_Temps],"&lt;="&amp;$A532,Graphes[FC_AC_alea_Temps],"&lt;&gt;0")</f>
        <v>54</v>
      </c>
      <c r="E532">
        <f>COUNTIFS(Graphes[DS_Temps],"&lt;="&amp;$A532,Graphes[DS_Temps],"&lt;&gt;0")</f>
        <v>65</v>
      </c>
      <c r="F532">
        <f>COUNTIFS(Graphes[FC_alea_Temps],"&lt;="&amp;$A532,Graphes[FC_alea_Temps],"&lt;&gt;0")</f>
        <v>54</v>
      </c>
    </row>
    <row r="533" spans="1:6" x14ac:dyDescent="0.25">
      <c r="A533">
        <v>53.1</v>
      </c>
      <c r="B533">
        <f>COUNTIFS(Graphes[FC_Temps],"&lt;="&amp;$A533,Graphes[FC_Temps],"&lt;&gt;0")</f>
        <v>64</v>
      </c>
      <c r="C533">
        <f>COUNTIFS(Graphes[FC_AC_Temps],"&lt;="&amp;$A533,Graphes[FC_AC_Temps],"&lt;&gt;0")</f>
        <v>62</v>
      </c>
      <c r="D533">
        <f>COUNTIFS(Graphes[FC_AC_alea_Temps],"&lt;="&amp;$A533,Graphes[FC_AC_alea_Temps],"&lt;&gt;0")</f>
        <v>54</v>
      </c>
      <c r="E533">
        <f>COUNTIFS(Graphes[DS_Temps],"&lt;="&amp;$A533,Graphes[DS_Temps],"&lt;&gt;0")</f>
        <v>65</v>
      </c>
      <c r="F533">
        <f>COUNTIFS(Graphes[FC_alea_Temps],"&lt;="&amp;$A533,Graphes[FC_alea_Temps],"&lt;&gt;0")</f>
        <v>54</v>
      </c>
    </row>
    <row r="534" spans="1:6" x14ac:dyDescent="0.25">
      <c r="A534">
        <v>53.2</v>
      </c>
      <c r="B534">
        <f>COUNTIFS(Graphes[FC_Temps],"&lt;="&amp;$A534,Graphes[FC_Temps],"&lt;&gt;0")</f>
        <v>64</v>
      </c>
      <c r="C534">
        <f>COUNTIFS(Graphes[FC_AC_Temps],"&lt;="&amp;$A534,Graphes[FC_AC_Temps],"&lt;&gt;0")</f>
        <v>62</v>
      </c>
      <c r="D534">
        <f>COUNTIFS(Graphes[FC_AC_alea_Temps],"&lt;="&amp;$A534,Graphes[FC_AC_alea_Temps],"&lt;&gt;0")</f>
        <v>54</v>
      </c>
      <c r="E534">
        <f>COUNTIFS(Graphes[DS_Temps],"&lt;="&amp;$A534,Graphes[DS_Temps],"&lt;&gt;0")</f>
        <v>65</v>
      </c>
      <c r="F534">
        <f>COUNTIFS(Graphes[FC_alea_Temps],"&lt;="&amp;$A534,Graphes[FC_alea_Temps],"&lt;&gt;0")</f>
        <v>54</v>
      </c>
    </row>
    <row r="535" spans="1:6" x14ac:dyDescent="0.25">
      <c r="A535">
        <v>53.3</v>
      </c>
      <c r="B535">
        <f>COUNTIFS(Graphes[FC_Temps],"&lt;="&amp;$A535,Graphes[FC_Temps],"&lt;&gt;0")</f>
        <v>64</v>
      </c>
      <c r="C535">
        <f>COUNTIFS(Graphes[FC_AC_Temps],"&lt;="&amp;$A535,Graphes[FC_AC_Temps],"&lt;&gt;0")</f>
        <v>62</v>
      </c>
      <c r="D535">
        <f>COUNTIFS(Graphes[FC_AC_alea_Temps],"&lt;="&amp;$A535,Graphes[FC_AC_alea_Temps],"&lt;&gt;0")</f>
        <v>54</v>
      </c>
      <c r="E535">
        <f>COUNTIFS(Graphes[DS_Temps],"&lt;="&amp;$A535,Graphes[DS_Temps],"&lt;&gt;0")</f>
        <v>65</v>
      </c>
      <c r="F535">
        <f>COUNTIFS(Graphes[FC_alea_Temps],"&lt;="&amp;$A535,Graphes[FC_alea_Temps],"&lt;&gt;0")</f>
        <v>54</v>
      </c>
    </row>
    <row r="536" spans="1:6" x14ac:dyDescent="0.25">
      <c r="A536">
        <v>53.4</v>
      </c>
      <c r="B536">
        <f>COUNTIFS(Graphes[FC_Temps],"&lt;="&amp;$A536,Graphes[FC_Temps],"&lt;&gt;0")</f>
        <v>64</v>
      </c>
      <c r="C536">
        <f>COUNTIFS(Graphes[FC_AC_Temps],"&lt;="&amp;$A536,Graphes[FC_AC_Temps],"&lt;&gt;0")</f>
        <v>62</v>
      </c>
      <c r="D536">
        <f>COUNTIFS(Graphes[FC_AC_alea_Temps],"&lt;="&amp;$A536,Graphes[FC_AC_alea_Temps],"&lt;&gt;0")</f>
        <v>54</v>
      </c>
      <c r="E536">
        <f>COUNTIFS(Graphes[DS_Temps],"&lt;="&amp;$A536,Graphes[DS_Temps],"&lt;&gt;0")</f>
        <v>65</v>
      </c>
      <c r="F536">
        <f>COUNTIFS(Graphes[FC_alea_Temps],"&lt;="&amp;$A536,Graphes[FC_alea_Temps],"&lt;&gt;0")</f>
        <v>54</v>
      </c>
    </row>
    <row r="537" spans="1:6" x14ac:dyDescent="0.25">
      <c r="A537">
        <v>53.5</v>
      </c>
      <c r="B537">
        <f>COUNTIFS(Graphes[FC_Temps],"&lt;="&amp;$A537,Graphes[FC_Temps],"&lt;&gt;0")</f>
        <v>64</v>
      </c>
      <c r="C537">
        <f>COUNTIFS(Graphes[FC_AC_Temps],"&lt;="&amp;$A537,Graphes[FC_AC_Temps],"&lt;&gt;0")</f>
        <v>62</v>
      </c>
      <c r="D537">
        <f>COUNTIFS(Graphes[FC_AC_alea_Temps],"&lt;="&amp;$A537,Graphes[FC_AC_alea_Temps],"&lt;&gt;0")</f>
        <v>54</v>
      </c>
      <c r="E537">
        <f>COUNTIFS(Graphes[DS_Temps],"&lt;="&amp;$A537,Graphes[DS_Temps],"&lt;&gt;0")</f>
        <v>65</v>
      </c>
      <c r="F537">
        <f>COUNTIFS(Graphes[FC_alea_Temps],"&lt;="&amp;$A537,Graphes[FC_alea_Temps],"&lt;&gt;0")</f>
        <v>54</v>
      </c>
    </row>
    <row r="538" spans="1:6" x14ac:dyDescent="0.25">
      <c r="A538">
        <v>53.6</v>
      </c>
      <c r="B538">
        <f>COUNTIFS(Graphes[FC_Temps],"&lt;="&amp;$A538,Graphes[FC_Temps],"&lt;&gt;0")</f>
        <v>64</v>
      </c>
      <c r="C538">
        <f>COUNTIFS(Graphes[FC_AC_Temps],"&lt;="&amp;$A538,Graphes[FC_AC_Temps],"&lt;&gt;0")</f>
        <v>62</v>
      </c>
      <c r="D538">
        <f>COUNTIFS(Graphes[FC_AC_alea_Temps],"&lt;="&amp;$A538,Graphes[FC_AC_alea_Temps],"&lt;&gt;0")</f>
        <v>54</v>
      </c>
      <c r="E538">
        <f>COUNTIFS(Graphes[DS_Temps],"&lt;="&amp;$A538,Graphes[DS_Temps],"&lt;&gt;0")</f>
        <v>65</v>
      </c>
      <c r="F538">
        <f>COUNTIFS(Graphes[FC_alea_Temps],"&lt;="&amp;$A538,Graphes[FC_alea_Temps],"&lt;&gt;0")</f>
        <v>54</v>
      </c>
    </row>
    <row r="539" spans="1:6" x14ac:dyDescent="0.25">
      <c r="A539">
        <v>53.7</v>
      </c>
      <c r="B539">
        <f>COUNTIFS(Graphes[FC_Temps],"&lt;="&amp;$A539,Graphes[FC_Temps],"&lt;&gt;0")</f>
        <v>64</v>
      </c>
      <c r="C539">
        <f>COUNTIFS(Graphes[FC_AC_Temps],"&lt;="&amp;$A539,Graphes[FC_AC_Temps],"&lt;&gt;0")</f>
        <v>62</v>
      </c>
      <c r="D539">
        <f>COUNTIFS(Graphes[FC_AC_alea_Temps],"&lt;="&amp;$A539,Graphes[FC_AC_alea_Temps],"&lt;&gt;0")</f>
        <v>54</v>
      </c>
      <c r="E539">
        <f>COUNTIFS(Graphes[DS_Temps],"&lt;="&amp;$A539,Graphes[DS_Temps],"&lt;&gt;0")</f>
        <v>65</v>
      </c>
      <c r="F539">
        <f>COUNTIFS(Graphes[FC_alea_Temps],"&lt;="&amp;$A539,Graphes[FC_alea_Temps],"&lt;&gt;0")</f>
        <v>54</v>
      </c>
    </row>
    <row r="540" spans="1:6" x14ac:dyDescent="0.25">
      <c r="A540">
        <v>53.8</v>
      </c>
      <c r="B540">
        <f>COUNTIFS(Graphes[FC_Temps],"&lt;="&amp;$A540,Graphes[FC_Temps],"&lt;&gt;0")</f>
        <v>64</v>
      </c>
      <c r="C540">
        <f>COUNTIFS(Graphes[FC_AC_Temps],"&lt;="&amp;$A540,Graphes[FC_AC_Temps],"&lt;&gt;0")</f>
        <v>62</v>
      </c>
      <c r="D540">
        <f>COUNTIFS(Graphes[FC_AC_alea_Temps],"&lt;="&amp;$A540,Graphes[FC_AC_alea_Temps],"&lt;&gt;0")</f>
        <v>54</v>
      </c>
      <c r="E540">
        <f>COUNTIFS(Graphes[DS_Temps],"&lt;="&amp;$A540,Graphes[DS_Temps],"&lt;&gt;0")</f>
        <v>65</v>
      </c>
      <c r="F540">
        <f>COUNTIFS(Graphes[FC_alea_Temps],"&lt;="&amp;$A540,Graphes[FC_alea_Temps],"&lt;&gt;0")</f>
        <v>54</v>
      </c>
    </row>
    <row r="541" spans="1:6" x14ac:dyDescent="0.25">
      <c r="A541">
        <v>53.9</v>
      </c>
      <c r="B541">
        <f>COUNTIFS(Graphes[FC_Temps],"&lt;="&amp;$A541,Graphes[FC_Temps],"&lt;&gt;0")</f>
        <v>64</v>
      </c>
      <c r="C541">
        <f>COUNTIFS(Graphes[FC_AC_Temps],"&lt;="&amp;$A541,Graphes[FC_AC_Temps],"&lt;&gt;0")</f>
        <v>62</v>
      </c>
      <c r="D541">
        <f>COUNTIFS(Graphes[FC_AC_alea_Temps],"&lt;="&amp;$A541,Graphes[FC_AC_alea_Temps],"&lt;&gt;0")</f>
        <v>54</v>
      </c>
      <c r="E541">
        <f>COUNTIFS(Graphes[DS_Temps],"&lt;="&amp;$A541,Graphes[DS_Temps],"&lt;&gt;0")</f>
        <v>65</v>
      </c>
      <c r="F541">
        <f>COUNTIFS(Graphes[FC_alea_Temps],"&lt;="&amp;$A541,Graphes[FC_alea_Temps],"&lt;&gt;0")</f>
        <v>54</v>
      </c>
    </row>
    <row r="542" spans="1:6" x14ac:dyDescent="0.25">
      <c r="A542">
        <v>54</v>
      </c>
      <c r="B542">
        <f>COUNTIFS(Graphes[FC_Temps],"&lt;="&amp;$A542,Graphes[FC_Temps],"&lt;&gt;0")</f>
        <v>64</v>
      </c>
      <c r="C542">
        <f>COUNTIFS(Graphes[FC_AC_Temps],"&lt;="&amp;$A542,Graphes[FC_AC_Temps],"&lt;&gt;0")</f>
        <v>62</v>
      </c>
      <c r="D542">
        <f>COUNTIFS(Graphes[FC_AC_alea_Temps],"&lt;="&amp;$A542,Graphes[FC_AC_alea_Temps],"&lt;&gt;0")</f>
        <v>54</v>
      </c>
      <c r="E542">
        <f>COUNTIFS(Graphes[DS_Temps],"&lt;="&amp;$A542,Graphes[DS_Temps],"&lt;&gt;0")</f>
        <v>65</v>
      </c>
      <c r="F542">
        <f>COUNTIFS(Graphes[FC_alea_Temps],"&lt;="&amp;$A542,Graphes[FC_alea_Temps],"&lt;&gt;0")</f>
        <v>54</v>
      </c>
    </row>
    <row r="543" spans="1:6" x14ac:dyDescent="0.25">
      <c r="A543">
        <v>54.1</v>
      </c>
      <c r="B543">
        <f>COUNTIFS(Graphes[FC_Temps],"&lt;="&amp;$A543,Graphes[FC_Temps],"&lt;&gt;0")</f>
        <v>64</v>
      </c>
      <c r="C543">
        <f>COUNTIFS(Graphes[FC_AC_Temps],"&lt;="&amp;$A543,Graphes[FC_AC_Temps],"&lt;&gt;0")</f>
        <v>62</v>
      </c>
      <c r="D543">
        <f>COUNTIFS(Graphes[FC_AC_alea_Temps],"&lt;="&amp;$A543,Graphes[FC_AC_alea_Temps],"&lt;&gt;0")</f>
        <v>54</v>
      </c>
      <c r="E543">
        <f>COUNTIFS(Graphes[DS_Temps],"&lt;="&amp;$A543,Graphes[DS_Temps],"&lt;&gt;0")</f>
        <v>65</v>
      </c>
      <c r="F543">
        <f>COUNTIFS(Graphes[FC_alea_Temps],"&lt;="&amp;$A543,Graphes[FC_alea_Temps],"&lt;&gt;0")</f>
        <v>54</v>
      </c>
    </row>
    <row r="544" spans="1:6" x14ac:dyDescent="0.25">
      <c r="A544">
        <v>54.2</v>
      </c>
      <c r="B544">
        <f>COUNTIFS(Graphes[FC_Temps],"&lt;="&amp;$A544,Graphes[FC_Temps],"&lt;&gt;0")</f>
        <v>64</v>
      </c>
      <c r="C544">
        <f>COUNTIFS(Graphes[FC_AC_Temps],"&lt;="&amp;$A544,Graphes[FC_AC_Temps],"&lt;&gt;0")</f>
        <v>62</v>
      </c>
      <c r="D544">
        <f>COUNTIFS(Graphes[FC_AC_alea_Temps],"&lt;="&amp;$A544,Graphes[FC_AC_alea_Temps],"&lt;&gt;0")</f>
        <v>54</v>
      </c>
      <c r="E544">
        <f>COUNTIFS(Graphes[DS_Temps],"&lt;="&amp;$A544,Graphes[DS_Temps],"&lt;&gt;0")</f>
        <v>65</v>
      </c>
      <c r="F544">
        <f>COUNTIFS(Graphes[FC_alea_Temps],"&lt;="&amp;$A544,Graphes[FC_alea_Temps],"&lt;&gt;0")</f>
        <v>54</v>
      </c>
    </row>
    <row r="545" spans="1:6" x14ac:dyDescent="0.25">
      <c r="A545">
        <v>54.3</v>
      </c>
      <c r="B545">
        <f>COUNTIFS(Graphes[FC_Temps],"&lt;="&amp;$A545,Graphes[FC_Temps],"&lt;&gt;0")</f>
        <v>64</v>
      </c>
      <c r="C545">
        <f>COUNTIFS(Graphes[FC_AC_Temps],"&lt;="&amp;$A545,Graphes[FC_AC_Temps],"&lt;&gt;0")</f>
        <v>62</v>
      </c>
      <c r="D545">
        <f>COUNTIFS(Graphes[FC_AC_alea_Temps],"&lt;="&amp;$A545,Graphes[FC_AC_alea_Temps],"&lt;&gt;0")</f>
        <v>54</v>
      </c>
      <c r="E545">
        <f>COUNTIFS(Graphes[DS_Temps],"&lt;="&amp;$A545,Graphes[DS_Temps],"&lt;&gt;0")</f>
        <v>65</v>
      </c>
      <c r="F545">
        <f>COUNTIFS(Graphes[FC_alea_Temps],"&lt;="&amp;$A545,Graphes[FC_alea_Temps],"&lt;&gt;0")</f>
        <v>54</v>
      </c>
    </row>
    <row r="546" spans="1:6" x14ac:dyDescent="0.25">
      <c r="A546">
        <v>54.4</v>
      </c>
      <c r="B546">
        <f>COUNTIFS(Graphes[FC_Temps],"&lt;="&amp;$A546,Graphes[FC_Temps],"&lt;&gt;0")</f>
        <v>64</v>
      </c>
      <c r="C546">
        <f>COUNTIFS(Graphes[FC_AC_Temps],"&lt;="&amp;$A546,Graphes[FC_AC_Temps],"&lt;&gt;0")</f>
        <v>62</v>
      </c>
      <c r="D546">
        <f>COUNTIFS(Graphes[FC_AC_alea_Temps],"&lt;="&amp;$A546,Graphes[FC_AC_alea_Temps],"&lt;&gt;0")</f>
        <v>54</v>
      </c>
      <c r="E546">
        <f>COUNTIFS(Graphes[DS_Temps],"&lt;="&amp;$A546,Graphes[DS_Temps],"&lt;&gt;0")</f>
        <v>65</v>
      </c>
      <c r="F546">
        <f>COUNTIFS(Graphes[FC_alea_Temps],"&lt;="&amp;$A546,Graphes[FC_alea_Temps],"&lt;&gt;0")</f>
        <v>54</v>
      </c>
    </row>
    <row r="547" spans="1:6" x14ac:dyDescent="0.25">
      <c r="A547">
        <v>54.5</v>
      </c>
      <c r="B547">
        <f>COUNTIFS(Graphes[FC_Temps],"&lt;="&amp;$A547,Graphes[FC_Temps],"&lt;&gt;0")</f>
        <v>64</v>
      </c>
      <c r="C547">
        <f>COUNTIFS(Graphes[FC_AC_Temps],"&lt;="&amp;$A547,Graphes[FC_AC_Temps],"&lt;&gt;0")</f>
        <v>62</v>
      </c>
      <c r="D547">
        <f>COUNTIFS(Graphes[FC_AC_alea_Temps],"&lt;="&amp;$A547,Graphes[FC_AC_alea_Temps],"&lt;&gt;0")</f>
        <v>54</v>
      </c>
      <c r="E547">
        <f>COUNTIFS(Graphes[DS_Temps],"&lt;="&amp;$A547,Graphes[DS_Temps],"&lt;&gt;0")</f>
        <v>65</v>
      </c>
      <c r="F547">
        <f>COUNTIFS(Graphes[FC_alea_Temps],"&lt;="&amp;$A547,Graphes[FC_alea_Temps],"&lt;&gt;0")</f>
        <v>54</v>
      </c>
    </row>
    <row r="548" spans="1:6" x14ac:dyDescent="0.25">
      <c r="A548">
        <v>54.6</v>
      </c>
      <c r="B548">
        <f>COUNTIFS(Graphes[FC_Temps],"&lt;="&amp;$A548,Graphes[FC_Temps],"&lt;&gt;0")</f>
        <v>64</v>
      </c>
      <c r="C548">
        <f>COUNTIFS(Graphes[FC_AC_Temps],"&lt;="&amp;$A548,Graphes[FC_AC_Temps],"&lt;&gt;0")</f>
        <v>62</v>
      </c>
      <c r="D548">
        <f>COUNTIFS(Graphes[FC_AC_alea_Temps],"&lt;="&amp;$A548,Graphes[FC_AC_alea_Temps],"&lt;&gt;0")</f>
        <v>54</v>
      </c>
      <c r="E548">
        <f>COUNTIFS(Graphes[DS_Temps],"&lt;="&amp;$A548,Graphes[DS_Temps],"&lt;&gt;0")</f>
        <v>65</v>
      </c>
      <c r="F548">
        <f>COUNTIFS(Graphes[FC_alea_Temps],"&lt;="&amp;$A548,Graphes[FC_alea_Temps],"&lt;&gt;0")</f>
        <v>54</v>
      </c>
    </row>
    <row r="549" spans="1:6" x14ac:dyDescent="0.25">
      <c r="A549">
        <v>54.7</v>
      </c>
      <c r="B549">
        <f>COUNTIFS(Graphes[FC_Temps],"&lt;="&amp;$A549,Graphes[FC_Temps],"&lt;&gt;0")</f>
        <v>64</v>
      </c>
      <c r="C549">
        <f>COUNTIFS(Graphes[FC_AC_Temps],"&lt;="&amp;$A549,Graphes[FC_AC_Temps],"&lt;&gt;0")</f>
        <v>62</v>
      </c>
      <c r="D549">
        <f>COUNTIFS(Graphes[FC_AC_alea_Temps],"&lt;="&amp;$A549,Graphes[FC_AC_alea_Temps],"&lt;&gt;0")</f>
        <v>54</v>
      </c>
      <c r="E549">
        <f>COUNTIFS(Graphes[DS_Temps],"&lt;="&amp;$A549,Graphes[DS_Temps],"&lt;&gt;0")</f>
        <v>65</v>
      </c>
      <c r="F549">
        <f>COUNTIFS(Graphes[FC_alea_Temps],"&lt;="&amp;$A549,Graphes[FC_alea_Temps],"&lt;&gt;0")</f>
        <v>54</v>
      </c>
    </row>
    <row r="550" spans="1:6" x14ac:dyDescent="0.25">
      <c r="A550">
        <v>54.8</v>
      </c>
      <c r="B550">
        <f>COUNTIFS(Graphes[FC_Temps],"&lt;="&amp;$A550,Graphes[FC_Temps],"&lt;&gt;0")</f>
        <v>64</v>
      </c>
      <c r="C550">
        <f>COUNTIFS(Graphes[FC_AC_Temps],"&lt;="&amp;$A550,Graphes[FC_AC_Temps],"&lt;&gt;0")</f>
        <v>62</v>
      </c>
      <c r="D550">
        <f>COUNTIFS(Graphes[FC_AC_alea_Temps],"&lt;="&amp;$A550,Graphes[FC_AC_alea_Temps],"&lt;&gt;0")</f>
        <v>54</v>
      </c>
      <c r="E550">
        <f>COUNTIFS(Graphes[DS_Temps],"&lt;="&amp;$A550,Graphes[DS_Temps],"&lt;&gt;0")</f>
        <v>65</v>
      </c>
      <c r="F550">
        <f>COUNTIFS(Graphes[FC_alea_Temps],"&lt;="&amp;$A550,Graphes[FC_alea_Temps],"&lt;&gt;0")</f>
        <v>54</v>
      </c>
    </row>
    <row r="551" spans="1:6" x14ac:dyDescent="0.25">
      <c r="A551">
        <v>54.9</v>
      </c>
      <c r="B551">
        <f>COUNTIFS(Graphes[FC_Temps],"&lt;="&amp;$A551,Graphes[FC_Temps],"&lt;&gt;0")</f>
        <v>64</v>
      </c>
      <c r="C551">
        <f>COUNTIFS(Graphes[FC_AC_Temps],"&lt;="&amp;$A551,Graphes[FC_AC_Temps],"&lt;&gt;0")</f>
        <v>62</v>
      </c>
      <c r="D551">
        <f>COUNTIFS(Graphes[FC_AC_alea_Temps],"&lt;="&amp;$A551,Graphes[FC_AC_alea_Temps],"&lt;&gt;0")</f>
        <v>54</v>
      </c>
      <c r="E551">
        <f>COUNTIFS(Graphes[DS_Temps],"&lt;="&amp;$A551,Graphes[DS_Temps],"&lt;&gt;0")</f>
        <v>65</v>
      </c>
      <c r="F551">
        <f>COUNTIFS(Graphes[FC_alea_Temps],"&lt;="&amp;$A551,Graphes[FC_alea_Temps],"&lt;&gt;0")</f>
        <v>54</v>
      </c>
    </row>
    <row r="552" spans="1:6" x14ac:dyDescent="0.25">
      <c r="A552">
        <v>55</v>
      </c>
      <c r="B552">
        <f>COUNTIFS(Graphes[FC_Temps],"&lt;="&amp;$A552,Graphes[FC_Temps],"&lt;&gt;0")</f>
        <v>64</v>
      </c>
      <c r="C552">
        <f>COUNTIFS(Graphes[FC_AC_Temps],"&lt;="&amp;$A552,Graphes[FC_AC_Temps],"&lt;&gt;0")</f>
        <v>62</v>
      </c>
      <c r="D552">
        <f>COUNTIFS(Graphes[FC_AC_alea_Temps],"&lt;="&amp;$A552,Graphes[FC_AC_alea_Temps],"&lt;&gt;0")</f>
        <v>54</v>
      </c>
      <c r="E552">
        <f>COUNTIFS(Graphes[DS_Temps],"&lt;="&amp;$A552,Graphes[DS_Temps],"&lt;&gt;0")</f>
        <v>65</v>
      </c>
      <c r="F552">
        <f>COUNTIFS(Graphes[FC_alea_Temps],"&lt;="&amp;$A552,Graphes[FC_alea_Temps],"&lt;&gt;0")</f>
        <v>54</v>
      </c>
    </row>
    <row r="553" spans="1:6" x14ac:dyDescent="0.25">
      <c r="A553">
        <v>55.1</v>
      </c>
      <c r="B553">
        <f>COUNTIFS(Graphes[FC_Temps],"&lt;="&amp;$A553,Graphes[FC_Temps],"&lt;&gt;0")</f>
        <v>64</v>
      </c>
      <c r="C553">
        <f>COUNTIFS(Graphes[FC_AC_Temps],"&lt;="&amp;$A553,Graphes[FC_AC_Temps],"&lt;&gt;0")</f>
        <v>62</v>
      </c>
      <c r="D553">
        <f>COUNTIFS(Graphes[FC_AC_alea_Temps],"&lt;="&amp;$A553,Graphes[FC_AC_alea_Temps],"&lt;&gt;0")</f>
        <v>54</v>
      </c>
      <c r="E553">
        <f>COUNTIFS(Graphes[DS_Temps],"&lt;="&amp;$A553,Graphes[DS_Temps],"&lt;&gt;0")</f>
        <v>65</v>
      </c>
      <c r="F553">
        <f>COUNTIFS(Graphes[FC_alea_Temps],"&lt;="&amp;$A553,Graphes[FC_alea_Temps],"&lt;&gt;0")</f>
        <v>54</v>
      </c>
    </row>
    <row r="554" spans="1:6" x14ac:dyDescent="0.25">
      <c r="A554">
        <v>55.2</v>
      </c>
      <c r="B554">
        <f>COUNTIFS(Graphes[FC_Temps],"&lt;="&amp;$A554,Graphes[FC_Temps],"&lt;&gt;0")</f>
        <v>64</v>
      </c>
      <c r="C554">
        <f>COUNTIFS(Graphes[FC_AC_Temps],"&lt;="&amp;$A554,Graphes[FC_AC_Temps],"&lt;&gt;0")</f>
        <v>62</v>
      </c>
      <c r="D554">
        <f>COUNTIFS(Graphes[FC_AC_alea_Temps],"&lt;="&amp;$A554,Graphes[FC_AC_alea_Temps],"&lt;&gt;0")</f>
        <v>54</v>
      </c>
      <c r="E554">
        <f>COUNTIFS(Graphes[DS_Temps],"&lt;="&amp;$A554,Graphes[DS_Temps],"&lt;&gt;0")</f>
        <v>65</v>
      </c>
      <c r="F554">
        <f>COUNTIFS(Graphes[FC_alea_Temps],"&lt;="&amp;$A554,Graphes[FC_alea_Temps],"&lt;&gt;0")</f>
        <v>54</v>
      </c>
    </row>
    <row r="555" spans="1:6" x14ac:dyDescent="0.25">
      <c r="A555">
        <v>55.3</v>
      </c>
      <c r="B555">
        <f>COUNTIFS(Graphes[FC_Temps],"&lt;="&amp;$A555,Graphes[FC_Temps],"&lt;&gt;0")</f>
        <v>64</v>
      </c>
      <c r="C555">
        <f>COUNTIFS(Graphes[FC_AC_Temps],"&lt;="&amp;$A555,Graphes[FC_AC_Temps],"&lt;&gt;0")</f>
        <v>62</v>
      </c>
      <c r="D555">
        <f>COUNTIFS(Graphes[FC_AC_alea_Temps],"&lt;="&amp;$A555,Graphes[FC_AC_alea_Temps],"&lt;&gt;0")</f>
        <v>54</v>
      </c>
      <c r="E555">
        <f>COUNTIFS(Graphes[DS_Temps],"&lt;="&amp;$A555,Graphes[DS_Temps],"&lt;&gt;0")</f>
        <v>65</v>
      </c>
      <c r="F555">
        <f>COUNTIFS(Graphes[FC_alea_Temps],"&lt;="&amp;$A555,Graphes[FC_alea_Temps],"&lt;&gt;0")</f>
        <v>54</v>
      </c>
    </row>
    <row r="556" spans="1:6" x14ac:dyDescent="0.25">
      <c r="A556">
        <v>55.4</v>
      </c>
      <c r="B556">
        <f>COUNTIFS(Graphes[FC_Temps],"&lt;="&amp;$A556,Graphes[FC_Temps],"&lt;&gt;0")</f>
        <v>64</v>
      </c>
      <c r="C556">
        <f>COUNTIFS(Graphes[FC_AC_Temps],"&lt;="&amp;$A556,Graphes[FC_AC_Temps],"&lt;&gt;0")</f>
        <v>62</v>
      </c>
      <c r="D556">
        <f>COUNTIFS(Graphes[FC_AC_alea_Temps],"&lt;="&amp;$A556,Graphes[FC_AC_alea_Temps],"&lt;&gt;0")</f>
        <v>54</v>
      </c>
      <c r="E556">
        <f>COUNTIFS(Graphes[DS_Temps],"&lt;="&amp;$A556,Graphes[DS_Temps],"&lt;&gt;0")</f>
        <v>65</v>
      </c>
      <c r="F556">
        <f>COUNTIFS(Graphes[FC_alea_Temps],"&lt;="&amp;$A556,Graphes[FC_alea_Temps],"&lt;&gt;0")</f>
        <v>54</v>
      </c>
    </row>
    <row r="557" spans="1:6" x14ac:dyDescent="0.25">
      <c r="A557">
        <v>55.5</v>
      </c>
      <c r="B557">
        <f>COUNTIFS(Graphes[FC_Temps],"&lt;="&amp;$A557,Graphes[FC_Temps],"&lt;&gt;0")</f>
        <v>64</v>
      </c>
      <c r="C557">
        <f>COUNTIFS(Graphes[FC_AC_Temps],"&lt;="&amp;$A557,Graphes[FC_AC_Temps],"&lt;&gt;0")</f>
        <v>62</v>
      </c>
      <c r="D557">
        <f>COUNTIFS(Graphes[FC_AC_alea_Temps],"&lt;="&amp;$A557,Graphes[FC_AC_alea_Temps],"&lt;&gt;0")</f>
        <v>54</v>
      </c>
      <c r="E557">
        <f>COUNTIFS(Graphes[DS_Temps],"&lt;="&amp;$A557,Graphes[DS_Temps],"&lt;&gt;0")</f>
        <v>65</v>
      </c>
      <c r="F557">
        <f>COUNTIFS(Graphes[FC_alea_Temps],"&lt;="&amp;$A557,Graphes[FC_alea_Temps],"&lt;&gt;0")</f>
        <v>54</v>
      </c>
    </row>
    <row r="558" spans="1:6" x14ac:dyDescent="0.25">
      <c r="A558">
        <v>55.6</v>
      </c>
      <c r="B558">
        <f>COUNTIFS(Graphes[FC_Temps],"&lt;="&amp;$A558,Graphes[FC_Temps],"&lt;&gt;0")</f>
        <v>64</v>
      </c>
      <c r="C558">
        <f>COUNTIFS(Graphes[FC_AC_Temps],"&lt;="&amp;$A558,Graphes[FC_AC_Temps],"&lt;&gt;0")</f>
        <v>62</v>
      </c>
      <c r="D558">
        <f>COUNTIFS(Graphes[FC_AC_alea_Temps],"&lt;="&amp;$A558,Graphes[FC_AC_alea_Temps],"&lt;&gt;0")</f>
        <v>54</v>
      </c>
      <c r="E558">
        <f>COUNTIFS(Graphes[DS_Temps],"&lt;="&amp;$A558,Graphes[DS_Temps],"&lt;&gt;0")</f>
        <v>65</v>
      </c>
      <c r="F558">
        <f>COUNTIFS(Graphes[FC_alea_Temps],"&lt;="&amp;$A558,Graphes[FC_alea_Temps],"&lt;&gt;0")</f>
        <v>54</v>
      </c>
    </row>
    <row r="559" spans="1:6" x14ac:dyDescent="0.25">
      <c r="A559">
        <v>55.7</v>
      </c>
      <c r="B559">
        <f>COUNTIFS(Graphes[FC_Temps],"&lt;="&amp;$A559,Graphes[FC_Temps],"&lt;&gt;0")</f>
        <v>64</v>
      </c>
      <c r="C559">
        <f>COUNTIFS(Graphes[FC_AC_Temps],"&lt;="&amp;$A559,Graphes[FC_AC_Temps],"&lt;&gt;0")</f>
        <v>62</v>
      </c>
      <c r="D559">
        <f>COUNTIFS(Graphes[FC_AC_alea_Temps],"&lt;="&amp;$A559,Graphes[FC_AC_alea_Temps],"&lt;&gt;0")</f>
        <v>54</v>
      </c>
      <c r="E559">
        <f>COUNTIFS(Graphes[DS_Temps],"&lt;="&amp;$A559,Graphes[DS_Temps],"&lt;&gt;0")</f>
        <v>65</v>
      </c>
      <c r="F559">
        <f>COUNTIFS(Graphes[FC_alea_Temps],"&lt;="&amp;$A559,Graphes[FC_alea_Temps],"&lt;&gt;0")</f>
        <v>54</v>
      </c>
    </row>
    <row r="560" spans="1:6" x14ac:dyDescent="0.25">
      <c r="A560">
        <v>55.8</v>
      </c>
      <c r="B560">
        <f>COUNTIFS(Graphes[FC_Temps],"&lt;="&amp;$A560,Graphes[FC_Temps],"&lt;&gt;0")</f>
        <v>64</v>
      </c>
      <c r="C560">
        <f>COUNTIFS(Graphes[FC_AC_Temps],"&lt;="&amp;$A560,Graphes[FC_AC_Temps],"&lt;&gt;0")</f>
        <v>62</v>
      </c>
      <c r="D560">
        <f>COUNTIFS(Graphes[FC_AC_alea_Temps],"&lt;="&amp;$A560,Graphes[FC_AC_alea_Temps],"&lt;&gt;0")</f>
        <v>54</v>
      </c>
      <c r="E560">
        <f>COUNTIFS(Graphes[DS_Temps],"&lt;="&amp;$A560,Graphes[DS_Temps],"&lt;&gt;0")</f>
        <v>65</v>
      </c>
      <c r="F560">
        <f>COUNTIFS(Graphes[FC_alea_Temps],"&lt;="&amp;$A560,Graphes[FC_alea_Temps],"&lt;&gt;0")</f>
        <v>54</v>
      </c>
    </row>
    <row r="561" spans="1:6" x14ac:dyDescent="0.25">
      <c r="A561">
        <v>55.9</v>
      </c>
      <c r="B561">
        <f>COUNTIFS(Graphes[FC_Temps],"&lt;="&amp;$A561,Graphes[FC_Temps],"&lt;&gt;0")</f>
        <v>64</v>
      </c>
      <c r="C561">
        <f>COUNTIFS(Graphes[FC_AC_Temps],"&lt;="&amp;$A561,Graphes[FC_AC_Temps],"&lt;&gt;0")</f>
        <v>62</v>
      </c>
      <c r="D561">
        <f>COUNTIFS(Graphes[FC_AC_alea_Temps],"&lt;="&amp;$A561,Graphes[FC_AC_alea_Temps],"&lt;&gt;0")</f>
        <v>54</v>
      </c>
      <c r="E561">
        <f>COUNTIFS(Graphes[DS_Temps],"&lt;="&amp;$A561,Graphes[DS_Temps],"&lt;&gt;0")</f>
        <v>65</v>
      </c>
      <c r="F561">
        <f>COUNTIFS(Graphes[FC_alea_Temps],"&lt;="&amp;$A561,Graphes[FC_alea_Temps],"&lt;&gt;0")</f>
        <v>54</v>
      </c>
    </row>
    <row r="562" spans="1:6" x14ac:dyDescent="0.25">
      <c r="A562">
        <v>56</v>
      </c>
      <c r="B562">
        <f>COUNTIFS(Graphes[FC_Temps],"&lt;="&amp;$A562,Graphes[FC_Temps],"&lt;&gt;0")</f>
        <v>64</v>
      </c>
      <c r="C562">
        <f>COUNTIFS(Graphes[FC_AC_Temps],"&lt;="&amp;$A562,Graphes[FC_AC_Temps],"&lt;&gt;0")</f>
        <v>62</v>
      </c>
      <c r="D562">
        <f>COUNTIFS(Graphes[FC_AC_alea_Temps],"&lt;="&amp;$A562,Graphes[FC_AC_alea_Temps],"&lt;&gt;0")</f>
        <v>54</v>
      </c>
      <c r="E562">
        <f>COUNTIFS(Graphes[DS_Temps],"&lt;="&amp;$A562,Graphes[DS_Temps],"&lt;&gt;0")</f>
        <v>65</v>
      </c>
      <c r="F562">
        <f>COUNTIFS(Graphes[FC_alea_Temps],"&lt;="&amp;$A562,Graphes[FC_alea_Temps],"&lt;&gt;0")</f>
        <v>54</v>
      </c>
    </row>
    <row r="563" spans="1:6" x14ac:dyDescent="0.25">
      <c r="A563">
        <v>56.1</v>
      </c>
      <c r="B563">
        <f>COUNTIFS(Graphes[FC_Temps],"&lt;="&amp;$A563,Graphes[FC_Temps],"&lt;&gt;0")</f>
        <v>64</v>
      </c>
      <c r="C563">
        <f>COUNTIFS(Graphes[FC_AC_Temps],"&lt;="&amp;$A563,Graphes[FC_AC_Temps],"&lt;&gt;0")</f>
        <v>62</v>
      </c>
      <c r="D563">
        <f>COUNTIFS(Graphes[FC_AC_alea_Temps],"&lt;="&amp;$A563,Graphes[FC_AC_alea_Temps],"&lt;&gt;0")</f>
        <v>54</v>
      </c>
      <c r="E563">
        <f>COUNTIFS(Graphes[DS_Temps],"&lt;="&amp;$A563,Graphes[DS_Temps],"&lt;&gt;0")</f>
        <v>65</v>
      </c>
      <c r="F563">
        <f>COUNTIFS(Graphes[FC_alea_Temps],"&lt;="&amp;$A563,Graphes[FC_alea_Temps],"&lt;&gt;0")</f>
        <v>54</v>
      </c>
    </row>
    <row r="564" spans="1:6" x14ac:dyDescent="0.25">
      <c r="A564">
        <v>56.2</v>
      </c>
      <c r="B564">
        <f>COUNTIFS(Graphes[FC_Temps],"&lt;="&amp;$A564,Graphes[FC_Temps],"&lt;&gt;0")</f>
        <v>64</v>
      </c>
      <c r="C564">
        <f>COUNTIFS(Graphes[FC_AC_Temps],"&lt;="&amp;$A564,Graphes[FC_AC_Temps],"&lt;&gt;0")</f>
        <v>62</v>
      </c>
      <c r="D564">
        <f>COUNTIFS(Graphes[FC_AC_alea_Temps],"&lt;="&amp;$A564,Graphes[FC_AC_alea_Temps],"&lt;&gt;0")</f>
        <v>54</v>
      </c>
      <c r="E564">
        <f>COUNTIFS(Graphes[DS_Temps],"&lt;="&amp;$A564,Graphes[DS_Temps],"&lt;&gt;0")</f>
        <v>65</v>
      </c>
      <c r="F564">
        <f>COUNTIFS(Graphes[FC_alea_Temps],"&lt;="&amp;$A564,Graphes[FC_alea_Temps],"&lt;&gt;0")</f>
        <v>54</v>
      </c>
    </row>
    <row r="565" spans="1:6" x14ac:dyDescent="0.25">
      <c r="A565">
        <v>56.3</v>
      </c>
      <c r="B565">
        <f>COUNTIFS(Graphes[FC_Temps],"&lt;="&amp;$A565,Graphes[FC_Temps],"&lt;&gt;0")</f>
        <v>64</v>
      </c>
      <c r="C565">
        <f>COUNTIFS(Graphes[FC_AC_Temps],"&lt;="&amp;$A565,Graphes[FC_AC_Temps],"&lt;&gt;0")</f>
        <v>62</v>
      </c>
      <c r="D565">
        <f>COUNTIFS(Graphes[FC_AC_alea_Temps],"&lt;="&amp;$A565,Graphes[FC_AC_alea_Temps],"&lt;&gt;0")</f>
        <v>54</v>
      </c>
      <c r="E565">
        <f>COUNTIFS(Graphes[DS_Temps],"&lt;="&amp;$A565,Graphes[DS_Temps],"&lt;&gt;0")</f>
        <v>65</v>
      </c>
      <c r="F565">
        <f>COUNTIFS(Graphes[FC_alea_Temps],"&lt;="&amp;$A565,Graphes[FC_alea_Temps],"&lt;&gt;0")</f>
        <v>54</v>
      </c>
    </row>
    <row r="566" spans="1:6" x14ac:dyDescent="0.25">
      <c r="A566">
        <v>56.4</v>
      </c>
      <c r="B566">
        <f>COUNTIFS(Graphes[FC_Temps],"&lt;="&amp;$A566,Graphes[FC_Temps],"&lt;&gt;0")</f>
        <v>64</v>
      </c>
      <c r="C566">
        <f>COUNTIFS(Graphes[FC_AC_Temps],"&lt;="&amp;$A566,Graphes[FC_AC_Temps],"&lt;&gt;0")</f>
        <v>62</v>
      </c>
      <c r="D566">
        <f>COUNTIFS(Graphes[FC_AC_alea_Temps],"&lt;="&amp;$A566,Graphes[FC_AC_alea_Temps],"&lt;&gt;0")</f>
        <v>54</v>
      </c>
      <c r="E566">
        <f>COUNTIFS(Graphes[DS_Temps],"&lt;="&amp;$A566,Graphes[DS_Temps],"&lt;&gt;0")</f>
        <v>65</v>
      </c>
      <c r="F566">
        <f>COUNTIFS(Graphes[FC_alea_Temps],"&lt;="&amp;$A566,Graphes[FC_alea_Temps],"&lt;&gt;0")</f>
        <v>54</v>
      </c>
    </row>
    <row r="567" spans="1:6" x14ac:dyDescent="0.25">
      <c r="A567">
        <v>56.5</v>
      </c>
      <c r="B567">
        <f>COUNTIFS(Graphes[FC_Temps],"&lt;="&amp;$A567,Graphes[FC_Temps],"&lt;&gt;0")</f>
        <v>64</v>
      </c>
      <c r="C567">
        <f>COUNTIFS(Graphes[FC_AC_Temps],"&lt;="&amp;$A567,Graphes[FC_AC_Temps],"&lt;&gt;0")</f>
        <v>62</v>
      </c>
      <c r="D567">
        <f>COUNTIFS(Graphes[FC_AC_alea_Temps],"&lt;="&amp;$A567,Graphes[FC_AC_alea_Temps],"&lt;&gt;0")</f>
        <v>54</v>
      </c>
      <c r="E567">
        <f>COUNTIFS(Graphes[DS_Temps],"&lt;="&amp;$A567,Graphes[DS_Temps],"&lt;&gt;0")</f>
        <v>65</v>
      </c>
      <c r="F567">
        <f>COUNTIFS(Graphes[FC_alea_Temps],"&lt;="&amp;$A567,Graphes[FC_alea_Temps],"&lt;&gt;0")</f>
        <v>54</v>
      </c>
    </row>
    <row r="568" spans="1:6" x14ac:dyDescent="0.25">
      <c r="A568">
        <v>56.6</v>
      </c>
      <c r="B568">
        <f>COUNTIFS(Graphes[FC_Temps],"&lt;="&amp;$A568,Graphes[FC_Temps],"&lt;&gt;0")</f>
        <v>64</v>
      </c>
      <c r="C568">
        <f>COUNTIFS(Graphes[FC_AC_Temps],"&lt;="&amp;$A568,Graphes[FC_AC_Temps],"&lt;&gt;0")</f>
        <v>62</v>
      </c>
      <c r="D568">
        <f>COUNTIFS(Graphes[FC_AC_alea_Temps],"&lt;="&amp;$A568,Graphes[FC_AC_alea_Temps],"&lt;&gt;0")</f>
        <v>54</v>
      </c>
      <c r="E568">
        <f>COUNTIFS(Graphes[DS_Temps],"&lt;="&amp;$A568,Graphes[DS_Temps],"&lt;&gt;0")</f>
        <v>65</v>
      </c>
      <c r="F568">
        <f>COUNTIFS(Graphes[FC_alea_Temps],"&lt;="&amp;$A568,Graphes[FC_alea_Temps],"&lt;&gt;0")</f>
        <v>54</v>
      </c>
    </row>
    <row r="569" spans="1:6" x14ac:dyDescent="0.25">
      <c r="A569">
        <v>56.7</v>
      </c>
      <c r="B569">
        <f>COUNTIFS(Graphes[FC_Temps],"&lt;="&amp;$A569,Graphes[FC_Temps],"&lt;&gt;0")</f>
        <v>64</v>
      </c>
      <c r="C569">
        <f>COUNTIFS(Graphes[FC_AC_Temps],"&lt;="&amp;$A569,Graphes[FC_AC_Temps],"&lt;&gt;0")</f>
        <v>62</v>
      </c>
      <c r="D569">
        <f>COUNTIFS(Graphes[FC_AC_alea_Temps],"&lt;="&amp;$A569,Graphes[FC_AC_alea_Temps],"&lt;&gt;0")</f>
        <v>54</v>
      </c>
      <c r="E569">
        <f>COUNTIFS(Graphes[DS_Temps],"&lt;="&amp;$A569,Graphes[DS_Temps],"&lt;&gt;0")</f>
        <v>65</v>
      </c>
      <c r="F569">
        <f>COUNTIFS(Graphes[FC_alea_Temps],"&lt;="&amp;$A569,Graphes[FC_alea_Temps],"&lt;&gt;0")</f>
        <v>54</v>
      </c>
    </row>
    <row r="570" spans="1:6" x14ac:dyDescent="0.25">
      <c r="A570">
        <v>56.8</v>
      </c>
      <c r="B570">
        <f>COUNTIFS(Graphes[FC_Temps],"&lt;="&amp;$A570,Graphes[FC_Temps],"&lt;&gt;0")</f>
        <v>64</v>
      </c>
      <c r="C570">
        <f>COUNTIFS(Graphes[FC_AC_Temps],"&lt;="&amp;$A570,Graphes[FC_AC_Temps],"&lt;&gt;0")</f>
        <v>62</v>
      </c>
      <c r="D570">
        <f>COUNTIFS(Graphes[FC_AC_alea_Temps],"&lt;="&amp;$A570,Graphes[FC_AC_alea_Temps],"&lt;&gt;0")</f>
        <v>54</v>
      </c>
      <c r="E570">
        <f>COUNTIFS(Graphes[DS_Temps],"&lt;="&amp;$A570,Graphes[DS_Temps],"&lt;&gt;0")</f>
        <v>65</v>
      </c>
      <c r="F570">
        <f>COUNTIFS(Graphes[FC_alea_Temps],"&lt;="&amp;$A570,Graphes[FC_alea_Temps],"&lt;&gt;0")</f>
        <v>54</v>
      </c>
    </row>
    <row r="571" spans="1:6" x14ac:dyDescent="0.25">
      <c r="A571">
        <v>56.9</v>
      </c>
      <c r="B571">
        <f>COUNTIFS(Graphes[FC_Temps],"&lt;="&amp;$A571,Graphes[FC_Temps],"&lt;&gt;0")</f>
        <v>64</v>
      </c>
      <c r="C571">
        <f>COUNTIFS(Graphes[FC_AC_Temps],"&lt;="&amp;$A571,Graphes[FC_AC_Temps],"&lt;&gt;0")</f>
        <v>62</v>
      </c>
      <c r="D571">
        <f>COUNTIFS(Graphes[FC_AC_alea_Temps],"&lt;="&amp;$A571,Graphes[FC_AC_alea_Temps],"&lt;&gt;0")</f>
        <v>54</v>
      </c>
      <c r="E571">
        <f>COUNTIFS(Graphes[DS_Temps],"&lt;="&amp;$A571,Graphes[DS_Temps],"&lt;&gt;0")</f>
        <v>65</v>
      </c>
      <c r="F571">
        <f>COUNTIFS(Graphes[FC_alea_Temps],"&lt;="&amp;$A571,Graphes[FC_alea_Temps],"&lt;&gt;0")</f>
        <v>54</v>
      </c>
    </row>
    <row r="572" spans="1:6" x14ac:dyDescent="0.25">
      <c r="A572">
        <v>57</v>
      </c>
      <c r="B572">
        <f>COUNTIFS(Graphes[FC_Temps],"&lt;="&amp;$A572,Graphes[FC_Temps],"&lt;&gt;0")</f>
        <v>64</v>
      </c>
      <c r="C572">
        <f>COUNTIFS(Graphes[FC_AC_Temps],"&lt;="&amp;$A572,Graphes[FC_AC_Temps],"&lt;&gt;0")</f>
        <v>62</v>
      </c>
      <c r="D572">
        <f>COUNTIFS(Graphes[FC_AC_alea_Temps],"&lt;="&amp;$A572,Graphes[FC_AC_alea_Temps],"&lt;&gt;0")</f>
        <v>54</v>
      </c>
      <c r="E572">
        <f>COUNTIFS(Graphes[DS_Temps],"&lt;="&amp;$A572,Graphes[DS_Temps],"&lt;&gt;0")</f>
        <v>65</v>
      </c>
      <c r="F572">
        <f>COUNTIFS(Graphes[FC_alea_Temps],"&lt;="&amp;$A572,Graphes[FC_alea_Temps],"&lt;&gt;0")</f>
        <v>54</v>
      </c>
    </row>
    <row r="573" spans="1:6" x14ac:dyDescent="0.25">
      <c r="A573">
        <v>57.1</v>
      </c>
      <c r="B573">
        <f>COUNTIFS(Graphes[FC_Temps],"&lt;="&amp;$A573,Graphes[FC_Temps],"&lt;&gt;0")</f>
        <v>64</v>
      </c>
      <c r="C573">
        <f>COUNTIFS(Graphes[FC_AC_Temps],"&lt;="&amp;$A573,Graphes[FC_AC_Temps],"&lt;&gt;0")</f>
        <v>62</v>
      </c>
      <c r="D573">
        <f>COUNTIFS(Graphes[FC_AC_alea_Temps],"&lt;="&amp;$A573,Graphes[FC_AC_alea_Temps],"&lt;&gt;0")</f>
        <v>54</v>
      </c>
      <c r="E573">
        <f>COUNTIFS(Graphes[DS_Temps],"&lt;="&amp;$A573,Graphes[DS_Temps],"&lt;&gt;0")</f>
        <v>65</v>
      </c>
      <c r="F573">
        <f>COUNTIFS(Graphes[FC_alea_Temps],"&lt;="&amp;$A573,Graphes[FC_alea_Temps],"&lt;&gt;0")</f>
        <v>54</v>
      </c>
    </row>
    <row r="574" spans="1:6" x14ac:dyDescent="0.25">
      <c r="A574">
        <v>57.2</v>
      </c>
      <c r="B574">
        <f>COUNTIFS(Graphes[FC_Temps],"&lt;="&amp;$A574,Graphes[FC_Temps],"&lt;&gt;0")</f>
        <v>64</v>
      </c>
      <c r="C574">
        <f>COUNTIFS(Graphes[FC_AC_Temps],"&lt;="&amp;$A574,Graphes[FC_AC_Temps],"&lt;&gt;0")</f>
        <v>62</v>
      </c>
      <c r="D574">
        <f>COUNTIFS(Graphes[FC_AC_alea_Temps],"&lt;="&amp;$A574,Graphes[FC_AC_alea_Temps],"&lt;&gt;0")</f>
        <v>54</v>
      </c>
      <c r="E574">
        <f>COUNTIFS(Graphes[DS_Temps],"&lt;="&amp;$A574,Graphes[DS_Temps],"&lt;&gt;0")</f>
        <v>65</v>
      </c>
      <c r="F574">
        <f>COUNTIFS(Graphes[FC_alea_Temps],"&lt;="&amp;$A574,Graphes[FC_alea_Temps],"&lt;&gt;0")</f>
        <v>54</v>
      </c>
    </row>
    <row r="575" spans="1:6" x14ac:dyDescent="0.25">
      <c r="A575">
        <v>57.3</v>
      </c>
      <c r="B575">
        <f>COUNTIFS(Graphes[FC_Temps],"&lt;="&amp;$A575,Graphes[FC_Temps],"&lt;&gt;0")</f>
        <v>64</v>
      </c>
      <c r="C575">
        <f>COUNTIFS(Graphes[FC_AC_Temps],"&lt;="&amp;$A575,Graphes[FC_AC_Temps],"&lt;&gt;0")</f>
        <v>62</v>
      </c>
      <c r="D575">
        <f>COUNTIFS(Graphes[FC_AC_alea_Temps],"&lt;="&amp;$A575,Graphes[FC_AC_alea_Temps],"&lt;&gt;0")</f>
        <v>54</v>
      </c>
      <c r="E575">
        <f>COUNTIFS(Graphes[DS_Temps],"&lt;="&amp;$A575,Graphes[DS_Temps],"&lt;&gt;0")</f>
        <v>65</v>
      </c>
      <c r="F575">
        <f>COUNTIFS(Graphes[FC_alea_Temps],"&lt;="&amp;$A575,Graphes[FC_alea_Temps],"&lt;&gt;0")</f>
        <v>54</v>
      </c>
    </row>
    <row r="576" spans="1:6" x14ac:dyDescent="0.25">
      <c r="A576">
        <v>57.4</v>
      </c>
      <c r="B576">
        <f>COUNTIFS(Graphes[FC_Temps],"&lt;="&amp;$A576,Graphes[FC_Temps],"&lt;&gt;0")</f>
        <v>64</v>
      </c>
      <c r="C576">
        <f>COUNTIFS(Graphes[FC_AC_Temps],"&lt;="&amp;$A576,Graphes[FC_AC_Temps],"&lt;&gt;0")</f>
        <v>62</v>
      </c>
      <c r="D576">
        <f>COUNTIFS(Graphes[FC_AC_alea_Temps],"&lt;="&amp;$A576,Graphes[FC_AC_alea_Temps],"&lt;&gt;0")</f>
        <v>54</v>
      </c>
      <c r="E576">
        <f>COUNTIFS(Graphes[DS_Temps],"&lt;="&amp;$A576,Graphes[DS_Temps],"&lt;&gt;0")</f>
        <v>65</v>
      </c>
      <c r="F576">
        <f>COUNTIFS(Graphes[FC_alea_Temps],"&lt;="&amp;$A576,Graphes[FC_alea_Temps],"&lt;&gt;0")</f>
        <v>54</v>
      </c>
    </row>
    <row r="577" spans="1:6" x14ac:dyDescent="0.25">
      <c r="A577">
        <v>57.5</v>
      </c>
      <c r="B577">
        <f>COUNTIFS(Graphes[FC_Temps],"&lt;="&amp;$A577,Graphes[FC_Temps],"&lt;&gt;0")</f>
        <v>64</v>
      </c>
      <c r="C577">
        <f>COUNTIFS(Graphes[FC_AC_Temps],"&lt;="&amp;$A577,Graphes[FC_AC_Temps],"&lt;&gt;0")</f>
        <v>62</v>
      </c>
      <c r="D577">
        <f>COUNTIFS(Graphes[FC_AC_alea_Temps],"&lt;="&amp;$A577,Graphes[FC_AC_alea_Temps],"&lt;&gt;0")</f>
        <v>54</v>
      </c>
      <c r="E577">
        <f>COUNTIFS(Graphes[DS_Temps],"&lt;="&amp;$A577,Graphes[DS_Temps],"&lt;&gt;0")</f>
        <v>65</v>
      </c>
      <c r="F577">
        <f>COUNTIFS(Graphes[FC_alea_Temps],"&lt;="&amp;$A577,Graphes[FC_alea_Temps],"&lt;&gt;0")</f>
        <v>54</v>
      </c>
    </row>
    <row r="578" spans="1:6" x14ac:dyDescent="0.25">
      <c r="A578">
        <v>57.6</v>
      </c>
      <c r="B578">
        <f>COUNTIFS(Graphes[FC_Temps],"&lt;="&amp;$A578,Graphes[FC_Temps],"&lt;&gt;0")</f>
        <v>64</v>
      </c>
      <c r="C578">
        <f>COUNTIFS(Graphes[FC_AC_Temps],"&lt;="&amp;$A578,Graphes[FC_AC_Temps],"&lt;&gt;0")</f>
        <v>62</v>
      </c>
      <c r="D578">
        <f>COUNTIFS(Graphes[FC_AC_alea_Temps],"&lt;="&amp;$A578,Graphes[FC_AC_alea_Temps],"&lt;&gt;0")</f>
        <v>54</v>
      </c>
      <c r="E578">
        <f>COUNTIFS(Graphes[DS_Temps],"&lt;="&amp;$A578,Graphes[DS_Temps],"&lt;&gt;0")</f>
        <v>65</v>
      </c>
      <c r="F578">
        <f>COUNTIFS(Graphes[FC_alea_Temps],"&lt;="&amp;$A578,Graphes[FC_alea_Temps],"&lt;&gt;0")</f>
        <v>54</v>
      </c>
    </row>
    <row r="579" spans="1:6" x14ac:dyDescent="0.25">
      <c r="A579">
        <v>57.7</v>
      </c>
      <c r="B579">
        <f>COUNTIFS(Graphes[FC_Temps],"&lt;="&amp;$A579,Graphes[FC_Temps],"&lt;&gt;0")</f>
        <v>64</v>
      </c>
      <c r="C579">
        <f>COUNTIFS(Graphes[FC_AC_Temps],"&lt;="&amp;$A579,Graphes[FC_AC_Temps],"&lt;&gt;0")</f>
        <v>62</v>
      </c>
      <c r="D579">
        <f>COUNTIFS(Graphes[FC_AC_alea_Temps],"&lt;="&amp;$A579,Graphes[FC_AC_alea_Temps],"&lt;&gt;0")</f>
        <v>54</v>
      </c>
      <c r="E579">
        <f>COUNTIFS(Graphes[DS_Temps],"&lt;="&amp;$A579,Graphes[DS_Temps],"&lt;&gt;0")</f>
        <v>65</v>
      </c>
      <c r="F579">
        <f>COUNTIFS(Graphes[FC_alea_Temps],"&lt;="&amp;$A579,Graphes[FC_alea_Temps],"&lt;&gt;0")</f>
        <v>54</v>
      </c>
    </row>
    <row r="580" spans="1:6" x14ac:dyDescent="0.25">
      <c r="A580">
        <v>57.8</v>
      </c>
      <c r="B580">
        <f>COUNTIFS(Graphes[FC_Temps],"&lt;="&amp;$A580,Graphes[FC_Temps],"&lt;&gt;0")</f>
        <v>64</v>
      </c>
      <c r="C580">
        <f>COUNTIFS(Graphes[FC_AC_Temps],"&lt;="&amp;$A580,Graphes[FC_AC_Temps],"&lt;&gt;0")</f>
        <v>62</v>
      </c>
      <c r="D580">
        <f>COUNTIFS(Graphes[FC_AC_alea_Temps],"&lt;="&amp;$A580,Graphes[FC_AC_alea_Temps],"&lt;&gt;0")</f>
        <v>54</v>
      </c>
      <c r="E580">
        <f>COUNTIFS(Graphes[DS_Temps],"&lt;="&amp;$A580,Graphes[DS_Temps],"&lt;&gt;0")</f>
        <v>65</v>
      </c>
      <c r="F580">
        <f>COUNTIFS(Graphes[FC_alea_Temps],"&lt;="&amp;$A580,Graphes[FC_alea_Temps],"&lt;&gt;0")</f>
        <v>54</v>
      </c>
    </row>
    <row r="581" spans="1:6" x14ac:dyDescent="0.25">
      <c r="A581">
        <v>57.9</v>
      </c>
      <c r="B581">
        <f>COUNTIFS(Graphes[FC_Temps],"&lt;="&amp;$A581,Graphes[FC_Temps],"&lt;&gt;0")</f>
        <v>64</v>
      </c>
      <c r="C581">
        <f>COUNTIFS(Graphes[FC_AC_Temps],"&lt;="&amp;$A581,Graphes[FC_AC_Temps],"&lt;&gt;0")</f>
        <v>62</v>
      </c>
      <c r="D581">
        <f>COUNTIFS(Graphes[FC_AC_alea_Temps],"&lt;="&amp;$A581,Graphes[FC_AC_alea_Temps],"&lt;&gt;0")</f>
        <v>54</v>
      </c>
      <c r="E581">
        <f>COUNTIFS(Graphes[DS_Temps],"&lt;="&amp;$A581,Graphes[DS_Temps],"&lt;&gt;0")</f>
        <v>65</v>
      </c>
      <c r="F581">
        <f>COUNTIFS(Graphes[FC_alea_Temps],"&lt;="&amp;$A581,Graphes[FC_alea_Temps],"&lt;&gt;0")</f>
        <v>54</v>
      </c>
    </row>
    <row r="582" spans="1:6" x14ac:dyDescent="0.25">
      <c r="A582">
        <v>58</v>
      </c>
      <c r="B582">
        <f>COUNTIFS(Graphes[FC_Temps],"&lt;="&amp;$A582,Graphes[FC_Temps],"&lt;&gt;0")</f>
        <v>64</v>
      </c>
      <c r="C582">
        <f>COUNTIFS(Graphes[FC_AC_Temps],"&lt;="&amp;$A582,Graphes[FC_AC_Temps],"&lt;&gt;0")</f>
        <v>62</v>
      </c>
      <c r="D582">
        <f>COUNTIFS(Graphes[FC_AC_alea_Temps],"&lt;="&amp;$A582,Graphes[FC_AC_alea_Temps],"&lt;&gt;0")</f>
        <v>54</v>
      </c>
      <c r="E582">
        <f>COUNTIFS(Graphes[DS_Temps],"&lt;="&amp;$A582,Graphes[DS_Temps],"&lt;&gt;0")</f>
        <v>65</v>
      </c>
      <c r="F582">
        <f>COUNTIFS(Graphes[FC_alea_Temps],"&lt;="&amp;$A582,Graphes[FC_alea_Temps],"&lt;&gt;0")</f>
        <v>54</v>
      </c>
    </row>
    <row r="583" spans="1:6" x14ac:dyDescent="0.25">
      <c r="A583">
        <v>58.1</v>
      </c>
      <c r="B583">
        <f>COUNTIFS(Graphes[FC_Temps],"&lt;="&amp;$A583,Graphes[FC_Temps],"&lt;&gt;0")</f>
        <v>64</v>
      </c>
      <c r="C583">
        <f>COUNTIFS(Graphes[FC_AC_Temps],"&lt;="&amp;$A583,Graphes[FC_AC_Temps],"&lt;&gt;0")</f>
        <v>62</v>
      </c>
      <c r="D583">
        <f>COUNTIFS(Graphes[FC_AC_alea_Temps],"&lt;="&amp;$A583,Graphes[FC_AC_alea_Temps],"&lt;&gt;0")</f>
        <v>54</v>
      </c>
      <c r="E583">
        <f>COUNTIFS(Graphes[DS_Temps],"&lt;="&amp;$A583,Graphes[DS_Temps],"&lt;&gt;0")</f>
        <v>65</v>
      </c>
      <c r="F583">
        <f>COUNTIFS(Graphes[FC_alea_Temps],"&lt;="&amp;$A583,Graphes[FC_alea_Temps],"&lt;&gt;0")</f>
        <v>54</v>
      </c>
    </row>
    <row r="584" spans="1:6" x14ac:dyDescent="0.25">
      <c r="A584">
        <v>58.2</v>
      </c>
      <c r="B584">
        <f>COUNTIFS(Graphes[FC_Temps],"&lt;="&amp;$A584,Graphes[FC_Temps],"&lt;&gt;0")</f>
        <v>64</v>
      </c>
      <c r="C584">
        <f>COUNTIFS(Graphes[FC_AC_Temps],"&lt;="&amp;$A584,Graphes[FC_AC_Temps],"&lt;&gt;0")</f>
        <v>62</v>
      </c>
      <c r="D584">
        <f>COUNTIFS(Graphes[FC_AC_alea_Temps],"&lt;="&amp;$A584,Graphes[FC_AC_alea_Temps],"&lt;&gt;0")</f>
        <v>54</v>
      </c>
      <c r="E584">
        <f>COUNTIFS(Graphes[DS_Temps],"&lt;="&amp;$A584,Graphes[DS_Temps],"&lt;&gt;0")</f>
        <v>65</v>
      </c>
      <c r="F584">
        <f>COUNTIFS(Graphes[FC_alea_Temps],"&lt;="&amp;$A584,Graphes[FC_alea_Temps],"&lt;&gt;0")</f>
        <v>54</v>
      </c>
    </row>
    <row r="585" spans="1:6" x14ac:dyDescent="0.25">
      <c r="A585">
        <v>58.3</v>
      </c>
      <c r="B585">
        <f>COUNTIFS(Graphes[FC_Temps],"&lt;="&amp;$A585,Graphes[FC_Temps],"&lt;&gt;0")</f>
        <v>64</v>
      </c>
      <c r="C585">
        <f>COUNTIFS(Graphes[FC_AC_Temps],"&lt;="&amp;$A585,Graphes[FC_AC_Temps],"&lt;&gt;0")</f>
        <v>62</v>
      </c>
      <c r="D585">
        <f>COUNTIFS(Graphes[FC_AC_alea_Temps],"&lt;="&amp;$A585,Graphes[FC_AC_alea_Temps],"&lt;&gt;0")</f>
        <v>54</v>
      </c>
      <c r="E585">
        <f>COUNTIFS(Graphes[DS_Temps],"&lt;="&amp;$A585,Graphes[DS_Temps],"&lt;&gt;0")</f>
        <v>65</v>
      </c>
      <c r="F585">
        <f>COUNTIFS(Graphes[FC_alea_Temps],"&lt;="&amp;$A585,Graphes[FC_alea_Temps],"&lt;&gt;0")</f>
        <v>54</v>
      </c>
    </row>
    <row r="586" spans="1:6" x14ac:dyDescent="0.25">
      <c r="A586">
        <v>58.4</v>
      </c>
      <c r="B586">
        <f>COUNTIFS(Graphes[FC_Temps],"&lt;="&amp;$A586,Graphes[FC_Temps],"&lt;&gt;0")</f>
        <v>64</v>
      </c>
      <c r="C586">
        <f>COUNTIFS(Graphes[FC_AC_Temps],"&lt;="&amp;$A586,Graphes[FC_AC_Temps],"&lt;&gt;0")</f>
        <v>62</v>
      </c>
      <c r="D586">
        <f>COUNTIFS(Graphes[FC_AC_alea_Temps],"&lt;="&amp;$A586,Graphes[FC_AC_alea_Temps],"&lt;&gt;0")</f>
        <v>54</v>
      </c>
      <c r="E586">
        <f>COUNTIFS(Graphes[DS_Temps],"&lt;="&amp;$A586,Graphes[DS_Temps],"&lt;&gt;0")</f>
        <v>65</v>
      </c>
      <c r="F586">
        <f>COUNTIFS(Graphes[FC_alea_Temps],"&lt;="&amp;$A586,Graphes[FC_alea_Temps],"&lt;&gt;0")</f>
        <v>54</v>
      </c>
    </row>
    <row r="587" spans="1:6" x14ac:dyDescent="0.25">
      <c r="A587">
        <v>58.5</v>
      </c>
      <c r="B587">
        <f>COUNTIFS(Graphes[FC_Temps],"&lt;="&amp;$A587,Graphes[FC_Temps],"&lt;&gt;0")</f>
        <v>64</v>
      </c>
      <c r="C587">
        <f>COUNTIFS(Graphes[FC_AC_Temps],"&lt;="&amp;$A587,Graphes[FC_AC_Temps],"&lt;&gt;0")</f>
        <v>62</v>
      </c>
      <c r="D587">
        <f>COUNTIFS(Graphes[FC_AC_alea_Temps],"&lt;="&amp;$A587,Graphes[FC_AC_alea_Temps],"&lt;&gt;0")</f>
        <v>54</v>
      </c>
      <c r="E587">
        <f>COUNTIFS(Graphes[DS_Temps],"&lt;="&amp;$A587,Graphes[DS_Temps],"&lt;&gt;0")</f>
        <v>65</v>
      </c>
      <c r="F587">
        <f>COUNTIFS(Graphes[FC_alea_Temps],"&lt;="&amp;$A587,Graphes[FC_alea_Temps],"&lt;&gt;0")</f>
        <v>54</v>
      </c>
    </row>
    <row r="588" spans="1:6" x14ac:dyDescent="0.25">
      <c r="A588">
        <v>58.6</v>
      </c>
      <c r="B588">
        <f>COUNTIFS(Graphes[FC_Temps],"&lt;="&amp;$A588,Graphes[FC_Temps],"&lt;&gt;0")</f>
        <v>64</v>
      </c>
      <c r="C588">
        <f>COUNTIFS(Graphes[FC_AC_Temps],"&lt;="&amp;$A588,Graphes[FC_AC_Temps],"&lt;&gt;0")</f>
        <v>62</v>
      </c>
      <c r="D588">
        <f>COUNTIFS(Graphes[FC_AC_alea_Temps],"&lt;="&amp;$A588,Graphes[FC_AC_alea_Temps],"&lt;&gt;0")</f>
        <v>54</v>
      </c>
      <c r="E588">
        <f>COUNTIFS(Graphes[DS_Temps],"&lt;="&amp;$A588,Graphes[DS_Temps],"&lt;&gt;0")</f>
        <v>65</v>
      </c>
      <c r="F588">
        <f>COUNTIFS(Graphes[FC_alea_Temps],"&lt;="&amp;$A588,Graphes[FC_alea_Temps],"&lt;&gt;0")</f>
        <v>54</v>
      </c>
    </row>
    <row r="589" spans="1:6" x14ac:dyDescent="0.25">
      <c r="A589">
        <v>58.7</v>
      </c>
      <c r="B589">
        <f>COUNTIFS(Graphes[FC_Temps],"&lt;="&amp;$A589,Graphes[FC_Temps],"&lt;&gt;0")</f>
        <v>64</v>
      </c>
      <c r="C589">
        <f>COUNTIFS(Graphes[FC_AC_Temps],"&lt;="&amp;$A589,Graphes[FC_AC_Temps],"&lt;&gt;0")</f>
        <v>62</v>
      </c>
      <c r="D589">
        <f>COUNTIFS(Graphes[FC_AC_alea_Temps],"&lt;="&amp;$A589,Graphes[FC_AC_alea_Temps],"&lt;&gt;0")</f>
        <v>54</v>
      </c>
      <c r="E589">
        <f>COUNTIFS(Graphes[DS_Temps],"&lt;="&amp;$A589,Graphes[DS_Temps],"&lt;&gt;0")</f>
        <v>65</v>
      </c>
      <c r="F589">
        <f>COUNTIFS(Graphes[FC_alea_Temps],"&lt;="&amp;$A589,Graphes[FC_alea_Temps],"&lt;&gt;0")</f>
        <v>54</v>
      </c>
    </row>
    <row r="590" spans="1:6" x14ac:dyDescent="0.25">
      <c r="A590">
        <v>58.8</v>
      </c>
      <c r="B590">
        <f>COUNTIFS(Graphes[FC_Temps],"&lt;="&amp;$A590,Graphes[FC_Temps],"&lt;&gt;0")</f>
        <v>64</v>
      </c>
      <c r="C590">
        <f>COUNTIFS(Graphes[FC_AC_Temps],"&lt;="&amp;$A590,Graphes[FC_AC_Temps],"&lt;&gt;0")</f>
        <v>62</v>
      </c>
      <c r="D590">
        <f>COUNTIFS(Graphes[FC_AC_alea_Temps],"&lt;="&amp;$A590,Graphes[FC_AC_alea_Temps],"&lt;&gt;0")</f>
        <v>54</v>
      </c>
      <c r="E590">
        <f>COUNTIFS(Graphes[DS_Temps],"&lt;="&amp;$A590,Graphes[DS_Temps],"&lt;&gt;0")</f>
        <v>65</v>
      </c>
      <c r="F590">
        <f>COUNTIFS(Graphes[FC_alea_Temps],"&lt;="&amp;$A590,Graphes[FC_alea_Temps],"&lt;&gt;0")</f>
        <v>54</v>
      </c>
    </row>
    <row r="591" spans="1:6" x14ac:dyDescent="0.25">
      <c r="A591">
        <v>58.9</v>
      </c>
      <c r="B591">
        <f>COUNTIFS(Graphes[FC_Temps],"&lt;="&amp;$A591,Graphes[FC_Temps],"&lt;&gt;0")</f>
        <v>64</v>
      </c>
      <c r="C591">
        <f>COUNTIFS(Graphes[FC_AC_Temps],"&lt;="&amp;$A591,Graphes[FC_AC_Temps],"&lt;&gt;0")</f>
        <v>62</v>
      </c>
      <c r="D591">
        <f>COUNTIFS(Graphes[FC_AC_alea_Temps],"&lt;="&amp;$A591,Graphes[FC_AC_alea_Temps],"&lt;&gt;0")</f>
        <v>54</v>
      </c>
      <c r="E591">
        <f>COUNTIFS(Graphes[DS_Temps],"&lt;="&amp;$A591,Graphes[DS_Temps],"&lt;&gt;0")</f>
        <v>65</v>
      </c>
      <c r="F591">
        <f>COUNTIFS(Graphes[FC_alea_Temps],"&lt;="&amp;$A591,Graphes[FC_alea_Temps],"&lt;&gt;0")</f>
        <v>54</v>
      </c>
    </row>
    <row r="592" spans="1:6" x14ac:dyDescent="0.25">
      <c r="A592">
        <v>59</v>
      </c>
      <c r="B592">
        <f>COUNTIFS(Graphes[FC_Temps],"&lt;="&amp;$A592,Graphes[FC_Temps],"&lt;&gt;0")</f>
        <v>64</v>
      </c>
      <c r="C592">
        <f>COUNTIFS(Graphes[FC_AC_Temps],"&lt;="&amp;$A592,Graphes[FC_AC_Temps],"&lt;&gt;0")</f>
        <v>62</v>
      </c>
      <c r="D592">
        <f>COUNTIFS(Graphes[FC_AC_alea_Temps],"&lt;="&amp;$A592,Graphes[FC_AC_alea_Temps],"&lt;&gt;0")</f>
        <v>54</v>
      </c>
      <c r="E592">
        <f>COUNTIFS(Graphes[DS_Temps],"&lt;="&amp;$A592,Graphes[DS_Temps],"&lt;&gt;0")</f>
        <v>65</v>
      </c>
      <c r="F592">
        <f>COUNTIFS(Graphes[FC_alea_Temps],"&lt;="&amp;$A592,Graphes[FC_alea_Temps],"&lt;&gt;0")</f>
        <v>54</v>
      </c>
    </row>
    <row r="593" spans="1:6" x14ac:dyDescent="0.25">
      <c r="A593">
        <v>59.1</v>
      </c>
      <c r="B593">
        <f>COUNTIFS(Graphes[FC_Temps],"&lt;="&amp;$A593,Graphes[FC_Temps],"&lt;&gt;0")</f>
        <v>64</v>
      </c>
      <c r="C593">
        <f>COUNTIFS(Graphes[FC_AC_Temps],"&lt;="&amp;$A593,Graphes[FC_AC_Temps],"&lt;&gt;0")</f>
        <v>62</v>
      </c>
      <c r="D593">
        <f>COUNTIFS(Graphes[FC_AC_alea_Temps],"&lt;="&amp;$A593,Graphes[FC_AC_alea_Temps],"&lt;&gt;0")</f>
        <v>54</v>
      </c>
      <c r="E593">
        <f>COUNTIFS(Graphes[DS_Temps],"&lt;="&amp;$A593,Graphes[DS_Temps],"&lt;&gt;0")</f>
        <v>65</v>
      </c>
      <c r="F593">
        <f>COUNTIFS(Graphes[FC_alea_Temps],"&lt;="&amp;$A593,Graphes[FC_alea_Temps],"&lt;&gt;0")</f>
        <v>54</v>
      </c>
    </row>
    <row r="594" spans="1:6" x14ac:dyDescent="0.25">
      <c r="A594">
        <v>59.2</v>
      </c>
      <c r="B594">
        <f>COUNTIFS(Graphes[FC_Temps],"&lt;="&amp;$A594,Graphes[FC_Temps],"&lt;&gt;0")</f>
        <v>64</v>
      </c>
      <c r="C594">
        <f>COUNTIFS(Graphes[FC_AC_Temps],"&lt;="&amp;$A594,Graphes[FC_AC_Temps],"&lt;&gt;0")</f>
        <v>62</v>
      </c>
      <c r="D594">
        <f>COUNTIFS(Graphes[FC_AC_alea_Temps],"&lt;="&amp;$A594,Graphes[FC_AC_alea_Temps],"&lt;&gt;0")</f>
        <v>54</v>
      </c>
      <c r="E594">
        <f>COUNTIFS(Graphes[DS_Temps],"&lt;="&amp;$A594,Graphes[DS_Temps],"&lt;&gt;0")</f>
        <v>65</v>
      </c>
      <c r="F594">
        <f>COUNTIFS(Graphes[FC_alea_Temps],"&lt;="&amp;$A594,Graphes[FC_alea_Temps],"&lt;&gt;0")</f>
        <v>54</v>
      </c>
    </row>
    <row r="595" spans="1:6" x14ac:dyDescent="0.25">
      <c r="A595">
        <v>59.3</v>
      </c>
      <c r="B595">
        <f>COUNTIFS(Graphes[FC_Temps],"&lt;="&amp;$A595,Graphes[FC_Temps],"&lt;&gt;0")</f>
        <v>64</v>
      </c>
      <c r="C595">
        <f>COUNTIFS(Graphes[FC_AC_Temps],"&lt;="&amp;$A595,Graphes[FC_AC_Temps],"&lt;&gt;0")</f>
        <v>62</v>
      </c>
      <c r="D595">
        <f>COUNTIFS(Graphes[FC_AC_alea_Temps],"&lt;="&amp;$A595,Graphes[FC_AC_alea_Temps],"&lt;&gt;0")</f>
        <v>54</v>
      </c>
      <c r="E595">
        <f>COUNTIFS(Graphes[DS_Temps],"&lt;="&amp;$A595,Graphes[DS_Temps],"&lt;&gt;0")</f>
        <v>65</v>
      </c>
      <c r="F595">
        <f>COUNTIFS(Graphes[FC_alea_Temps],"&lt;="&amp;$A595,Graphes[FC_alea_Temps],"&lt;&gt;0")</f>
        <v>54</v>
      </c>
    </row>
    <row r="596" spans="1:6" x14ac:dyDescent="0.25">
      <c r="A596">
        <v>59.4</v>
      </c>
      <c r="B596">
        <f>COUNTIFS(Graphes[FC_Temps],"&lt;="&amp;$A596,Graphes[FC_Temps],"&lt;&gt;0")</f>
        <v>64</v>
      </c>
      <c r="C596">
        <f>COUNTIFS(Graphes[FC_AC_Temps],"&lt;="&amp;$A596,Graphes[FC_AC_Temps],"&lt;&gt;0")</f>
        <v>62</v>
      </c>
      <c r="D596">
        <f>COUNTIFS(Graphes[FC_AC_alea_Temps],"&lt;="&amp;$A596,Graphes[FC_AC_alea_Temps],"&lt;&gt;0")</f>
        <v>54</v>
      </c>
      <c r="E596">
        <f>COUNTIFS(Graphes[DS_Temps],"&lt;="&amp;$A596,Graphes[DS_Temps],"&lt;&gt;0")</f>
        <v>65</v>
      </c>
      <c r="F596">
        <f>COUNTIFS(Graphes[FC_alea_Temps],"&lt;="&amp;$A596,Graphes[FC_alea_Temps],"&lt;&gt;0")</f>
        <v>54</v>
      </c>
    </row>
    <row r="597" spans="1:6" x14ac:dyDescent="0.25">
      <c r="A597">
        <v>59.5</v>
      </c>
      <c r="B597">
        <f>COUNTIFS(Graphes[FC_Temps],"&lt;="&amp;$A597,Graphes[FC_Temps],"&lt;&gt;0")</f>
        <v>64</v>
      </c>
      <c r="C597">
        <f>COUNTIFS(Graphes[FC_AC_Temps],"&lt;="&amp;$A597,Graphes[FC_AC_Temps],"&lt;&gt;0")</f>
        <v>62</v>
      </c>
      <c r="D597">
        <f>COUNTIFS(Graphes[FC_AC_alea_Temps],"&lt;="&amp;$A597,Graphes[FC_AC_alea_Temps],"&lt;&gt;0")</f>
        <v>54</v>
      </c>
      <c r="E597">
        <f>COUNTIFS(Graphes[DS_Temps],"&lt;="&amp;$A597,Graphes[DS_Temps],"&lt;&gt;0")</f>
        <v>65</v>
      </c>
      <c r="F597">
        <f>COUNTIFS(Graphes[FC_alea_Temps],"&lt;="&amp;$A597,Graphes[FC_alea_Temps],"&lt;&gt;0")</f>
        <v>54</v>
      </c>
    </row>
    <row r="598" spans="1:6" x14ac:dyDescent="0.25">
      <c r="A598">
        <v>59.6</v>
      </c>
      <c r="B598">
        <f>COUNTIFS(Graphes[FC_Temps],"&lt;="&amp;$A598,Graphes[FC_Temps],"&lt;&gt;0")</f>
        <v>64</v>
      </c>
      <c r="C598">
        <f>COUNTIFS(Graphes[FC_AC_Temps],"&lt;="&amp;$A598,Graphes[FC_AC_Temps],"&lt;&gt;0")</f>
        <v>62</v>
      </c>
      <c r="D598">
        <f>COUNTIFS(Graphes[FC_AC_alea_Temps],"&lt;="&amp;$A598,Graphes[FC_AC_alea_Temps],"&lt;&gt;0")</f>
        <v>54</v>
      </c>
      <c r="E598">
        <f>COUNTIFS(Graphes[DS_Temps],"&lt;="&amp;$A598,Graphes[DS_Temps],"&lt;&gt;0")</f>
        <v>65</v>
      </c>
      <c r="F598">
        <f>COUNTIFS(Graphes[FC_alea_Temps],"&lt;="&amp;$A598,Graphes[FC_alea_Temps],"&lt;&gt;0")</f>
        <v>54</v>
      </c>
    </row>
    <row r="599" spans="1:6" x14ac:dyDescent="0.25">
      <c r="A599">
        <v>59.7</v>
      </c>
      <c r="B599">
        <f>COUNTIFS(Graphes[FC_Temps],"&lt;="&amp;$A599,Graphes[FC_Temps],"&lt;&gt;0")</f>
        <v>64</v>
      </c>
      <c r="C599">
        <f>COUNTIFS(Graphes[FC_AC_Temps],"&lt;="&amp;$A599,Graphes[FC_AC_Temps],"&lt;&gt;0")</f>
        <v>62</v>
      </c>
      <c r="D599">
        <f>COUNTIFS(Graphes[FC_AC_alea_Temps],"&lt;="&amp;$A599,Graphes[FC_AC_alea_Temps],"&lt;&gt;0")</f>
        <v>54</v>
      </c>
      <c r="E599">
        <f>COUNTIFS(Graphes[DS_Temps],"&lt;="&amp;$A599,Graphes[DS_Temps],"&lt;&gt;0")</f>
        <v>65</v>
      </c>
      <c r="F599">
        <f>COUNTIFS(Graphes[FC_alea_Temps],"&lt;="&amp;$A599,Graphes[FC_alea_Temps],"&lt;&gt;0")</f>
        <v>54</v>
      </c>
    </row>
    <row r="600" spans="1:6" x14ac:dyDescent="0.25">
      <c r="A600">
        <v>59.8</v>
      </c>
      <c r="B600">
        <f>COUNTIFS(Graphes[FC_Temps],"&lt;="&amp;$A600,Graphes[FC_Temps],"&lt;&gt;0")</f>
        <v>64</v>
      </c>
      <c r="C600">
        <f>COUNTIFS(Graphes[FC_AC_Temps],"&lt;="&amp;$A600,Graphes[FC_AC_Temps],"&lt;&gt;0")</f>
        <v>62</v>
      </c>
      <c r="D600">
        <f>COUNTIFS(Graphes[FC_AC_alea_Temps],"&lt;="&amp;$A600,Graphes[FC_AC_alea_Temps],"&lt;&gt;0")</f>
        <v>54</v>
      </c>
      <c r="E600">
        <f>COUNTIFS(Graphes[DS_Temps],"&lt;="&amp;$A600,Graphes[DS_Temps],"&lt;&gt;0")</f>
        <v>65</v>
      </c>
      <c r="F600">
        <f>COUNTIFS(Graphes[FC_alea_Temps],"&lt;="&amp;$A600,Graphes[FC_alea_Temps],"&lt;&gt;0")</f>
        <v>54</v>
      </c>
    </row>
    <row r="601" spans="1:6" x14ac:dyDescent="0.25">
      <c r="A601">
        <v>59.9</v>
      </c>
      <c r="B601">
        <f>COUNTIFS(Graphes[FC_Temps],"&lt;="&amp;$A601,Graphes[FC_Temps],"&lt;&gt;0")</f>
        <v>64</v>
      </c>
      <c r="C601">
        <f>COUNTIFS(Graphes[FC_AC_Temps],"&lt;="&amp;$A601,Graphes[FC_AC_Temps],"&lt;&gt;0")</f>
        <v>62</v>
      </c>
      <c r="D601">
        <f>COUNTIFS(Graphes[FC_AC_alea_Temps],"&lt;="&amp;$A601,Graphes[FC_AC_alea_Temps],"&lt;&gt;0")</f>
        <v>54</v>
      </c>
      <c r="E601">
        <f>COUNTIFS(Graphes[DS_Temps],"&lt;="&amp;$A601,Graphes[DS_Temps],"&lt;&gt;0")</f>
        <v>65</v>
      </c>
      <c r="F601">
        <f>COUNTIFS(Graphes[FC_alea_Temps],"&lt;="&amp;$A601,Graphes[FC_alea_Temps],"&lt;&gt;0")</f>
        <v>54</v>
      </c>
    </row>
    <row r="602" spans="1:6" x14ac:dyDescent="0.25">
      <c r="A602">
        <v>60</v>
      </c>
      <c r="B602">
        <f>COUNTIFS(Graphes[FC_Temps],"&lt;="&amp;$A602,Graphes[FC_Temps],"&lt;&gt;0")</f>
        <v>64</v>
      </c>
      <c r="C602">
        <f>COUNTIFS(Graphes[FC_AC_Temps],"&lt;="&amp;$A602,Graphes[FC_AC_Temps],"&lt;&gt;0")</f>
        <v>62</v>
      </c>
      <c r="D602">
        <f>COUNTIFS(Graphes[FC_AC_alea_Temps],"&lt;="&amp;$A602,Graphes[FC_AC_alea_Temps],"&lt;&gt;0")</f>
        <v>54</v>
      </c>
      <c r="E602">
        <f>COUNTIFS(Graphes[DS_Temps],"&lt;="&amp;$A602,Graphes[DS_Temps],"&lt;&gt;0")</f>
        <v>65</v>
      </c>
      <c r="F602">
        <f>COUNTIFS(Graphes[FC_alea_Temps],"&lt;="&amp;$A602,Graphes[FC_alea_Temps],"&lt;&gt;0")</f>
        <v>54</v>
      </c>
    </row>
    <row r="603" spans="1:6" x14ac:dyDescent="0.25">
      <c r="A603">
        <v>60.1</v>
      </c>
      <c r="B603">
        <f>COUNTIFS(Graphes[FC_Temps],"&lt;="&amp;$A603,Graphes[FC_Temps],"&lt;&gt;0")</f>
        <v>64</v>
      </c>
      <c r="C603">
        <f>COUNTIFS(Graphes[FC_AC_Temps],"&lt;="&amp;$A603,Graphes[FC_AC_Temps],"&lt;&gt;0")</f>
        <v>62</v>
      </c>
      <c r="D603">
        <f>COUNTIFS(Graphes[FC_AC_alea_Temps],"&lt;="&amp;$A603,Graphes[FC_AC_alea_Temps],"&lt;&gt;0")</f>
        <v>54</v>
      </c>
      <c r="E603">
        <f>COUNTIFS(Graphes[DS_Temps],"&lt;="&amp;$A603,Graphes[DS_Temps],"&lt;&gt;0")</f>
        <v>65</v>
      </c>
      <c r="F603">
        <f>COUNTIFS(Graphes[FC_alea_Temps],"&lt;="&amp;$A603,Graphes[FC_alea_Temps],"&lt;&gt;0")</f>
        <v>54</v>
      </c>
    </row>
    <row r="604" spans="1:6" x14ac:dyDescent="0.25">
      <c r="A604">
        <v>60.2</v>
      </c>
      <c r="B604">
        <f>COUNTIFS(Graphes[FC_Temps],"&lt;="&amp;$A604,Graphes[FC_Temps],"&lt;&gt;0")</f>
        <v>64</v>
      </c>
      <c r="C604">
        <f>COUNTIFS(Graphes[FC_AC_Temps],"&lt;="&amp;$A604,Graphes[FC_AC_Temps],"&lt;&gt;0")</f>
        <v>62</v>
      </c>
      <c r="D604">
        <f>COUNTIFS(Graphes[FC_AC_alea_Temps],"&lt;="&amp;$A604,Graphes[FC_AC_alea_Temps],"&lt;&gt;0")</f>
        <v>54</v>
      </c>
      <c r="E604">
        <f>COUNTIFS(Graphes[DS_Temps],"&lt;="&amp;$A604,Graphes[DS_Temps],"&lt;&gt;0")</f>
        <v>65</v>
      </c>
      <c r="F604">
        <f>COUNTIFS(Graphes[FC_alea_Temps],"&lt;="&amp;$A604,Graphes[FC_alea_Temps],"&lt;&gt;0")</f>
        <v>54</v>
      </c>
    </row>
    <row r="605" spans="1:6" x14ac:dyDescent="0.25">
      <c r="A605">
        <v>60.3</v>
      </c>
      <c r="B605">
        <f>COUNTIFS(Graphes[FC_Temps],"&lt;="&amp;$A605,Graphes[FC_Temps],"&lt;&gt;0")</f>
        <v>64</v>
      </c>
      <c r="C605">
        <f>COUNTIFS(Graphes[FC_AC_Temps],"&lt;="&amp;$A605,Graphes[FC_AC_Temps],"&lt;&gt;0")</f>
        <v>62</v>
      </c>
      <c r="D605">
        <f>COUNTIFS(Graphes[FC_AC_alea_Temps],"&lt;="&amp;$A605,Graphes[FC_AC_alea_Temps],"&lt;&gt;0")</f>
        <v>54</v>
      </c>
      <c r="E605">
        <f>COUNTIFS(Graphes[DS_Temps],"&lt;="&amp;$A605,Graphes[DS_Temps],"&lt;&gt;0")</f>
        <v>65</v>
      </c>
      <c r="F605">
        <f>COUNTIFS(Graphes[FC_alea_Temps],"&lt;="&amp;$A605,Graphes[FC_alea_Temps],"&lt;&gt;0")</f>
        <v>54</v>
      </c>
    </row>
    <row r="606" spans="1:6" x14ac:dyDescent="0.25">
      <c r="A606">
        <v>60.4</v>
      </c>
      <c r="B606">
        <f>COUNTIFS(Graphes[FC_Temps],"&lt;="&amp;$A606,Graphes[FC_Temps],"&lt;&gt;0")</f>
        <v>64</v>
      </c>
      <c r="C606">
        <f>COUNTIFS(Graphes[FC_AC_Temps],"&lt;="&amp;$A606,Graphes[FC_AC_Temps],"&lt;&gt;0")</f>
        <v>62</v>
      </c>
      <c r="D606">
        <f>COUNTIFS(Graphes[FC_AC_alea_Temps],"&lt;="&amp;$A606,Graphes[FC_AC_alea_Temps],"&lt;&gt;0")</f>
        <v>54</v>
      </c>
      <c r="E606">
        <f>COUNTIFS(Graphes[DS_Temps],"&lt;="&amp;$A606,Graphes[DS_Temps],"&lt;&gt;0")</f>
        <v>65</v>
      </c>
      <c r="F606">
        <f>COUNTIFS(Graphes[FC_alea_Temps],"&lt;="&amp;$A606,Graphes[FC_alea_Temps],"&lt;&gt;0")</f>
        <v>54</v>
      </c>
    </row>
    <row r="607" spans="1:6" x14ac:dyDescent="0.25">
      <c r="A607">
        <v>60.5</v>
      </c>
      <c r="B607">
        <f>COUNTIFS(Graphes[FC_Temps],"&lt;="&amp;$A607,Graphes[FC_Temps],"&lt;&gt;0")</f>
        <v>64</v>
      </c>
      <c r="C607">
        <f>COUNTIFS(Graphes[FC_AC_Temps],"&lt;="&amp;$A607,Graphes[FC_AC_Temps],"&lt;&gt;0")</f>
        <v>62</v>
      </c>
      <c r="D607">
        <f>COUNTIFS(Graphes[FC_AC_alea_Temps],"&lt;="&amp;$A607,Graphes[FC_AC_alea_Temps],"&lt;&gt;0")</f>
        <v>54</v>
      </c>
      <c r="E607">
        <f>COUNTIFS(Graphes[DS_Temps],"&lt;="&amp;$A607,Graphes[DS_Temps],"&lt;&gt;0")</f>
        <v>65</v>
      </c>
      <c r="F607">
        <f>COUNTIFS(Graphes[FC_alea_Temps],"&lt;="&amp;$A607,Graphes[FC_alea_Temps],"&lt;&gt;0")</f>
        <v>54</v>
      </c>
    </row>
    <row r="608" spans="1:6" x14ac:dyDescent="0.25">
      <c r="A608">
        <v>60.6</v>
      </c>
      <c r="B608">
        <f>COUNTIFS(Graphes[FC_Temps],"&lt;="&amp;$A608,Graphes[FC_Temps],"&lt;&gt;0")</f>
        <v>64</v>
      </c>
      <c r="C608">
        <f>COUNTIFS(Graphes[FC_AC_Temps],"&lt;="&amp;$A608,Graphes[FC_AC_Temps],"&lt;&gt;0")</f>
        <v>62</v>
      </c>
      <c r="D608">
        <f>COUNTIFS(Graphes[FC_AC_alea_Temps],"&lt;="&amp;$A608,Graphes[FC_AC_alea_Temps],"&lt;&gt;0")</f>
        <v>54</v>
      </c>
      <c r="E608">
        <f>COUNTIFS(Graphes[DS_Temps],"&lt;="&amp;$A608,Graphes[DS_Temps],"&lt;&gt;0")</f>
        <v>65</v>
      </c>
      <c r="F608">
        <f>COUNTIFS(Graphes[FC_alea_Temps],"&lt;="&amp;$A608,Graphes[FC_alea_Temps],"&lt;&gt;0")</f>
        <v>54</v>
      </c>
    </row>
    <row r="609" spans="1:6" x14ac:dyDescent="0.25">
      <c r="A609">
        <v>60.7</v>
      </c>
      <c r="B609">
        <f>COUNTIFS(Graphes[FC_Temps],"&lt;="&amp;$A609,Graphes[FC_Temps],"&lt;&gt;0")</f>
        <v>64</v>
      </c>
      <c r="C609">
        <f>COUNTIFS(Graphes[FC_AC_Temps],"&lt;="&amp;$A609,Graphes[FC_AC_Temps],"&lt;&gt;0")</f>
        <v>62</v>
      </c>
      <c r="D609">
        <f>COUNTIFS(Graphes[FC_AC_alea_Temps],"&lt;="&amp;$A609,Graphes[FC_AC_alea_Temps],"&lt;&gt;0")</f>
        <v>54</v>
      </c>
      <c r="E609">
        <f>COUNTIFS(Graphes[DS_Temps],"&lt;="&amp;$A609,Graphes[DS_Temps],"&lt;&gt;0")</f>
        <v>65</v>
      </c>
      <c r="F609">
        <f>COUNTIFS(Graphes[FC_alea_Temps],"&lt;="&amp;$A609,Graphes[FC_alea_Temps],"&lt;&gt;0")</f>
        <v>54</v>
      </c>
    </row>
    <row r="610" spans="1:6" x14ac:dyDescent="0.25">
      <c r="A610">
        <v>60.8</v>
      </c>
      <c r="B610">
        <f>COUNTIFS(Graphes[FC_Temps],"&lt;="&amp;$A610,Graphes[FC_Temps],"&lt;&gt;0")</f>
        <v>64</v>
      </c>
      <c r="C610">
        <f>COUNTIFS(Graphes[FC_AC_Temps],"&lt;="&amp;$A610,Graphes[FC_AC_Temps],"&lt;&gt;0")</f>
        <v>62</v>
      </c>
      <c r="D610">
        <f>COUNTIFS(Graphes[FC_AC_alea_Temps],"&lt;="&amp;$A610,Graphes[FC_AC_alea_Temps],"&lt;&gt;0")</f>
        <v>54</v>
      </c>
      <c r="E610">
        <f>COUNTIFS(Graphes[DS_Temps],"&lt;="&amp;$A610,Graphes[DS_Temps],"&lt;&gt;0")</f>
        <v>65</v>
      </c>
      <c r="F610">
        <f>COUNTIFS(Graphes[FC_alea_Temps],"&lt;="&amp;$A610,Graphes[FC_alea_Temps],"&lt;&gt;0")</f>
        <v>54</v>
      </c>
    </row>
    <row r="611" spans="1:6" x14ac:dyDescent="0.25">
      <c r="A611">
        <v>60.9</v>
      </c>
      <c r="B611">
        <f>COUNTIFS(Graphes[FC_Temps],"&lt;="&amp;$A611,Graphes[FC_Temps],"&lt;&gt;0")</f>
        <v>64</v>
      </c>
      <c r="C611">
        <f>COUNTIFS(Graphes[FC_AC_Temps],"&lt;="&amp;$A611,Graphes[FC_AC_Temps],"&lt;&gt;0")</f>
        <v>62</v>
      </c>
      <c r="D611">
        <f>COUNTIFS(Graphes[FC_AC_alea_Temps],"&lt;="&amp;$A611,Graphes[FC_AC_alea_Temps],"&lt;&gt;0")</f>
        <v>54</v>
      </c>
      <c r="E611">
        <f>COUNTIFS(Graphes[DS_Temps],"&lt;="&amp;$A611,Graphes[DS_Temps],"&lt;&gt;0")</f>
        <v>65</v>
      </c>
      <c r="F611">
        <f>COUNTIFS(Graphes[FC_alea_Temps],"&lt;="&amp;$A611,Graphes[FC_alea_Temps],"&lt;&gt;0")</f>
        <v>54</v>
      </c>
    </row>
    <row r="612" spans="1:6" x14ac:dyDescent="0.25">
      <c r="A612">
        <v>61</v>
      </c>
      <c r="B612">
        <f>COUNTIFS(Graphes[FC_Temps],"&lt;="&amp;$A612,Graphes[FC_Temps],"&lt;&gt;0")</f>
        <v>64</v>
      </c>
      <c r="C612">
        <f>COUNTIFS(Graphes[FC_AC_Temps],"&lt;="&amp;$A612,Graphes[FC_AC_Temps],"&lt;&gt;0")</f>
        <v>62</v>
      </c>
      <c r="D612">
        <f>COUNTIFS(Graphes[FC_AC_alea_Temps],"&lt;="&amp;$A612,Graphes[FC_AC_alea_Temps],"&lt;&gt;0")</f>
        <v>54</v>
      </c>
      <c r="E612">
        <f>COUNTIFS(Graphes[DS_Temps],"&lt;="&amp;$A612,Graphes[DS_Temps],"&lt;&gt;0")</f>
        <v>65</v>
      </c>
      <c r="F612">
        <f>COUNTIFS(Graphes[FC_alea_Temps],"&lt;="&amp;$A612,Graphes[FC_alea_Temps],"&lt;&gt;0")</f>
        <v>54</v>
      </c>
    </row>
    <row r="613" spans="1:6" x14ac:dyDescent="0.25">
      <c r="A613">
        <v>61.1</v>
      </c>
      <c r="B613">
        <f>COUNTIFS(Graphes[FC_Temps],"&lt;="&amp;$A613,Graphes[FC_Temps],"&lt;&gt;0")</f>
        <v>64</v>
      </c>
      <c r="C613">
        <f>COUNTIFS(Graphes[FC_AC_Temps],"&lt;="&amp;$A613,Graphes[FC_AC_Temps],"&lt;&gt;0")</f>
        <v>62</v>
      </c>
      <c r="D613">
        <f>COUNTIFS(Graphes[FC_AC_alea_Temps],"&lt;="&amp;$A613,Graphes[FC_AC_alea_Temps],"&lt;&gt;0")</f>
        <v>54</v>
      </c>
      <c r="E613">
        <f>COUNTIFS(Graphes[DS_Temps],"&lt;="&amp;$A613,Graphes[DS_Temps],"&lt;&gt;0")</f>
        <v>65</v>
      </c>
      <c r="F613">
        <f>COUNTIFS(Graphes[FC_alea_Temps],"&lt;="&amp;$A613,Graphes[FC_alea_Temps],"&lt;&gt;0")</f>
        <v>54</v>
      </c>
    </row>
    <row r="614" spans="1:6" x14ac:dyDescent="0.25">
      <c r="A614">
        <v>61.2</v>
      </c>
      <c r="B614">
        <f>COUNTIFS(Graphes[FC_Temps],"&lt;="&amp;$A614,Graphes[FC_Temps],"&lt;&gt;0")</f>
        <v>64</v>
      </c>
      <c r="C614">
        <f>COUNTIFS(Graphes[FC_AC_Temps],"&lt;="&amp;$A614,Graphes[FC_AC_Temps],"&lt;&gt;0")</f>
        <v>62</v>
      </c>
      <c r="D614">
        <f>COUNTIFS(Graphes[FC_AC_alea_Temps],"&lt;="&amp;$A614,Graphes[FC_AC_alea_Temps],"&lt;&gt;0")</f>
        <v>54</v>
      </c>
      <c r="E614">
        <f>COUNTIFS(Graphes[DS_Temps],"&lt;="&amp;$A614,Graphes[DS_Temps],"&lt;&gt;0")</f>
        <v>65</v>
      </c>
      <c r="F614">
        <f>COUNTIFS(Graphes[FC_alea_Temps],"&lt;="&amp;$A614,Graphes[FC_alea_Temps],"&lt;&gt;0")</f>
        <v>54</v>
      </c>
    </row>
    <row r="615" spans="1:6" x14ac:dyDescent="0.25">
      <c r="A615">
        <v>61.3</v>
      </c>
      <c r="B615">
        <f>COUNTIFS(Graphes[FC_Temps],"&lt;="&amp;$A615,Graphes[FC_Temps],"&lt;&gt;0")</f>
        <v>64</v>
      </c>
      <c r="C615">
        <f>COUNTIFS(Graphes[FC_AC_Temps],"&lt;="&amp;$A615,Graphes[FC_AC_Temps],"&lt;&gt;0")</f>
        <v>62</v>
      </c>
      <c r="D615">
        <f>COUNTIFS(Graphes[FC_AC_alea_Temps],"&lt;="&amp;$A615,Graphes[FC_AC_alea_Temps],"&lt;&gt;0")</f>
        <v>54</v>
      </c>
      <c r="E615">
        <f>COUNTIFS(Graphes[DS_Temps],"&lt;="&amp;$A615,Graphes[DS_Temps],"&lt;&gt;0")</f>
        <v>65</v>
      </c>
      <c r="F615">
        <f>COUNTIFS(Graphes[FC_alea_Temps],"&lt;="&amp;$A615,Graphes[FC_alea_Temps],"&lt;&gt;0")</f>
        <v>54</v>
      </c>
    </row>
    <row r="616" spans="1:6" x14ac:dyDescent="0.25">
      <c r="A616">
        <v>61.4</v>
      </c>
      <c r="B616">
        <f>COUNTIFS(Graphes[FC_Temps],"&lt;="&amp;$A616,Graphes[FC_Temps],"&lt;&gt;0")</f>
        <v>64</v>
      </c>
      <c r="C616">
        <f>COUNTIFS(Graphes[FC_AC_Temps],"&lt;="&amp;$A616,Graphes[FC_AC_Temps],"&lt;&gt;0")</f>
        <v>62</v>
      </c>
      <c r="D616">
        <f>COUNTIFS(Graphes[FC_AC_alea_Temps],"&lt;="&amp;$A616,Graphes[FC_AC_alea_Temps],"&lt;&gt;0")</f>
        <v>54</v>
      </c>
      <c r="E616">
        <f>COUNTIFS(Graphes[DS_Temps],"&lt;="&amp;$A616,Graphes[DS_Temps],"&lt;&gt;0")</f>
        <v>65</v>
      </c>
      <c r="F616">
        <f>COUNTIFS(Graphes[FC_alea_Temps],"&lt;="&amp;$A616,Graphes[FC_alea_Temps],"&lt;&gt;0")</f>
        <v>54</v>
      </c>
    </row>
    <row r="617" spans="1:6" x14ac:dyDescent="0.25">
      <c r="A617">
        <v>61.5</v>
      </c>
      <c r="B617">
        <f>COUNTIFS(Graphes[FC_Temps],"&lt;="&amp;$A617,Graphes[FC_Temps],"&lt;&gt;0")</f>
        <v>64</v>
      </c>
      <c r="C617">
        <f>COUNTIFS(Graphes[FC_AC_Temps],"&lt;="&amp;$A617,Graphes[FC_AC_Temps],"&lt;&gt;0")</f>
        <v>62</v>
      </c>
      <c r="D617">
        <f>COUNTIFS(Graphes[FC_AC_alea_Temps],"&lt;="&amp;$A617,Graphes[FC_AC_alea_Temps],"&lt;&gt;0")</f>
        <v>54</v>
      </c>
      <c r="E617">
        <f>COUNTIFS(Graphes[DS_Temps],"&lt;="&amp;$A617,Graphes[DS_Temps],"&lt;&gt;0")</f>
        <v>65</v>
      </c>
      <c r="F617">
        <f>COUNTIFS(Graphes[FC_alea_Temps],"&lt;="&amp;$A617,Graphes[FC_alea_Temps],"&lt;&gt;0")</f>
        <v>54</v>
      </c>
    </row>
    <row r="618" spans="1:6" x14ac:dyDescent="0.25">
      <c r="A618">
        <v>61.6</v>
      </c>
      <c r="B618">
        <f>COUNTIFS(Graphes[FC_Temps],"&lt;="&amp;$A618,Graphes[FC_Temps],"&lt;&gt;0")</f>
        <v>64</v>
      </c>
      <c r="C618">
        <f>COUNTIFS(Graphes[FC_AC_Temps],"&lt;="&amp;$A618,Graphes[FC_AC_Temps],"&lt;&gt;0")</f>
        <v>62</v>
      </c>
      <c r="D618">
        <f>COUNTIFS(Graphes[FC_AC_alea_Temps],"&lt;="&amp;$A618,Graphes[FC_AC_alea_Temps],"&lt;&gt;0")</f>
        <v>54</v>
      </c>
      <c r="E618">
        <f>COUNTIFS(Graphes[DS_Temps],"&lt;="&amp;$A618,Graphes[DS_Temps],"&lt;&gt;0")</f>
        <v>65</v>
      </c>
      <c r="F618">
        <f>COUNTIFS(Graphes[FC_alea_Temps],"&lt;="&amp;$A618,Graphes[FC_alea_Temps],"&lt;&gt;0")</f>
        <v>54</v>
      </c>
    </row>
    <row r="619" spans="1:6" x14ac:dyDescent="0.25">
      <c r="A619">
        <v>61.7</v>
      </c>
      <c r="B619">
        <f>COUNTIFS(Graphes[FC_Temps],"&lt;="&amp;$A619,Graphes[FC_Temps],"&lt;&gt;0")</f>
        <v>64</v>
      </c>
      <c r="C619">
        <f>COUNTIFS(Graphes[FC_AC_Temps],"&lt;="&amp;$A619,Graphes[FC_AC_Temps],"&lt;&gt;0")</f>
        <v>62</v>
      </c>
      <c r="D619">
        <f>COUNTIFS(Graphes[FC_AC_alea_Temps],"&lt;="&amp;$A619,Graphes[FC_AC_alea_Temps],"&lt;&gt;0")</f>
        <v>54</v>
      </c>
      <c r="E619">
        <f>COUNTIFS(Graphes[DS_Temps],"&lt;="&amp;$A619,Graphes[DS_Temps],"&lt;&gt;0")</f>
        <v>65</v>
      </c>
      <c r="F619">
        <f>COUNTIFS(Graphes[FC_alea_Temps],"&lt;="&amp;$A619,Graphes[FC_alea_Temps],"&lt;&gt;0")</f>
        <v>54</v>
      </c>
    </row>
    <row r="620" spans="1:6" x14ac:dyDescent="0.25">
      <c r="A620">
        <v>61.8</v>
      </c>
      <c r="B620">
        <f>COUNTIFS(Graphes[FC_Temps],"&lt;="&amp;$A620,Graphes[FC_Temps],"&lt;&gt;0")</f>
        <v>64</v>
      </c>
      <c r="C620">
        <f>COUNTIFS(Graphes[FC_AC_Temps],"&lt;="&amp;$A620,Graphes[FC_AC_Temps],"&lt;&gt;0")</f>
        <v>62</v>
      </c>
      <c r="D620">
        <f>COUNTIFS(Graphes[FC_AC_alea_Temps],"&lt;="&amp;$A620,Graphes[FC_AC_alea_Temps],"&lt;&gt;0")</f>
        <v>54</v>
      </c>
      <c r="E620">
        <f>COUNTIFS(Graphes[DS_Temps],"&lt;="&amp;$A620,Graphes[DS_Temps],"&lt;&gt;0")</f>
        <v>65</v>
      </c>
      <c r="F620">
        <f>COUNTIFS(Graphes[FC_alea_Temps],"&lt;="&amp;$A620,Graphes[FC_alea_Temps],"&lt;&gt;0")</f>
        <v>54</v>
      </c>
    </row>
    <row r="621" spans="1:6" x14ac:dyDescent="0.25">
      <c r="A621">
        <v>61.9</v>
      </c>
      <c r="B621">
        <f>COUNTIFS(Graphes[FC_Temps],"&lt;="&amp;$A621,Graphes[FC_Temps],"&lt;&gt;0")</f>
        <v>64</v>
      </c>
      <c r="C621">
        <f>COUNTIFS(Graphes[FC_AC_Temps],"&lt;="&amp;$A621,Graphes[FC_AC_Temps],"&lt;&gt;0")</f>
        <v>62</v>
      </c>
      <c r="D621">
        <f>COUNTIFS(Graphes[FC_AC_alea_Temps],"&lt;="&amp;$A621,Graphes[FC_AC_alea_Temps],"&lt;&gt;0")</f>
        <v>54</v>
      </c>
      <c r="E621">
        <f>COUNTIFS(Graphes[DS_Temps],"&lt;="&amp;$A621,Graphes[DS_Temps],"&lt;&gt;0")</f>
        <v>65</v>
      </c>
      <c r="F621">
        <f>COUNTIFS(Graphes[FC_alea_Temps],"&lt;="&amp;$A621,Graphes[FC_alea_Temps],"&lt;&gt;0")</f>
        <v>54</v>
      </c>
    </row>
    <row r="622" spans="1:6" x14ac:dyDescent="0.25">
      <c r="A622">
        <v>62</v>
      </c>
      <c r="B622">
        <f>COUNTIFS(Graphes[FC_Temps],"&lt;="&amp;$A622,Graphes[FC_Temps],"&lt;&gt;0")</f>
        <v>64</v>
      </c>
      <c r="C622">
        <f>COUNTIFS(Graphes[FC_AC_Temps],"&lt;="&amp;$A622,Graphes[FC_AC_Temps],"&lt;&gt;0")</f>
        <v>62</v>
      </c>
      <c r="D622">
        <f>COUNTIFS(Graphes[FC_AC_alea_Temps],"&lt;="&amp;$A622,Graphes[FC_AC_alea_Temps],"&lt;&gt;0")</f>
        <v>54</v>
      </c>
      <c r="E622">
        <f>COUNTIFS(Graphes[DS_Temps],"&lt;="&amp;$A622,Graphes[DS_Temps],"&lt;&gt;0")</f>
        <v>65</v>
      </c>
      <c r="F622">
        <f>COUNTIFS(Graphes[FC_alea_Temps],"&lt;="&amp;$A622,Graphes[FC_alea_Temps],"&lt;&gt;0")</f>
        <v>54</v>
      </c>
    </row>
    <row r="623" spans="1:6" x14ac:dyDescent="0.25">
      <c r="A623">
        <v>62.1</v>
      </c>
      <c r="B623">
        <f>COUNTIFS(Graphes[FC_Temps],"&lt;="&amp;$A623,Graphes[FC_Temps],"&lt;&gt;0")</f>
        <v>64</v>
      </c>
      <c r="C623">
        <f>COUNTIFS(Graphes[FC_AC_Temps],"&lt;="&amp;$A623,Graphes[FC_AC_Temps],"&lt;&gt;0")</f>
        <v>62</v>
      </c>
      <c r="D623">
        <f>COUNTIFS(Graphes[FC_AC_alea_Temps],"&lt;="&amp;$A623,Graphes[FC_AC_alea_Temps],"&lt;&gt;0")</f>
        <v>54</v>
      </c>
      <c r="E623">
        <f>COUNTIFS(Graphes[DS_Temps],"&lt;="&amp;$A623,Graphes[DS_Temps],"&lt;&gt;0")</f>
        <v>65</v>
      </c>
      <c r="F623">
        <f>COUNTIFS(Graphes[FC_alea_Temps],"&lt;="&amp;$A623,Graphes[FC_alea_Temps],"&lt;&gt;0")</f>
        <v>54</v>
      </c>
    </row>
    <row r="624" spans="1:6" x14ac:dyDescent="0.25">
      <c r="A624">
        <v>62.2</v>
      </c>
      <c r="B624">
        <f>COUNTIFS(Graphes[FC_Temps],"&lt;="&amp;$A624,Graphes[FC_Temps],"&lt;&gt;0")</f>
        <v>64</v>
      </c>
      <c r="C624">
        <f>COUNTIFS(Graphes[FC_AC_Temps],"&lt;="&amp;$A624,Graphes[FC_AC_Temps],"&lt;&gt;0")</f>
        <v>62</v>
      </c>
      <c r="D624">
        <f>COUNTIFS(Graphes[FC_AC_alea_Temps],"&lt;="&amp;$A624,Graphes[FC_AC_alea_Temps],"&lt;&gt;0")</f>
        <v>54</v>
      </c>
      <c r="E624">
        <f>COUNTIFS(Graphes[DS_Temps],"&lt;="&amp;$A624,Graphes[DS_Temps],"&lt;&gt;0")</f>
        <v>65</v>
      </c>
      <c r="F624">
        <f>COUNTIFS(Graphes[FC_alea_Temps],"&lt;="&amp;$A624,Graphes[FC_alea_Temps],"&lt;&gt;0")</f>
        <v>54</v>
      </c>
    </row>
    <row r="625" spans="1:6" x14ac:dyDescent="0.25">
      <c r="A625">
        <v>62.3</v>
      </c>
      <c r="B625">
        <f>COUNTIFS(Graphes[FC_Temps],"&lt;="&amp;$A625,Graphes[FC_Temps],"&lt;&gt;0")</f>
        <v>64</v>
      </c>
      <c r="C625">
        <f>COUNTIFS(Graphes[FC_AC_Temps],"&lt;="&amp;$A625,Graphes[FC_AC_Temps],"&lt;&gt;0")</f>
        <v>62</v>
      </c>
      <c r="D625">
        <f>COUNTIFS(Graphes[FC_AC_alea_Temps],"&lt;="&amp;$A625,Graphes[FC_AC_alea_Temps],"&lt;&gt;0")</f>
        <v>54</v>
      </c>
      <c r="E625">
        <f>COUNTIFS(Graphes[DS_Temps],"&lt;="&amp;$A625,Graphes[DS_Temps],"&lt;&gt;0")</f>
        <v>65</v>
      </c>
      <c r="F625">
        <f>COUNTIFS(Graphes[FC_alea_Temps],"&lt;="&amp;$A625,Graphes[FC_alea_Temps],"&lt;&gt;0")</f>
        <v>54</v>
      </c>
    </row>
    <row r="626" spans="1:6" x14ac:dyDescent="0.25">
      <c r="A626">
        <v>62.4</v>
      </c>
      <c r="B626">
        <f>COUNTIFS(Graphes[FC_Temps],"&lt;="&amp;$A626,Graphes[FC_Temps],"&lt;&gt;0")</f>
        <v>64</v>
      </c>
      <c r="C626">
        <f>COUNTIFS(Graphes[FC_AC_Temps],"&lt;="&amp;$A626,Graphes[FC_AC_Temps],"&lt;&gt;0")</f>
        <v>62</v>
      </c>
      <c r="D626">
        <f>COUNTIFS(Graphes[FC_AC_alea_Temps],"&lt;="&amp;$A626,Graphes[FC_AC_alea_Temps],"&lt;&gt;0")</f>
        <v>54</v>
      </c>
      <c r="E626">
        <f>COUNTIFS(Graphes[DS_Temps],"&lt;="&amp;$A626,Graphes[DS_Temps],"&lt;&gt;0")</f>
        <v>65</v>
      </c>
      <c r="F626">
        <f>COUNTIFS(Graphes[FC_alea_Temps],"&lt;="&amp;$A626,Graphes[FC_alea_Temps],"&lt;&gt;0")</f>
        <v>54</v>
      </c>
    </row>
    <row r="627" spans="1:6" x14ac:dyDescent="0.25">
      <c r="A627">
        <v>62.5</v>
      </c>
      <c r="B627">
        <f>COUNTIFS(Graphes[FC_Temps],"&lt;="&amp;$A627,Graphes[FC_Temps],"&lt;&gt;0")</f>
        <v>64</v>
      </c>
      <c r="C627">
        <f>COUNTIFS(Graphes[FC_AC_Temps],"&lt;="&amp;$A627,Graphes[FC_AC_Temps],"&lt;&gt;0")</f>
        <v>62</v>
      </c>
      <c r="D627">
        <f>COUNTIFS(Graphes[FC_AC_alea_Temps],"&lt;="&amp;$A627,Graphes[FC_AC_alea_Temps],"&lt;&gt;0")</f>
        <v>54</v>
      </c>
      <c r="E627">
        <f>COUNTIFS(Graphes[DS_Temps],"&lt;="&amp;$A627,Graphes[DS_Temps],"&lt;&gt;0")</f>
        <v>65</v>
      </c>
      <c r="F627">
        <f>COUNTIFS(Graphes[FC_alea_Temps],"&lt;="&amp;$A627,Graphes[FC_alea_Temps],"&lt;&gt;0")</f>
        <v>54</v>
      </c>
    </row>
    <row r="628" spans="1:6" x14ac:dyDescent="0.25">
      <c r="A628">
        <v>62.6</v>
      </c>
      <c r="B628">
        <f>COUNTIFS(Graphes[FC_Temps],"&lt;="&amp;$A628,Graphes[FC_Temps],"&lt;&gt;0")</f>
        <v>64</v>
      </c>
      <c r="C628">
        <f>COUNTIFS(Graphes[FC_AC_Temps],"&lt;="&amp;$A628,Graphes[FC_AC_Temps],"&lt;&gt;0")</f>
        <v>62</v>
      </c>
      <c r="D628">
        <f>COUNTIFS(Graphes[FC_AC_alea_Temps],"&lt;="&amp;$A628,Graphes[FC_AC_alea_Temps],"&lt;&gt;0")</f>
        <v>54</v>
      </c>
      <c r="E628">
        <f>COUNTIFS(Graphes[DS_Temps],"&lt;="&amp;$A628,Graphes[DS_Temps],"&lt;&gt;0")</f>
        <v>65</v>
      </c>
      <c r="F628">
        <f>COUNTIFS(Graphes[FC_alea_Temps],"&lt;="&amp;$A628,Graphes[FC_alea_Temps],"&lt;&gt;0")</f>
        <v>54</v>
      </c>
    </row>
    <row r="629" spans="1:6" x14ac:dyDescent="0.25">
      <c r="A629">
        <v>62.7</v>
      </c>
      <c r="B629">
        <f>COUNTIFS(Graphes[FC_Temps],"&lt;="&amp;$A629,Graphes[FC_Temps],"&lt;&gt;0")</f>
        <v>64</v>
      </c>
      <c r="C629">
        <f>COUNTIFS(Graphes[FC_AC_Temps],"&lt;="&amp;$A629,Graphes[FC_AC_Temps],"&lt;&gt;0")</f>
        <v>62</v>
      </c>
      <c r="D629">
        <f>COUNTIFS(Graphes[FC_AC_alea_Temps],"&lt;="&amp;$A629,Graphes[FC_AC_alea_Temps],"&lt;&gt;0")</f>
        <v>54</v>
      </c>
      <c r="E629">
        <f>COUNTIFS(Graphes[DS_Temps],"&lt;="&amp;$A629,Graphes[DS_Temps],"&lt;&gt;0")</f>
        <v>65</v>
      </c>
      <c r="F629">
        <f>COUNTIFS(Graphes[FC_alea_Temps],"&lt;="&amp;$A629,Graphes[FC_alea_Temps],"&lt;&gt;0")</f>
        <v>54</v>
      </c>
    </row>
    <row r="630" spans="1:6" x14ac:dyDescent="0.25">
      <c r="A630">
        <v>62.8</v>
      </c>
      <c r="B630">
        <f>COUNTIFS(Graphes[FC_Temps],"&lt;="&amp;$A630,Graphes[FC_Temps],"&lt;&gt;0")</f>
        <v>64</v>
      </c>
      <c r="C630">
        <f>COUNTIFS(Graphes[FC_AC_Temps],"&lt;="&amp;$A630,Graphes[FC_AC_Temps],"&lt;&gt;0")</f>
        <v>62</v>
      </c>
      <c r="D630">
        <f>COUNTIFS(Graphes[FC_AC_alea_Temps],"&lt;="&amp;$A630,Graphes[FC_AC_alea_Temps],"&lt;&gt;0")</f>
        <v>54</v>
      </c>
      <c r="E630">
        <f>COUNTIFS(Graphes[DS_Temps],"&lt;="&amp;$A630,Graphes[DS_Temps],"&lt;&gt;0")</f>
        <v>65</v>
      </c>
      <c r="F630">
        <f>COUNTIFS(Graphes[FC_alea_Temps],"&lt;="&amp;$A630,Graphes[FC_alea_Temps],"&lt;&gt;0")</f>
        <v>54</v>
      </c>
    </row>
    <row r="631" spans="1:6" x14ac:dyDescent="0.25">
      <c r="A631">
        <v>62.9</v>
      </c>
      <c r="B631">
        <f>COUNTIFS(Graphes[FC_Temps],"&lt;="&amp;$A631,Graphes[FC_Temps],"&lt;&gt;0")</f>
        <v>64</v>
      </c>
      <c r="C631">
        <f>COUNTIFS(Graphes[FC_AC_Temps],"&lt;="&amp;$A631,Graphes[FC_AC_Temps],"&lt;&gt;0")</f>
        <v>62</v>
      </c>
      <c r="D631">
        <f>COUNTIFS(Graphes[FC_AC_alea_Temps],"&lt;="&amp;$A631,Graphes[FC_AC_alea_Temps],"&lt;&gt;0")</f>
        <v>54</v>
      </c>
      <c r="E631">
        <f>COUNTIFS(Graphes[DS_Temps],"&lt;="&amp;$A631,Graphes[DS_Temps],"&lt;&gt;0")</f>
        <v>65</v>
      </c>
      <c r="F631">
        <f>COUNTIFS(Graphes[FC_alea_Temps],"&lt;="&amp;$A631,Graphes[FC_alea_Temps],"&lt;&gt;0")</f>
        <v>54</v>
      </c>
    </row>
    <row r="632" spans="1:6" x14ac:dyDescent="0.25">
      <c r="A632">
        <v>63</v>
      </c>
      <c r="B632">
        <f>COUNTIFS(Graphes[FC_Temps],"&lt;="&amp;$A632,Graphes[FC_Temps],"&lt;&gt;0")</f>
        <v>64</v>
      </c>
      <c r="C632">
        <f>COUNTIFS(Graphes[FC_AC_Temps],"&lt;="&amp;$A632,Graphes[FC_AC_Temps],"&lt;&gt;0")</f>
        <v>62</v>
      </c>
      <c r="D632">
        <f>COUNTIFS(Graphes[FC_AC_alea_Temps],"&lt;="&amp;$A632,Graphes[FC_AC_alea_Temps],"&lt;&gt;0")</f>
        <v>54</v>
      </c>
      <c r="E632">
        <f>COUNTIFS(Graphes[DS_Temps],"&lt;="&amp;$A632,Graphes[DS_Temps],"&lt;&gt;0")</f>
        <v>65</v>
      </c>
      <c r="F632">
        <f>COUNTIFS(Graphes[FC_alea_Temps],"&lt;="&amp;$A632,Graphes[FC_alea_Temps],"&lt;&gt;0")</f>
        <v>54</v>
      </c>
    </row>
    <row r="633" spans="1:6" x14ac:dyDescent="0.25">
      <c r="A633">
        <v>63.1</v>
      </c>
      <c r="B633">
        <f>COUNTIFS(Graphes[FC_Temps],"&lt;="&amp;$A633,Graphes[FC_Temps],"&lt;&gt;0")</f>
        <v>64</v>
      </c>
      <c r="C633">
        <f>COUNTIFS(Graphes[FC_AC_Temps],"&lt;="&amp;$A633,Graphes[FC_AC_Temps],"&lt;&gt;0")</f>
        <v>62</v>
      </c>
      <c r="D633">
        <f>COUNTIFS(Graphes[FC_AC_alea_Temps],"&lt;="&amp;$A633,Graphes[FC_AC_alea_Temps],"&lt;&gt;0")</f>
        <v>54</v>
      </c>
      <c r="E633">
        <f>COUNTIFS(Graphes[DS_Temps],"&lt;="&amp;$A633,Graphes[DS_Temps],"&lt;&gt;0")</f>
        <v>65</v>
      </c>
      <c r="F633">
        <f>COUNTIFS(Graphes[FC_alea_Temps],"&lt;="&amp;$A633,Graphes[FC_alea_Temps],"&lt;&gt;0")</f>
        <v>54</v>
      </c>
    </row>
    <row r="634" spans="1:6" x14ac:dyDescent="0.25">
      <c r="A634">
        <v>63.2</v>
      </c>
      <c r="B634">
        <f>COUNTIFS(Graphes[FC_Temps],"&lt;="&amp;$A634,Graphes[FC_Temps],"&lt;&gt;0")</f>
        <v>64</v>
      </c>
      <c r="C634">
        <f>COUNTIFS(Graphes[FC_AC_Temps],"&lt;="&amp;$A634,Graphes[FC_AC_Temps],"&lt;&gt;0")</f>
        <v>62</v>
      </c>
      <c r="D634">
        <f>COUNTIFS(Graphes[FC_AC_alea_Temps],"&lt;="&amp;$A634,Graphes[FC_AC_alea_Temps],"&lt;&gt;0")</f>
        <v>54</v>
      </c>
      <c r="E634">
        <f>COUNTIFS(Graphes[DS_Temps],"&lt;="&amp;$A634,Graphes[DS_Temps],"&lt;&gt;0")</f>
        <v>65</v>
      </c>
      <c r="F634">
        <f>COUNTIFS(Graphes[FC_alea_Temps],"&lt;="&amp;$A634,Graphes[FC_alea_Temps],"&lt;&gt;0")</f>
        <v>54</v>
      </c>
    </row>
    <row r="635" spans="1:6" x14ac:dyDescent="0.25">
      <c r="A635">
        <v>63.3</v>
      </c>
      <c r="B635">
        <f>COUNTIFS(Graphes[FC_Temps],"&lt;="&amp;$A635,Graphes[FC_Temps],"&lt;&gt;0")</f>
        <v>64</v>
      </c>
      <c r="C635">
        <f>COUNTIFS(Graphes[FC_AC_Temps],"&lt;="&amp;$A635,Graphes[FC_AC_Temps],"&lt;&gt;0")</f>
        <v>62</v>
      </c>
      <c r="D635">
        <f>COUNTIFS(Graphes[FC_AC_alea_Temps],"&lt;="&amp;$A635,Graphes[FC_AC_alea_Temps],"&lt;&gt;0")</f>
        <v>54</v>
      </c>
      <c r="E635">
        <f>COUNTIFS(Graphes[DS_Temps],"&lt;="&amp;$A635,Graphes[DS_Temps],"&lt;&gt;0")</f>
        <v>65</v>
      </c>
      <c r="F635">
        <f>COUNTIFS(Graphes[FC_alea_Temps],"&lt;="&amp;$A635,Graphes[FC_alea_Temps],"&lt;&gt;0")</f>
        <v>54</v>
      </c>
    </row>
    <row r="636" spans="1:6" x14ac:dyDescent="0.25">
      <c r="A636">
        <v>63.4</v>
      </c>
      <c r="B636">
        <f>COUNTIFS(Graphes[FC_Temps],"&lt;="&amp;$A636,Graphes[FC_Temps],"&lt;&gt;0")</f>
        <v>64</v>
      </c>
      <c r="C636">
        <f>COUNTIFS(Graphes[FC_AC_Temps],"&lt;="&amp;$A636,Graphes[FC_AC_Temps],"&lt;&gt;0")</f>
        <v>62</v>
      </c>
      <c r="D636">
        <f>COUNTIFS(Graphes[FC_AC_alea_Temps],"&lt;="&amp;$A636,Graphes[FC_AC_alea_Temps],"&lt;&gt;0")</f>
        <v>54</v>
      </c>
      <c r="E636">
        <f>COUNTIFS(Graphes[DS_Temps],"&lt;="&amp;$A636,Graphes[DS_Temps],"&lt;&gt;0")</f>
        <v>65</v>
      </c>
      <c r="F636">
        <f>COUNTIFS(Graphes[FC_alea_Temps],"&lt;="&amp;$A636,Graphes[FC_alea_Temps],"&lt;&gt;0")</f>
        <v>54</v>
      </c>
    </row>
    <row r="637" spans="1:6" x14ac:dyDescent="0.25">
      <c r="A637">
        <v>63.5</v>
      </c>
      <c r="B637">
        <f>COUNTIFS(Graphes[FC_Temps],"&lt;="&amp;$A637,Graphes[FC_Temps],"&lt;&gt;0")</f>
        <v>64</v>
      </c>
      <c r="C637">
        <f>COUNTIFS(Graphes[FC_AC_Temps],"&lt;="&amp;$A637,Graphes[FC_AC_Temps],"&lt;&gt;0")</f>
        <v>62</v>
      </c>
      <c r="D637">
        <f>COUNTIFS(Graphes[FC_AC_alea_Temps],"&lt;="&amp;$A637,Graphes[FC_AC_alea_Temps],"&lt;&gt;0")</f>
        <v>54</v>
      </c>
      <c r="E637">
        <f>COUNTIFS(Graphes[DS_Temps],"&lt;="&amp;$A637,Graphes[DS_Temps],"&lt;&gt;0")</f>
        <v>65</v>
      </c>
      <c r="F637">
        <f>COUNTIFS(Graphes[FC_alea_Temps],"&lt;="&amp;$A637,Graphes[FC_alea_Temps],"&lt;&gt;0")</f>
        <v>54</v>
      </c>
    </row>
    <row r="638" spans="1:6" x14ac:dyDescent="0.25">
      <c r="A638">
        <v>63.6</v>
      </c>
      <c r="B638">
        <f>COUNTIFS(Graphes[FC_Temps],"&lt;="&amp;$A638,Graphes[FC_Temps],"&lt;&gt;0")</f>
        <v>64</v>
      </c>
      <c r="C638">
        <f>COUNTIFS(Graphes[FC_AC_Temps],"&lt;="&amp;$A638,Graphes[FC_AC_Temps],"&lt;&gt;0")</f>
        <v>62</v>
      </c>
      <c r="D638">
        <f>COUNTIFS(Graphes[FC_AC_alea_Temps],"&lt;="&amp;$A638,Graphes[FC_AC_alea_Temps],"&lt;&gt;0")</f>
        <v>54</v>
      </c>
      <c r="E638">
        <f>COUNTIFS(Graphes[DS_Temps],"&lt;="&amp;$A638,Graphes[DS_Temps],"&lt;&gt;0")</f>
        <v>65</v>
      </c>
      <c r="F638">
        <f>COUNTIFS(Graphes[FC_alea_Temps],"&lt;="&amp;$A638,Graphes[FC_alea_Temps],"&lt;&gt;0")</f>
        <v>54</v>
      </c>
    </row>
    <row r="639" spans="1:6" x14ac:dyDescent="0.25">
      <c r="A639">
        <v>63.7</v>
      </c>
      <c r="B639">
        <f>COUNTIFS(Graphes[FC_Temps],"&lt;="&amp;$A639,Graphes[FC_Temps],"&lt;&gt;0")</f>
        <v>64</v>
      </c>
      <c r="C639">
        <f>COUNTIFS(Graphes[FC_AC_Temps],"&lt;="&amp;$A639,Graphes[FC_AC_Temps],"&lt;&gt;0")</f>
        <v>62</v>
      </c>
      <c r="D639">
        <f>COUNTIFS(Graphes[FC_AC_alea_Temps],"&lt;="&amp;$A639,Graphes[FC_AC_alea_Temps],"&lt;&gt;0")</f>
        <v>54</v>
      </c>
      <c r="E639">
        <f>COUNTIFS(Graphes[DS_Temps],"&lt;="&amp;$A639,Graphes[DS_Temps],"&lt;&gt;0")</f>
        <v>65</v>
      </c>
      <c r="F639">
        <f>COUNTIFS(Graphes[FC_alea_Temps],"&lt;="&amp;$A639,Graphes[FC_alea_Temps],"&lt;&gt;0")</f>
        <v>54</v>
      </c>
    </row>
    <row r="640" spans="1:6" x14ac:dyDescent="0.25">
      <c r="A640">
        <v>63.8</v>
      </c>
      <c r="B640">
        <f>COUNTIFS(Graphes[FC_Temps],"&lt;="&amp;$A640,Graphes[FC_Temps],"&lt;&gt;0")</f>
        <v>64</v>
      </c>
      <c r="C640">
        <f>COUNTIFS(Graphes[FC_AC_Temps],"&lt;="&amp;$A640,Graphes[FC_AC_Temps],"&lt;&gt;0")</f>
        <v>62</v>
      </c>
      <c r="D640">
        <f>COUNTIFS(Graphes[FC_AC_alea_Temps],"&lt;="&amp;$A640,Graphes[FC_AC_alea_Temps],"&lt;&gt;0")</f>
        <v>54</v>
      </c>
      <c r="E640">
        <f>COUNTIFS(Graphes[DS_Temps],"&lt;="&amp;$A640,Graphes[DS_Temps],"&lt;&gt;0")</f>
        <v>65</v>
      </c>
      <c r="F640">
        <f>COUNTIFS(Graphes[FC_alea_Temps],"&lt;="&amp;$A640,Graphes[FC_alea_Temps],"&lt;&gt;0")</f>
        <v>54</v>
      </c>
    </row>
    <row r="641" spans="1:6" x14ac:dyDescent="0.25">
      <c r="A641">
        <v>63.9</v>
      </c>
      <c r="B641">
        <f>COUNTIFS(Graphes[FC_Temps],"&lt;="&amp;$A641,Graphes[FC_Temps],"&lt;&gt;0")</f>
        <v>64</v>
      </c>
      <c r="C641">
        <f>COUNTIFS(Graphes[FC_AC_Temps],"&lt;="&amp;$A641,Graphes[FC_AC_Temps],"&lt;&gt;0")</f>
        <v>62</v>
      </c>
      <c r="D641">
        <f>COUNTIFS(Graphes[FC_AC_alea_Temps],"&lt;="&amp;$A641,Graphes[FC_AC_alea_Temps],"&lt;&gt;0")</f>
        <v>54</v>
      </c>
      <c r="E641">
        <f>COUNTIFS(Graphes[DS_Temps],"&lt;="&amp;$A641,Graphes[DS_Temps],"&lt;&gt;0")</f>
        <v>65</v>
      </c>
      <c r="F641">
        <f>COUNTIFS(Graphes[FC_alea_Temps],"&lt;="&amp;$A641,Graphes[FC_alea_Temps],"&lt;&gt;0")</f>
        <v>54</v>
      </c>
    </row>
    <row r="642" spans="1:6" x14ac:dyDescent="0.25">
      <c r="A642">
        <v>64</v>
      </c>
      <c r="B642">
        <f>COUNTIFS(Graphes[FC_Temps],"&lt;="&amp;$A642,Graphes[FC_Temps],"&lt;&gt;0")</f>
        <v>64</v>
      </c>
      <c r="C642">
        <f>COUNTIFS(Graphes[FC_AC_Temps],"&lt;="&amp;$A642,Graphes[FC_AC_Temps],"&lt;&gt;0")</f>
        <v>62</v>
      </c>
      <c r="D642">
        <f>COUNTIFS(Graphes[FC_AC_alea_Temps],"&lt;="&amp;$A642,Graphes[FC_AC_alea_Temps],"&lt;&gt;0")</f>
        <v>54</v>
      </c>
      <c r="E642">
        <f>COUNTIFS(Graphes[DS_Temps],"&lt;="&amp;$A642,Graphes[DS_Temps],"&lt;&gt;0")</f>
        <v>65</v>
      </c>
      <c r="F642">
        <f>COUNTIFS(Graphes[FC_alea_Temps],"&lt;="&amp;$A642,Graphes[FC_alea_Temps],"&lt;&gt;0")</f>
        <v>54</v>
      </c>
    </row>
    <row r="643" spans="1:6" x14ac:dyDescent="0.25">
      <c r="A643">
        <v>64.099999999999994</v>
      </c>
      <c r="B643">
        <f>COUNTIFS(Graphes[FC_Temps],"&lt;="&amp;$A643,Graphes[FC_Temps],"&lt;&gt;0")</f>
        <v>64</v>
      </c>
      <c r="C643">
        <f>COUNTIFS(Graphes[FC_AC_Temps],"&lt;="&amp;$A643,Graphes[FC_AC_Temps],"&lt;&gt;0")</f>
        <v>62</v>
      </c>
      <c r="D643">
        <f>COUNTIFS(Graphes[FC_AC_alea_Temps],"&lt;="&amp;$A643,Graphes[FC_AC_alea_Temps],"&lt;&gt;0")</f>
        <v>54</v>
      </c>
      <c r="E643">
        <f>COUNTIFS(Graphes[DS_Temps],"&lt;="&amp;$A643,Graphes[DS_Temps],"&lt;&gt;0")</f>
        <v>65</v>
      </c>
      <c r="F643">
        <f>COUNTIFS(Graphes[FC_alea_Temps],"&lt;="&amp;$A643,Graphes[FC_alea_Temps],"&lt;&gt;0")</f>
        <v>54</v>
      </c>
    </row>
    <row r="644" spans="1:6" x14ac:dyDescent="0.25">
      <c r="A644">
        <v>64.2</v>
      </c>
      <c r="B644">
        <f>COUNTIFS(Graphes[FC_Temps],"&lt;="&amp;$A644,Graphes[FC_Temps],"&lt;&gt;0")</f>
        <v>64</v>
      </c>
      <c r="C644">
        <f>COUNTIFS(Graphes[FC_AC_Temps],"&lt;="&amp;$A644,Graphes[FC_AC_Temps],"&lt;&gt;0")</f>
        <v>62</v>
      </c>
      <c r="D644">
        <f>COUNTIFS(Graphes[FC_AC_alea_Temps],"&lt;="&amp;$A644,Graphes[FC_AC_alea_Temps],"&lt;&gt;0")</f>
        <v>54</v>
      </c>
      <c r="E644">
        <f>COUNTIFS(Graphes[DS_Temps],"&lt;="&amp;$A644,Graphes[DS_Temps],"&lt;&gt;0")</f>
        <v>65</v>
      </c>
      <c r="F644">
        <f>COUNTIFS(Graphes[FC_alea_Temps],"&lt;="&amp;$A644,Graphes[FC_alea_Temps],"&lt;&gt;0")</f>
        <v>54</v>
      </c>
    </row>
    <row r="645" spans="1:6" x14ac:dyDescent="0.25">
      <c r="A645">
        <v>64.3</v>
      </c>
      <c r="B645">
        <f>COUNTIFS(Graphes[FC_Temps],"&lt;="&amp;$A645,Graphes[FC_Temps],"&lt;&gt;0")</f>
        <v>64</v>
      </c>
      <c r="C645">
        <f>COUNTIFS(Graphes[FC_AC_Temps],"&lt;="&amp;$A645,Graphes[FC_AC_Temps],"&lt;&gt;0")</f>
        <v>62</v>
      </c>
      <c r="D645">
        <f>COUNTIFS(Graphes[FC_AC_alea_Temps],"&lt;="&amp;$A645,Graphes[FC_AC_alea_Temps],"&lt;&gt;0")</f>
        <v>54</v>
      </c>
      <c r="E645">
        <f>COUNTIFS(Graphes[DS_Temps],"&lt;="&amp;$A645,Graphes[DS_Temps],"&lt;&gt;0")</f>
        <v>65</v>
      </c>
      <c r="F645">
        <f>COUNTIFS(Graphes[FC_alea_Temps],"&lt;="&amp;$A645,Graphes[FC_alea_Temps],"&lt;&gt;0")</f>
        <v>54</v>
      </c>
    </row>
    <row r="646" spans="1:6" x14ac:dyDescent="0.25">
      <c r="A646">
        <v>64.400000000000006</v>
      </c>
      <c r="B646">
        <f>COUNTIFS(Graphes[FC_Temps],"&lt;="&amp;$A646,Graphes[FC_Temps],"&lt;&gt;0")</f>
        <v>64</v>
      </c>
      <c r="C646">
        <f>COUNTIFS(Graphes[FC_AC_Temps],"&lt;="&amp;$A646,Graphes[FC_AC_Temps],"&lt;&gt;0")</f>
        <v>62</v>
      </c>
      <c r="D646">
        <f>COUNTIFS(Graphes[FC_AC_alea_Temps],"&lt;="&amp;$A646,Graphes[FC_AC_alea_Temps],"&lt;&gt;0")</f>
        <v>54</v>
      </c>
      <c r="E646">
        <f>COUNTIFS(Graphes[DS_Temps],"&lt;="&amp;$A646,Graphes[DS_Temps],"&lt;&gt;0")</f>
        <v>65</v>
      </c>
      <c r="F646">
        <f>COUNTIFS(Graphes[FC_alea_Temps],"&lt;="&amp;$A646,Graphes[FC_alea_Temps],"&lt;&gt;0")</f>
        <v>54</v>
      </c>
    </row>
    <row r="647" spans="1:6" x14ac:dyDescent="0.25">
      <c r="A647">
        <v>64.5</v>
      </c>
      <c r="B647">
        <f>COUNTIFS(Graphes[FC_Temps],"&lt;="&amp;$A647,Graphes[FC_Temps],"&lt;&gt;0")</f>
        <v>64</v>
      </c>
      <c r="C647">
        <f>COUNTIFS(Graphes[FC_AC_Temps],"&lt;="&amp;$A647,Graphes[FC_AC_Temps],"&lt;&gt;0")</f>
        <v>62</v>
      </c>
      <c r="D647">
        <f>COUNTIFS(Graphes[FC_AC_alea_Temps],"&lt;="&amp;$A647,Graphes[FC_AC_alea_Temps],"&lt;&gt;0")</f>
        <v>54</v>
      </c>
      <c r="E647">
        <f>COUNTIFS(Graphes[DS_Temps],"&lt;="&amp;$A647,Graphes[DS_Temps],"&lt;&gt;0")</f>
        <v>65</v>
      </c>
      <c r="F647">
        <f>COUNTIFS(Graphes[FC_alea_Temps],"&lt;="&amp;$A647,Graphes[FC_alea_Temps],"&lt;&gt;0")</f>
        <v>54</v>
      </c>
    </row>
    <row r="648" spans="1:6" x14ac:dyDescent="0.25">
      <c r="A648">
        <v>64.599999999999994</v>
      </c>
      <c r="B648">
        <f>COUNTIFS(Graphes[FC_Temps],"&lt;="&amp;$A648,Graphes[FC_Temps],"&lt;&gt;0")</f>
        <v>64</v>
      </c>
      <c r="C648">
        <f>COUNTIFS(Graphes[FC_AC_Temps],"&lt;="&amp;$A648,Graphes[FC_AC_Temps],"&lt;&gt;0")</f>
        <v>62</v>
      </c>
      <c r="D648">
        <f>COUNTIFS(Graphes[FC_AC_alea_Temps],"&lt;="&amp;$A648,Graphes[FC_AC_alea_Temps],"&lt;&gt;0")</f>
        <v>54</v>
      </c>
      <c r="E648">
        <f>COUNTIFS(Graphes[DS_Temps],"&lt;="&amp;$A648,Graphes[DS_Temps],"&lt;&gt;0")</f>
        <v>65</v>
      </c>
      <c r="F648">
        <f>COUNTIFS(Graphes[FC_alea_Temps],"&lt;="&amp;$A648,Graphes[FC_alea_Temps],"&lt;&gt;0")</f>
        <v>54</v>
      </c>
    </row>
    <row r="649" spans="1:6" x14ac:dyDescent="0.25">
      <c r="A649">
        <v>64.7</v>
      </c>
      <c r="B649">
        <f>COUNTIFS(Graphes[FC_Temps],"&lt;="&amp;$A649,Graphes[FC_Temps],"&lt;&gt;0")</f>
        <v>64</v>
      </c>
      <c r="C649">
        <f>COUNTIFS(Graphes[FC_AC_Temps],"&lt;="&amp;$A649,Graphes[FC_AC_Temps],"&lt;&gt;0")</f>
        <v>62</v>
      </c>
      <c r="D649">
        <f>COUNTIFS(Graphes[FC_AC_alea_Temps],"&lt;="&amp;$A649,Graphes[FC_AC_alea_Temps],"&lt;&gt;0")</f>
        <v>54</v>
      </c>
      <c r="E649">
        <f>COUNTIFS(Graphes[DS_Temps],"&lt;="&amp;$A649,Graphes[DS_Temps],"&lt;&gt;0")</f>
        <v>65</v>
      </c>
      <c r="F649">
        <f>COUNTIFS(Graphes[FC_alea_Temps],"&lt;="&amp;$A649,Graphes[FC_alea_Temps],"&lt;&gt;0")</f>
        <v>54</v>
      </c>
    </row>
    <row r="650" spans="1:6" x14ac:dyDescent="0.25">
      <c r="A650">
        <v>64.8</v>
      </c>
      <c r="B650">
        <f>COUNTIFS(Graphes[FC_Temps],"&lt;="&amp;$A650,Graphes[FC_Temps],"&lt;&gt;0")</f>
        <v>64</v>
      </c>
      <c r="C650">
        <f>COUNTIFS(Graphes[FC_AC_Temps],"&lt;="&amp;$A650,Graphes[FC_AC_Temps],"&lt;&gt;0")</f>
        <v>62</v>
      </c>
      <c r="D650">
        <f>COUNTIFS(Graphes[FC_AC_alea_Temps],"&lt;="&amp;$A650,Graphes[FC_AC_alea_Temps],"&lt;&gt;0")</f>
        <v>54</v>
      </c>
      <c r="E650">
        <f>COUNTIFS(Graphes[DS_Temps],"&lt;="&amp;$A650,Graphes[DS_Temps],"&lt;&gt;0")</f>
        <v>65</v>
      </c>
      <c r="F650">
        <f>COUNTIFS(Graphes[FC_alea_Temps],"&lt;="&amp;$A650,Graphes[FC_alea_Temps],"&lt;&gt;0")</f>
        <v>54</v>
      </c>
    </row>
    <row r="651" spans="1:6" x14ac:dyDescent="0.25">
      <c r="A651">
        <v>64.900000000000006</v>
      </c>
      <c r="B651">
        <f>COUNTIFS(Graphes[FC_Temps],"&lt;="&amp;$A651,Graphes[FC_Temps],"&lt;&gt;0")</f>
        <v>64</v>
      </c>
      <c r="C651">
        <f>COUNTIFS(Graphes[FC_AC_Temps],"&lt;="&amp;$A651,Graphes[FC_AC_Temps],"&lt;&gt;0")</f>
        <v>62</v>
      </c>
      <c r="D651">
        <f>COUNTIFS(Graphes[FC_AC_alea_Temps],"&lt;="&amp;$A651,Graphes[FC_AC_alea_Temps],"&lt;&gt;0")</f>
        <v>54</v>
      </c>
      <c r="E651">
        <f>COUNTIFS(Graphes[DS_Temps],"&lt;="&amp;$A651,Graphes[DS_Temps],"&lt;&gt;0")</f>
        <v>65</v>
      </c>
      <c r="F651">
        <f>COUNTIFS(Graphes[FC_alea_Temps],"&lt;="&amp;$A651,Graphes[FC_alea_Temps],"&lt;&gt;0")</f>
        <v>54</v>
      </c>
    </row>
    <row r="652" spans="1:6" x14ac:dyDescent="0.25">
      <c r="A652">
        <v>65</v>
      </c>
      <c r="B652">
        <f>COUNTIFS(Graphes[FC_Temps],"&lt;="&amp;$A652,Graphes[FC_Temps],"&lt;&gt;0")</f>
        <v>64</v>
      </c>
      <c r="C652">
        <f>COUNTIFS(Graphes[FC_AC_Temps],"&lt;="&amp;$A652,Graphes[FC_AC_Temps],"&lt;&gt;0")</f>
        <v>62</v>
      </c>
      <c r="D652">
        <f>COUNTIFS(Graphes[FC_AC_alea_Temps],"&lt;="&amp;$A652,Graphes[FC_AC_alea_Temps],"&lt;&gt;0")</f>
        <v>54</v>
      </c>
      <c r="E652">
        <f>COUNTIFS(Graphes[DS_Temps],"&lt;="&amp;$A652,Graphes[DS_Temps],"&lt;&gt;0")</f>
        <v>66</v>
      </c>
      <c r="F652">
        <f>COUNTIFS(Graphes[FC_alea_Temps],"&lt;="&amp;$A652,Graphes[FC_alea_Temps],"&lt;&gt;0")</f>
        <v>54</v>
      </c>
    </row>
    <row r="653" spans="1:6" x14ac:dyDescent="0.25">
      <c r="A653">
        <v>65.099999999999994</v>
      </c>
      <c r="B653">
        <f>COUNTIFS(Graphes[FC_Temps],"&lt;="&amp;$A653,Graphes[FC_Temps],"&lt;&gt;0")</f>
        <v>64</v>
      </c>
      <c r="C653">
        <f>COUNTIFS(Graphes[FC_AC_Temps],"&lt;="&amp;$A653,Graphes[FC_AC_Temps],"&lt;&gt;0")</f>
        <v>62</v>
      </c>
      <c r="D653">
        <f>COUNTIFS(Graphes[FC_AC_alea_Temps],"&lt;="&amp;$A653,Graphes[FC_AC_alea_Temps],"&lt;&gt;0")</f>
        <v>54</v>
      </c>
      <c r="E653">
        <f>COUNTIFS(Graphes[DS_Temps],"&lt;="&amp;$A653,Graphes[DS_Temps],"&lt;&gt;0")</f>
        <v>66</v>
      </c>
      <c r="F653">
        <f>COUNTIFS(Graphes[FC_alea_Temps],"&lt;="&amp;$A653,Graphes[FC_alea_Temps],"&lt;&gt;0")</f>
        <v>54</v>
      </c>
    </row>
    <row r="654" spans="1:6" x14ac:dyDescent="0.25">
      <c r="A654">
        <v>65.2</v>
      </c>
      <c r="B654">
        <f>COUNTIFS(Graphes[FC_Temps],"&lt;="&amp;$A654,Graphes[FC_Temps],"&lt;&gt;0")</f>
        <v>64</v>
      </c>
      <c r="C654">
        <f>COUNTIFS(Graphes[FC_AC_Temps],"&lt;="&amp;$A654,Graphes[FC_AC_Temps],"&lt;&gt;0")</f>
        <v>62</v>
      </c>
      <c r="D654">
        <f>COUNTIFS(Graphes[FC_AC_alea_Temps],"&lt;="&amp;$A654,Graphes[FC_AC_alea_Temps],"&lt;&gt;0")</f>
        <v>54</v>
      </c>
      <c r="E654">
        <f>COUNTIFS(Graphes[DS_Temps],"&lt;="&amp;$A654,Graphes[DS_Temps],"&lt;&gt;0")</f>
        <v>66</v>
      </c>
      <c r="F654">
        <f>COUNTIFS(Graphes[FC_alea_Temps],"&lt;="&amp;$A654,Graphes[FC_alea_Temps],"&lt;&gt;0")</f>
        <v>54</v>
      </c>
    </row>
    <row r="655" spans="1:6" x14ac:dyDescent="0.25">
      <c r="A655">
        <v>65.3</v>
      </c>
      <c r="B655">
        <f>COUNTIFS(Graphes[FC_Temps],"&lt;="&amp;$A655,Graphes[FC_Temps],"&lt;&gt;0")</f>
        <v>64</v>
      </c>
      <c r="C655">
        <f>COUNTIFS(Graphes[FC_AC_Temps],"&lt;="&amp;$A655,Graphes[FC_AC_Temps],"&lt;&gt;0")</f>
        <v>62</v>
      </c>
      <c r="D655">
        <f>COUNTIFS(Graphes[FC_AC_alea_Temps],"&lt;="&amp;$A655,Graphes[FC_AC_alea_Temps],"&lt;&gt;0")</f>
        <v>54</v>
      </c>
      <c r="E655">
        <f>COUNTIFS(Graphes[DS_Temps],"&lt;="&amp;$A655,Graphes[DS_Temps],"&lt;&gt;0")</f>
        <v>66</v>
      </c>
      <c r="F655">
        <f>COUNTIFS(Graphes[FC_alea_Temps],"&lt;="&amp;$A655,Graphes[FC_alea_Temps],"&lt;&gt;0")</f>
        <v>54</v>
      </c>
    </row>
    <row r="656" spans="1:6" x14ac:dyDescent="0.25">
      <c r="A656">
        <v>65.400000000000006</v>
      </c>
      <c r="B656">
        <f>COUNTIFS(Graphes[FC_Temps],"&lt;="&amp;$A656,Graphes[FC_Temps],"&lt;&gt;0")</f>
        <v>64</v>
      </c>
      <c r="C656">
        <f>COUNTIFS(Graphes[FC_AC_Temps],"&lt;="&amp;$A656,Graphes[FC_AC_Temps],"&lt;&gt;0")</f>
        <v>62</v>
      </c>
      <c r="D656">
        <f>COUNTIFS(Graphes[FC_AC_alea_Temps],"&lt;="&amp;$A656,Graphes[FC_AC_alea_Temps],"&lt;&gt;0")</f>
        <v>54</v>
      </c>
      <c r="E656">
        <f>COUNTIFS(Graphes[DS_Temps],"&lt;="&amp;$A656,Graphes[DS_Temps],"&lt;&gt;0")</f>
        <v>66</v>
      </c>
      <c r="F656">
        <f>COUNTIFS(Graphes[FC_alea_Temps],"&lt;="&amp;$A656,Graphes[FC_alea_Temps],"&lt;&gt;0")</f>
        <v>54</v>
      </c>
    </row>
    <row r="657" spans="1:6" x14ac:dyDescent="0.25">
      <c r="A657">
        <v>65.5</v>
      </c>
      <c r="B657">
        <f>COUNTIFS(Graphes[FC_Temps],"&lt;="&amp;$A657,Graphes[FC_Temps],"&lt;&gt;0")</f>
        <v>64</v>
      </c>
      <c r="C657">
        <f>COUNTIFS(Graphes[FC_AC_Temps],"&lt;="&amp;$A657,Graphes[FC_AC_Temps],"&lt;&gt;0")</f>
        <v>62</v>
      </c>
      <c r="D657">
        <f>COUNTIFS(Graphes[FC_AC_alea_Temps],"&lt;="&amp;$A657,Graphes[FC_AC_alea_Temps],"&lt;&gt;0")</f>
        <v>54</v>
      </c>
      <c r="E657">
        <f>COUNTIFS(Graphes[DS_Temps],"&lt;="&amp;$A657,Graphes[DS_Temps],"&lt;&gt;0")</f>
        <v>66</v>
      </c>
      <c r="F657">
        <f>COUNTIFS(Graphes[FC_alea_Temps],"&lt;="&amp;$A657,Graphes[FC_alea_Temps],"&lt;&gt;0")</f>
        <v>54</v>
      </c>
    </row>
    <row r="658" spans="1:6" x14ac:dyDescent="0.25">
      <c r="A658">
        <v>65.599999999999994</v>
      </c>
      <c r="B658">
        <f>COUNTIFS(Graphes[FC_Temps],"&lt;="&amp;$A658,Graphes[FC_Temps],"&lt;&gt;0")</f>
        <v>64</v>
      </c>
      <c r="C658">
        <f>COUNTIFS(Graphes[FC_AC_Temps],"&lt;="&amp;$A658,Graphes[FC_AC_Temps],"&lt;&gt;0")</f>
        <v>62</v>
      </c>
      <c r="D658">
        <f>COUNTIFS(Graphes[FC_AC_alea_Temps],"&lt;="&amp;$A658,Graphes[FC_AC_alea_Temps],"&lt;&gt;0")</f>
        <v>54</v>
      </c>
      <c r="E658">
        <f>COUNTIFS(Graphes[DS_Temps],"&lt;="&amp;$A658,Graphes[DS_Temps],"&lt;&gt;0")</f>
        <v>66</v>
      </c>
      <c r="F658">
        <f>COUNTIFS(Graphes[FC_alea_Temps],"&lt;="&amp;$A658,Graphes[FC_alea_Temps],"&lt;&gt;0")</f>
        <v>54</v>
      </c>
    </row>
    <row r="659" spans="1:6" x14ac:dyDescent="0.25">
      <c r="A659">
        <v>65.7</v>
      </c>
      <c r="B659">
        <f>COUNTIFS(Graphes[FC_Temps],"&lt;="&amp;$A659,Graphes[FC_Temps],"&lt;&gt;0")</f>
        <v>64</v>
      </c>
      <c r="C659">
        <f>COUNTIFS(Graphes[FC_AC_Temps],"&lt;="&amp;$A659,Graphes[FC_AC_Temps],"&lt;&gt;0")</f>
        <v>62</v>
      </c>
      <c r="D659">
        <f>COUNTIFS(Graphes[FC_AC_alea_Temps],"&lt;="&amp;$A659,Graphes[FC_AC_alea_Temps],"&lt;&gt;0")</f>
        <v>54</v>
      </c>
      <c r="E659">
        <f>COUNTIFS(Graphes[DS_Temps],"&lt;="&amp;$A659,Graphes[DS_Temps],"&lt;&gt;0")</f>
        <v>66</v>
      </c>
      <c r="F659">
        <f>COUNTIFS(Graphes[FC_alea_Temps],"&lt;="&amp;$A659,Graphes[FC_alea_Temps],"&lt;&gt;0")</f>
        <v>54</v>
      </c>
    </row>
    <row r="660" spans="1:6" x14ac:dyDescent="0.25">
      <c r="A660">
        <v>65.8</v>
      </c>
      <c r="B660">
        <f>COUNTIFS(Graphes[FC_Temps],"&lt;="&amp;$A660,Graphes[FC_Temps],"&lt;&gt;0")</f>
        <v>64</v>
      </c>
      <c r="C660">
        <f>COUNTIFS(Graphes[FC_AC_Temps],"&lt;="&amp;$A660,Graphes[FC_AC_Temps],"&lt;&gt;0")</f>
        <v>62</v>
      </c>
      <c r="D660">
        <f>COUNTIFS(Graphes[FC_AC_alea_Temps],"&lt;="&amp;$A660,Graphes[FC_AC_alea_Temps],"&lt;&gt;0")</f>
        <v>54</v>
      </c>
      <c r="E660">
        <f>COUNTIFS(Graphes[DS_Temps],"&lt;="&amp;$A660,Graphes[DS_Temps],"&lt;&gt;0")</f>
        <v>66</v>
      </c>
      <c r="F660">
        <f>COUNTIFS(Graphes[FC_alea_Temps],"&lt;="&amp;$A660,Graphes[FC_alea_Temps],"&lt;&gt;0")</f>
        <v>54</v>
      </c>
    </row>
    <row r="661" spans="1:6" x14ac:dyDescent="0.25">
      <c r="A661">
        <v>65.900000000000006</v>
      </c>
      <c r="B661">
        <f>COUNTIFS(Graphes[FC_Temps],"&lt;="&amp;$A661,Graphes[FC_Temps],"&lt;&gt;0")</f>
        <v>64</v>
      </c>
      <c r="C661">
        <f>COUNTIFS(Graphes[FC_AC_Temps],"&lt;="&amp;$A661,Graphes[FC_AC_Temps],"&lt;&gt;0")</f>
        <v>62</v>
      </c>
      <c r="D661">
        <f>COUNTIFS(Graphes[FC_AC_alea_Temps],"&lt;="&amp;$A661,Graphes[FC_AC_alea_Temps],"&lt;&gt;0")</f>
        <v>54</v>
      </c>
      <c r="E661">
        <f>COUNTIFS(Graphes[DS_Temps],"&lt;="&amp;$A661,Graphes[DS_Temps],"&lt;&gt;0")</f>
        <v>66</v>
      </c>
      <c r="F661">
        <f>COUNTIFS(Graphes[FC_alea_Temps],"&lt;="&amp;$A661,Graphes[FC_alea_Temps],"&lt;&gt;0")</f>
        <v>54</v>
      </c>
    </row>
    <row r="662" spans="1:6" x14ac:dyDescent="0.25">
      <c r="A662">
        <v>66</v>
      </c>
      <c r="B662">
        <f>COUNTIFS(Graphes[FC_Temps],"&lt;="&amp;$A662,Graphes[FC_Temps],"&lt;&gt;0")</f>
        <v>64</v>
      </c>
      <c r="C662">
        <f>COUNTIFS(Graphes[FC_AC_Temps],"&lt;="&amp;$A662,Graphes[FC_AC_Temps],"&lt;&gt;0")</f>
        <v>62</v>
      </c>
      <c r="D662">
        <f>COUNTIFS(Graphes[FC_AC_alea_Temps],"&lt;="&amp;$A662,Graphes[FC_AC_alea_Temps],"&lt;&gt;0")</f>
        <v>54</v>
      </c>
      <c r="E662">
        <f>COUNTIFS(Graphes[DS_Temps],"&lt;="&amp;$A662,Graphes[DS_Temps],"&lt;&gt;0")</f>
        <v>66</v>
      </c>
      <c r="F662">
        <f>COUNTIFS(Graphes[FC_alea_Temps],"&lt;="&amp;$A662,Graphes[FC_alea_Temps],"&lt;&gt;0")</f>
        <v>54</v>
      </c>
    </row>
    <row r="663" spans="1:6" x14ac:dyDescent="0.25">
      <c r="A663">
        <v>66.099999999999994</v>
      </c>
      <c r="B663">
        <f>COUNTIFS(Graphes[FC_Temps],"&lt;="&amp;$A663,Graphes[FC_Temps],"&lt;&gt;0")</f>
        <v>64</v>
      </c>
      <c r="C663">
        <f>COUNTIFS(Graphes[FC_AC_Temps],"&lt;="&amp;$A663,Graphes[FC_AC_Temps],"&lt;&gt;0")</f>
        <v>62</v>
      </c>
      <c r="D663">
        <f>COUNTIFS(Graphes[FC_AC_alea_Temps],"&lt;="&amp;$A663,Graphes[FC_AC_alea_Temps],"&lt;&gt;0")</f>
        <v>54</v>
      </c>
      <c r="E663">
        <f>COUNTIFS(Graphes[DS_Temps],"&lt;="&amp;$A663,Graphes[DS_Temps],"&lt;&gt;0")</f>
        <v>66</v>
      </c>
      <c r="F663">
        <f>COUNTIFS(Graphes[FC_alea_Temps],"&lt;="&amp;$A663,Graphes[FC_alea_Temps],"&lt;&gt;0")</f>
        <v>54</v>
      </c>
    </row>
    <row r="664" spans="1:6" x14ac:dyDescent="0.25">
      <c r="A664">
        <v>66.2</v>
      </c>
      <c r="B664">
        <f>COUNTIFS(Graphes[FC_Temps],"&lt;="&amp;$A664,Graphes[FC_Temps],"&lt;&gt;0")</f>
        <v>64</v>
      </c>
      <c r="C664">
        <f>COUNTIFS(Graphes[FC_AC_Temps],"&lt;="&amp;$A664,Graphes[FC_AC_Temps],"&lt;&gt;0")</f>
        <v>62</v>
      </c>
      <c r="D664">
        <f>COUNTIFS(Graphes[FC_AC_alea_Temps],"&lt;="&amp;$A664,Graphes[FC_AC_alea_Temps],"&lt;&gt;0")</f>
        <v>54</v>
      </c>
      <c r="E664">
        <f>COUNTIFS(Graphes[DS_Temps],"&lt;="&amp;$A664,Graphes[DS_Temps],"&lt;&gt;0")</f>
        <v>66</v>
      </c>
      <c r="F664">
        <f>COUNTIFS(Graphes[FC_alea_Temps],"&lt;="&amp;$A664,Graphes[FC_alea_Temps],"&lt;&gt;0")</f>
        <v>54</v>
      </c>
    </row>
    <row r="665" spans="1:6" x14ac:dyDescent="0.25">
      <c r="A665">
        <v>66.3</v>
      </c>
      <c r="B665">
        <f>COUNTIFS(Graphes[FC_Temps],"&lt;="&amp;$A665,Graphes[FC_Temps],"&lt;&gt;0")</f>
        <v>64</v>
      </c>
      <c r="C665">
        <f>COUNTIFS(Graphes[FC_AC_Temps],"&lt;="&amp;$A665,Graphes[FC_AC_Temps],"&lt;&gt;0")</f>
        <v>62</v>
      </c>
      <c r="D665">
        <f>COUNTIFS(Graphes[FC_AC_alea_Temps],"&lt;="&amp;$A665,Graphes[FC_AC_alea_Temps],"&lt;&gt;0")</f>
        <v>54</v>
      </c>
      <c r="E665">
        <f>COUNTIFS(Graphes[DS_Temps],"&lt;="&amp;$A665,Graphes[DS_Temps],"&lt;&gt;0")</f>
        <v>66</v>
      </c>
      <c r="F665">
        <f>COUNTIFS(Graphes[FC_alea_Temps],"&lt;="&amp;$A665,Graphes[FC_alea_Temps],"&lt;&gt;0")</f>
        <v>54</v>
      </c>
    </row>
    <row r="666" spans="1:6" x14ac:dyDescent="0.25">
      <c r="A666">
        <v>66.400000000000006</v>
      </c>
      <c r="B666">
        <f>COUNTIFS(Graphes[FC_Temps],"&lt;="&amp;$A666,Graphes[FC_Temps],"&lt;&gt;0")</f>
        <v>64</v>
      </c>
      <c r="C666">
        <f>COUNTIFS(Graphes[FC_AC_Temps],"&lt;="&amp;$A666,Graphes[FC_AC_Temps],"&lt;&gt;0")</f>
        <v>62</v>
      </c>
      <c r="D666">
        <f>COUNTIFS(Graphes[FC_AC_alea_Temps],"&lt;="&amp;$A666,Graphes[FC_AC_alea_Temps],"&lt;&gt;0")</f>
        <v>54</v>
      </c>
      <c r="E666">
        <f>COUNTIFS(Graphes[DS_Temps],"&lt;="&amp;$A666,Graphes[DS_Temps],"&lt;&gt;0")</f>
        <v>66</v>
      </c>
      <c r="F666">
        <f>COUNTIFS(Graphes[FC_alea_Temps],"&lt;="&amp;$A666,Graphes[FC_alea_Temps],"&lt;&gt;0")</f>
        <v>54</v>
      </c>
    </row>
    <row r="667" spans="1:6" x14ac:dyDescent="0.25">
      <c r="A667">
        <v>66.5</v>
      </c>
      <c r="B667">
        <f>COUNTIFS(Graphes[FC_Temps],"&lt;="&amp;$A667,Graphes[FC_Temps],"&lt;&gt;0")</f>
        <v>64</v>
      </c>
      <c r="C667">
        <f>COUNTIFS(Graphes[FC_AC_Temps],"&lt;="&amp;$A667,Graphes[FC_AC_Temps],"&lt;&gt;0")</f>
        <v>62</v>
      </c>
      <c r="D667">
        <f>COUNTIFS(Graphes[FC_AC_alea_Temps],"&lt;="&amp;$A667,Graphes[FC_AC_alea_Temps],"&lt;&gt;0")</f>
        <v>54</v>
      </c>
      <c r="E667">
        <f>COUNTIFS(Graphes[DS_Temps],"&lt;="&amp;$A667,Graphes[DS_Temps],"&lt;&gt;0")</f>
        <v>66</v>
      </c>
      <c r="F667">
        <f>COUNTIFS(Graphes[FC_alea_Temps],"&lt;="&amp;$A667,Graphes[FC_alea_Temps],"&lt;&gt;0")</f>
        <v>54</v>
      </c>
    </row>
    <row r="668" spans="1:6" x14ac:dyDescent="0.25">
      <c r="A668">
        <v>66.599999999999994</v>
      </c>
      <c r="B668">
        <f>COUNTIFS(Graphes[FC_Temps],"&lt;="&amp;$A668,Graphes[FC_Temps],"&lt;&gt;0")</f>
        <v>64</v>
      </c>
      <c r="C668">
        <f>COUNTIFS(Graphes[FC_AC_Temps],"&lt;="&amp;$A668,Graphes[FC_AC_Temps],"&lt;&gt;0")</f>
        <v>62</v>
      </c>
      <c r="D668">
        <f>COUNTIFS(Graphes[FC_AC_alea_Temps],"&lt;="&amp;$A668,Graphes[FC_AC_alea_Temps],"&lt;&gt;0")</f>
        <v>54</v>
      </c>
      <c r="E668">
        <f>COUNTIFS(Graphes[DS_Temps],"&lt;="&amp;$A668,Graphes[DS_Temps],"&lt;&gt;0")</f>
        <v>66</v>
      </c>
      <c r="F668">
        <f>COUNTIFS(Graphes[FC_alea_Temps],"&lt;="&amp;$A668,Graphes[FC_alea_Temps],"&lt;&gt;0")</f>
        <v>54</v>
      </c>
    </row>
    <row r="669" spans="1:6" x14ac:dyDescent="0.25">
      <c r="A669">
        <v>66.7</v>
      </c>
      <c r="B669">
        <f>COUNTIFS(Graphes[FC_Temps],"&lt;="&amp;$A669,Graphes[FC_Temps],"&lt;&gt;0")</f>
        <v>64</v>
      </c>
      <c r="C669">
        <f>COUNTIFS(Graphes[FC_AC_Temps],"&lt;="&amp;$A669,Graphes[FC_AC_Temps],"&lt;&gt;0")</f>
        <v>62</v>
      </c>
      <c r="D669">
        <f>COUNTIFS(Graphes[FC_AC_alea_Temps],"&lt;="&amp;$A669,Graphes[FC_AC_alea_Temps],"&lt;&gt;0")</f>
        <v>54</v>
      </c>
      <c r="E669">
        <f>COUNTIFS(Graphes[DS_Temps],"&lt;="&amp;$A669,Graphes[DS_Temps],"&lt;&gt;0")</f>
        <v>66</v>
      </c>
      <c r="F669">
        <f>COUNTIFS(Graphes[FC_alea_Temps],"&lt;="&amp;$A669,Graphes[FC_alea_Temps],"&lt;&gt;0")</f>
        <v>54</v>
      </c>
    </row>
    <row r="670" spans="1:6" x14ac:dyDescent="0.25">
      <c r="A670">
        <v>66.8</v>
      </c>
      <c r="B670">
        <f>COUNTIFS(Graphes[FC_Temps],"&lt;="&amp;$A670,Graphes[FC_Temps],"&lt;&gt;0")</f>
        <v>64</v>
      </c>
      <c r="C670">
        <f>COUNTIFS(Graphes[FC_AC_Temps],"&lt;="&amp;$A670,Graphes[FC_AC_Temps],"&lt;&gt;0")</f>
        <v>62</v>
      </c>
      <c r="D670">
        <f>COUNTIFS(Graphes[FC_AC_alea_Temps],"&lt;="&amp;$A670,Graphes[FC_AC_alea_Temps],"&lt;&gt;0")</f>
        <v>54</v>
      </c>
      <c r="E670">
        <f>COUNTIFS(Graphes[DS_Temps],"&lt;="&amp;$A670,Graphes[DS_Temps],"&lt;&gt;0")</f>
        <v>66</v>
      </c>
      <c r="F670">
        <f>COUNTIFS(Graphes[FC_alea_Temps],"&lt;="&amp;$A670,Graphes[FC_alea_Temps],"&lt;&gt;0")</f>
        <v>54</v>
      </c>
    </row>
    <row r="671" spans="1:6" x14ac:dyDescent="0.25">
      <c r="A671">
        <v>66.900000000000006</v>
      </c>
      <c r="B671">
        <f>COUNTIFS(Graphes[FC_Temps],"&lt;="&amp;$A671,Graphes[FC_Temps],"&lt;&gt;0")</f>
        <v>64</v>
      </c>
      <c r="C671">
        <f>COUNTIFS(Graphes[FC_AC_Temps],"&lt;="&amp;$A671,Graphes[FC_AC_Temps],"&lt;&gt;0")</f>
        <v>62</v>
      </c>
      <c r="D671">
        <f>COUNTIFS(Graphes[FC_AC_alea_Temps],"&lt;="&amp;$A671,Graphes[FC_AC_alea_Temps],"&lt;&gt;0")</f>
        <v>54</v>
      </c>
      <c r="E671">
        <f>COUNTIFS(Graphes[DS_Temps],"&lt;="&amp;$A671,Graphes[DS_Temps],"&lt;&gt;0")</f>
        <v>66</v>
      </c>
      <c r="F671">
        <f>COUNTIFS(Graphes[FC_alea_Temps],"&lt;="&amp;$A671,Graphes[FC_alea_Temps],"&lt;&gt;0")</f>
        <v>54</v>
      </c>
    </row>
    <row r="672" spans="1:6" x14ac:dyDescent="0.25">
      <c r="A672">
        <v>67</v>
      </c>
      <c r="B672">
        <f>COUNTIFS(Graphes[FC_Temps],"&lt;="&amp;$A672,Graphes[FC_Temps],"&lt;&gt;0")</f>
        <v>64</v>
      </c>
      <c r="C672">
        <f>COUNTIFS(Graphes[FC_AC_Temps],"&lt;="&amp;$A672,Graphes[FC_AC_Temps],"&lt;&gt;0")</f>
        <v>62</v>
      </c>
      <c r="D672">
        <f>COUNTIFS(Graphes[FC_AC_alea_Temps],"&lt;="&amp;$A672,Graphes[FC_AC_alea_Temps],"&lt;&gt;0")</f>
        <v>54</v>
      </c>
      <c r="E672">
        <f>COUNTIFS(Graphes[DS_Temps],"&lt;="&amp;$A672,Graphes[DS_Temps],"&lt;&gt;0")</f>
        <v>66</v>
      </c>
      <c r="F672">
        <f>COUNTIFS(Graphes[FC_alea_Temps],"&lt;="&amp;$A672,Graphes[FC_alea_Temps],"&lt;&gt;0")</f>
        <v>54</v>
      </c>
    </row>
    <row r="673" spans="1:6" x14ac:dyDescent="0.25">
      <c r="A673">
        <v>67.099999999999994</v>
      </c>
      <c r="B673">
        <f>COUNTIFS(Graphes[FC_Temps],"&lt;="&amp;$A673,Graphes[FC_Temps],"&lt;&gt;0")</f>
        <v>64</v>
      </c>
      <c r="C673">
        <f>COUNTIFS(Graphes[FC_AC_Temps],"&lt;="&amp;$A673,Graphes[FC_AC_Temps],"&lt;&gt;0")</f>
        <v>62</v>
      </c>
      <c r="D673">
        <f>COUNTIFS(Graphes[FC_AC_alea_Temps],"&lt;="&amp;$A673,Graphes[FC_AC_alea_Temps],"&lt;&gt;0")</f>
        <v>54</v>
      </c>
      <c r="E673">
        <f>COUNTIFS(Graphes[DS_Temps],"&lt;="&amp;$A673,Graphes[DS_Temps],"&lt;&gt;0")</f>
        <v>66</v>
      </c>
      <c r="F673">
        <f>COUNTIFS(Graphes[FC_alea_Temps],"&lt;="&amp;$A673,Graphes[FC_alea_Temps],"&lt;&gt;0")</f>
        <v>54</v>
      </c>
    </row>
    <row r="674" spans="1:6" x14ac:dyDescent="0.25">
      <c r="A674">
        <v>67.2</v>
      </c>
      <c r="B674">
        <f>COUNTIFS(Graphes[FC_Temps],"&lt;="&amp;$A674,Graphes[FC_Temps],"&lt;&gt;0")</f>
        <v>64</v>
      </c>
      <c r="C674">
        <f>COUNTIFS(Graphes[FC_AC_Temps],"&lt;="&amp;$A674,Graphes[FC_AC_Temps],"&lt;&gt;0")</f>
        <v>62</v>
      </c>
      <c r="D674">
        <f>COUNTIFS(Graphes[FC_AC_alea_Temps],"&lt;="&amp;$A674,Graphes[FC_AC_alea_Temps],"&lt;&gt;0")</f>
        <v>54</v>
      </c>
      <c r="E674">
        <f>COUNTIFS(Graphes[DS_Temps],"&lt;="&amp;$A674,Graphes[DS_Temps],"&lt;&gt;0")</f>
        <v>66</v>
      </c>
      <c r="F674">
        <f>COUNTIFS(Graphes[FC_alea_Temps],"&lt;="&amp;$A674,Graphes[FC_alea_Temps],"&lt;&gt;0")</f>
        <v>54</v>
      </c>
    </row>
    <row r="675" spans="1:6" x14ac:dyDescent="0.25">
      <c r="A675">
        <v>67.3</v>
      </c>
      <c r="B675">
        <f>COUNTIFS(Graphes[FC_Temps],"&lt;="&amp;$A675,Graphes[FC_Temps],"&lt;&gt;0")</f>
        <v>64</v>
      </c>
      <c r="C675">
        <f>COUNTIFS(Graphes[FC_AC_Temps],"&lt;="&amp;$A675,Graphes[FC_AC_Temps],"&lt;&gt;0")</f>
        <v>62</v>
      </c>
      <c r="D675">
        <f>COUNTIFS(Graphes[FC_AC_alea_Temps],"&lt;="&amp;$A675,Graphes[FC_AC_alea_Temps],"&lt;&gt;0")</f>
        <v>54</v>
      </c>
      <c r="E675">
        <f>COUNTIFS(Graphes[DS_Temps],"&lt;="&amp;$A675,Graphes[DS_Temps],"&lt;&gt;0")</f>
        <v>66</v>
      </c>
      <c r="F675">
        <f>COUNTIFS(Graphes[FC_alea_Temps],"&lt;="&amp;$A675,Graphes[FC_alea_Temps],"&lt;&gt;0")</f>
        <v>54</v>
      </c>
    </row>
    <row r="676" spans="1:6" x14ac:dyDescent="0.25">
      <c r="A676">
        <v>67.400000000000006</v>
      </c>
      <c r="B676">
        <f>COUNTIFS(Graphes[FC_Temps],"&lt;="&amp;$A676,Graphes[FC_Temps],"&lt;&gt;0")</f>
        <v>64</v>
      </c>
      <c r="C676">
        <f>COUNTIFS(Graphes[FC_AC_Temps],"&lt;="&amp;$A676,Graphes[FC_AC_Temps],"&lt;&gt;0")</f>
        <v>62</v>
      </c>
      <c r="D676">
        <f>COUNTIFS(Graphes[FC_AC_alea_Temps],"&lt;="&amp;$A676,Graphes[FC_AC_alea_Temps],"&lt;&gt;0")</f>
        <v>54</v>
      </c>
      <c r="E676">
        <f>COUNTIFS(Graphes[DS_Temps],"&lt;="&amp;$A676,Graphes[DS_Temps],"&lt;&gt;0")</f>
        <v>66</v>
      </c>
      <c r="F676">
        <f>COUNTIFS(Graphes[FC_alea_Temps],"&lt;="&amp;$A676,Graphes[FC_alea_Temps],"&lt;&gt;0")</f>
        <v>54</v>
      </c>
    </row>
    <row r="677" spans="1:6" x14ac:dyDescent="0.25">
      <c r="A677">
        <v>67.5</v>
      </c>
      <c r="B677">
        <f>COUNTIFS(Graphes[FC_Temps],"&lt;="&amp;$A677,Graphes[FC_Temps],"&lt;&gt;0")</f>
        <v>64</v>
      </c>
      <c r="C677">
        <f>COUNTIFS(Graphes[FC_AC_Temps],"&lt;="&amp;$A677,Graphes[FC_AC_Temps],"&lt;&gt;0")</f>
        <v>62</v>
      </c>
      <c r="D677">
        <f>COUNTIFS(Graphes[FC_AC_alea_Temps],"&lt;="&amp;$A677,Graphes[FC_AC_alea_Temps],"&lt;&gt;0")</f>
        <v>54</v>
      </c>
      <c r="E677">
        <f>COUNTIFS(Graphes[DS_Temps],"&lt;="&amp;$A677,Graphes[DS_Temps],"&lt;&gt;0")</f>
        <v>66</v>
      </c>
      <c r="F677">
        <f>COUNTIFS(Graphes[FC_alea_Temps],"&lt;="&amp;$A677,Graphes[FC_alea_Temps],"&lt;&gt;0")</f>
        <v>54</v>
      </c>
    </row>
    <row r="678" spans="1:6" x14ac:dyDescent="0.25">
      <c r="A678">
        <v>67.599999999999994</v>
      </c>
      <c r="B678">
        <f>COUNTIFS(Graphes[FC_Temps],"&lt;="&amp;$A678,Graphes[FC_Temps],"&lt;&gt;0")</f>
        <v>64</v>
      </c>
      <c r="C678">
        <f>COUNTIFS(Graphes[FC_AC_Temps],"&lt;="&amp;$A678,Graphes[FC_AC_Temps],"&lt;&gt;0")</f>
        <v>62</v>
      </c>
      <c r="D678">
        <f>COUNTIFS(Graphes[FC_AC_alea_Temps],"&lt;="&amp;$A678,Graphes[FC_AC_alea_Temps],"&lt;&gt;0")</f>
        <v>54</v>
      </c>
      <c r="E678">
        <f>COUNTIFS(Graphes[DS_Temps],"&lt;="&amp;$A678,Graphes[DS_Temps],"&lt;&gt;0")</f>
        <v>66</v>
      </c>
      <c r="F678">
        <f>COUNTIFS(Graphes[FC_alea_Temps],"&lt;="&amp;$A678,Graphes[FC_alea_Temps],"&lt;&gt;0")</f>
        <v>54</v>
      </c>
    </row>
    <row r="679" spans="1:6" x14ac:dyDescent="0.25">
      <c r="A679">
        <v>67.7</v>
      </c>
      <c r="B679">
        <f>COUNTIFS(Graphes[FC_Temps],"&lt;="&amp;$A679,Graphes[FC_Temps],"&lt;&gt;0")</f>
        <v>64</v>
      </c>
      <c r="C679">
        <f>COUNTIFS(Graphes[FC_AC_Temps],"&lt;="&amp;$A679,Graphes[FC_AC_Temps],"&lt;&gt;0")</f>
        <v>62</v>
      </c>
      <c r="D679">
        <f>COUNTIFS(Graphes[FC_AC_alea_Temps],"&lt;="&amp;$A679,Graphes[FC_AC_alea_Temps],"&lt;&gt;0")</f>
        <v>54</v>
      </c>
      <c r="E679">
        <f>COUNTIFS(Graphes[DS_Temps],"&lt;="&amp;$A679,Graphes[DS_Temps],"&lt;&gt;0")</f>
        <v>66</v>
      </c>
      <c r="F679">
        <f>COUNTIFS(Graphes[FC_alea_Temps],"&lt;="&amp;$A679,Graphes[FC_alea_Temps],"&lt;&gt;0")</f>
        <v>54</v>
      </c>
    </row>
    <row r="680" spans="1:6" x14ac:dyDescent="0.25">
      <c r="A680">
        <v>67.8</v>
      </c>
      <c r="B680">
        <f>COUNTIFS(Graphes[FC_Temps],"&lt;="&amp;$A680,Graphes[FC_Temps],"&lt;&gt;0")</f>
        <v>64</v>
      </c>
      <c r="C680">
        <f>COUNTIFS(Graphes[FC_AC_Temps],"&lt;="&amp;$A680,Graphes[FC_AC_Temps],"&lt;&gt;0")</f>
        <v>62</v>
      </c>
      <c r="D680">
        <f>COUNTIFS(Graphes[FC_AC_alea_Temps],"&lt;="&amp;$A680,Graphes[FC_AC_alea_Temps],"&lt;&gt;0")</f>
        <v>54</v>
      </c>
      <c r="E680">
        <f>COUNTIFS(Graphes[DS_Temps],"&lt;="&amp;$A680,Graphes[DS_Temps],"&lt;&gt;0")</f>
        <v>66</v>
      </c>
      <c r="F680">
        <f>COUNTIFS(Graphes[FC_alea_Temps],"&lt;="&amp;$A680,Graphes[FC_alea_Temps],"&lt;&gt;0")</f>
        <v>54</v>
      </c>
    </row>
    <row r="681" spans="1:6" x14ac:dyDescent="0.25">
      <c r="A681">
        <v>67.900000000000006</v>
      </c>
      <c r="B681">
        <f>COUNTIFS(Graphes[FC_Temps],"&lt;="&amp;$A681,Graphes[FC_Temps],"&lt;&gt;0")</f>
        <v>64</v>
      </c>
      <c r="C681">
        <f>COUNTIFS(Graphes[FC_AC_Temps],"&lt;="&amp;$A681,Graphes[FC_AC_Temps],"&lt;&gt;0")</f>
        <v>62</v>
      </c>
      <c r="D681">
        <f>COUNTIFS(Graphes[FC_AC_alea_Temps],"&lt;="&amp;$A681,Graphes[FC_AC_alea_Temps],"&lt;&gt;0")</f>
        <v>54</v>
      </c>
      <c r="E681">
        <f>COUNTIFS(Graphes[DS_Temps],"&lt;="&amp;$A681,Graphes[DS_Temps],"&lt;&gt;0")</f>
        <v>66</v>
      </c>
      <c r="F681">
        <f>COUNTIFS(Graphes[FC_alea_Temps],"&lt;="&amp;$A681,Graphes[FC_alea_Temps],"&lt;&gt;0")</f>
        <v>54</v>
      </c>
    </row>
    <row r="682" spans="1:6" x14ac:dyDescent="0.25">
      <c r="A682">
        <v>68</v>
      </c>
      <c r="B682">
        <f>COUNTIFS(Graphes[FC_Temps],"&lt;="&amp;$A682,Graphes[FC_Temps],"&lt;&gt;0")</f>
        <v>64</v>
      </c>
      <c r="C682">
        <f>COUNTIFS(Graphes[FC_AC_Temps],"&lt;="&amp;$A682,Graphes[FC_AC_Temps],"&lt;&gt;0")</f>
        <v>62</v>
      </c>
      <c r="D682">
        <f>COUNTIFS(Graphes[FC_AC_alea_Temps],"&lt;="&amp;$A682,Graphes[FC_AC_alea_Temps],"&lt;&gt;0")</f>
        <v>54</v>
      </c>
      <c r="E682">
        <f>COUNTIFS(Graphes[DS_Temps],"&lt;="&amp;$A682,Graphes[DS_Temps],"&lt;&gt;0")</f>
        <v>66</v>
      </c>
      <c r="F682">
        <f>COUNTIFS(Graphes[FC_alea_Temps],"&lt;="&amp;$A682,Graphes[FC_alea_Temps],"&lt;&gt;0")</f>
        <v>54</v>
      </c>
    </row>
    <row r="683" spans="1:6" x14ac:dyDescent="0.25">
      <c r="A683">
        <v>68.099999999999994</v>
      </c>
      <c r="B683">
        <f>COUNTIFS(Graphes[FC_Temps],"&lt;="&amp;$A683,Graphes[FC_Temps],"&lt;&gt;0")</f>
        <v>64</v>
      </c>
      <c r="C683">
        <f>COUNTIFS(Graphes[FC_AC_Temps],"&lt;="&amp;$A683,Graphes[FC_AC_Temps],"&lt;&gt;0")</f>
        <v>62</v>
      </c>
      <c r="D683">
        <f>COUNTIFS(Graphes[FC_AC_alea_Temps],"&lt;="&amp;$A683,Graphes[FC_AC_alea_Temps],"&lt;&gt;0")</f>
        <v>54</v>
      </c>
      <c r="E683">
        <f>COUNTIFS(Graphes[DS_Temps],"&lt;="&amp;$A683,Graphes[DS_Temps],"&lt;&gt;0")</f>
        <v>66</v>
      </c>
      <c r="F683">
        <f>COUNTIFS(Graphes[FC_alea_Temps],"&lt;="&amp;$A683,Graphes[FC_alea_Temps],"&lt;&gt;0")</f>
        <v>54</v>
      </c>
    </row>
    <row r="684" spans="1:6" x14ac:dyDescent="0.25">
      <c r="A684">
        <v>68.2</v>
      </c>
      <c r="B684">
        <f>COUNTIFS(Graphes[FC_Temps],"&lt;="&amp;$A684,Graphes[FC_Temps],"&lt;&gt;0")</f>
        <v>64</v>
      </c>
      <c r="C684">
        <f>COUNTIFS(Graphes[FC_AC_Temps],"&lt;="&amp;$A684,Graphes[FC_AC_Temps],"&lt;&gt;0")</f>
        <v>62</v>
      </c>
      <c r="D684">
        <f>COUNTIFS(Graphes[FC_AC_alea_Temps],"&lt;="&amp;$A684,Graphes[FC_AC_alea_Temps],"&lt;&gt;0")</f>
        <v>54</v>
      </c>
      <c r="E684">
        <f>COUNTIFS(Graphes[DS_Temps],"&lt;="&amp;$A684,Graphes[DS_Temps],"&lt;&gt;0")</f>
        <v>66</v>
      </c>
      <c r="F684">
        <f>COUNTIFS(Graphes[FC_alea_Temps],"&lt;="&amp;$A684,Graphes[FC_alea_Temps],"&lt;&gt;0")</f>
        <v>54</v>
      </c>
    </row>
    <row r="685" spans="1:6" x14ac:dyDescent="0.25">
      <c r="A685">
        <v>68.3</v>
      </c>
      <c r="B685">
        <f>COUNTIFS(Graphes[FC_Temps],"&lt;="&amp;$A685,Graphes[FC_Temps],"&lt;&gt;0")</f>
        <v>64</v>
      </c>
      <c r="C685">
        <f>COUNTIFS(Graphes[FC_AC_Temps],"&lt;="&amp;$A685,Graphes[FC_AC_Temps],"&lt;&gt;0")</f>
        <v>62</v>
      </c>
      <c r="D685">
        <f>COUNTIFS(Graphes[FC_AC_alea_Temps],"&lt;="&amp;$A685,Graphes[FC_AC_alea_Temps],"&lt;&gt;0")</f>
        <v>54</v>
      </c>
      <c r="E685">
        <f>COUNTIFS(Graphes[DS_Temps],"&lt;="&amp;$A685,Graphes[DS_Temps],"&lt;&gt;0")</f>
        <v>66</v>
      </c>
      <c r="F685">
        <f>COUNTIFS(Graphes[FC_alea_Temps],"&lt;="&amp;$A685,Graphes[FC_alea_Temps],"&lt;&gt;0")</f>
        <v>54</v>
      </c>
    </row>
    <row r="686" spans="1:6" x14ac:dyDescent="0.25">
      <c r="A686">
        <v>68.400000000000006</v>
      </c>
      <c r="B686">
        <f>COUNTIFS(Graphes[FC_Temps],"&lt;="&amp;$A686,Graphes[FC_Temps],"&lt;&gt;0")</f>
        <v>64</v>
      </c>
      <c r="C686">
        <f>COUNTIFS(Graphes[FC_AC_Temps],"&lt;="&amp;$A686,Graphes[FC_AC_Temps],"&lt;&gt;0")</f>
        <v>62</v>
      </c>
      <c r="D686">
        <f>COUNTIFS(Graphes[FC_AC_alea_Temps],"&lt;="&amp;$A686,Graphes[FC_AC_alea_Temps],"&lt;&gt;0")</f>
        <v>54</v>
      </c>
      <c r="E686">
        <f>COUNTIFS(Graphes[DS_Temps],"&lt;="&amp;$A686,Graphes[DS_Temps],"&lt;&gt;0")</f>
        <v>66</v>
      </c>
      <c r="F686">
        <f>COUNTIFS(Graphes[FC_alea_Temps],"&lt;="&amp;$A686,Graphes[FC_alea_Temps],"&lt;&gt;0")</f>
        <v>54</v>
      </c>
    </row>
    <row r="687" spans="1:6" x14ac:dyDescent="0.25">
      <c r="A687">
        <v>68.5</v>
      </c>
      <c r="B687">
        <f>COUNTIFS(Graphes[FC_Temps],"&lt;="&amp;$A687,Graphes[FC_Temps],"&lt;&gt;0")</f>
        <v>64</v>
      </c>
      <c r="C687">
        <f>COUNTIFS(Graphes[FC_AC_Temps],"&lt;="&amp;$A687,Graphes[FC_AC_Temps],"&lt;&gt;0")</f>
        <v>62</v>
      </c>
      <c r="D687">
        <f>COUNTIFS(Graphes[FC_AC_alea_Temps],"&lt;="&amp;$A687,Graphes[FC_AC_alea_Temps],"&lt;&gt;0")</f>
        <v>54</v>
      </c>
      <c r="E687">
        <f>COUNTIFS(Graphes[DS_Temps],"&lt;="&amp;$A687,Graphes[DS_Temps],"&lt;&gt;0")</f>
        <v>66</v>
      </c>
      <c r="F687">
        <f>COUNTIFS(Graphes[FC_alea_Temps],"&lt;="&amp;$A687,Graphes[FC_alea_Temps],"&lt;&gt;0")</f>
        <v>54</v>
      </c>
    </row>
    <row r="688" spans="1:6" x14ac:dyDescent="0.25">
      <c r="A688">
        <v>68.599999999999994</v>
      </c>
      <c r="B688">
        <f>COUNTIFS(Graphes[FC_Temps],"&lt;="&amp;$A688,Graphes[FC_Temps],"&lt;&gt;0")</f>
        <v>64</v>
      </c>
      <c r="C688">
        <f>COUNTIFS(Graphes[FC_AC_Temps],"&lt;="&amp;$A688,Graphes[FC_AC_Temps],"&lt;&gt;0")</f>
        <v>62</v>
      </c>
      <c r="D688">
        <f>COUNTIFS(Graphes[FC_AC_alea_Temps],"&lt;="&amp;$A688,Graphes[FC_AC_alea_Temps],"&lt;&gt;0")</f>
        <v>54</v>
      </c>
      <c r="E688">
        <f>COUNTIFS(Graphes[DS_Temps],"&lt;="&amp;$A688,Graphes[DS_Temps],"&lt;&gt;0")</f>
        <v>66</v>
      </c>
      <c r="F688">
        <f>COUNTIFS(Graphes[FC_alea_Temps],"&lt;="&amp;$A688,Graphes[FC_alea_Temps],"&lt;&gt;0")</f>
        <v>54</v>
      </c>
    </row>
    <row r="689" spans="1:6" x14ac:dyDescent="0.25">
      <c r="A689">
        <v>68.7</v>
      </c>
      <c r="B689">
        <f>COUNTIFS(Graphes[FC_Temps],"&lt;="&amp;$A689,Graphes[FC_Temps],"&lt;&gt;0")</f>
        <v>64</v>
      </c>
      <c r="C689">
        <f>COUNTIFS(Graphes[FC_AC_Temps],"&lt;="&amp;$A689,Graphes[FC_AC_Temps],"&lt;&gt;0")</f>
        <v>62</v>
      </c>
      <c r="D689">
        <f>COUNTIFS(Graphes[FC_AC_alea_Temps],"&lt;="&amp;$A689,Graphes[FC_AC_alea_Temps],"&lt;&gt;0")</f>
        <v>54</v>
      </c>
      <c r="E689">
        <f>COUNTIFS(Graphes[DS_Temps],"&lt;="&amp;$A689,Graphes[DS_Temps],"&lt;&gt;0")</f>
        <v>66</v>
      </c>
      <c r="F689">
        <f>COUNTIFS(Graphes[FC_alea_Temps],"&lt;="&amp;$A689,Graphes[FC_alea_Temps],"&lt;&gt;0")</f>
        <v>54</v>
      </c>
    </row>
    <row r="690" spans="1:6" x14ac:dyDescent="0.25">
      <c r="A690">
        <v>68.8</v>
      </c>
      <c r="B690">
        <f>COUNTIFS(Graphes[FC_Temps],"&lt;="&amp;$A690,Graphes[FC_Temps],"&lt;&gt;0")</f>
        <v>64</v>
      </c>
      <c r="C690">
        <f>COUNTIFS(Graphes[FC_AC_Temps],"&lt;="&amp;$A690,Graphes[FC_AC_Temps],"&lt;&gt;0")</f>
        <v>62</v>
      </c>
      <c r="D690">
        <f>COUNTIFS(Graphes[FC_AC_alea_Temps],"&lt;="&amp;$A690,Graphes[FC_AC_alea_Temps],"&lt;&gt;0")</f>
        <v>54</v>
      </c>
      <c r="E690">
        <f>COUNTIFS(Graphes[DS_Temps],"&lt;="&amp;$A690,Graphes[DS_Temps],"&lt;&gt;0")</f>
        <v>66</v>
      </c>
      <c r="F690">
        <f>COUNTIFS(Graphes[FC_alea_Temps],"&lt;="&amp;$A690,Graphes[FC_alea_Temps],"&lt;&gt;0")</f>
        <v>54</v>
      </c>
    </row>
    <row r="691" spans="1:6" x14ac:dyDescent="0.25">
      <c r="A691">
        <v>68.900000000000006</v>
      </c>
      <c r="B691">
        <f>COUNTIFS(Graphes[FC_Temps],"&lt;="&amp;$A691,Graphes[FC_Temps],"&lt;&gt;0")</f>
        <v>64</v>
      </c>
      <c r="C691">
        <f>COUNTIFS(Graphes[FC_AC_Temps],"&lt;="&amp;$A691,Graphes[FC_AC_Temps],"&lt;&gt;0")</f>
        <v>62</v>
      </c>
      <c r="D691">
        <f>COUNTIFS(Graphes[FC_AC_alea_Temps],"&lt;="&amp;$A691,Graphes[FC_AC_alea_Temps],"&lt;&gt;0")</f>
        <v>54</v>
      </c>
      <c r="E691">
        <f>COUNTIFS(Graphes[DS_Temps],"&lt;="&amp;$A691,Graphes[DS_Temps],"&lt;&gt;0")</f>
        <v>66</v>
      </c>
      <c r="F691">
        <f>COUNTIFS(Graphes[FC_alea_Temps],"&lt;="&amp;$A691,Graphes[FC_alea_Temps],"&lt;&gt;0")</f>
        <v>54</v>
      </c>
    </row>
    <row r="692" spans="1:6" x14ac:dyDescent="0.25">
      <c r="A692">
        <v>69</v>
      </c>
      <c r="B692">
        <f>COUNTIFS(Graphes[FC_Temps],"&lt;="&amp;$A692,Graphes[FC_Temps],"&lt;&gt;0")</f>
        <v>64</v>
      </c>
      <c r="C692">
        <f>COUNTIFS(Graphes[FC_AC_Temps],"&lt;="&amp;$A692,Graphes[FC_AC_Temps],"&lt;&gt;0")</f>
        <v>62</v>
      </c>
      <c r="D692">
        <f>COUNTIFS(Graphes[FC_AC_alea_Temps],"&lt;="&amp;$A692,Graphes[FC_AC_alea_Temps],"&lt;&gt;0")</f>
        <v>54</v>
      </c>
      <c r="E692">
        <f>COUNTIFS(Graphes[DS_Temps],"&lt;="&amp;$A692,Graphes[DS_Temps],"&lt;&gt;0")</f>
        <v>66</v>
      </c>
      <c r="F692">
        <f>COUNTIFS(Graphes[FC_alea_Temps],"&lt;="&amp;$A692,Graphes[FC_alea_Temps],"&lt;&gt;0")</f>
        <v>54</v>
      </c>
    </row>
    <row r="693" spans="1:6" x14ac:dyDescent="0.25">
      <c r="A693">
        <v>69.099999999999994</v>
      </c>
      <c r="B693">
        <f>COUNTIFS(Graphes[FC_Temps],"&lt;="&amp;$A693,Graphes[FC_Temps],"&lt;&gt;0")</f>
        <v>64</v>
      </c>
      <c r="C693">
        <f>COUNTIFS(Graphes[FC_AC_Temps],"&lt;="&amp;$A693,Graphes[FC_AC_Temps],"&lt;&gt;0")</f>
        <v>62</v>
      </c>
      <c r="D693">
        <f>COUNTIFS(Graphes[FC_AC_alea_Temps],"&lt;="&amp;$A693,Graphes[FC_AC_alea_Temps],"&lt;&gt;0")</f>
        <v>54</v>
      </c>
      <c r="E693">
        <f>COUNTIFS(Graphes[DS_Temps],"&lt;="&amp;$A693,Graphes[DS_Temps],"&lt;&gt;0")</f>
        <v>66</v>
      </c>
      <c r="F693">
        <f>COUNTIFS(Graphes[FC_alea_Temps],"&lt;="&amp;$A693,Graphes[FC_alea_Temps],"&lt;&gt;0")</f>
        <v>54</v>
      </c>
    </row>
    <row r="694" spans="1:6" x14ac:dyDescent="0.25">
      <c r="A694">
        <v>69.2</v>
      </c>
      <c r="B694">
        <f>COUNTIFS(Graphes[FC_Temps],"&lt;="&amp;$A694,Graphes[FC_Temps],"&lt;&gt;0")</f>
        <v>64</v>
      </c>
      <c r="C694">
        <f>COUNTIFS(Graphes[FC_AC_Temps],"&lt;="&amp;$A694,Graphes[FC_AC_Temps],"&lt;&gt;0")</f>
        <v>62</v>
      </c>
      <c r="D694">
        <f>COUNTIFS(Graphes[FC_AC_alea_Temps],"&lt;="&amp;$A694,Graphes[FC_AC_alea_Temps],"&lt;&gt;0")</f>
        <v>54</v>
      </c>
      <c r="E694">
        <f>COUNTIFS(Graphes[DS_Temps],"&lt;="&amp;$A694,Graphes[DS_Temps],"&lt;&gt;0")</f>
        <v>66</v>
      </c>
      <c r="F694">
        <f>COUNTIFS(Graphes[FC_alea_Temps],"&lt;="&amp;$A694,Graphes[FC_alea_Temps],"&lt;&gt;0")</f>
        <v>54</v>
      </c>
    </row>
    <row r="695" spans="1:6" x14ac:dyDescent="0.25">
      <c r="A695">
        <v>69.3</v>
      </c>
      <c r="B695">
        <f>COUNTIFS(Graphes[FC_Temps],"&lt;="&amp;$A695,Graphes[FC_Temps],"&lt;&gt;0")</f>
        <v>64</v>
      </c>
      <c r="C695">
        <f>COUNTIFS(Graphes[FC_AC_Temps],"&lt;="&amp;$A695,Graphes[FC_AC_Temps],"&lt;&gt;0")</f>
        <v>62</v>
      </c>
      <c r="D695">
        <f>COUNTIFS(Graphes[FC_AC_alea_Temps],"&lt;="&amp;$A695,Graphes[FC_AC_alea_Temps],"&lt;&gt;0")</f>
        <v>54</v>
      </c>
      <c r="E695">
        <f>COUNTIFS(Graphes[DS_Temps],"&lt;="&amp;$A695,Graphes[DS_Temps],"&lt;&gt;0")</f>
        <v>66</v>
      </c>
      <c r="F695">
        <f>COUNTIFS(Graphes[FC_alea_Temps],"&lt;="&amp;$A695,Graphes[FC_alea_Temps],"&lt;&gt;0")</f>
        <v>54</v>
      </c>
    </row>
    <row r="696" spans="1:6" x14ac:dyDescent="0.25">
      <c r="A696">
        <v>69.400000000000006</v>
      </c>
      <c r="B696">
        <f>COUNTIFS(Graphes[FC_Temps],"&lt;="&amp;$A696,Graphes[FC_Temps],"&lt;&gt;0")</f>
        <v>64</v>
      </c>
      <c r="C696">
        <f>COUNTIFS(Graphes[FC_AC_Temps],"&lt;="&amp;$A696,Graphes[FC_AC_Temps],"&lt;&gt;0")</f>
        <v>62</v>
      </c>
      <c r="D696">
        <f>COUNTIFS(Graphes[FC_AC_alea_Temps],"&lt;="&amp;$A696,Graphes[FC_AC_alea_Temps],"&lt;&gt;0")</f>
        <v>54</v>
      </c>
      <c r="E696">
        <f>COUNTIFS(Graphes[DS_Temps],"&lt;="&amp;$A696,Graphes[DS_Temps],"&lt;&gt;0")</f>
        <v>66</v>
      </c>
      <c r="F696">
        <f>COUNTIFS(Graphes[FC_alea_Temps],"&lt;="&amp;$A696,Graphes[FC_alea_Temps],"&lt;&gt;0")</f>
        <v>54</v>
      </c>
    </row>
    <row r="697" spans="1:6" x14ac:dyDescent="0.25">
      <c r="A697">
        <v>69.5</v>
      </c>
      <c r="B697">
        <f>COUNTIFS(Graphes[FC_Temps],"&lt;="&amp;$A697,Graphes[FC_Temps],"&lt;&gt;0")</f>
        <v>64</v>
      </c>
      <c r="C697">
        <f>COUNTIFS(Graphes[FC_AC_Temps],"&lt;="&amp;$A697,Graphes[FC_AC_Temps],"&lt;&gt;0")</f>
        <v>62</v>
      </c>
      <c r="D697">
        <f>COUNTIFS(Graphes[FC_AC_alea_Temps],"&lt;="&amp;$A697,Graphes[FC_AC_alea_Temps],"&lt;&gt;0")</f>
        <v>54</v>
      </c>
      <c r="E697">
        <f>COUNTIFS(Graphes[DS_Temps],"&lt;="&amp;$A697,Graphes[DS_Temps],"&lt;&gt;0")</f>
        <v>66</v>
      </c>
      <c r="F697">
        <f>COUNTIFS(Graphes[FC_alea_Temps],"&lt;="&amp;$A697,Graphes[FC_alea_Temps],"&lt;&gt;0")</f>
        <v>54</v>
      </c>
    </row>
    <row r="698" spans="1:6" x14ac:dyDescent="0.25">
      <c r="A698">
        <v>69.599999999999994</v>
      </c>
      <c r="B698">
        <f>COUNTIFS(Graphes[FC_Temps],"&lt;="&amp;$A698,Graphes[FC_Temps],"&lt;&gt;0")</f>
        <v>64</v>
      </c>
      <c r="C698">
        <f>COUNTIFS(Graphes[FC_AC_Temps],"&lt;="&amp;$A698,Graphes[FC_AC_Temps],"&lt;&gt;0")</f>
        <v>62</v>
      </c>
      <c r="D698">
        <f>COUNTIFS(Graphes[FC_AC_alea_Temps],"&lt;="&amp;$A698,Graphes[FC_AC_alea_Temps],"&lt;&gt;0")</f>
        <v>54</v>
      </c>
      <c r="E698">
        <f>COUNTIFS(Graphes[DS_Temps],"&lt;="&amp;$A698,Graphes[DS_Temps],"&lt;&gt;0")</f>
        <v>66</v>
      </c>
      <c r="F698">
        <f>COUNTIFS(Graphes[FC_alea_Temps],"&lt;="&amp;$A698,Graphes[FC_alea_Temps],"&lt;&gt;0")</f>
        <v>54</v>
      </c>
    </row>
    <row r="699" spans="1:6" x14ac:dyDescent="0.25">
      <c r="A699">
        <v>69.7</v>
      </c>
      <c r="B699">
        <f>COUNTIFS(Graphes[FC_Temps],"&lt;="&amp;$A699,Graphes[FC_Temps],"&lt;&gt;0")</f>
        <v>64</v>
      </c>
      <c r="C699">
        <f>COUNTIFS(Graphes[FC_AC_Temps],"&lt;="&amp;$A699,Graphes[FC_AC_Temps],"&lt;&gt;0")</f>
        <v>62</v>
      </c>
      <c r="D699">
        <f>COUNTIFS(Graphes[FC_AC_alea_Temps],"&lt;="&amp;$A699,Graphes[FC_AC_alea_Temps],"&lt;&gt;0")</f>
        <v>54</v>
      </c>
      <c r="E699">
        <f>COUNTIFS(Graphes[DS_Temps],"&lt;="&amp;$A699,Graphes[DS_Temps],"&lt;&gt;0")</f>
        <v>66</v>
      </c>
      <c r="F699">
        <f>COUNTIFS(Graphes[FC_alea_Temps],"&lt;="&amp;$A699,Graphes[FC_alea_Temps],"&lt;&gt;0")</f>
        <v>54</v>
      </c>
    </row>
    <row r="700" spans="1:6" x14ac:dyDescent="0.25">
      <c r="A700">
        <v>69.8</v>
      </c>
      <c r="B700">
        <f>COUNTIFS(Graphes[FC_Temps],"&lt;="&amp;$A700,Graphes[FC_Temps],"&lt;&gt;0")</f>
        <v>64</v>
      </c>
      <c r="C700">
        <f>COUNTIFS(Graphes[FC_AC_Temps],"&lt;="&amp;$A700,Graphes[FC_AC_Temps],"&lt;&gt;0")</f>
        <v>62</v>
      </c>
      <c r="D700">
        <f>COUNTIFS(Graphes[FC_AC_alea_Temps],"&lt;="&amp;$A700,Graphes[FC_AC_alea_Temps],"&lt;&gt;0")</f>
        <v>54</v>
      </c>
      <c r="E700">
        <f>COUNTIFS(Graphes[DS_Temps],"&lt;="&amp;$A700,Graphes[DS_Temps],"&lt;&gt;0")</f>
        <v>66</v>
      </c>
      <c r="F700">
        <f>COUNTIFS(Graphes[FC_alea_Temps],"&lt;="&amp;$A700,Graphes[FC_alea_Temps],"&lt;&gt;0")</f>
        <v>54</v>
      </c>
    </row>
    <row r="701" spans="1:6" x14ac:dyDescent="0.25">
      <c r="A701">
        <v>69.900000000000006</v>
      </c>
      <c r="B701">
        <f>COUNTIFS(Graphes[FC_Temps],"&lt;="&amp;$A701,Graphes[FC_Temps],"&lt;&gt;0")</f>
        <v>64</v>
      </c>
      <c r="C701">
        <f>COUNTIFS(Graphes[FC_AC_Temps],"&lt;="&amp;$A701,Graphes[FC_AC_Temps],"&lt;&gt;0")</f>
        <v>62</v>
      </c>
      <c r="D701">
        <f>COUNTIFS(Graphes[FC_AC_alea_Temps],"&lt;="&amp;$A701,Graphes[FC_AC_alea_Temps],"&lt;&gt;0")</f>
        <v>54</v>
      </c>
      <c r="E701">
        <f>COUNTIFS(Graphes[DS_Temps],"&lt;="&amp;$A701,Graphes[DS_Temps],"&lt;&gt;0")</f>
        <v>66</v>
      </c>
      <c r="F701">
        <f>COUNTIFS(Graphes[FC_alea_Temps],"&lt;="&amp;$A701,Graphes[FC_alea_Temps],"&lt;&gt;0")</f>
        <v>54</v>
      </c>
    </row>
    <row r="702" spans="1:6" x14ac:dyDescent="0.25">
      <c r="A702">
        <v>70</v>
      </c>
      <c r="B702">
        <f>COUNTIFS(Graphes[FC_Temps],"&lt;="&amp;$A702,Graphes[FC_Temps],"&lt;&gt;0")</f>
        <v>64</v>
      </c>
      <c r="C702">
        <f>COUNTIFS(Graphes[FC_AC_Temps],"&lt;="&amp;$A702,Graphes[FC_AC_Temps],"&lt;&gt;0")</f>
        <v>62</v>
      </c>
      <c r="D702">
        <f>COUNTIFS(Graphes[FC_AC_alea_Temps],"&lt;="&amp;$A702,Graphes[FC_AC_alea_Temps],"&lt;&gt;0")</f>
        <v>54</v>
      </c>
      <c r="E702">
        <f>COUNTIFS(Graphes[DS_Temps],"&lt;="&amp;$A702,Graphes[DS_Temps],"&lt;&gt;0")</f>
        <v>66</v>
      </c>
      <c r="F702">
        <f>COUNTIFS(Graphes[FC_alea_Temps],"&lt;="&amp;$A702,Graphes[FC_alea_Temps],"&lt;&gt;0")</f>
        <v>54</v>
      </c>
    </row>
    <row r="703" spans="1:6" x14ac:dyDescent="0.25">
      <c r="A703">
        <v>70.099999999999994</v>
      </c>
      <c r="B703">
        <f>COUNTIFS(Graphes[FC_Temps],"&lt;="&amp;$A703,Graphes[FC_Temps],"&lt;&gt;0")</f>
        <v>64</v>
      </c>
      <c r="C703">
        <f>COUNTIFS(Graphes[FC_AC_Temps],"&lt;="&amp;$A703,Graphes[FC_AC_Temps],"&lt;&gt;0")</f>
        <v>62</v>
      </c>
      <c r="D703">
        <f>COUNTIFS(Graphes[FC_AC_alea_Temps],"&lt;="&amp;$A703,Graphes[FC_AC_alea_Temps],"&lt;&gt;0")</f>
        <v>54</v>
      </c>
      <c r="E703">
        <f>COUNTIFS(Graphes[DS_Temps],"&lt;="&amp;$A703,Graphes[DS_Temps],"&lt;&gt;0")</f>
        <v>66</v>
      </c>
      <c r="F703">
        <f>COUNTIFS(Graphes[FC_alea_Temps],"&lt;="&amp;$A703,Graphes[FC_alea_Temps],"&lt;&gt;0")</f>
        <v>54</v>
      </c>
    </row>
    <row r="704" spans="1:6" x14ac:dyDescent="0.25">
      <c r="A704">
        <v>70.2</v>
      </c>
      <c r="B704">
        <f>COUNTIFS(Graphes[FC_Temps],"&lt;="&amp;$A704,Graphes[FC_Temps],"&lt;&gt;0")</f>
        <v>64</v>
      </c>
      <c r="C704">
        <f>COUNTIFS(Graphes[FC_AC_Temps],"&lt;="&amp;$A704,Graphes[FC_AC_Temps],"&lt;&gt;0")</f>
        <v>62</v>
      </c>
      <c r="D704">
        <f>COUNTIFS(Graphes[FC_AC_alea_Temps],"&lt;="&amp;$A704,Graphes[FC_AC_alea_Temps],"&lt;&gt;0")</f>
        <v>54</v>
      </c>
      <c r="E704">
        <f>COUNTIFS(Graphes[DS_Temps],"&lt;="&amp;$A704,Graphes[DS_Temps],"&lt;&gt;0")</f>
        <v>66</v>
      </c>
      <c r="F704">
        <f>COUNTIFS(Graphes[FC_alea_Temps],"&lt;="&amp;$A704,Graphes[FC_alea_Temps],"&lt;&gt;0")</f>
        <v>54</v>
      </c>
    </row>
    <row r="705" spans="1:6" x14ac:dyDescent="0.25">
      <c r="A705">
        <v>70.3</v>
      </c>
      <c r="B705">
        <f>COUNTIFS(Graphes[FC_Temps],"&lt;="&amp;$A705,Graphes[FC_Temps],"&lt;&gt;0")</f>
        <v>64</v>
      </c>
      <c r="C705">
        <f>COUNTIFS(Graphes[FC_AC_Temps],"&lt;="&amp;$A705,Graphes[FC_AC_Temps],"&lt;&gt;0")</f>
        <v>62</v>
      </c>
      <c r="D705">
        <f>COUNTIFS(Graphes[FC_AC_alea_Temps],"&lt;="&amp;$A705,Graphes[FC_AC_alea_Temps],"&lt;&gt;0")</f>
        <v>54</v>
      </c>
      <c r="E705">
        <f>COUNTIFS(Graphes[DS_Temps],"&lt;="&amp;$A705,Graphes[DS_Temps],"&lt;&gt;0")</f>
        <v>66</v>
      </c>
      <c r="F705">
        <f>COUNTIFS(Graphes[FC_alea_Temps],"&lt;="&amp;$A705,Graphes[FC_alea_Temps],"&lt;&gt;0")</f>
        <v>54</v>
      </c>
    </row>
    <row r="706" spans="1:6" x14ac:dyDescent="0.25">
      <c r="A706">
        <v>70.400000000000006</v>
      </c>
      <c r="B706">
        <f>COUNTIFS(Graphes[FC_Temps],"&lt;="&amp;$A706,Graphes[FC_Temps],"&lt;&gt;0")</f>
        <v>64</v>
      </c>
      <c r="C706">
        <f>COUNTIFS(Graphes[FC_AC_Temps],"&lt;="&amp;$A706,Graphes[FC_AC_Temps],"&lt;&gt;0")</f>
        <v>62</v>
      </c>
      <c r="D706">
        <f>COUNTIFS(Graphes[FC_AC_alea_Temps],"&lt;="&amp;$A706,Graphes[FC_AC_alea_Temps],"&lt;&gt;0")</f>
        <v>54</v>
      </c>
      <c r="E706">
        <f>COUNTIFS(Graphes[DS_Temps],"&lt;="&amp;$A706,Graphes[DS_Temps],"&lt;&gt;0")</f>
        <v>66</v>
      </c>
      <c r="F706">
        <f>COUNTIFS(Graphes[FC_alea_Temps],"&lt;="&amp;$A706,Graphes[FC_alea_Temps],"&lt;&gt;0")</f>
        <v>54</v>
      </c>
    </row>
    <row r="707" spans="1:6" x14ac:dyDescent="0.25">
      <c r="A707">
        <v>70.5</v>
      </c>
      <c r="B707">
        <f>COUNTIFS(Graphes[FC_Temps],"&lt;="&amp;$A707,Graphes[FC_Temps],"&lt;&gt;0")</f>
        <v>64</v>
      </c>
      <c r="C707">
        <f>COUNTIFS(Graphes[FC_AC_Temps],"&lt;="&amp;$A707,Graphes[FC_AC_Temps],"&lt;&gt;0")</f>
        <v>62</v>
      </c>
      <c r="D707">
        <f>COUNTIFS(Graphes[FC_AC_alea_Temps],"&lt;="&amp;$A707,Graphes[FC_AC_alea_Temps],"&lt;&gt;0")</f>
        <v>54</v>
      </c>
      <c r="E707">
        <f>COUNTIFS(Graphes[DS_Temps],"&lt;="&amp;$A707,Graphes[DS_Temps],"&lt;&gt;0")</f>
        <v>66</v>
      </c>
      <c r="F707">
        <f>COUNTIFS(Graphes[FC_alea_Temps],"&lt;="&amp;$A707,Graphes[FC_alea_Temps],"&lt;&gt;0")</f>
        <v>54</v>
      </c>
    </row>
    <row r="708" spans="1:6" x14ac:dyDescent="0.25">
      <c r="A708">
        <v>70.599999999999994</v>
      </c>
      <c r="B708">
        <f>COUNTIFS(Graphes[FC_Temps],"&lt;="&amp;$A708,Graphes[FC_Temps],"&lt;&gt;0")</f>
        <v>64</v>
      </c>
      <c r="C708">
        <f>COUNTIFS(Graphes[FC_AC_Temps],"&lt;="&amp;$A708,Graphes[FC_AC_Temps],"&lt;&gt;0")</f>
        <v>62</v>
      </c>
      <c r="D708">
        <f>COUNTIFS(Graphes[FC_AC_alea_Temps],"&lt;="&amp;$A708,Graphes[FC_AC_alea_Temps],"&lt;&gt;0")</f>
        <v>54</v>
      </c>
      <c r="E708">
        <f>COUNTIFS(Graphes[DS_Temps],"&lt;="&amp;$A708,Graphes[DS_Temps],"&lt;&gt;0")</f>
        <v>66</v>
      </c>
      <c r="F708">
        <f>COUNTIFS(Graphes[FC_alea_Temps],"&lt;="&amp;$A708,Graphes[FC_alea_Temps],"&lt;&gt;0")</f>
        <v>54</v>
      </c>
    </row>
    <row r="709" spans="1:6" x14ac:dyDescent="0.25">
      <c r="A709">
        <v>70.7</v>
      </c>
      <c r="B709">
        <f>COUNTIFS(Graphes[FC_Temps],"&lt;="&amp;$A709,Graphes[FC_Temps],"&lt;&gt;0")</f>
        <v>64</v>
      </c>
      <c r="C709">
        <f>COUNTIFS(Graphes[FC_AC_Temps],"&lt;="&amp;$A709,Graphes[FC_AC_Temps],"&lt;&gt;0")</f>
        <v>62</v>
      </c>
      <c r="D709">
        <f>COUNTIFS(Graphes[FC_AC_alea_Temps],"&lt;="&amp;$A709,Graphes[FC_AC_alea_Temps],"&lt;&gt;0")</f>
        <v>54</v>
      </c>
      <c r="E709">
        <f>COUNTIFS(Graphes[DS_Temps],"&lt;="&amp;$A709,Graphes[DS_Temps],"&lt;&gt;0")</f>
        <v>66</v>
      </c>
      <c r="F709">
        <f>COUNTIFS(Graphes[FC_alea_Temps],"&lt;="&amp;$A709,Graphes[FC_alea_Temps],"&lt;&gt;0")</f>
        <v>54</v>
      </c>
    </row>
    <row r="710" spans="1:6" x14ac:dyDescent="0.25">
      <c r="A710">
        <v>70.8</v>
      </c>
      <c r="B710">
        <f>COUNTIFS(Graphes[FC_Temps],"&lt;="&amp;$A710,Graphes[FC_Temps],"&lt;&gt;0")</f>
        <v>64</v>
      </c>
      <c r="C710">
        <f>COUNTIFS(Graphes[FC_AC_Temps],"&lt;="&amp;$A710,Graphes[FC_AC_Temps],"&lt;&gt;0")</f>
        <v>62</v>
      </c>
      <c r="D710">
        <f>COUNTIFS(Graphes[FC_AC_alea_Temps],"&lt;="&amp;$A710,Graphes[FC_AC_alea_Temps],"&lt;&gt;0")</f>
        <v>54</v>
      </c>
      <c r="E710">
        <f>COUNTIFS(Graphes[DS_Temps],"&lt;="&amp;$A710,Graphes[DS_Temps],"&lt;&gt;0")</f>
        <v>66</v>
      </c>
      <c r="F710">
        <f>COUNTIFS(Graphes[FC_alea_Temps],"&lt;="&amp;$A710,Graphes[FC_alea_Temps],"&lt;&gt;0")</f>
        <v>54</v>
      </c>
    </row>
    <row r="711" spans="1:6" x14ac:dyDescent="0.25">
      <c r="A711">
        <v>70.900000000000006</v>
      </c>
      <c r="B711">
        <f>COUNTIFS(Graphes[FC_Temps],"&lt;="&amp;$A711,Graphes[FC_Temps],"&lt;&gt;0")</f>
        <v>64</v>
      </c>
      <c r="C711">
        <f>COUNTIFS(Graphes[FC_AC_Temps],"&lt;="&amp;$A711,Graphes[FC_AC_Temps],"&lt;&gt;0")</f>
        <v>62</v>
      </c>
      <c r="D711">
        <f>COUNTIFS(Graphes[FC_AC_alea_Temps],"&lt;="&amp;$A711,Graphes[FC_AC_alea_Temps],"&lt;&gt;0")</f>
        <v>54</v>
      </c>
      <c r="E711">
        <f>COUNTIFS(Graphes[DS_Temps],"&lt;="&amp;$A711,Graphes[DS_Temps],"&lt;&gt;0")</f>
        <v>66</v>
      </c>
      <c r="F711">
        <f>COUNTIFS(Graphes[FC_alea_Temps],"&lt;="&amp;$A711,Graphes[FC_alea_Temps],"&lt;&gt;0")</f>
        <v>54</v>
      </c>
    </row>
    <row r="712" spans="1:6" x14ac:dyDescent="0.25">
      <c r="A712">
        <v>71</v>
      </c>
      <c r="B712">
        <f>COUNTIFS(Graphes[FC_Temps],"&lt;="&amp;$A712,Graphes[FC_Temps],"&lt;&gt;0")</f>
        <v>64</v>
      </c>
      <c r="C712">
        <f>COUNTIFS(Graphes[FC_AC_Temps],"&lt;="&amp;$A712,Graphes[FC_AC_Temps],"&lt;&gt;0")</f>
        <v>62</v>
      </c>
      <c r="D712">
        <f>COUNTIFS(Graphes[FC_AC_alea_Temps],"&lt;="&amp;$A712,Graphes[FC_AC_alea_Temps],"&lt;&gt;0")</f>
        <v>54</v>
      </c>
      <c r="E712">
        <f>COUNTIFS(Graphes[DS_Temps],"&lt;="&amp;$A712,Graphes[DS_Temps],"&lt;&gt;0")</f>
        <v>66</v>
      </c>
      <c r="F712">
        <f>COUNTIFS(Graphes[FC_alea_Temps],"&lt;="&amp;$A712,Graphes[FC_alea_Temps],"&lt;&gt;0")</f>
        <v>54</v>
      </c>
    </row>
    <row r="713" spans="1:6" x14ac:dyDescent="0.25">
      <c r="A713">
        <v>71.099999999999994</v>
      </c>
      <c r="B713">
        <f>COUNTIFS(Graphes[FC_Temps],"&lt;="&amp;$A713,Graphes[FC_Temps],"&lt;&gt;0")</f>
        <v>64</v>
      </c>
      <c r="C713">
        <f>COUNTIFS(Graphes[FC_AC_Temps],"&lt;="&amp;$A713,Graphes[FC_AC_Temps],"&lt;&gt;0")</f>
        <v>62</v>
      </c>
      <c r="D713">
        <f>COUNTIFS(Graphes[FC_AC_alea_Temps],"&lt;="&amp;$A713,Graphes[FC_AC_alea_Temps],"&lt;&gt;0")</f>
        <v>54</v>
      </c>
      <c r="E713">
        <f>COUNTIFS(Graphes[DS_Temps],"&lt;="&amp;$A713,Graphes[DS_Temps],"&lt;&gt;0")</f>
        <v>66</v>
      </c>
      <c r="F713">
        <f>COUNTIFS(Graphes[FC_alea_Temps],"&lt;="&amp;$A713,Graphes[FC_alea_Temps],"&lt;&gt;0")</f>
        <v>54</v>
      </c>
    </row>
    <row r="714" spans="1:6" x14ac:dyDescent="0.25">
      <c r="A714">
        <v>71.2</v>
      </c>
      <c r="B714">
        <f>COUNTIFS(Graphes[FC_Temps],"&lt;="&amp;$A714,Graphes[FC_Temps],"&lt;&gt;0")</f>
        <v>64</v>
      </c>
      <c r="C714">
        <f>COUNTIFS(Graphes[FC_AC_Temps],"&lt;="&amp;$A714,Graphes[FC_AC_Temps],"&lt;&gt;0")</f>
        <v>62</v>
      </c>
      <c r="D714">
        <f>COUNTIFS(Graphes[FC_AC_alea_Temps],"&lt;="&amp;$A714,Graphes[FC_AC_alea_Temps],"&lt;&gt;0")</f>
        <v>54</v>
      </c>
      <c r="E714">
        <f>COUNTIFS(Graphes[DS_Temps],"&lt;="&amp;$A714,Graphes[DS_Temps],"&lt;&gt;0")</f>
        <v>66</v>
      </c>
      <c r="F714">
        <f>COUNTIFS(Graphes[FC_alea_Temps],"&lt;="&amp;$A714,Graphes[FC_alea_Temps],"&lt;&gt;0")</f>
        <v>54</v>
      </c>
    </row>
    <row r="715" spans="1:6" x14ac:dyDescent="0.25">
      <c r="A715">
        <v>71.3</v>
      </c>
      <c r="B715">
        <f>COUNTIFS(Graphes[FC_Temps],"&lt;="&amp;$A715,Graphes[FC_Temps],"&lt;&gt;0")</f>
        <v>64</v>
      </c>
      <c r="C715">
        <f>COUNTIFS(Graphes[FC_AC_Temps],"&lt;="&amp;$A715,Graphes[FC_AC_Temps],"&lt;&gt;0")</f>
        <v>62</v>
      </c>
      <c r="D715">
        <f>COUNTIFS(Graphes[FC_AC_alea_Temps],"&lt;="&amp;$A715,Graphes[FC_AC_alea_Temps],"&lt;&gt;0")</f>
        <v>54</v>
      </c>
      <c r="E715">
        <f>COUNTIFS(Graphes[DS_Temps],"&lt;="&amp;$A715,Graphes[DS_Temps],"&lt;&gt;0")</f>
        <v>66</v>
      </c>
      <c r="F715">
        <f>COUNTIFS(Graphes[FC_alea_Temps],"&lt;="&amp;$A715,Graphes[FC_alea_Temps],"&lt;&gt;0")</f>
        <v>54</v>
      </c>
    </row>
    <row r="716" spans="1:6" x14ac:dyDescent="0.25">
      <c r="A716">
        <v>71.400000000000006</v>
      </c>
      <c r="B716">
        <f>COUNTIFS(Graphes[FC_Temps],"&lt;="&amp;$A716,Graphes[FC_Temps],"&lt;&gt;0")</f>
        <v>64</v>
      </c>
      <c r="C716">
        <f>COUNTIFS(Graphes[FC_AC_Temps],"&lt;="&amp;$A716,Graphes[FC_AC_Temps],"&lt;&gt;0")</f>
        <v>62</v>
      </c>
      <c r="D716">
        <f>COUNTIFS(Graphes[FC_AC_alea_Temps],"&lt;="&amp;$A716,Graphes[FC_AC_alea_Temps],"&lt;&gt;0")</f>
        <v>54</v>
      </c>
      <c r="E716">
        <f>COUNTIFS(Graphes[DS_Temps],"&lt;="&amp;$A716,Graphes[DS_Temps],"&lt;&gt;0")</f>
        <v>66</v>
      </c>
      <c r="F716">
        <f>COUNTIFS(Graphes[FC_alea_Temps],"&lt;="&amp;$A716,Graphes[FC_alea_Temps],"&lt;&gt;0")</f>
        <v>54</v>
      </c>
    </row>
    <row r="717" spans="1:6" x14ac:dyDescent="0.25">
      <c r="A717">
        <v>71.5</v>
      </c>
      <c r="B717">
        <f>COUNTIFS(Graphes[FC_Temps],"&lt;="&amp;$A717,Graphes[FC_Temps],"&lt;&gt;0")</f>
        <v>64</v>
      </c>
      <c r="C717">
        <f>COUNTIFS(Graphes[FC_AC_Temps],"&lt;="&amp;$A717,Graphes[FC_AC_Temps],"&lt;&gt;0")</f>
        <v>62</v>
      </c>
      <c r="D717">
        <f>COUNTIFS(Graphes[FC_AC_alea_Temps],"&lt;="&amp;$A717,Graphes[FC_AC_alea_Temps],"&lt;&gt;0")</f>
        <v>54</v>
      </c>
      <c r="E717">
        <f>COUNTIFS(Graphes[DS_Temps],"&lt;="&amp;$A717,Graphes[DS_Temps],"&lt;&gt;0")</f>
        <v>66</v>
      </c>
      <c r="F717">
        <f>COUNTIFS(Graphes[FC_alea_Temps],"&lt;="&amp;$A717,Graphes[FC_alea_Temps],"&lt;&gt;0")</f>
        <v>54</v>
      </c>
    </row>
    <row r="718" spans="1:6" x14ac:dyDescent="0.25">
      <c r="A718">
        <v>71.599999999999994</v>
      </c>
      <c r="B718">
        <f>COUNTIFS(Graphes[FC_Temps],"&lt;="&amp;$A718,Graphes[FC_Temps],"&lt;&gt;0")</f>
        <v>64</v>
      </c>
      <c r="C718">
        <f>COUNTIFS(Graphes[FC_AC_Temps],"&lt;="&amp;$A718,Graphes[FC_AC_Temps],"&lt;&gt;0")</f>
        <v>62</v>
      </c>
      <c r="D718">
        <f>COUNTIFS(Graphes[FC_AC_alea_Temps],"&lt;="&amp;$A718,Graphes[FC_AC_alea_Temps],"&lt;&gt;0")</f>
        <v>54</v>
      </c>
      <c r="E718">
        <f>COUNTIFS(Graphes[DS_Temps],"&lt;="&amp;$A718,Graphes[DS_Temps],"&lt;&gt;0")</f>
        <v>66</v>
      </c>
      <c r="F718">
        <f>COUNTIFS(Graphes[FC_alea_Temps],"&lt;="&amp;$A718,Graphes[FC_alea_Temps],"&lt;&gt;0")</f>
        <v>54</v>
      </c>
    </row>
    <row r="719" spans="1:6" x14ac:dyDescent="0.25">
      <c r="A719">
        <v>71.7</v>
      </c>
      <c r="B719">
        <f>COUNTIFS(Graphes[FC_Temps],"&lt;="&amp;$A719,Graphes[FC_Temps],"&lt;&gt;0")</f>
        <v>64</v>
      </c>
      <c r="C719">
        <f>COUNTIFS(Graphes[FC_AC_Temps],"&lt;="&amp;$A719,Graphes[FC_AC_Temps],"&lt;&gt;0")</f>
        <v>62</v>
      </c>
      <c r="D719">
        <f>COUNTIFS(Graphes[FC_AC_alea_Temps],"&lt;="&amp;$A719,Graphes[FC_AC_alea_Temps],"&lt;&gt;0")</f>
        <v>54</v>
      </c>
      <c r="E719">
        <f>COUNTIFS(Graphes[DS_Temps],"&lt;="&amp;$A719,Graphes[DS_Temps],"&lt;&gt;0")</f>
        <v>66</v>
      </c>
      <c r="F719">
        <f>COUNTIFS(Graphes[FC_alea_Temps],"&lt;="&amp;$A719,Graphes[FC_alea_Temps],"&lt;&gt;0")</f>
        <v>54</v>
      </c>
    </row>
    <row r="720" spans="1:6" x14ac:dyDescent="0.25">
      <c r="A720">
        <v>71.8</v>
      </c>
      <c r="B720">
        <f>COUNTIFS(Graphes[FC_Temps],"&lt;="&amp;$A720,Graphes[FC_Temps],"&lt;&gt;0")</f>
        <v>64</v>
      </c>
      <c r="C720">
        <f>COUNTIFS(Graphes[FC_AC_Temps],"&lt;="&amp;$A720,Graphes[FC_AC_Temps],"&lt;&gt;0")</f>
        <v>62</v>
      </c>
      <c r="D720">
        <f>COUNTIFS(Graphes[FC_AC_alea_Temps],"&lt;="&amp;$A720,Graphes[FC_AC_alea_Temps],"&lt;&gt;0")</f>
        <v>54</v>
      </c>
      <c r="E720">
        <f>COUNTIFS(Graphes[DS_Temps],"&lt;="&amp;$A720,Graphes[DS_Temps],"&lt;&gt;0")</f>
        <v>66</v>
      </c>
      <c r="F720">
        <f>COUNTIFS(Graphes[FC_alea_Temps],"&lt;="&amp;$A720,Graphes[FC_alea_Temps],"&lt;&gt;0")</f>
        <v>54</v>
      </c>
    </row>
    <row r="721" spans="1:6" x14ac:dyDescent="0.25">
      <c r="A721">
        <v>71.900000000000006</v>
      </c>
      <c r="B721">
        <f>COUNTIFS(Graphes[FC_Temps],"&lt;="&amp;$A721,Graphes[FC_Temps],"&lt;&gt;0")</f>
        <v>64</v>
      </c>
      <c r="C721">
        <f>COUNTIFS(Graphes[FC_AC_Temps],"&lt;="&amp;$A721,Graphes[FC_AC_Temps],"&lt;&gt;0")</f>
        <v>62</v>
      </c>
      <c r="D721">
        <f>COUNTIFS(Graphes[FC_AC_alea_Temps],"&lt;="&amp;$A721,Graphes[FC_AC_alea_Temps],"&lt;&gt;0")</f>
        <v>54</v>
      </c>
      <c r="E721">
        <f>COUNTIFS(Graphes[DS_Temps],"&lt;="&amp;$A721,Graphes[DS_Temps],"&lt;&gt;0")</f>
        <v>66</v>
      </c>
      <c r="F721">
        <f>COUNTIFS(Graphes[FC_alea_Temps],"&lt;="&amp;$A721,Graphes[FC_alea_Temps],"&lt;&gt;0")</f>
        <v>54</v>
      </c>
    </row>
    <row r="722" spans="1:6" x14ac:dyDescent="0.25">
      <c r="A722">
        <v>72</v>
      </c>
      <c r="B722">
        <f>COUNTIFS(Graphes[FC_Temps],"&lt;="&amp;$A722,Graphes[FC_Temps],"&lt;&gt;0")</f>
        <v>64</v>
      </c>
      <c r="C722">
        <f>COUNTIFS(Graphes[FC_AC_Temps],"&lt;="&amp;$A722,Graphes[FC_AC_Temps],"&lt;&gt;0")</f>
        <v>62</v>
      </c>
      <c r="D722">
        <f>COUNTIFS(Graphes[FC_AC_alea_Temps],"&lt;="&amp;$A722,Graphes[FC_AC_alea_Temps],"&lt;&gt;0")</f>
        <v>54</v>
      </c>
      <c r="E722">
        <f>COUNTIFS(Graphes[DS_Temps],"&lt;="&amp;$A722,Graphes[DS_Temps],"&lt;&gt;0")</f>
        <v>66</v>
      </c>
      <c r="F722">
        <f>COUNTIFS(Graphes[FC_alea_Temps],"&lt;="&amp;$A722,Graphes[FC_alea_Temps],"&lt;&gt;0")</f>
        <v>54</v>
      </c>
    </row>
    <row r="723" spans="1:6" x14ac:dyDescent="0.25">
      <c r="A723">
        <v>72.099999999999994</v>
      </c>
      <c r="B723">
        <f>COUNTIFS(Graphes[FC_Temps],"&lt;="&amp;$A723,Graphes[FC_Temps],"&lt;&gt;0")</f>
        <v>64</v>
      </c>
      <c r="C723">
        <f>COUNTIFS(Graphes[FC_AC_Temps],"&lt;="&amp;$A723,Graphes[FC_AC_Temps],"&lt;&gt;0")</f>
        <v>62</v>
      </c>
      <c r="D723">
        <f>COUNTIFS(Graphes[FC_AC_alea_Temps],"&lt;="&amp;$A723,Graphes[FC_AC_alea_Temps],"&lt;&gt;0")</f>
        <v>54</v>
      </c>
      <c r="E723">
        <f>COUNTIFS(Graphes[DS_Temps],"&lt;="&amp;$A723,Graphes[DS_Temps],"&lt;&gt;0")</f>
        <v>66</v>
      </c>
      <c r="F723">
        <f>COUNTIFS(Graphes[FC_alea_Temps],"&lt;="&amp;$A723,Graphes[FC_alea_Temps],"&lt;&gt;0")</f>
        <v>54</v>
      </c>
    </row>
    <row r="724" spans="1:6" x14ac:dyDescent="0.25">
      <c r="A724">
        <v>72.2</v>
      </c>
      <c r="B724">
        <f>COUNTIFS(Graphes[FC_Temps],"&lt;="&amp;$A724,Graphes[FC_Temps],"&lt;&gt;0")</f>
        <v>64</v>
      </c>
      <c r="C724">
        <f>COUNTIFS(Graphes[FC_AC_Temps],"&lt;="&amp;$A724,Graphes[FC_AC_Temps],"&lt;&gt;0")</f>
        <v>62</v>
      </c>
      <c r="D724">
        <f>COUNTIFS(Graphes[FC_AC_alea_Temps],"&lt;="&amp;$A724,Graphes[FC_AC_alea_Temps],"&lt;&gt;0")</f>
        <v>54</v>
      </c>
      <c r="E724">
        <f>COUNTIFS(Graphes[DS_Temps],"&lt;="&amp;$A724,Graphes[DS_Temps],"&lt;&gt;0")</f>
        <v>66</v>
      </c>
      <c r="F724">
        <f>COUNTIFS(Graphes[FC_alea_Temps],"&lt;="&amp;$A724,Graphes[FC_alea_Temps],"&lt;&gt;0")</f>
        <v>54</v>
      </c>
    </row>
    <row r="725" spans="1:6" x14ac:dyDescent="0.25">
      <c r="A725">
        <v>72.3</v>
      </c>
      <c r="B725">
        <f>COUNTIFS(Graphes[FC_Temps],"&lt;="&amp;$A725,Graphes[FC_Temps],"&lt;&gt;0")</f>
        <v>64</v>
      </c>
      <c r="C725">
        <f>COUNTIFS(Graphes[FC_AC_Temps],"&lt;="&amp;$A725,Graphes[FC_AC_Temps],"&lt;&gt;0")</f>
        <v>62</v>
      </c>
      <c r="D725">
        <f>COUNTIFS(Graphes[FC_AC_alea_Temps],"&lt;="&amp;$A725,Graphes[FC_AC_alea_Temps],"&lt;&gt;0")</f>
        <v>54</v>
      </c>
      <c r="E725">
        <f>COUNTIFS(Graphes[DS_Temps],"&lt;="&amp;$A725,Graphes[DS_Temps],"&lt;&gt;0")</f>
        <v>66</v>
      </c>
      <c r="F725">
        <f>COUNTIFS(Graphes[FC_alea_Temps],"&lt;="&amp;$A725,Graphes[FC_alea_Temps],"&lt;&gt;0")</f>
        <v>54</v>
      </c>
    </row>
    <row r="726" spans="1:6" x14ac:dyDescent="0.25">
      <c r="A726">
        <v>72.400000000000006</v>
      </c>
      <c r="B726">
        <f>COUNTIFS(Graphes[FC_Temps],"&lt;="&amp;$A726,Graphes[FC_Temps],"&lt;&gt;0")</f>
        <v>64</v>
      </c>
      <c r="C726">
        <f>COUNTIFS(Graphes[FC_AC_Temps],"&lt;="&amp;$A726,Graphes[FC_AC_Temps],"&lt;&gt;0")</f>
        <v>62</v>
      </c>
      <c r="D726">
        <f>COUNTIFS(Graphes[FC_AC_alea_Temps],"&lt;="&amp;$A726,Graphes[FC_AC_alea_Temps],"&lt;&gt;0")</f>
        <v>54</v>
      </c>
      <c r="E726">
        <f>COUNTIFS(Graphes[DS_Temps],"&lt;="&amp;$A726,Graphes[DS_Temps],"&lt;&gt;0")</f>
        <v>66</v>
      </c>
      <c r="F726">
        <f>COUNTIFS(Graphes[FC_alea_Temps],"&lt;="&amp;$A726,Graphes[FC_alea_Temps],"&lt;&gt;0")</f>
        <v>54</v>
      </c>
    </row>
    <row r="727" spans="1:6" x14ac:dyDescent="0.25">
      <c r="A727">
        <v>72.5</v>
      </c>
      <c r="B727">
        <f>COUNTIFS(Graphes[FC_Temps],"&lt;="&amp;$A727,Graphes[FC_Temps],"&lt;&gt;0")</f>
        <v>64</v>
      </c>
      <c r="C727">
        <f>COUNTIFS(Graphes[FC_AC_Temps],"&lt;="&amp;$A727,Graphes[FC_AC_Temps],"&lt;&gt;0")</f>
        <v>62</v>
      </c>
      <c r="D727">
        <f>COUNTIFS(Graphes[FC_AC_alea_Temps],"&lt;="&amp;$A727,Graphes[FC_AC_alea_Temps],"&lt;&gt;0")</f>
        <v>54</v>
      </c>
      <c r="E727">
        <f>COUNTIFS(Graphes[DS_Temps],"&lt;="&amp;$A727,Graphes[DS_Temps],"&lt;&gt;0")</f>
        <v>66</v>
      </c>
      <c r="F727">
        <f>COUNTIFS(Graphes[FC_alea_Temps],"&lt;="&amp;$A727,Graphes[FC_alea_Temps],"&lt;&gt;0")</f>
        <v>54</v>
      </c>
    </row>
    <row r="728" spans="1:6" x14ac:dyDescent="0.25">
      <c r="A728">
        <v>72.599999999999994</v>
      </c>
      <c r="B728">
        <f>COUNTIFS(Graphes[FC_Temps],"&lt;="&amp;$A728,Graphes[FC_Temps],"&lt;&gt;0")</f>
        <v>64</v>
      </c>
      <c r="C728">
        <f>COUNTIFS(Graphes[FC_AC_Temps],"&lt;="&amp;$A728,Graphes[FC_AC_Temps],"&lt;&gt;0")</f>
        <v>62</v>
      </c>
      <c r="D728">
        <f>COUNTIFS(Graphes[FC_AC_alea_Temps],"&lt;="&amp;$A728,Graphes[FC_AC_alea_Temps],"&lt;&gt;0")</f>
        <v>54</v>
      </c>
      <c r="E728">
        <f>COUNTIFS(Graphes[DS_Temps],"&lt;="&amp;$A728,Graphes[DS_Temps],"&lt;&gt;0")</f>
        <v>66</v>
      </c>
      <c r="F728">
        <f>COUNTIFS(Graphes[FC_alea_Temps],"&lt;="&amp;$A728,Graphes[FC_alea_Temps],"&lt;&gt;0")</f>
        <v>54</v>
      </c>
    </row>
    <row r="729" spans="1:6" x14ac:dyDescent="0.25">
      <c r="A729">
        <v>72.7</v>
      </c>
      <c r="B729">
        <f>COUNTIFS(Graphes[FC_Temps],"&lt;="&amp;$A729,Graphes[FC_Temps],"&lt;&gt;0")</f>
        <v>64</v>
      </c>
      <c r="C729">
        <f>COUNTIFS(Graphes[FC_AC_Temps],"&lt;="&amp;$A729,Graphes[FC_AC_Temps],"&lt;&gt;0")</f>
        <v>62</v>
      </c>
      <c r="D729">
        <f>COUNTIFS(Graphes[FC_AC_alea_Temps],"&lt;="&amp;$A729,Graphes[FC_AC_alea_Temps],"&lt;&gt;0")</f>
        <v>54</v>
      </c>
      <c r="E729">
        <f>COUNTIFS(Graphes[DS_Temps],"&lt;="&amp;$A729,Graphes[DS_Temps],"&lt;&gt;0")</f>
        <v>66</v>
      </c>
      <c r="F729">
        <f>COUNTIFS(Graphes[FC_alea_Temps],"&lt;="&amp;$A729,Graphes[FC_alea_Temps],"&lt;&gt;0")</f>
        <v>54</v>
      </c>
    </row>
    <row r="730" spans="1:6" x14ac:dyDescent="0.25">
      <c r="A730">
        <v>72.8</v>
      </c>
      <c r="B730">
        <f>COUNTIFS(Graphes[FC_Temps],"&lt;="&amp;$A730,Graphes[FC_Temps],"&lt;&gt;0")</f>
        <v>64</v>
      </c>
      <c r="C730">
        <f>COUNTIFS(Graphes[FC_AC_Temps],"&lt;="&amp;$A730,Graphes[FC_AC_Temps],"&lt;&gt;0")</f>
        <v>62</v>
      </c>
      <c r="D730">
        <f>COUNTIFS(Graphes[FC_AC_alea_Temps],"&lt;="&amp;$A730,Graphes[FC_AC_alea_Temps],"&lt;&gt;0")</f>
        <v>54</v>
      </c>
      <c r="E730">
        <f>COUNTIFS(Graphes[DS_Temps],"&lt;="&amp;$A730,Graphes[DS_Temps],"&lt;&gt;0")</f>
        <v>66</v>
      </c>
      <c r="F730">
        <f>COUNTIFS(Graphes[FC_alea_Temps],"&lt;="&amp;$A730,Graphes[FC_alea_Temps],"&lt;&gt;0")</f>
        <v>54</v>
      </c>
    </row>
    <row r="731" spans="1:6" x14ac:dyDescent="0.25">
      <c r="A731">
        <v>72.900000000000006</v>
      </c>
      <c r="B731">
        <f>COUNTIFS(Graphes[FC_Temps],"&lt;="&amp;$A731,Graphes[FC_Temps],"&lt;&gt;0")</f>
        <v>64</v>
      </c>
      <c r="C731">
        <f>COUNTIFS(Graphes[FC_AC_Temps],"&lt;="&amp;$A731,Graphes[FC_AC_Temps],"&lt;&gt;0")</f>
        <v>62</v>
      </c>
      <c r="D731">
        <f>COUNTIFS(Graphes[FC_AC_alea_Temps],"&lt;="&amp;$A731,Graphes[FC_AC_alea_Temps],"&lt;&gt;0")</f>
        <v>54</v>
      </c>
      <c r="E731">
        <f>COUNTIFS(Graphes[DS_Temps],"&lt;="&amp;$A731,Graphes[DS_Temps],"&lt;&gt;0")</f>
        <v>66</v>
      </c>
      <c r="F731">
        <f>COUNTIFS(Graphes[FC_alea_Temps],"&lt;="&amp;$A731,Graphes[FC_alea_Temps],"&lt;&gt;0")</f>
        <v>54</v>
      </c>
    </row>
    <row r="732" spans="1:6" x14ac:dyDescent="0.25">
      <c r="A732">
        <v>73</v>
      </c>
      <c r="B732">
        <f>COUNTIFS(Graphes[FC_Temps],"&lt;="&amp;$A732,Graphes[FC_Temps],"&lt;&gt;0")</f>
        <v>64</v>
      </c>
      <c r="C732">
        <f>COUNTIFS(Graphes[FC_AC_Temps],"&lt;="&amp;$A732,Graphes[FC_AC_Temps],"&lt;&gt;0")</f>
        <v>62</v>
      </c>
      <c r="D732">
        <f>COUNTIFS(Graphes[FC_AC_alea_Temps],"&lt;="&amp;$A732,Graphes[FC_AC_alea_Temps],"&lt;&gt;0")</f>
        <v>54</v>
      </c>
      <c r="E732">
        <f>COUNTIFS(Graphes[DS_Temps],"&lt;="&amp;$A732,Graphes[DS_Temps],"&lt;&gt;0")</f>
        <v>66</v>
      </c>
      <c r="F732">
        <f>COUNTIFS(Graphes[FC_alea_Temps],"&lt;="&amp;$A732,Graphes[FC_alea_Temps],"&lt;&gt;0")</f>
        <v>54</v>
      </c>
    </row>
    <row r="733" spans="1:6" x14ac:dyDescent="0.25">
      <c r="A733">
        <v>73.099999999999994</v>
      </c>
      <c r="B733">
        <f>COUNTIFS(Graphes[FC_Temps],"&lt;="&amp;$A733,Graphes[FC_Temps],"&lt;&gt;0")</f>
        <v>64</v>
      </c>
      <c r="C733">
        <f>COUNTIFS(Graphes[FC_AC_Temps],"&lt;="&amp;$A733,Graphes[FC_AC_Temps],"&lt;&gt;0")</f>
        <v>62</v>
      </c>
      <c r="D733">
        <f>COUNTIFS(Graphes[FC_AC_alea_Temps],"&lt;="&amp;$A733,Graphes[FC_AC_alea_Temps],"&lt;&gt;0")</f>
        <v>54</v>
      </c>
      <c r="E733">
        <f>COUNTIFS(Graphes[DS_Temps],"&lt;="&amp;$A733,Graphes[DS_Temps],"&lt;&gt;0")</f>
        <v>66</v>
      </c>
      <c r="F733">
        <f>COUNTIFS(Graphes[FC_alea_Temps],"&lt;="&amp;$A733,Graphes[FC_alea_Temps],"&lt;&gt;0")</f>
        <v>54</v>
      </c>
    </row>
    <row r="734" spans="1:6" x14ac:dyDescent="0.25">
      <c r="A734">
        <v>73.2</v>
      </c>
      <c r="B734">
        <f>COUNTIFS(Graphes[FC_Temps],"&lt;="&amp;$A734,Graphes[FC_Temps],"&lt;&gt;0")</f>
        <v>64</v>
      </c>
      <c r="C734">
        <f>COUNTIFS(Graphes[FC_AC_Temps],"&lt;="&amp;$A734,Graphes[FC_AC_Temps],"&lt;&gt;0")</f>
        <v>62</v>
      </c>
      <c r="D734">
        <f>COUNTIFS(Graphes[FC_AC_alea_Temps],"&lt;="&amp;$A734,Graphes[FC_AC_alea_Temps],"&lt;&gt;0")</f>
        <v>54</v>
      </c>
      <c r="E734">
        <f>COUNTIFS(Graphes[DS_Temps],"&lt;="&amp;$A734,Graphes[DS_Temps],"&lt;&gt;0")</f>
        <v>66</v>
      </c>
      <c r="F734">
        <f>COUNTIFS(Graphes[FC_alea_Temps],"&lt;="&amp;$A734,Graphes[FC_alea_Temps],"&lt;&gt;0")</f>
        <v>54</v>
      </c>
    </row>
    <row r="735" spans="1:6" x14ac:dyDescent="0.25">
      <c r="A735">
        <v>73.3</v>
      </c>
      <c r="B735">
        <f>COUNTIFS(Graphes[FC_Temps],"&lt;="&amp;$A735,Graphes[FC_Temps],"&lt;&gt;0")</f>
        <v>64</v>
      </c>
      <c r="C735">
        <f>COUNTIFS(Graphes[FC_AC_Temps],"&lt;="&amp;$A735,Graphes[FC_AC_Temps],"&lt;&gt;0")</f>
        <v>62</v>
      </c>
      <c r="D735">
        <f>COUNTIFS(Graphes[FC_AC_alea_Temps],"&lt;="&amp;$A735,Graphes[FC_AC_alea_Temps],"&lt;&gt;0")</f>
        <v>54</v>
      </c>
      <c r="E735">
        <f>COUNTIFS(Graphes[DS_Temps],"&lt;="&amp;$A735,Graphes[DS_Temps],"&lt;&gt;0")</f>
        <v>66</v>
      </c>
      <c r="F735">
        <f>COUNTIFS(Graphes[FC_alea_Temps],"&lt;="&amp;$A735,Graphes[FC_alea_Temps],"&lt;&gt;0")</f>
        <v>54</v>
      </c>
    </row>
    <row r="736" spans="1:6" x14ac:dyDescent="0.25">
      <c r="A736">
        <v>73.400000000000006</v>
      </c>
      <c r="B736">
        <f>COUNTIFS(Graphes[FC_Temps],"&lt;="&amp;$A736,Graphes[FC_Temps],"&lt;&gt;0")</f>
        <v>64</v>
      </c>
      <c r="C736">
        <f>COUNTIFS(Graphes[FC_AC_Temps],"&lt;="&amp;$A736,Graphes[FC_AC_Temps],"&lt;&gt;0")</f>
        <v>62</v>
      </c>
      <c r="D736">
        <f>COUNTIFS(Graphes[FC_AC_alea_Temps],"&lt;="&amp;$A736,Graphes[FC_AC_alea_Temps],"&lt;&gt;0")</f>
        <v>54</v>
      </c>
      <c r="E736">
        <f>COUNTIFS(Graphes[DS_Temps],"&lt;="&amp;$A736,Graphes[DS_Temps],"&lt;&gt;0")</f>
        <v>66</v>
      </c>
      <c r="F736">
        <f>COUNTIFS(Graphes[FC_alea_Temps],"&lt;="&amp;$A736,Graphes[FC_alea_Temps],"&lt;&gt;0")</f>
        <v>54</v>
      </c>
    </row>
    <row r="737" spans="1:6" x14ac:dyDescent="0.25">
      <c r="A737">
        <v>73.5</v>
      </c>
      <c r="B737">
        <f>COUNTIFS(Graphes[FC_Temps],"&lt;="&amp;$A737,Graphes[FC_Temps],"&lt;&gt;0")</f>
        <v>64</v>
      </c>
      <c r="C737">
        <f>COUNTIFS(Graphes[FC_AC_Temps],"&lt;="&amp;$A737,Graphes[FC_AC_Temps],"&lt;&gt;0")</f>
        <v>62</v>
      </c>
      <c r="D737">
        <f>COUNTIFS(Graphes[FC_AC_alea_Temps],"&lt;="&amp;$A737,Graphes[FC_AC_alea_Temps],"&lt;&gt;0")</f>
        <v>54</v>
      </c>
      <c r="E737">
        <f>COUNTIFS(Graphes[DS_Temps],"&lt;="&amp;$A737,Graphes[DS_Temps],"&lt;&gt;0")</f>
        <v>66</v>
      </c>
      <c r="F737">
        <f>COUNTIFS(Graphes[FC_alea_Temps],"&lt;="&amp;$A737,Graphes[FC_alea_Temps],"&lt;&gt;0")</f>
        <v>54</v>
      </c>
    </row>
    <row r="738" spans="1:6" x14ac:dyDescent="0.25">
      <c r="A738">
        <v>73.599999999999994</v>
      </c>
      <c r="B738">
        <f>COUNTIFS(Graphes[FC_Temps],"&lt;="&amp;$A738,Graphes[FC_Temps],"&lt;&gt;0")</f>
        <v>64</v>
      </c>
      <c r="C738">
        <f>COUNTIFS(Graphes[FC_AC_Temps],"&lt;="&amp;$A738,Graphes[FC_AC_Temps],"&lt;&gt;0")</f>
        <v>62</v>
      </c>
      <c r="D738">
        <f>COUNTIFS(Graphes[FC_AC_alea_Temps],"&lt;="&amp;$A738,Graphes[FC_AC_alea_Temps],"&lt;&gt;0")</f>
        <v>54</v>
      </c>
      <c r="E738">
        <f>COUNTIFS(Graphes[DS_Temps],"&lt;="&amp;$A738,Graphes[DS_Temps],"&lt;&gt;0")</f>
        <v>66</v>
      </c>
      <c r="F738">
        <f>COUNTIFS(Graphes[FC_alea_Temps],"&lt;="&amp;$A738,Graphes[FC_alea_Temps],"&lt;&gt;0")</f>
        <v>54</v>
      </c>
    </row>
    <row r="739" spans="1:6" x14ac:dyDescent="0.25">
      <c r="A739">
        <v>73.7</v>
      </c>
      <c r="B739">
        <f>COUNTIFS(Graphes[FC_Temps],"&lt;="&amp;$A739,Graphes[FC_Temps],"&lt;&gt;0")</f>
        <v>64</v>
      </c>
      <c r="C739">
        <f>COUNTIFS(Graphes[FC_AC_Temps],"&lt;="&amp;$A739,Graphes[FC_AC_Temps],"&lt;&gt;0")</f>
        <v>62</v>
      </c>
      <c r="D739">
        <f>COUNTIFS(Graphes[FC_AC_alea_Temps],"&lt;="&amp;$A739,Graphes[FC_AC_alea_Temps],"&lt;&gt;0")</f>
        <v>54</v>
      </c>
      <c r="E739">
        <f>COUNTIFS(Graphes[DS_Temps],"&lt;="&amp;$A739,Graphes[DS_Temps],"&lt;&gt;0")</f>
        <v>66</v>
      </c>
      <c r="F739">
        <f>COUNTIFS(Graphes[FC_alea_Temps],"&lt;="&amp;$A739,Graphes[FC_alea_Temps],"&lt;&gt;0")</f>
        <v>54</v>
      </c>
    </row>
    <row r="740" spans="1:6" x14ac:dyDescent="0.25">
      <c r="A740">
        <v>73.8</v>
      </c>
      <c r="B740">
        <f>COUNTIFS(Graphes[FC_Temps],"&lt;="&amp;$A740,Graphes[FC_Temps],"&lt;&gt;0")</f>
        <v>64</v>
      </c>
      <c r="C740">
        <f>COUNTIFS(Graphes[FC_AC_Temps],"&lt;="&amp;$A740,Graphes[FC_AC_Temps],"&lt;&gt;0")</f>
        <v>62</v>
      </c>
      <c r="D740">
        <f>COUNTIFS(Graphes[FC_AC_alea_Temps],"&lt;="&amp;$A740,Graphes[FC_AC_alea_Temps],"&lt;&gt;0")</f>
        <v>54</v>
      </c>
      <c r="E740">
        <f>COUNTIFS(Graphes[DS_Temps],"&lt;="&amp;$A740,Graphes[DS_Temps],"&lt;&gt;0")</f>
        <v>66</v>
      </c>
      <c r="F740">
        <f>COUNTIFS(Graphes[FC_alea_Temps],"&lt;="&amp;$A740,Graphes[FC_alea_Temps],"&lt;&gt;0")</f>
        <v>54</v>
      </c>
    </row>
    <row r="741" spans="1:6" x14ac:dyDescent="0.25">
      <c r="A741">
        <v>73.900000000000006</v>
      </c>
      <c r="B741">
        <f>COUNTIFS(Graphes[FC_Temps],"&lt;="&amp;$A741,Graphes[FC_Temps],"&lt;&gt;0")</f>
        <v>64</v>
      </c>
      <c r="C741">
        <f>COUNTIFS(Graphes[FC_AC_Temps],"&lt;="&amp;$A741,Graphes[FC_AC_Temps],"&lt;&gt;0")</f>
        <v>62</v>
      </c>
      <c r="D741">
        <f>COUNTIFS(Graphes[FC_AC_alea_Temps],"&lt;="&amp;$A741,Graphes[FC_AC_alea_Temps],"&lt;&gt;0")</f>
        <v>54</v>
      </c>
      <c r="E741">
        <f>COUNTIFS(Graphes[DS_Temps],"&lt;="&amp;$A741,Graphes[DS_Temps],"&lt;&gt;0")</f>
        <v>66</v>
      </c>
      <c r="F741">
        <f>COUNTIFS(Graphes[FC_alea_Temps],"&lt;="&amp;$A741,Graphes[FC_alea_Temps],"&lt;&gt;0")</f>
        <v>54</v>
      </c>
    </row>
    <row r="742" spans="1:6" x14ac:dyDescent="0.25">
      <c r="A742">
        <v>74</v>
      </c>
      <c r="B742">
        <f>COUNTIFS(Graphes[FC_Temps],"&lt;="&amp;$A742,Graphes[FC_Temps],"&lt;&gt;0")</f>
        <v>64</v>
      </c>
      <c r="C742">
        <f>COUNTIFS(Graphes[FC_AC_Temps],"&lt;="&amp;$A742,Graphes[FC_AC_Temps],"&lt;&gt;0")</f>
        <v>62</v>
      </c>
      <c r="D742">
        <f>COUNTIFS(Graphes[FC_AC_alea_Temps],"&lt;="&amp;$A742,Graphes[FC_AC_alea_Temps],"&lt;&gt;0")</f>
        <v>54</v>
      </c>
      <c r="E742">
        <f>COUNTIFS(Graphes[DS_Temps],"&lt;="&amp;$A742,Graphes[DS_Temps],"&lt;&gt;0")</f>
        <v>66</v>
      </c>
      <c r="F742">
        <f>COUNTIFS(Graphes[FC_alea_Temps],"&lt;="&amp;$A742,Graphes[FC_alea_Temps],"&lt;&gt;0")</f>
        <v>54</v>
      </c>
    </row>
    <row r="743" spans="1:6" x14ac:dyDescent="0.25">
      <c r="A743">
        <v>74.099999999999994</v>
      </c>
      <c r="B743">
        <f>COUNTIFS(Graphes[FC_Temps],"&lt;="&amp;$A743,Graphes[FC_Temps],"&lt;&gt;0")</f>
        <v>64</v>
      </c>
      <c r="C743">
        <f>COUNTIFS(Graphes[FC_AC_Temps],"&lt;="&amp;$A743,Graphes[FC_AC_Temps],"&lt;&gt;0")</f>
        <v>62</v>
      </c>
      <c r="D743">
        <f>COUNTIFS(Graphes[FC_AC_alea_Temps],"&lt;="&amp;$A743,Graphes[FC_AC_alea_Temps],"&lt;&gt;0")</f>
        <v>54</v>
      </c>
      <c r="E743">
        <f>COUNTIFS(Graphes[DS_Temps],"&lt;="&amp;$A743,Graphes[DS_Temps],"&lt;&gt;0")</f>
        <v>66</v>
      </c>
      <c r="F743">
        <f>COUNTIFS(Graphes[FC_alea_Temps],"&lt;="&amp;$A743,Graphes[FC_alea_Temps],"&lt;&gt;0")</f>
        <v>54</v>
      </c>
    </row>
    <row r="744" spans="1:6" x14ac:dyDescent="0.25">
      <c r="A744">
        <v>74.2</v>
      </c>
      <c r="B744">
        <f>COUNTIFS(Graphes[FC_Temps],"&lt;="&amp;$A744,Graphes[FC_Temps],"&lt;&gt;0")</f>
        <v>64</v>
      </c>
      <c r="C744">
        <f>COUNTIFS(Graphes[FC_AC_Temps],"&lt;="&amp;$A744,Graphes[FC_AC_Temps],"&lt;&gt;0")</f>
        <v>62</v>
      </c>
      <c r="D744">
        <f>COUNTIFS(Graphes[FC_AC_alea_Temps],"&lt;="&amp;$A744,Graphes[FC_AC_alea_Temps],"&lt;&gt;0")</f>
        <v>54</v>
      </c>
      <c r="E744">
        <f>COUNTIFS(Graphes[DS_Temps],"&lt;="&amp;$A744,Graphes[DS_Temps],"&lt;&gt;0")</f>
        <v>66</v>
      </c>
      <c r="F744">
        <f>COUNTIFS(Graphes[FC_alea_Temps],"&lt;="&amp;$A744,Graphes[FC_alea_Temps],"&lt;&gt;0")</f>
        <v>54</v>
      </c>
    </row>
    <row r="745" spans="1:6" x14ac:dyDescent="0.25">
      <c r="A745">
        <v>74.3</v>
      </c>
      <c r="B745">
        <f>COUNTIFS(Graphes[FC_Temps],"&lt;="&amp;$A745,Graphes[FC_Temps],"&lt;&gt;0")</f>
        <v>64</v>
      </c>
      <c r="C745">
        <f>COUNTIFS(Graphes[FC_AC_Temps],"&lt;="&amp;$A745,Graphes[FC_AC_Temps],"&lt;&gt;0")</f>
        <v>62</v>
      </c>
      <c r="D745">
        <f>COUNTIFS(Graphes[FC_AC_alea_Temps],"&lt;="&amp;$A745,Graphes[FC_AC_alea_Temps],"&lt;&gt;0")</f>
        <v>54</v>
      </c>
      <c r="E745">
        <f>COUNTIFS(Graphes[DS_Temps],"&lt;="&amp;$A745,Graphes[DS_Temps],"&lt;&gt;0")</f>
        <v>66</v>
      </c>
      <c r="F745">
        <f>COUNTIFS(Graphes[FC_alea_Temps],"&lt;="&amp;$A745,Graphes[FC_alea_Temps],"&lt;&gt;0")</f>
        <v>54</v>
      </c>
    </row>
    <row r="746" spans="1:6" x14ac:dyDescent="0.25">
      <c r="A746">
        <v>74.400000000000006</v>
      </c>
      <c r="B746">
        <f>COUNTIFS(Graphes[FC_Temps],"&lt;="&amp;$A746,Graphes[FC_Temps],"&lt;&gt;0")</f>
        <v>64</v>
      </c>
      <c r="C746">
        <f>COUNTIFS(Graphes[FC_AC_Temps],"&lt;="&amp;$A746,Graphes[FC_AC_Temps],"&lt;&gt;0")</f>
        <v>62</v>
      </c>
      <c r="D746">
        <f>COUNTIFS(Graphes[FC_AC_alea_Temps],"&lt;="&amp;$A746,Graphes[FC_AC_alea_Temps],"&lt;&gt;0")</f>
        <v>54</v>
      </c>
      <c r="E746">
        <f>COUNTIFS(Graphes[DS_Temps],"&lt;="&amp;$A746,Graphes[DS_Temps],"&lt;&gt;0")</f>
        <v>66</v>
      </c>
      <c r="F746">
        <f>COUNTIFS(Graphes[FC_alea_Temps],"&lt;="&amp;$A746,Graphes[FC_alea_Temps],"&lt;&gt;0")</f>
        <v>54</v>
      </c>
    </row>
    <row r="747" spans="1:6" x14ac:dyDescent="0.25">
      <c r="A747">
        <v>74.5</v>
      </c>
      <c r="B747">
        <f>COUNTIFS(Graphes[FC_Temps],"&lt;="&amp;$A747,Graphes[FC_Temps],"&lt;&gt;0")</f>
        <v>64</v>
      </c>
      <c r="C747">
        <f>COUNTIFS(Graphes[FC_AC_Temps],"&lt;="&amp;$A747,Graphes[FC_AC_Temps],"&lt;&gt;0")</f>
        <v>62</v>
      </c>
      <c r="D747">
        <f>COUNTIFS(Graphes[FC_AC_alea_Temps],"&lt;="&amp;$A747,Graphes[FC_AC_alea_Temps],"&lt;&gt;0")</f>
        <v>54</v>
      </c>
      <c r="E747">
        <f>COUNTIFS(Graphes[DS_Temps],"&lt;="&amp;$A747,Graphes[DS_Temps],"&lt;&gt;0")</f>
        <v>66</v>
      </c>
      <c r="F747">
        <f>COUNTIFS(Graphes[FC_alea_Temps],"&lt;="&amp;$A747,Graphes[FC_alea_Temps],"&lt;&gt;0")</f>
        <v>54</v>
      </c>
    </row>
    <row r="748" spans="1:6" x14ac:dyDescent="0.25">
      <c r="A748">
        <v>74.599999999999994</v>
      </c>
      <c r="B748">
        <f>COUNTIFS(Graphes[FC_Temps],"&lt;="&amp;$A748,Graphes[FC_Temps],"&lt;&gt;0")</f>
        <v>64</v>
      </c>
      <c r="C748">
        <f>COUNTIFS(Graphes[FC_AC_Temps],"&lt;="&amp;$A748,Graphes[FC_AC_Temps],"&lt;&gt;0")</f>
        <v>62</v>
      </c>
      <c r="D748">
        <f>COUNTIFS(Graphes[FC_AC_alea_Temps],"&lt;="&amp;$A748,Graphes[FC_AC_alea_Temps],"&lt;&gt;0")</f>
        <v>54</v>
      </c>
      <c r="E748">
        <f>COUNTIFS(Graphes[DS_Temps],"&lt;="&amp;$A748,Graphes[DS_Temps],"&lt;&gt;0")</f>
        <v>66</v>
      </c>
      <c r="F748">
        <f>COUNTIFS(Graphes[FC_alea_Temps],"&lt;="&amp;$A748,Graphes[FC_alea_Temps],"&lt;&gt;0")</f>
        <v>54</v>
      </c>
    </row>
    <row r="749" spans="1:6" x14ac:dyDescent="0.25">
      <c r="A749">
        <v>74.7</v>
      </c>
      <c r="B749">
        <f>COUNTIFS(Graphes[FC_Temps],"&lt;="&amp;$A749,Graphes[FC_Temps],"&lt;&gt;0")</f>
        <v>64</v>
      </c>
      <c r="C749">
        <f>COUNTIFS(Graphes[FC_AC_Temps],"&lt;="&amp;$A749,Graphes[FC_AC_Temps],"&lt;&gt;0")</f>
        <v>62</v>
      </c>
      <c r="D749">
        <f>COUNTIFS(Graphes[FC_AC_alea_Temps],"&lt;="&amp;$A749,Graphes[FC_AC_alea_Temps],"&lt;&gt;0")</f>
        <v>54</v>
      </c>
      <c r="E749">
        <f>COUNTIFS(Graphes[DS_Temps],"&lt;="&amp;$A749,Graphes[DS_Temps],"&lt;&gt;0")</f>
        <v>66</v>
      </c>
      <c r="F749">
        <f>COUNTIFS(Graphes[FC_alea_Temps],"&lt;="&amp;$A749,Graphes[FC_alea_Temps],"&lt;&gt;0")</f>
        <v>54</v>
      </c>
    </row>
    <row r="750" spans="1:6" x14ac:dyDescent="0.25">
      <c r="A750">
        <v>74.8</v>
      </c>
      <c r="B750">
        <f>COUNTIFS(Graphes[FC_Temps],"&lt;="&amp;$A750,Graphes[FC_Temps],"&lt;&gt;0")</f>
        <v>64</v>
      </c>
      <c r="C750">
        <f>COUNTIFS(Graphes[FC_AC_Temps],"&lt;="&amp;$A750,Graphes[FC_AC_Temps],"&lt;&gt;0")</f>
        <v>62</v>
      </c>
      <c r="D750">
        <f>COUNTIFS(Graphes[FC_AC_alea_Temps],"&lt;="&amp;$A750,Graphes[FC_AC_alea_Temps],"&lt;&gt;0")</f>
        <v>54</v>
      </c>
      <c r="E750">
        <f>COUNTIFS(Graphes[DS_Temps],"&lt;="&amp;$A750,Graphes[DS_Temps],"&lt;&gt;0")</f>
        <v>66</v>
      </c>
      <c r="F750">
        <f>COUNTIFS(Graphes[FC_alea_Temps],"&lt;="&amp;$A750,Graphes[FC_alea_Temps],"&lt;&gt;0")</f>
        <v>54</v>
      </c>
    </row>
    <row r="751" spans="1:6" x14ac:dyDescent="0.25">
      <c r="A751">
        <v>74.900000000000006</v>
      </c>
      <c r="B751">
        <f>COUNTIFS(Graphes[FC_Temps],"&lt;="&amp;$A751,Graphes[FC_Temps],"&lt;&gt;0")</f>
        <v>64</v>
      </c>
      <c r="C751">
        <f>COUNTIFS(Graphes[FC_AC_Temps],"&lt;="&amp;$A751,Graphes[FC_AC_Temps],"&lt;&gt;0")</f>
        <v>62</v>
      </c>
      <c r="D751">
        <f>COUNTIFS(Graphes[FC_AC_alea_Temps],"&lt;="&amp;$A751,Graphes[FC_AC_alea_Temps],"&lt;&gt;0")</f>
        <v>54</v>
      </c>
      <c r="E751">
        <f>COUNTIFS(Graphes[DS_Temps],"&lt;="&amp;$A751,Graphes[DS_Temps],"&lt;&gt;0")</f>
        <v>66</v>
      </c>
      <c r="F751">
        <f>COUNTIFS(Graphes[FC_alea_Temps],"&lt;="&amp;$A751,Graphes[FC_alea_Temps],"&lt;&gt;0")</f>
        <v>54</v>
      </c>
    </row>
    <row r="752" spans="1:6" x14ac:dyDescent="0.25">
      <c r="A752">
        <v>75</v>
      </c>
      <c r="B752">
        <f>COUNTIFS(Graphes[FC_Temps],"&lt;="&amp;$A752,Graphes[FC_Temps],"&lt;&gt;0")</f>
        <v>64</v>
      </c>
      <c r="C752">
        <f>COUNTIFS(Graphes[FC_AC_Temps],"&lt;="&amp;$A752,Graphes[FC_AC_Temps],"&lt;&gt;0")</f>
        <v>62</v>
      </c>
      <c r="D752">
        <f>COUNTIFS(Graphes[FC_AC_alea_Temps],"&lt;="&amp;$A752,Graphes[FC_AC_alea_Temps],"&lt;&gt;0")</f>
        <v>54</v>
      </c>
      <c r="E752">
        <f>COUNTIFS(Graphes[DS_Temps],"&lt;="&amp;$A752,Graphes[DS_Temps],"&lt;&gt;0")</f>
        <v>66</v>
      </c>
      <c r="F752">
        <f>COUNTIFS(Graphes[FC_alea_Temps],"&lt;="&amp;$A752,Graphes[FC_alea_Temps],"&lt;&gt;0")</f>
        <v>54</v>
      </c>
    </row>
    <row r="753" spans="1:6" x14ac:dyDescent="0.25">
      <c r="A753">
        <v>75.099999999999994</v>
      </c>
      <c r="B753">
        <f>COUNTIFS(Graphes[FC_Temps],"&lt;="&amp;$A753,Graphes[FC_Temps],"&lt;&gt;0")</f>
        <v>64</v>
      </c>
      <c r="C753">
        <f>COUNTIFS(Graphes[FC_AC_Temps],"&lt;="&amp;$A753,Graphes[FC_AC_Temps],"&lt;&gt;0")</f>
        <v>62</v>
      </c>
      <c r="D753">
        <f>COUNTIFS(Graphes[FC_AC_alea_Temps],"&lt;="&amp;$A753,Graphes[FC_AC_alea_Temps],"&lt;&gt;0")</f>
        <v>54</v>
      </c>
      <c r="E753">
        <f>COUNTIFS(Graphes[DS_Temps],"&lt;="&amp;$A753,Graphes[DS_Temps],"&lt;&gt;0")</f>
        <v>66</v>
      </c>
      <c r="F753">
        <f>COUNTIFS(Graphes[FC_alea_Temps],"&lt;="&amp;$A753,Graphes[FC_alea_Temps],"&lt;&gt;0")</f>
        <v>54</v>
      </c>
    </row>
    <row r="754" spans="1:6" x14ac:dyDescent="0.25">
      <c r="A754">
        <v>75.2</v>
      </c>
      <c r="B754">
        <f>COUNTIFS(Graphes[FC_Temps],"&lt;="&amp;$A754,Graphes[FC_Temps],"&lt;&gt;0")</f>
        <v>64</v>
      </c>
      <c r="C754">
        <f>COUNTIFS(Graphes[FC_AC_Temps],"&lt;="&amp;$A754,Graphes[FC_AC_Temps],"&lt;&gt;0")</f>
        <v>62</v>
      </c>
      <c r="D754">
        <f>COUNTIFS(Graphes[FC_AC_alea_Temps],"&lt;="&amp;$A754,Graphes[FC_AC_alea_Temps],"&lt;&gt;0")</f>
        <v>54</v>
      </c>
      <c r="E754">
        <f>COUNTIFS(Graphes[DS_Temps],"&lt;="&amp;$A754,Graphes[DS_Temps],"&lt;&gt;0")</f>
        <v>66</v>
      </c>
      <c r="F754">
        <f>COUNTIFS(Graphes[FC_alea_Temps],"&lt;="&amp;$A754,Graphes[FC_alea_Temps],"&lt;&gt;0")</f>
        <v>54</v>
      </c>
    </row>
    <row r="755" spans="1:6" x14ac:dyDescent="0.25">
      <c r="A755">
        <v>75.3</v>
      </c>
      <c r="B755">
        <f>COUNTIFS(Graphes[FC_Temps],"&lt;="&amp;$A755,Graphes[FC_Temps],"&lt;&gt;0")</f>
        <v>64</v>
      </c>
      <c r="C755">
        <f>COUNTIFS(Graphes[FC_AC_Temps],"&lt;="&amp;$A755,Graphes[FC_AC_Temps],"&lt;&gt;0")</f>
        <v>62</v>
      </c>
      <c r="D755">
        <f>COUNTIFS(Graphes[FC_AC_alea_Temps],"&lt;="&amp;$A755,Graphes[FC_AC_alea_Temps],"&lt;&gt;0")</f>
        <v>54</v>
      </c>
      <c r="E755">
        <f>COUNTIFS(Graphes[DS_Temps],"&lt;="&amp;$A755,Graphes[DS_Temps],"&lt;&gt;0")</f>
        <v>66</v>
      </c>
      <c r="F755">
        <f>COUNTIFS(Graphes[FC_alea_Temps],"&lt;="&amp;$A755,Graphes[FC_alea_Temps],"&lt;&gt;0")</f>
        <v>54</v>
      </c>
    </row>
    <row r="756" spans="1:6" x14ac:dyDescent="0.25">
      <c r="A756">
        <v>75.400000000000006</v>
      </c>
      <c r="B756">
        <f>COUNTIFS(Graphes[FC_Temps],"&lt;="&amp;$A756,Graphes[FC_Temps],"&lt;&gt;0")</f>
        <v>64</v>
      </c>
      <c r="C756">
        <f>COUNTIFS(Graphes[FC_AC_Temps],"&lt;="&amp;$A756,Graphes[FC_AC_Temps],"&lt;&gt;0")</f>
        <v>62</v>
      </c>
      <c r="D756">
        <f>COUNTIFS(Graphes[FC_AC_alea_Temps],"&lt;="&amp;$A756,Graphes[FC_AC_alea_Temps],"&lt;&gt;0")</f>
        <v>54</v>
      </c>
      <c r="E756">
        <f>COUNTIFS(Graphes[DS_Temps],"&lt;="&amp;$A756,Graphes[DS_Temps],"&lt;&gt;0")</f>
        <v>66</v>
      </c>
      <c r="F756">
        <f>COUNTIFS(Graphes[FC_alea_Temps],"&lt;="&amp;$A756,Graphes[FC_alea_Temps],"&lt;&gt;0")</f>
        <v>54</v>
      </c>
    </row>
    <row r="757" spans="1:6" x14ac:dyDescent="0.25">
      <c r="A757">
        <v>75.5</v>
      </c>
      <c r="B757">
        <f>COUNTIFS(Graphes[FC_Temps],"&lt;="&amp;$A757,Graphes[FC_Temps],"&lt;&gt;0")</f>
        <v>64</v>
      </c>
      <c r="C757">
        <f>COUNTIFS(Graphes[FC_AC_Temps],"&lt;="&amp;$A757,Graphes[FC_AC_Temps],"&lt;&gt;0")</f>
        <v>62</v>
      </c>
      <c r="D757">
        <f>COUNTIFS(Graphes[FC_AC_alea_Temps],"&lt;="&amp;$A757,Graphes[FC_AC_alea_Temps],"&lt;&gt;0")</f>
        <v>54</v>
      </c>
      <c r="E757">
        <f>COUNTIFS(Graphes[DS_Temps],"&lt;="&amp;$A757,Graphes[DS_Temps],"&lt;&gt;0")</f>
        <v>66</v>
      </c>
      <c r="F757">
        <f>COUNTIFS(Graphes[FC_alea_Temps],"&lt;="&amp;$A757,Graphes[FC_alea_Temps],"&lt;&gt;0")</f>
        <v>54</v>
      </c>
    </row>
    <row r="758" spans="1:6" x14ac:dyDescent="0.25">
      <c r="A758">
        <v>75.599999999999994</v>
      </c>
      <c r="B758">
        <f>COUNTIFS(Graphes[FC_Temps],"&lt;="&amp;$A758,Graphes[FC_Temps],"&lt;&gt;0")</f>
        <v>64</v>
      </c>
      <c r="C758">
        <f>COUNTIFS(Graphes[FC_AC_Temps],"&lt;="&amp;$A758,Graphes[FC_AC_Temps],"&lt;&gt;0")</f>
        <v>62</v>
      </c>
      <c r="D758">
        <f>COUNTIFS(Graphes[FC_AC_alea_Temps],"&lt;="&amp;$A758,Graphes[FC_AC_alea_Temps],"&lt;&gt;0")</f>
        <v>54</v>
      </c>
      <c r="E758">
        <f>COUNTIFS(Graphes[DS_Temps],"&lt;="&amp;$A758,Graphes[DS_Temps],"&lt;&gt;0")</f>
        <v>66</v>
      </c>
      <c r="F758">
        <f>COUNTIFS(Graphes[FC_alea_Temps],"&lt;="&amp;$A758,Graphes[FC_alea_Temps],"&lt;&gt;0")</f>
        <v>54</v>
      </c>
    </row>
    <row r="759" spans="1:6" x14ac:dyDescent="0.25">
      <c r="A759">
        <v>75.7</v>
      </c>
      <c r="B759">
        <f>COUNTIFS(Graphes[FC_Temps],"&lt;="&amp;$A759,Graphes[FC_Temps],"&lt;&gt;0")</f>
        <v>64</v>
      </c>
      <c r="C759">
        <f>COUNTIFS(Graphes[FC_AC_Temps],"&lt;="&amp;$A759,Graphes[FC_AC_Temps],"&lt;&gt;0")</f>
        <v>62</v>
      </c>
      <c r="D759">
        <f>COUNTIFS(Graphes[FC_AC_alea_Temps],"&lt;="&amp;$A759,Graphes[FC_AC_alea_Temps],"&lt;&gt;0")</f>
        <v>54</v>
      </c>
      <c r="E759">
        <f>COUNTIFS(Graphes[DS_Temps],"&lt;="&amp;$A759,Graphes[DS_Temps],"&lt;&gt;0")</f>
        <v>66</v>
      </c>
      <c r="F759">
        <f>COUNTIFS(Graphes[FC_alea_Temps],"&lt;="&amp;$A759,Graphes[FC_alea_Temps],"&lt;&gt;0")</f>
        <v>54</v>
      </c>
    </row>
    <row r="760" spans="1:6" x14ac:dyDescent="0.25">
      <c r="A760">
        <v>75.8</v>
      </c>
      <c r="B760">
        <f>COUNTIFS(Graphes[FC_Temps],"&lt;="&amp;$A760,Graphes[FC_Temps],"&lt;&gt;0")</f>
        <v>64</v>
      </c>
      <c r="C760">
        <f>COUNTIFS(Graphes[FC_AC_Temps],"&lt;="&amp;$A760,Graphes[FC_AC_Temps],"&lt;&gt;0")</f>
        <v>62</v>
      </c>
      <c r="D760">
        <f>COUNTIFS(Graphes[FC_AC_alea_Temps],"&lt;="&amp;$A760,Graphes[FC_AC_alea_Temps],"&lt;&gt;0")</f>
        <v>54</v>
      </c>
      <c r="E760">
        <f>COUNTIFS(Graphes[DS_Temps],"&lt;="&amp;$A760,Graphes[DS_Temps],"&lt;&gt;0")</f>
        <v>66</v>
      </c>
      <c r="F760">
        <f>COUNTIFS(Graphes[FC_alea_Temps],"&lt;="&amp;$A760,Graphes[FC_alea_Temps],"&lt;&gt;0")</f>
        <v>54</v>
      </c>
    </row>
    <row r="761" spans="1:6" x14ac:dyDescent="0.25">
      <c r="A761">
        <v>75.900000000000006</v>
      </c>
      <c r="B761">
        <f>COUNTIFS(Graphes[FC_Temps],"&lt;="&amp;$A761,Graphes[FC_Temps],"&lt;&gt;0")</f>
        <v>64</v>
      </c>
      <c r="C761">
        <f>COUNTIFS(Graphes[FC_AC_Temps],"&lt;="&amp;$A761,Graphes[FC_AC_Temps],"&lt;&gt;0")</f>
        <v>62</v>
      </c>
      <c r="D761">
        <f>COUNTIFS(Graphes[FC_AC_alea_Temps],"&lt;="&amp;$A761,Graphes[FC_AC_alea_Temps],"&lt;&gt;0")</f>
        <v>54</v>
      </c>
      <c r="E761">
        <f>COUNTIFS(Graphes[DS_Temps],"&lt;="&amp;$A761,Graphes[DS_Temps],"&lt;&gt;0")</f>
        <v>66</v>
      </c>
      <c r="F761">
        <f>COUNTIFS(Graphes[FC_alea_Temps],"&lt;="&amp;$A761,Graphes[FC_alea_Temps],"&lt;&gt;0")</f>
        <v>54</v>
      </c>
    </row>
    <row r="762" spans="1:6" x14ac:dyDescent="0.25">
      <c r="A762">
        <v>76</v>
      </c>
      <c r="B762">
        <f>COUNTIFS(Graphes[FC_Temps],"&lt;="&amp;$A762,Graphes[FC_Temps],"&lt;&gt;0")</f>
        <v>64</v>
      </c>
      <c r="C762">
        <f>COUNTIFS(Graphes[FC_AC_Temps],"&lt;="&amp;$A762,Graphes[FC_AC_Temps],"&lt;&gt;0")</f>
        <v>62</v>
      </c>
      <c r="D762">
        <f>COUNTIFS(Graphes[FC_AC_alea_Temps],"&lt;="&amp;$A762,Graphes[FC_AC_alea_Temps],"&lt;&gt;0")</f>
        <v>54</v>
      </c>
      <c r="E762">
        <f>COUNTIFS(Graphes[DS_Temps],"&lt;="&amp;$A762,Graphes[DS_Temps],"&lt;&gt;0")</f>
        <v>66</v>
      </c>
      <c r="F762">
        <f>COUNTIFS(Graphes[FC_alea_Temps],"&lt;="&amp;$A762,Graphes[FC_alea_Temps],"&lt;&gt;0")</f>
        <v>54</v>
      </c>
    </row>
    <row r="763" spans="1:6" x14ac:dyDescent="0.25">
      <c r="A763">
        <v>76.099999999999994</v>
      </c>
      <c r="B763">
        <f>COUNTIFS(Graphes[FC_Temps],"&lt;="&amp;$A763,Graphes[FC_Temps],"&lt;&gt;0")</f>
        <v>64</v>
      </c>
      <c r="C763">
        <f>COUNTIFS(Graphes[FC_AC_Temps],"&lt;="&amp;$A763,Graphes[FC_AC_Temps],"&lt;&gt;0")</f>
        <v>62</v>
      </c>
      <c r="D763">
        <f>COUNTIFS(Graphes[FC_AC_alea_Temps],"&lt;="&amp;$A763,Graphes[FC_AC_alea_Temps],"&lt;&gt;0")</f>
        <v>54</v>
      </c>
      <c r="E763">
        <f>COUNTIFS(Graphes[DS_Temps],"&lt;="&amp;$A763,Graphes[DS_Temps],"&lt;&gt;0")</f>
        <v>66</v>
      </c>
      <c r="F763">
        <f>COUNTIFS(Graphes[FC_alea_Temps],"&lt;="&amp;$A763,Graphes[FC_alea_Temps],"&lt;&gt;0")</f>
        <v>54</v>
      </c>
    </row>
    <row r="764" spans="1:6" x14ac:dyDescent="0.25">
      <c r="A764">
        <v>76.2</v>
      </c>
      <c r="B764">
        <f>COUNTIFS(Graphes[FC_Temps],"&lt;="&amp;$A764,Graphes[FC_Temps],"&lt;&gt;0")</f>
        <v>64</v>
      </c>
      <c r="C764">
        <f>COUNTIFS(Graphes[FC_AC_Temps],"&lt;="&amp;$A764,Graphes[FC_AC_Temps],"&lt;&gt;0")</f>
        <v>62</v>
      </c>
      <c r="D764">
        <f>COUNTIFS(Graphes[FC_AC_alea_Temps],"&lt;="&amp;$A764,Graphes[FC_AC_alea_Temps],"&lt;&gt;0")</f>
        <v>54</v>
      </c>
      <c r="E764">
        <f>COUNTIFS(Graphes[DS_Temps],"&lt;="&amp;$A764,Graphes[DS_Temps],"&lt;&gt;0")</f>
        <v>66</v>
      </c>
      <c r="F764">
        <f>COUNTIFS(Graphes[FC_alea_Temps],"&lt;="&amp;$A764,Graphes[FC_alea_Temps],"&lt;&gt;0")</f>
        <v>54</v>
      </c>
    </row>
    <row r="765" spans="1:6" x14ac:dyDescent="0.25">
      <c r="A765">
        <v>76.3</v>
      </c>
      <c r="B765">
        <f>COUNTIFS(Graphes[FC_Temps],"&lt;="&amp;$A765,Graphes[FC_Temps],"&lt;&gt;0")</f>
        <v>64</v>
      </c>
      <c r="C765">
        <f>COUNTIFS(Graphes[FC_AC_Temps],"&lt;="&amp;$A765,Graphes[FC_AC_Temps],"&lt;&gt;0")</f>
        <v>62</v>
      </c>
      <c r="D765">
        <f>COUNTIFS(Graphes[FC_AC_alea_Temps],"&lt;="&amp;$A765,Graphes[FC_AC_alea_Temps],"&lt;&gt;0")</f>
        <v>54</v>
      </c>
      <c r="E765">
        <f>COUNTIFS(Graphes[DS_Temps],"&lt;="&amp;$A765,Graphes[DS_Temps],"&lt;&gt;0")</f>
        <v>66</v>
      </c>
      <c r="F765">
        <f>COUNTIFS(Graphes[FC_alea_Temps],"&lt;="&amp;$A765,Graphes[FC_alea_Temps],"&lt;&gt;0")</f>
        <v>54</v>
      </c>
    </row>
    <row r="766" spans="1:6" x14ac:dyDescent="0.25">
      <c r="A766">
        <v>76.400000000000006</v>
      </c>
      <c r="B766">
        <f>COUNTIFS(Graphes[FC_Temps],"&lt;="&amp;$A766,Graphes[FC_Temps],"&lt;&gt;0")</f>
        <v>64</v>
      </c>
      <c r="C766">
        <f>COUNTIFS(Graphes[FC_AC_Temps],"&lt;="&amp;$A766,Graphes[FC_AC_Temps],"&lt;&gt;0")</f>
        <v>62</v>
      </c>
      <c r="D766">
        <f>COUNTIFS(Graphes[FC_AC_alea_Temps],"&lt;="&amp;$A766,Graphes[FC_AC_alea_Temps],"&lt;&gt;0")</f>
        <v>54</v>
      </c>
      <c r="E766">
        <f>COUNTIFS(Graphes[DS_Temps],"&lt;="&amp;$A766,Graphes[DS_Temps],"&lt;&gt;0")</f>
        <v>66</v>
      </c>
      <c r="F766">
        <f>COUNTIFS(Graphes[FC_alea_Temps],"&lt;="&amp;$A766,Graphes[FC_alea_Temps],"&lt;&gt;0")</f>
        <v>54</v>
      </c>
    </row>
    <row r="767" spans="1:6" x14ac:dyDescent="0.25">
      <c r="A767">
        <v>76.5</v>
      </c>
      <c r="B767">
        <f>COUNTIFS(Graphes[FC_Temps],"&lt;="&amp;$A767,Graphes[FC_Temps],"&lt;&gt;0")</f>
        <v>64</v>
      </c>
      <c r="C767">
        <f>COUNTIFS(Graphes[FC_AC_Temps],"&lt;="&amp;$A767,Graphes[FC_AC_Temps],"&lt;&gt;0")</f>
        <v>62</v>
      </c>
      <c r="D767">
        <f>COUNTIFS(Graphes[FC_AC_alea_Temps],"&lt;="&amp;$A767,Graphes[FC_AC_alea_Temps],"&lt;&gt;0")</f>
        <v>54</v>
      </c>
      <c r="E767">
        <f>COUNTIFS(Graphes[DS_Temps],"&lt;="&amp;$A767,Graphes[DS_Temps],"&lt;&gt;0")</f>
        <v>66</v>
      </c>
      <c r="F767">
        <f>COUNTIFS(Graphes[FC_alea_Temps],"&lt;="&amp;$A767,Graphes[FC_alea_Temps],"&lt;&gt;0")</f>
        <v>54</v>
      </c>
    </row>
    <row r="768" spans="1:6" x14ac:dyDescent="0.25">
      <c r="A768">
        <v>76.599999999999994</v>
      </c>
      <c r="B768">
        <f>COUNTIFS(Graphes[FC_Temps],"&lt;="&amp;$A768,Graphes[FC_Temps],"&lt;&gt;0")</f>
        <v>64</v>
      </c>
      <c r="C768">
        <f>COUNTIFS(Graphes[FC_AC_Temps],"&lt;="&amp;$A768,Graphes[FC_AC_Temps],"&lt;&gt;0")</f>
        <v>62</v>
      </c>
      <c r="D768">
        <f>COUNTIFS(Graphes[FC_AC_alea_Temps],"&lt;="&amp;$A768,Graphes[FC_AC_alea_Temps],"&lt;&gt;0")</f>
        <v>54</v>
      </c>
      <c r="E768">
        <f>COUNTIFS(Graphes[DS_Temps],"&lt;="&amp;$A768,Graphes[DS_Temps],"&lt;&gt;0")</f>
        <v>66</v>
      </c>
      <c r="F768">
        <f>COUNTIFS(Graphes[FC_alea_Temps],"&lt;="&amp;$A768,Graphes[FC_alea_Temps],"&lt;&gt;0")</f>
        <v>54</v>
      </c>
    </row>
    <row r="769" spans="1:6" x14ac:dyDescent="0.25">
      <c r="A769">
        <v>76.7</v>
      </c>
      <c r="B769">
        <f>COUNTIFS(Graphes[FC_Temps],"&lt;="&amp;$A769,Graphes[FC_Temps],"&lt;&gt;0")</f>
        <v>64</v>
      </c>
      <c r="C769">
        <f>COUNTIFS(Graphes[FC_AC_Temps],"&lt;="&amp;$A769,Graphes[FC_AC_Temps],"&lt;&gt;0")</f>
        <v>62</v>
      </c>
      <c r="D769">
        <f>COUNTIFS(Graphes[FC_AC_alea_Temps],"&lt;="&amp;$A769,Graphes[FC_AC_alea_Temps],"&lt;&gt;0")</f>
        <v>54</v>
      </c>
      <c r="E769">
        <f>COUNTIFS(Graphes[DS_Temps],"&lt;="&amp;$A769,Graphes[DS_Temps],"&lt;&gt;0")</f>
        <v>66</v>
      </c>
      <c r="F769">
        <f>COUNTIFS(Graphes[FC_alea_Temps],"&lt;="&amp;$A769,Graphes[FC_alea_Temps],"&lt;&gt;0")</f>
        <v>54</v>
      </c>
    </row>
    <row r="770" spans="1:6" x14ac:dyDescent="0.25">
      <c r="A770">
        <v>76.8</v>
      </c>
      <c r="B770">
        <f>COUNTIFS(Graphes[FC_Temps],"&lt;="&amp;$A770,Graphes[FC_Temps],"&lt;&gt;0")</f>
        <v>64</v>
      </c>
      <c r="C770">
        <f>COUNTIFS(Graphes[FC_AC_Temps],"&lt;="&amp;$A770,Graphes[FC_AC_Temps],"&lt;&gt;0")</f>
        <v>62</v>
      </c>
      <c r="D770">
        <f>COUNTIFS(Graphes[FC_AC_alea_Temps],"&lt;="&amp;$A770,Graphes[FC_AC_alea_Temps],"&lt;&gt;0")</f>
        <v>54</v>
      </c>
      <c r="E770">
        <f>COUNTIFS(Graphes[DS_Temps],"&lt;="&amp;$A770,Graphes[DS_Temps],"&lt;&gt;0")</f>
        <v>66</v>
      </c>
      <c r="F770">
        <f>COUNTIFS(Graphes[FC_alea_Temps],"&lt;="&amp;$A770,Graphes[FC_alea_Temps],"&lt;&gt;0")</f>
        <v>54</v>
      </c>
    </row>
    <row r="771" spans="1:6" x14ac:dyDescent="0.25">
      <c r="A771">
        <v>76.900000000000006</v>
      </c>
      <c r="B771">
        <f>COUNTIFS(Graphes[FC_Temps],"&lt;="&amp;$A771,Graphes[FC_Temps],"&lt;&gt;0")</f>
        <v>64</v>
      </c>
      <c r="C771">
        <f>COUNTIFS(Graphes[FC_AC_Temps],"&lt;="&amp;$A771,Graphes[FC_AC_Temps],"&lt;&gt;0")</f>
        <v>62</v>
      </c>
      <c r="D771">
        <f>COUNTIFS(Graphes[FC_AC_alea_Temps],"&lt;="&amp;$A771,Graphes[FC_AC_alea_Temps],"&lt;&gt;0")</f>
        <v>54</v>
      </c>
      <c r="E771">
        <f>COUNTIFS(Graphes[DS_Temps],"&lt;="&amp;$A771,Graphes[DS_Temps],"&lt;&gt;0")</f>
        <v>66</v>
      </c>
      <c r="F771">
        <f>COUNTIFS(Graphes[FC_alea_Temps],"&lt;="&amp;$A771,Graphes[FC_alea_Temps],"&lt;&gt;0")</f>
        <v>54</v>
      </c>
    </row>
    <row r="772" spans="1:6" x14ac:dyDescent="0.25">
      <c r="A772">
        <v>77</v>
      </c>
      <c r="B772">
        <f>COUNTIFS(Graphes[FC_Temps],"&lt;="&amp;$A772,Graphes[FC_Temps],"&lt;&gt;0")</f>
        <v>64</v>
      </c>
      <c r="C772">
        <f>COUNTIFS(Graphes[FC_AC_Temps],"&lt;="&amp;$A772,Graphes[FC_AC_Temps],"&lt;&gt;0")</f>
        <v>62</v>
      </c>
      <c r="D772">
        <f>COUNTIFS(Graphes[FC_AC_alea_Temps],"&lt;="&amp;$A772,Graphes[FC_AC_alea_Temps],"&lt;&gt;0")</f>
        <v>54</v>
      </c>
      <c r="E772">
        <f>COUNTIFS(Graphes[DS_Temps],"&lt;="&amp;$A772,Graphes[DS_Temps],"&lt;&gt;0")</f>
        <v>66</v>
      </c>
      <c r="F772">
        <f>COUNTIFS(Graphes[FC_alea_Temps],"&lt;="&amp;$A772,Graphes[FC_alea_Temps],"&lt;&gt;0")</f>
        <v>54</v>
      </c>
    </row>
    <row r="773" spans="1:6" x14ac:dyDescent="0.25">
      <c r="A773">
        <v>77.099999999999994</v>
      </c>
      <c r="B773">
        <f>COUNTIFS(Graphes[FC_Temps],"&lt;="&amp;$A773,Graphes[FC_Temps],"&lt;&gt;0")</f>
        <v>64</v>
      </c>
      <c r="C773">
        <f>COUNTIFS(Graphes[FC_AC_Temps],"&lt;="&amp;$A773,Graphes[FC_AC_Temps],"&lt;&gt;0")</f>
        <v>62</v>
      </c>
      <c r="D773">
        <f>COUNTIFS(Graphes[FC_AC_alea_Temps],"&lt;="&amp;$A773,Graphes[FC_AC_alea_Temps],"&lt;&gt;0")</f>
        <v>54</v>
      </c>
      <c r="E773">
        <f>COUNTIFS(Graphes[DS_Temps],"&lt;="&amp;$A773,Graphes[DS_Temps],"&lt;&gt;0")</f>
        <v>66</v>
      </c>
      <c r="F773">
        <f>COUNTIFS(Graphes[FC_alea_Temps],"&lt;="&amp;$A773,Graphes[FC_alea_Temps],"&lt;&gt;0")</f>
        <v>54</v>
      </c>
    </row>
    <row r="774" spans="1:6" x14ac:dyDescent="0.25">
      <c r="A774">
        <v>77.2</v>
      </c>
      <c r="B774">
        <f>COUNTIFS(Graphes[FC_Temps],"&lt;="&amp;$A774,Graphes[FC_Temps],"&lt;&gt;0")</f>
        <v>64</v>
      </c>
      <c r="C774">
        <f>COUNTIFS(Graphes[FC_AC_Temps],"&lt;="&amp;$A774,Graphes[FC_AC_Temps],"&lt;&gt;0")</f>
        <v>62</v>
      </c>
      <c r="D774">
        <f>COUNTIFS(Graphes[FC_AC_alea_Temps],"&lt;="&amp;$A774,Graphes[FC_AC_alea_Temps],"&lt;&gt;0")</f>
        <v>54</v>
      </c>
      <c r="E774">
        <f>COUNTIFS(Graphes[DS_Temps],"&lt;="&amp;$A774,Graphes[DS_Temps],"&lt;&gt;0")</f>
        <v>66</v>
      </c>
      <c r="F774">
        <f>COUNTIFS(Graphes[FC_alea_Temps],"&lt;="&amp;$A774,Graphes[FC_alea_Temps],"&lt;&gt;0")</f>
        <v>54</v>
      </c>
    </row>
    <row r="775" spans="1:6" x14ac:dyDescent="0.25">
      <c r="A775">
        <v>77.3</v>
      </c>
      <c r="B775">
        <f>COUNTIFS(Graphes[FC_Temps],"&lt;="&amp;$A775,Graphes[FC_Temps],"&lt;&gt;0")</f>
        <v>64</v>
      </c>
      <c r="C775">
        <f>COUNTIFS(Graphes[FC_AC_Temps],"&lt;="&amp;$A775,Graphes[FC_AC_Temps],"&lt;&gt;0")</f>
        <v>62</v>
      </c>
      <c r="D775">
        <f>COUNTIFS(Graphes[FC_AC_alea_Temps],"&lt;="&amp;$A775,Graphes[FC_AC_alea_Temps],"&lt;&gt;0")</f>
        <v>54</v>
      </c>
      <c r="E775">
        <f>COUNTIFS(Graphes[DS_Temps],"&lt;="&amp;$A775,Graphes[DS_Temps],"&lt;&gt;0")</f>
        <v>66</v>
      </c>
      <c r="F775">
        <f>COUNTIFS(Graphes[FC_alea_Temps],"&lt;="&amp;$A775,Graphes[FC_alea_Temps],"&lt;&gt;0")</f>
        <v>54</v>
      </c>
    </row>
    <row r="776" spans="1:6" x14ac:dyDescent="0.25">
      <c r="A776">
        <v>77.400000000000006</v>
      </c>
      <c r="B776">
        <f>COUNTIFS(Graphes[FC_Temps],"&lt;="&amp;$A776,Graphes[FC_Temps],"&lt;&gt;0")</f>
        <v>64</v>
      </c>
      <c r="C776">
        <f>COUNTIFS(Graphes[FC_AC_Temps],"&lt;="&amp;$A776,Graphes[FC_AC_Temps],"&lt;&gt;0")</f>
        <v>62</v>
      </c>
      <c r="D776">
        <f>COUNTIFS(Graphes[FC_AC_alea_Temps],"&lt;="&amp;$A776,Graphes[FC_AC_alea_Temps],"&lt;&gt;0")</f>
        <v>54</v>
      </c>
      <c r="E776">
        <f>COUNTIFS(Graphes[DS_Temps],"&lt;="&amp;$A776,Graphes[DS_Temps],"&lt;&gt;0")</f>
        <v>66</v>
      </c>
      <c r="F776">
        <f>COUNTIFS(Graphes[FC_alea_Temps],"&lt;="&amp;$A776,Graphes[FC_alea_Temps],"&lt;&gt;0")</f>
        <v>54</v>
      </c>
    </row>
    <row r="777" spans="1:6" x14ac:dyDescent="0.25">
      <c r="A777">
        <v>77.5</v>
      </c>
      <c r="B777">
        <f>COUNTIFS(Graphes[FC_Temps],"&lt;="&amp;$A777,Graphes[FC_Temps],"&lt;&gt;0")</f>
        <v>64</v>
      </c>
      <c r="C777">
        <f>COUNTIFS(Graphes[FC_AC_Temps],"&lt;="&amp;$A777,Graphes[FC_AC_Temps],"&lt;&gt;0")</f>
        <v>62</v>
      </c>
      <c r="D777">
        <f>COUNTIFS(Graphes[FC_AC_alea_Temps],"&lt;="&amp;$A777,Graphes[FC_AC_alea_Temps],"&lt;&gt;0")</f>
        <v>54</v>
      </c>
      <c r="E777">
        <f>COUNTIFS(Graphes[DS_Temps],"&lt;="&amp;$A777,Graphes[DS_Temps],"&lt;&gt;0")</f>
        <v>66</v>
      </c>
      <c r="F777">
        <f>COUNTIFS(Graphes[FC_alea_Temps],"&lt;="&amp;$A777,Graphes[FC_alea_Temps],"&lt;&gt;0")</f>
        <v>54</v>
      </c>
    </row>
    <row r="778" spans="1:6" x14ac:dyDescent="0.25">
      <c r="A778">
        <v>77.599999999999994</v>
      </c>
      <c r="B778">
        <f>COUNTIFS(Graphes[FC_Temps],"&lt;="&amp;$A778,Graphes[FC_Temps],"&lt;&gt;0")</f>
        <v>64</v>
      </c>
      <c r="C778">
        <f>COUNTIFS(Graphes[FC_AC_Temps],"&lt;="&amp;$A778,Graphes[FC_AC_Temps],"&lt;&gt;0")</f>
        <v>62</v>
      </c>
      <c r="D778">
        <f>COUNTIFS(Graphes[FC_AC_alea_Temps],"&lt;="&amp;$A778,Graphes[FC_AC_alea_Temps],"&lt;&gt;0")</f>
        <v>54</v>
      </c>
      <c r="E778">
        <f>COUNTIFS(Graphes[DS_Temps],"&lt;="&amp;$A778,Graphes[DS_Temps],"&lt;&gt;0")</f>
        <v>66</v>
      </c>
      <c r="F778">
        <f>COUNTIFS(Graphes[FC_alea_Temps],"&lt;="&amp;$A778,Graphes[FC_alea_Temps],"&lt;&gt;0")</f>
        <v>54</v>
      </c>
    </row>
    <row r="779" spans="1:6" x14ac:dyDescent="0.25">
      <c r="A779">
        <v>77.7</v>
      </c>
      <c r="B779">
        <f>COUNTIFS(Graphes[FC_Temps],"&lt;="&amp;$A779,Graphes[FC_Temps],"&lt;&gt;0")</f>
        <v>64</v>
      </c>
      <c r="C779">
        <f>COUNTIFS(Graphes[FC_AC_Temps],"&lt;="&amp;$A779,Graphes[FC_AC_Temps],"&lt;&gt;0")</f>
        <v>62</v>
      </c>
      <c r="D779">
        <f>COUNTIFS(Graphes[FC_AC_alea_Temps],"&lt;="&amp;$A779,Graphes[FC_AC_alea_Temps],"&lt;&gt;0")</f>
        <v>54</v>
      </c>
      <c r="E779">
        <f>COUNTIFS(Graphes[DS_Temps],"&lt;="&amp;$A779,Graphes[DS_Temps],"&lt;&gt;0")</f>
        <v>66</v>
      </c>
      <c r="F779">
        <f>COUNTIFS(Graphes[FC_alea_Temps],"&lt;="&amp;$A779,Graphes[FC_alea_Temps],"&lt;&gt;0")</f>
        <v>54</v>
      </c>
    </row>
    <row r="780" spans="1:6" x14ac:dyDescent="0.25">
      <c r="A780">
        <v>77.8</v>
      </c>
      <c r="B780">
        <f>COUNTIFS(Graphes[FC_Temps],"&lt;="&amp;$A780,Graphes[FC_Temps],"&lt;&gt;0")</f>
        <v>64</v>
      </c>
      <c r="C780">
        <f>COUNTIFS(Graphes[FC_AC_Temps],"&lt;="&amp;$A780,Graphes[FC_AC_Temps],"&lt;&gt;0")</f>
        <v>62</v>
      </c>
      <c r="D780">
        <f>COUNTIFS(Graphes[FC_AC_alea_Temps],"&lt;="&amp;$A780,Graphes[FC_AC_alea_Temps],"&lt;&gt;0")</f>
        <v>54</v>
      </c>
      <c r="E780">
        <f>COUNTIFS(Graphes[DS_Temps],"&lt;="&amp;$A780,Graphes[DS_Temps],"&lt;&gt;0")</f>
        <v>66</v>
      </c>
      <c r="F780">
        <f>COUNTIFS(Graphes[FC_alea_Temps],"&lt;="&amp;$A780,Graphes[FC_alea_Temps],"&lt;&gt;0")</f>
        <v>54</v>
      </c>
    </row>
    <row r="781" spans="1:6" x14ac:dyDescent="0.25">
      <c r="A781">
        <v>77.900000000000006</v>
      </c>
      <c r="B781">
        <f>COUNTIFS(Graphes[FC_Temps],"&lt;="&amp;$A781,Graphes[FC_Temps],"&lt;&gt;0")</f>
        <v>64</v>
      </c>
      <c r="C781">
        <f>COUNTIFS(Graphes[FC_AC_Temps],"&lt;="&amp;$A781,Graphes[FC_AC_Temps],"&lt;&gt;0")</f>
        <v>62</v>
      </c>
      <c r="D781">
        <f>COUNTIFS(Graphes[FC_AC_alea_Temps],"&lt;="&amp;$A781,Graphes[FC_AC_alea_Temps],"&lt;&gt;0")</f>
        <v>54</v>
      </c>
      <c r="E781">
        <f>COUNTIFS(Graphes[DS_Temps],"&lt;="&amp;$A781,Graphes[DS_Temps],"&lt;&gt;0")</f>
        <v>66</v>
      </c>
      <c r="F781">
        <f>COUNTIFS(Graphes[FC_alea_Temps],"&lt;="&amp;$A781,Graphes[FC_alea_Temps],"&lt;&gt;0")</f>
        <v>54</v>
      </c>
    </row>
    <row r="782" spans="1:6" x14ac:dyDescent="0.25">
      <c r="A782">
        <v>78</v>
      </c>
      <c r="B782">
        <f>COUNTIFS(Graphes[FC_Temps],"&lt;="&amp;$A782,Graphes[FC_Temps],"&lt;&gt;0")</f>
        <v>64</v>
      </c>
      <c r="C782">
        <f>COUNTIFS(Graphes[FC_AC_Temps],"&lt;="&amp;$A782,Graphes[FC_AC_Temps],"&lt;&gt;0")</f>
        <v>62</v>
      </c>
      <c r="D782">
        <f>COUNTIFS(Graphes[FC_AC_alea_Temps],"&lt;="&amp;$A782,Graphes[FC_AC_alea_Temps],"&lt;&gt;0")</f>
        <v>54</v>
      </c>
      <c r="E782">
        <f>COUNTIFS(Graphes[DS_Temps],"&lt;="&amp;$A782,Graphes[DS_Temps],"&lt;&gt;0")</f>
        <v>66</v>
      </c>
      <c r="F782">
        <f>COUNTIFS(Graphes[FC_alea_Temps],"&lt;="&amp;$A782,Graphes[FC_alea_Temps],"&lt;&gt;0")</f>
        <v>54</v>
      </c>
    </row>
    <row r="783" spans="1:6" x14ac:dyDescent="0.25">
      <c r="A783">
        <v>78.099999999999994</v>
      </c>
      <c r="B783">
        <f>COUNTIFS(Graphes[FC_Temps],"&lt;="&amp;$A783,Graphes[FC_Temps],"&lt;&gt;0")</f>
        <v>64</v>
      </c>
      <c r="C783">
        <f>COUNTIFS(Graphes[FC_AC_Temps],"&lt;="&amp;$A783,Graphes[FC_AC_Temps],"&lt;&gt;0")</f>
        <v>62</v>
      </c>
      <c r="D783">
        <f>COUNTIFS(Graphes[FC_AC_alea_Temps],"&lt;="&amp;$A783,Graphes[FC_AC_alea_Temps],"&lt;&gt;0")</f>
        <v>54</v>
      </c>
      <c r="E783">
        <f>COUNTIFS(Graphes[DS_Temps],"&lt;="&amp;$A783,Graphes[DS_Temps],"&lt;&gt;0")</f>
        <v>66</v>
      </c>
      <c r="F783">
        <f>COUNTIFS(Graphes[FC_alea_Temps],"&lt;="&amp;$A783,Graphes[FC_alea_Temps],"&lt;&gt;0")</f>
        <v>54</v>
      </c>
    </row>
    <row r="784" spans="1:6" x14ac:dyDescent="0.25">
      <c r="A784">
        <v>78.2</v>
      </c>
      <c r="B784">
        <f>COUNTIFS(Graphes[FC_Temps],"&lt;="&amp;$A784,Graphes[FC_Temps],"&lt;&gt;0")</f>
        <v>64</v>
      </c>
      <c r="C784">
        <f>COUNTIFS(Graphes[FC_AC_Temps],"&lt;="&amp;$A784,Graphes[FC_AC_Temps],"&lt;&gt;0")</f>
        <v>62</v>
      </c>
      <c r="D784">
        <f>COUNTIFS(Graphes[FC_AC_alea_Temps],"&lt;="&amp;$A784,Graphes[FC_AC_alea_Temps],"&lt;&gt;0")</f>
        <v>54</v>
      </c>
      <c r="E784">
        <f>COUNTIFS(Graphes[DS_Temps],"&lt;="&amp;$A784,Graphes[DS_Temps],"&lt;&gt;0")</f>
        <v>66</v>
      </c>
      <c r="F784">
        <f>COUNTIFS(Graphes[FC_alea_Temps],"&lt;="&amp;$A784,Graphes[FC_alea_Temps],"&lt;&gt;0")</f>
        <v>54</v>
      </c>
    </row>
    <row r="785" spans="1:6" x14ac:dyDescent="0.25">
      <c r="A785">
        <v>78.3</v>
      </c>
      <c r="B785">
        <f>COUNTIFS(Graphes[FC_Temps],"&lt;="&amp;$A785,Graphes[FC_Temps],"&lt;&gt;0")</f>
        <v>64</v>
      </c>
      <c r="C785">
        <f>COUNTIFS(Graphes[FC_AC_Temps],"&lt;="&amp;$A785,Graphes[FC_AC_Temps],"&lt;&gt;0")</f>
        <v>62</v>
      </c>
      <c r="D785">
        <f>COUNTIFS(Graphes[FC_AC_alea_Temps],"&lt;="&amp;$A785,Graphes[FC_AC_alea_Temps],"&lt;&gt;0")</f>
        <v>54</v>
      </c>
      <c r="E785">
        <f>COUNTIFS(Graphes[DS_Temps],"&lt;="&amp;$A785,Graphes[DS_Temps],"&lt;&gt;0")</f>
        <v>66</v>
      </c>
      <c r="F785">
        <f>COUNTIFS(Graphes[FC_alea_Temps],"&lt;="&amp;$A785,Graphes[FC_alea_Temps],"&lt;&gt;0")</f>
        <v>54</v>
      </c>
    </row>
    <row r="786" spans="1:6" x14ac:dyDescent="0.25">
      <c r="A786">
        <v>78.400000000000006</v>
      </c>
      <c r="B786">
        <f>COUNTIFS(Graphes[FC_Temps],"&lt;="&amp;$A786,Graphes[FC_Temps],"&lt;&gt;0")</f>
        <v>64</v>
      </c>
      <c r="C786">
        <f>COUNTIFS(Graphes[FC_AC_Temps],"&lt;="&amp;$A786,Graphes[FC_AC_Temps],"&lt;&gt;0")</f>
        <v>62</v>
      </c>
      <c r="D786">
        <f>COUNTIFS(Graphes[FC_AC_alea_Temps],"&lt;="&amp;$A786,Graphes[FC_AC_alea_Temps],"&lt;&gt;0")</f>
        <v>54</v>
      </c>
      <c r="E786">
        <f>COUNTIFS(Graphes[DS_Temps],"&lt;="&amp;$A786,Graphes[DS_Temps],"&lt;&gt;0")</f>
        <v>66</v>
      </c>
      <c r="F786">
        <f>COUNTIFS(Graphes[FC_alea_Temps],"&lt;="&amp;$A786,Graphes[FC_alea_Temps],"&lt;&gt;0")</f>
        <v>54</v>
      </c>
    </row>
    <row r="787" spans="1:6" x14ac:dyDescent="0.25">
      <c r="A787">
        <v>78.5</v>
      </c>
      <c r="B787">
        <f>COUNTIFS(Graphes[FC_Temps],"&lt;="&amp;$A787,Graphes[FC_Temps],"&lt;&gt;0")</f>
        <v>64</v>
      </c>
      <c r="C787">
        <f>COUNTIFS(Graphes[FC_AC_Temps],"&lt;="&amp;$A787,Graphes[FC_AC_Temps],"&lt;&gt;0")</f>
        <v>62</v>
      </c>
      <c r="D787">
        <f>COUNTIFS(Graphes[FC_AC_alea_Temps],"&lt;="&amp;$A787,Graphes[FC_AC_alea_Temps],"&lt;&gt;0")</f>
        <v>54</v>
      </c>
      <c r="E787">
        <f>COUNTIFS(Graphes[DS_Temps],"&lt;="&amp;$A787,Graphes[DS_Temps],"&lt;&gt;0")</f>
        <v>66</v>
      </c>
      <c r="F787">
        <f>COUNTIFS(Graphes[FC_alea_Temps],"&lt;="&amp;$A787,Graphes[FC_alea_Temps],"&lt;&gt;0")</f>
        <v>54</v>
      </c>
    </row>
    <row r="788" spans="1:6" x14ac:dyDescent="0.25">
      <c r="A788">
        <v>78.599999999999994</v>
      </c>
      <c r="B788">
        <f>COUNTIFS(Graphes[FC_Temps],"&lt;="&amp;$A788,Graphes[FC_Temps],"&lt;&gt;0")</f>
        <v>64</v>
      </c>
      <c r="C788">
        <f>COUNTIFS(Graphes[FC_AC_Temps],"&lt;="&amp;$A788,Graphes[FC_AC_Temps],"&lt;&gt;0")</f>
        <v>62</v>
      </c>
      <c r="D788">
        <f>COUNTIFS(Graphes[FC_AC_alea_Temps],"&lt;="&amp;$A788,Graphes[FC_AC_alea_Temps],"&lt;&gt;0")</f>
        <v>54</v>
      </c>
      <c r="E788">
        <f>COUNTIFS(Graphes[DS_Temps],"&lt;="&amp;$A788,Graphes[DS_Temps],"&lt;&gt;0")</f>
        <v>66</v>
      </c>
      <c r="F788">
        <f>COUNTIFS(Graphes[FC_alea_Temps],"&lt;="&amp;$A788,Graphes[FC_alea_Temps],"&lt;&gt;0")</f>
        <v>54</v>
      </c>
    </row>
    <row r="789" spans="1:6" x14ac:dyDescent="0.25">
      <c r="A789">
        <v>78.7</v>
      </c>
      <c r="B789">
        <f>COUNTIFS(Graphes[FC_Temps],"&lt;="&amp;$A789,Graphes[FC_Temps],"&lt;&gt;0")</f>
        <v>64</v>
      </c>
      <c r="C789">
        <f>COUNTIFS(Graphes[FC_AC_Temps],"&lt;="&amp;$A789,Graphes[FC_AC_Temps],"&lt;&gt;0")</f>
        <v>62</v>
      </c>
      <c r="D789">
        <f>COUNTIFS(Graphes[FC_AC_alea_Temps],"&lt;="&amp;$A789,Graphes[FC_AC_alea_Temps],"&lt;&gt;0")</f>
        <v>54</v>
      </c>
      <c r="E789">
        <f>COUNTIFS(Graphes[DS_Temps],"&lt;="&amp;$A789,Graphes[DS_Temps],"&lt;&gt;0")</f>
        <v>66</v>
      </c>
      <c r="F789">
        <f>COUNTIFS(Graphes[FC_alea_Temps],"&lt;="&amp;$A789,Graphes[FC_alea_Temps],"&lt;&gt;0")</f>
        <v>54</v>
      </c>
    </row>
    <row r="790" spans="1:6" x14ac:dyDescent="0.25">
      <c r="A790">
        <v>78.8</v>
      </c>
      <c r="B790">
        <f>COUNTIFS(Graphes[FC_Temps],"&lt;="&amp;$A790,Graphes[FC_Temps],"&lt;&gt;0")</f>
        <v>64</v>
      </c>
      <c r="C790">
        <f>COUNTIFS(Graphes[FC_AC_Temps],"&lt;="&amp;$A790,Graphes[FC_AC_Temps],"&lt;&gt;0")</f>
        <v>62</v>
      </c>
      <c r="D790">
        <f>COUNTIFS(Graphes[FC_AC_alea_Temps],"&lt;="&amp;$A790,Graphes[FC_AC_alea_Temps],"&lt;&gt;0")</f>
        <v>54</v>
      </c>
      <c r="E790">
        <f>COUNTIFS(Graphes[DS_Temps],"&lt;="&amp;$A790,Graphes[DS_Temps],"&lt;&gt;0")</f>
        <v>66</v>
      </c>
      <c r="F790">
        <f>COUNTIFS(Graphes[FC_alea_Temps],"&lt;="&amp;$A790,Graphes[FC_alea_Temps],"&lt;&gt;0")</f>
        <v>54</v>
      </c>
    </row>
    <row r="791" spans="1:6" x14ac:dyDescent="0.25">
      <c r="A791">
        <v>78.900000000000006</v>
      </c>
      <c r="B791">
        <f>COUNTIFS(Graphes[FC_Temps],"&lt;="&amp;$A791,Graphes[FC_Temps],"&lt;&gt;0")</f>
        <v>64</v>
      </c>
      <c r="C791">
        <f>COUNTIFS(Graphes[FC_AC_Temps],"&lt;="&amp;$A791,Graphes[FC_AC_Temps],"&lt;&gt;0")</f>
        <v>62</v>
      </c>
      <c r="D791">
        <f>COUNTIFS(Graphes[FC_AC_alea_Temps],"&lt;="&amp;$A791,Graphes[FC_AC_alea_Temps],"&lt;&gt;0")</f>
        <v>54</v>
      </c>
      <c r="E791">
        <f>COUNTIFS(Graphes[DS_Temps],"&lt;="&amp;$A791,Graphes[DS_Temps],"&lt;&gt;0")</f>
        <v>66</v>
      </c>
      <c r="F791">
        <f>COUNTIFS(Graphes[FC_alea_Temps],"&lt;="&amp;$A791,Graphes[FC_alea_Temps],"&lt;&gt;0")</f>
        <v>54</v>
      </c>
    </row>
    <row r="792" spans="1:6" x14ac:dyDescent="0.25">
      <c r="A792">
        <v>79</v>
      </c>
      <c r="B792">
        <f>COUNTIFS(Graphes[FC_Temps],"&lt;="&amp;$A792,Graphes[FC_Temps],"&lt;&gt;0")</f>
        <v>64</v>
      </c>
      <c r="C792">
        <f>COUNTIFS(Graphes[FC_AC_Temps],"&lt;="&amp;$A792,Graphes[FC_AC_Temps],"&lt;&gt;0")</f>
        <v>62</v>
      </c>
      <c r="D792">
        <f>COUNTIFS(Graphes[FC_AC_alea_Temps],"&lt;="&amp;$A792,Graphes[FC_AC_alea_Temps],"&lt;&gt;0")</f>
        <v>54</v>
      </c>
      <c r="E792">
        <f>COUNTIFS(Graphes[DS_Temps],"&lt;="&amp;$A792,Graphes[DS_Temps],"&lt;&gt;0")</f>
        <v>66</v>
      </c>
      <c r="F792">
        <f>COUNTIFS(Graphes[FC_alea_Temps],"&lt;="&amp;$A792,Graphes[FC_alea_Temps],"&lt;&gt;0")</f>
        <v>54</v>
      </c>
    </row>
    <row r="793" spans="1:6" x14ac:dyDescent="0.25">
      <c r="A793">
        <v>79.099999999999994</v>
      </c>
      <c r="B793">
        <f>COUNTIFS(Graphes[FC_Temps],"&lt;="&amp;$A793,Graphes[FC_Temps],"&lt;&gt;0")</f>
        <v>64</v>
      </c>
      <c r="C793">
        <f>COUNTIFS(Graphes[FC_AC_Temps],"&lt;="&amp;$A793,Graphes[FC_AC_Temps],"&lt;&gt;0")</f>
        <v>62</v>
      </c>
      <c r="D793">
        <f>COUNTIFS(Graphes[FC_AC_alea_Temps],"&lt;="&amp;$A793,Graphes[FC_AC_alea_Temps],"&lt;&gt;0")</f>
        <v>54</v>
      </c>
      <c r="E793">
        <f>COUNTIFS(Graphes[DS_Temps],"&lt;="&amp;$A793,Graphes[DS_Temps],"&lt;&gt;0")</f>
        <v>66</v>
      </c>
      <c r="F793">
        <f>COUNTIFS(Graphes[FC_alea_Temps],"&lt;="&amp;$A793,Graphes[FC_alea_Temps],"&lt;&gt;0")</f>
        <v>54</v>
      </c>
    </row>
    <row r="794" spans="1:6" x14ac:dyDescent="0.25">
      <c r="A794">
        <v>79.2</v>
      </c>
      <c r="B794">
        <f>COUNTIFS(Graphes[FC_Temps],"&lt;="&amp;$A794,Graphes[FC_Temps],"&lt;&gt;0")</f>
        <v>64</v>
      </c>
      <c r="C794">
        <f>COUNTIFS(Graphes[FC_AC_Temps],"&lt;="&amp;$A794,Graphes[FC_AC_Temps],"&lt;&gt;0")</f>
        <v>62</v>
      </c>
      <c r="D794">
        <f>COUNTIFS(Graphes[FC_AC_alea_Temps],"&lt;="&amp;$A794,Graphes[FC_AC_alea_Temps],"&lt;&gt;0")</f>
        <v>54</v>
      </c>
      <c r="E794">
        <f>COUNTIFS(Graphes[DS_Temps],"&lt;="&amp;$A794,Graphes[DS_Temps],"&lt;&gt;0")</f>
        <v>66</v>
      </c>
      <c r="F794">
        <f>COUNTIFS(Graphes[FC_alea_Temps],"&lt;="&amp;$A794,Graphes[FC_alea_Temps],"&lt;&gt;0")</f>
        <v>54</v>
      </c>
    </row>
    <row r="795" spans="1:6" x14ac:dyDescent="0.25">
      <c r="A795">
        <v>79.3</v>
      </c>
      <c r="B795">
        <f>COUNTIFS(Graphes[FC_Temps],"&lt;="&amp;$A795,Graphes[FC_Temps],"&lt;&gt;0")</f>
        <v>64</v>
      </c>
      <c r="C795">
        <f>COUNTIFS(Graphes[FC_AC_Temps],"&lt;="&amp;$A795,Graphes[FC_AC_Temps],"&lt;&gt;0")</f>
        <v>62</v>
      </c>
      <c r="D795">
        <f>COUNTIFS(Graphes[FC_AC_alea_Temps],"&lt;="&amp;$A795,Graphes[FC_AC_alea_Temps],"&lt;&gt;0")</f>
        <v>54</v>
      </c>
      <c r="E795">
        <f>COUNTIFS(Graphes[DS_Temps],"&lt;="&amp;$A795,Graphes[DS_Temps],"&lt;&gt;0")</f>
        <v>66</v>
      </c>
      <c r="F795">
        <f>COUNTIFS(Graphes[FC_alea_Temps],"&lt;="&amp;$A795,Graphes[FC_alea_Temps],"&lt;&gt;0")</f>
        <v>54</v>
      </c>
    </row>
    <row r="796" spans="1:6" x14ac:dyDescent="0.25">
      <c r="A796">
        <v>79.400000000000006</v>
      </c>
      <c r="B796">
        <f>COUNTIFS(Graphes[FC_Temps],"&lt;="&amp;$A796,Graphes[FC_Temps],"&lt;&gt;0")</f>
        <v>64</v>
      </c>
      <c r="C796">
        <f>COUNTIFS(Graphes[FC_AC_Temps],"&lt;="&amp;$A796,Graphes[FC_AC_Temps],"&lt;&gt;0")</f>
        <v>62</v>
      </c>
      <c r="D796">
        <f>COUNTIFS(Graphes[FC_AC_alea_Temps],"&lt;="&amp;$A796,Graphes[FC_AC_alea_Temps],"&lt;&gt;0")</f>
        <v>54</v>
      </c>
      <c r="E796">
        <f>COUNTIFS(Graphes[DS_Temps],"&lt;="&amp;$A796,Graphes[DS_Temps],"&lt;&gt;0")</f>
        <v>66</v>
      </c>
      <c r="F796">
        <f>COUNTIFS(Graphes[FC_alea_Temps],"&lt;="&amp;$A796,Graphes[FC_alea_Temps],"&lt;&gt;0")</f>
        <v>54</v>
      </c>
    </row>
    <row r="797" spans="1:6" x14ac:dyDescent="0.25">
      <c r="A797">
        <v>79.5</v>
      </c>
      <c r="B797">
        <f>COUNTIFS(Graphes[FC_Temps],"&lt;="&amp;$A797,Graphes[FC_Temps],"&lt;&gt;0")</f>
        <v>64</v>
      </c>
      <c r="C797">
        <f>COUNTIFS(Graphes[FC_AC_Temps],"&lt;="&amp;$A797,Graphes[FC_AC_Temps],"&lt;&gt;0")</f>
        <v>62</v>
      </c>
      <c r="D797">
        <f>COUNTIFS(Graphes[FC_AC_alea_Temps],"&lt;="&amp;$A797,Graphes[FC_AC_alea_Temps],"&lt;&gt;0")</f>
        <v>54</v>
      </c>
      <c r="E797">
        <f>COUNTIFS(Graphes[DS_Temps],"&lt;="&amp;$A797,Graphes[DS_Temps],"&lt;&gt;0")</f>
        <v>66</v>
      </c>
      <c r="F797">
        <f>COUNTIFS(Graphes[FC_alea_Temps],"&lt;="&amp;$A797,Graphes[FC_alea_Temps],"&lt;&gt;0")</f>
        <v>54</v>
      </c>
    </row>
    <row r="798" spans="1:6" x14ac:dyDescent="0.25">
      <c r="A798">
        <v>79.599999999999994</v>
      </c>
      <c r="B798">
        <f>COUNTIFS(Graphes[FC_Temps],"&lt;="&amp;$A798,Graphes[FC_Temps],"&lt;&gt;0")</f>
        <v>64</v>
      </c>
      <c r="C798">
        <f>COUNTIFS(Graphes[FC_AC_Temps],"&lt;="&amp;$A798,Graphes[FC_AC_Temps],"&lt;&gt;0")</f>
        <v>62</v>
      </c>
      <c r="D798">
        <f>COUNTIFS(Graphes[FC_AC_alea_Temps],"&lt;="&amp;$A798,Graphes[FC_AC_alea_Temps],"&lt;&gt;0")</f>
        <v>54</v>
      </c>
      <c r="E798">
        <f>COUNTIFS(Graphes[DS_Temps],"&lt;="&amp;$A798,Graphes[DS_Temps],"&lt;&gt;0")</f>
        <v>66</v>
      </c>
      <c r="F798">
        <f>COUNTIFS(Graphes[FC_alea_Temps],"&lt;="&amp;$A798,Graphes[FC_alea_Temps],"&lt;&gt;0")</f>
        <v>54</v>
      </c>
    </row>
    <row r="799" spans="1:6" x14ac:dyDescent="0.25">
      <c r="A799">
        <v>79.7</v>
      </c>
      <c r="B799">
        <f>COUNTIFS(Graphes[FC_Temps],"&lt;="&amp;$A799,Graphes[FC_Temps],"&lt;&gt;0")</f>
        <v>64</v>
      </c>
      <c r="C799">
        <f>COUNTIFS(Graphes[FC_AC_Temps],"&lt;="&amp;$A799,Graphes[FC_AC_Temps],"&lt;&gt;0")</f>
        <v>62</v>
      </c>
      <c r="D799">
        <f>COUNTIFS(Graphes[FC_AC_alea_Temps],"&lt;="&amp;$A799,Graphes[FC_AC_alea_Temps],"&lt;&gt;0")</f>
        <v>54</v>
      </c>
      <c r="E799">
        <f>COUNTIFS(Graphes[DS_Temps],"&lt;="&amp;$A799,Graphes[DS_Temps],"&lt;&gt;0")</f>
        <v>66</v>
      </c>
      <c r="F799">
        <f>COUNTIFS(Graphes[FC_alea_Temps],"&lt;="&amp;$A799,Graphes[FC_alea_Temps],"&lt;&gt;0")</f>
        <v>54</v>
      </c>
    </row>
    <row r="800" spans="1:6" x14ac:dyDescent="0.25">
      <c r="A800">
        <v>79.8</v>
      </c>
      <c r="B800">
        <f>COUNTIFS(Graphes[FC_Temps],"&lt;="&amp;$A800,Graphes[FC_Temps],"&lt;&gt;0")</f>
        <v>64</v>
      </c>
      <c r="C800">
        <f>COUNTIFS(Graphes[FC_AC_Temps],"&lt;="&amp;$A800,Graphes[FC_AC_Temps],"&lt;&gt;0")</f>
        <v>62</v>
      </c>
      <c r="D800">
        <f>COUNTIFS(Graphes[FC_AC_alea_Temps],"&lt;="&amp;$A800,Graphes[FC_AC_alea_Temps],"&lt;&gt;0")</f>
        <v>54</v>
      </c>
      <c r="E800">
        <f>COUNTIFS(Graphes[DS_Temps],"&lt;="&amp;$A800,Graphes[DS_Temps],"&lt;&gt;0")</f>
        <v>66</v>
      </c>
      <c r="F800">
        <f>COUNTIFS(Graphes[FC_alea_Temps],"&lt;="&amp;$A800,Graphes[FC_alea_Temps],"&lt;&gt;0")</f>
        <v>54</v>
      </c>
    </row>
    <row r="801" spans="1:6" x14ac:dyDescent="0.25">
      <c r="A801">
        <v>79.900000000000006</v>
      </c>
      <c r="B801">
        <f>COUNTIFS(Graphes[FC_Temps],"&lt;="&amp;$A801,Graphes[FC_Temps],"&lt;&gt;0")</f>
        <v>64</v>
      </c>
      <c r="C801">
        <f>COUNTIFS(Graphes[FC_AC_Temps],"&lt;="&amp;$A801,Graphes[FC_AC_Temps],"&lt;&gt;0")</f>
        <v>62</v>
      </c>
      <c r="D801">
        <f>COUNTIFS(Graphes[FC_AC_alea_Temps],"&lt;="&amp;$A801,Graphes[FC_AC_alea_Temps],"&lt;&gt;0")</f>
        <v>54</v>
      </c>
      <c r="E801">
        <f>COUNTIFS(Graphes[DS_Temps],"&lt;="&amp;$A801,Graphes[DS_Temps],"&lt;&gt;0")</f>
        <v>66</v>
      </c>
      <c r="F801">
        <f>COUNTIFS(Graphes[FC_alea_Temps],"&lt;="&amp;$A801,Graphes[FC_alea_Temps],"&lt;&gt;0")</f>
        <v>54</v>
      </c>
    </row>
    <row r="802" spans="1:6" x14ac:dyDescent="0.25">
      <c r="A802">
        <v>80</v>
      </c>
      <c r="B802">
        <f>COUNTIFS(Graphes[FC_Temps],"&lt;="&amp;$A802,Graphes[FC_Temps],"&lt;&gt;0")</f>
        <v>64</v>
      </c>
      <c r="C802">
        <f>COUNTIFS(Graphes[FC_AC_Temps],"&lt;="&amp;$A802,Graphes[FC_AC_Temps],"&lt;&gt;0")</f>
        <v>62</v>
      </c>
      <c r="D802">
        <f>COUNTIFS(Graphes[FC_AC_alea_Temps],"&lt;="&amp;$A802,Graphes[FC_AC_alea_Temps],"&lt;&gt;0")</f>
        <v>54</v>
      </c>
      <c r="E802">
        <f>COUNTIFS(Graphes[DS_Temps],"&lt;="&amp;$A802,Graphes[DS_Temps],"&lt;&gt;0")</f>
        <v>66</v>
      </c>
      <c r="F802">
        <f>COUNTIFS(Graphes[FC_alea_Temps],"&lt;="&amp;$A802,Graphes[FC_alea_Temps],"&lt;&gt;0")</f>
        <v>54</v>
      </c>
    </row>
    <row r="803" spans="1:6" x14ac:dyDescent="0.25">
      <c r="A803">
        <v>80.099999999999994</v>
      </c>
      <c r="B803">
        <f>COUNTIFS(Graphes[FC_Temps],"&lt;="&amp;$A803,Graphes[FC_Temps],"&lt;&gt;0")</f>
        <v>64</v>
      </c>
      <c r="C803">
        <f>COUNTIFS(Graphes[FC_AC_Temps],"&lt;="&amp;$A803,Graphes[FC_AC_Temps],"&lt;&gt;0")</f>
        <v>62</v>
      </c>
      <c r="D803">
        <f>COUNTIFS(Graphes[FC_AC_alea_Temps],"&lt;="&amp;$A803,Graphes[FC_AC_alea_Temps],"&lt;&gt;0")</f>
        <v>54</v>
      </c>
      <c r="E803">
        <f>COUNTIFS(Graphes[DS_Temps],"&lt;="&amp;$A803,Graphes[DS_Temps],"&lt;&gt;0")</f>
        <v>66</v>
      </c>
      <c r="F803">
        <f>COUNTIFS(Graphes[FC_alea_Temps],"&lt;="&amp;$A803,Graphes[FC_alea_Temps],"&lt;&gt;0")</f>
        <v>54</v>
      </c>
    </row>
    <row r="804" spans="1:6" x14ac:dyDescent="0.25">
      <c r="A804">
        <v>80.2</v>
      </c>
      <c r="B804">
        <f>COUNTIFS(Graphes[FC_Temps],"&lt;="&amp;$A804,Graphes[FC_Temps],"&lt;&gt;0")</f>
        <v>64</v>
      </c>
      <c r="C804">
        <f>COUNTIFS(Graphes[FC_AC_Temps],"&lt;="&amp;$A804,Graphes[FC_AC_Temps],"&lt;&gt;0")</f>
        <v>62</v>
      </c>
      <c r="D804">
        <f>COUNTIFS(Graphes[FC_AC_alea_Temps],"&lt;="&amp;$A804,Graphes[FC_AC_alea_Temps],"&lt;&gt;0")</f>
        <v>54</v>
      </c>
      <c r="E804">
        <f>COUNTIFS(Graphes[DS_Temps],"&lt;="&amp;$A804,Graphes[DS_Temps],"&lt;&gt;0")</f>
        <v>66</v>
      </c>
      <c r="F804">
        <f>COUNTIFS(Graphes[FC_alea_Temps],"&lt;="&amp;$A804,Graphes[FC_alea_Temps],"&lt;&gt;0")</f>
        <v>54</v>
      </c>
    </row>
    <row r="805" spans="1:6" x14ac:dyDescent="0.25">
      <c r="A805">
        <v>80.3</v>
      </c>
      <c r="B805">
        <f>COUNTIFS(Graphes[FC_Temps],"&lt;="&amp;$A805,Graphes[FC_Temps],"&lt;&gt;0")</f>
        <v>64</v>
      </c>
      <c r="C805">
        <f>COUNTIFS(Graphes[FC_AC_Temps],"&lt;="&amp;$A805,Graphes[FC_AC_Temps],"&lt;&gt;0")</f>
        <v>62</v>
      </c>
      <c r="D805">
        <f>COUNTIFS(Graphes[FC_AC_alea_Temps],"&lt;="&amp;$A805,Graphes[FC_AC_alea_Temps],"&lt;&gt;0")</f>
        <v>54</v>
      </c>
      <c r="E805">
        <f>COUNTIFS(Graphes[DS_Temps],"&lt;="&amp;$A805,Graphes[DS_Temps],"&lt;&gt;0")</f>
        <v>66</v>
      </c>
      <c r="F805">
        <f>COUNTIFS(Graphes[FC_alea_Temps],"&lt;="&amp;$A805,Graphes[FC_alea_Temps],"&lt;&gt;0")</f>
        <v>54</v>
      </c>
    </row>
    <row r="806" spans="1:6" x14ac:dyDescent="0.25">
      <c r="A806">
        <v>80.400000000000006</v>
      </c>
      <c r="B806">
        <f>COUNTIFS(Graphes[FC_Temps],"&lt;="&amp;$A806,Graphes[FC_Temps],"&lt;&gt;0")</f>
        <v>64</v>
      </c>
      <c r="C806">
        <f>COUNTIFS(Graphes[FC_AC_Temps],"&lt;="&amp;$A806,Graphes[FC_AC_Temps],"&lt;&gt;0")</f>
        <v>62</v>
      </c>
      <c r="D806">
        <f>COUNTIFS(Graphes[FC_AC_alea_Temps],"&lt;="&amp;$A806,Graphes[FC_AC_alea_Temps],"&lt;&gt;0")</f>
        <v>54</v>
      </c>
      <c r="E806">
        <f>COUNTIFS(Graphes[DS_Temps],"&lt;="&amp;$A806,Graphes[DS_Temps],"&lt;&gt;0")</f>
        <v>66</v>
      </c>
      <c r="F806">
        <f>COUNTIFS(Graphes[FC_alea_Temps],"&lt;="&amp;$A806,Graphes[FC_alea_Temps],"&lt;&gt;0")</f>
        <v>54</v>
      </c>
    </row>
    <row r="807" spans="1:6" x14ac:dyDescent="0.25">
      <c r="A807">
        <v>80.5</v>
      </c>
      <c r="B807">
        <f>COUNTIFS(Graphes[FC_Temps],"&lt;="&amp;$A807,Graphes[FC_Temps],"&lt;&gt;0")</f>
        <v>64</v>
      </c>
      <c r="C807">
        <f>COUNTIFS(Graphes[FC_AC_Temps],"&lt;="&amp;$A807,Graphes[FC_AC_Temps],"&lt;&gt;0")</f>
        <v>62</v>
      </c>
      <c r="D807">
        <f>COUNTIFS(Graphes[FC_AC_alea_Temps],"&lt;="&amp;$A807,Graphes[FC_AC_alea_Temps],"&lt;&gt;0")</f>
        <v>54</v>
      </c>
      <c r="E807">
        <f>COUNTIFS(Graphes[DS_Temps],"&lt;="&amp;$A807,Graphes[DS_Temps],"&lt;&gt;0")</f>
        <v>66</v>
      </c>
      <c r="F807">
        <f>COUNTIFS(Graphes[FC_alea_Temps],"&lt;="&amp;$A807,Graphes[FC_alea_Temps],"&lt;&gt;0")</f>
        <v>54</v>
      </c>
    </row>
    <row r="808" spans="1:6" x14ac:dyDescent="0.25">
      <c r="A808">
        <v>80.599999999999994</v>
      </c>
      <c r="B808">
        <f>COUNTIFS(Graphes[FC_Temps],"&lt;="&amp;$A808,Graphes[FC_Temps],"&lt;&gt;0")</f>
        <v>64</v>
      </c>
      <c r="C808">
        <f>COUNTIFS(Graphes[FC_AC_Temps],"&lt;="&amp;$A808,Graphes[FC_AC_Temps],"&lt;&gt;0")</f>
        <v>62</v>
      </c>
      <c r="D808">
        <f>COUNTIFS(Graphes[FC_AC_alea_Temps],"&lt;="&amp;$A808,Graphes[FC_AC_alea_Temps],"&lt;&gt;0")</f>
        <v>54</v>
      </c>
      <c r="E808">
        <f>COUNTIFS(Graphes[DS_Temps],"&lt;="&amp;$A808,Graphes[DS_Temps],"&lt;&gt;0")</f>
        <v>66</v>
      </c>
      <c r="F808">
        <f>COUNTIFS(Graphes[FC_alea_Temps],"&lt;="&amp;$A808,Graphes[FC_alea_Temps],"&lt;&gt;0")</f>
        <v>54</v>
      </c>
    </row>
    <row r="809" spans="1:6" x14ac:dyDescent="0.25">
      <c r="A809">
        <v>80.7</v>
      </c>
      <c r="B809">
        <f>COUNTIFS(Graphes[FC_Temps],"&lt;="&amp;$A809,Graphes[FC_Temps],"&lt;&gt;0")</f>
        <v>64</v>
      </c>
      <c r="C809">
        <f>COUNTIFS(Graphes[FC_AC_Temps],"&lt;="&amp;$A809,Graphes[FC_AC_Temps],"&lt;&gt;0")</f>
        <v>62</v>
      </c>
      <c r="D809">
        <f>COUNTIFS(Graphes[FC_AC_alea_Temps],"&lt;="&amp;$A809,Graphes[FC_AC_alea_Temps],"&lt;&gt;0")</f>
        <v>54</v>
      </c>
      <c r="E809">
        <f>COUNTIFS(Graphes[DS_Temps],"&lt;="&amp;$A809,Graphes[DS_Temps],"&lt;&gt;0")</f>
        <v>66</v>
      </c>
      <c r="F809">
        <f>COUNTIFS(Graphes[FC_alea_Temps],"&lt;="&amp;$A809,Graphes[FC_alea_Temps],"&lt;&gt;0")</f>
        <v>54</v>
      </c>
    </row>
    <row r="810" spans="1:6" x14ac:dyDescent="0.25">
      <c r="A810">
        <v>80.8</v>
      </c>
      <c r="B810">
        <f>COUNTIFS(Graphes[FC_Temps],"&lt;="&amp;$A810,Graphes[FC_Temps],"&lt;&gt;0")</f>
        <v>64</v>
      </c>
      <c r="C810">
        <f>COUNTIFS(Graphes[FC_AC_Temps],"&lt;="&amp;$A810,Graphes[FC_AC_Temps],"&lt;&gt;0")</f>
        <v>62</v>
      </c>
      <c r="D810">
        <f>COUNTIFS(Graphes[FC_AC_alea_Temps],"&lt;="&amp;$A810,Graphes[FC_AC_alea_Temps],"&lt;&gt;0")</f>
        <v>54</v>
      </c>
      <c r="E810">
        <f>COUNTIFS(Graphes[DS_Temps],"&lt;="&amp;$A810,Graphes[DS_Temps],"&lt;&gt;0")</f>
        <v>66</v>
      </c>
      <c r="F810">
        <f>COUNTIFS(Graphes[FC_alea_Temps],"&lt;="&amp;$A810,Graphes[FC_alea_Temps],"&lt;&gt;0")</f>
        <v>54</v>
      </c>
    </row>
    <row r="811" spans="1:6" x14ac:dyDescent="0.25">
      <c r="A811">
        <v>80.900000000000006</v>
      </c>
      <c r="B811">
        <f>COUNTIFS(Graphes[FC_Temps],"&lt;="&amp;$A811,Graphes[FC_Temps],"&lt;&gt;0")</f>
        <v>64</v>
      </c>
      <c r="C811">
        <f>COUNTIFS(Graphes[FC_AC_Temps],"&lt;="&amp;$A811,Graphes[FC_AC_Temps],"&lt;&gt;0")</f>
        <v>62</v>
      </c>
      <c r="D811">
        <f>COUNTIFS(Graphes[FC_AC_alea_Temps],"&lt;="&amp;$A811,Graphes[FC_AC_alea_Temps],"&lt;&gt;0")</f>
        <v>54</v>
      </c>
      <c r="E811">
        <f>COUNTIFS(Graphes[DS_Temps],"&lt;="&amp;$A811,Graphes[DS_Temps],"&lt;&gt;0")</f>
        <v>66</v>
      </c>
      <c r="F811">
        <f>COUNTIFS(Graphes[FC_alea_Temps],"&lt;="&amp;$A811,Graphes[FC_alea_Temps],"&lt;&gt;0")</f>
        <v>54</v>
      </c>
    </row>
    <row r="812" spans="1:6" x14ac:dyDescent="0.25">
      <c r="A812">
        <v>81</v>
      </c>
      <c r="B812">
        <f>COUNTIFS(Graphes[FC_Temps],"&lt;="&amp;$A812,Graphes[FC_Temps],"&lt;&gt;0")</f>
        <v>64</v>
      </c>
      <c r="C812">
        <f>COUNTIFS(Graphes[FC_AC_Temps],"&lt;="&amp;$A812,Graphes[FC_AC_Temps],"&lt;&gt;0")</f>
        <v>62</v>
      </c>
      <c r="D812">
        <f>COUNTIFS(Graphes[FC_AC_alea_Temps],"&lt;="&amp;$A812,Graphes[FC_AC_alea_Temps],"&lt;&gt;0")</f>
        <v>54</v>
      </c>
      <c r="E812">
        <f>COUNTIFS(Graphes[DS_Temps],"&lt;="&amp;$A812,Graphes[DS_Temps],"&lt;&gt;0")</f>
        <v>66</v>
      </c>
      <c r="F812">
        <f>COUNTIFS(Graphes[FC_alea_Temps],"&lt;="&amp;$A812,Graphes[FC_alea_Temps],"&lt;&gt;0")</f>
        <v>54</v>
      </c>
    </row>
    <row r="813" spans="1:6" x14ac:dyDescent="0.25">
      <c r="A813">
        <v>81.099999999999994</v>
      </c>
      <c r="B813">
        <f>COUNTIFS(Graphes[FC_Temps],"&lt;="&amp;$A813,Graphes[FC_Temps],"&lt;&gt;0")</f>
        <v>64</v>
      </c>
      <c r="C813">
        <f>COUNTIFS(Graphes[FC_AC_Temps],"&lt;="&amp;$A813,Graphes[FC_AC_Temps],"&lt;&gt;0")</f>
        <v>62</v>
      </c>
      <c r="D813">
        <f>COUNTIFS(Graphes[FC_AC_alea_Temps],"&lt;="&amp;$A813,Graphes[FC_AC_alea_Temps],"&lt;&gt;0")</f>
        <v>54</v>
      </c>
      <c r="E813">
        <f>COUNTIFS(Graphes[DS_Temps],"&lt;="&amp;$A813,Graphes[DS_Temps],"&lt;&gt;0")</f>
        <v>66</v>
      </c>
      <c r="F813">
        <f>COUNTIFS(Graphes[FC_alea_Temps],"&lt;="&amp;$A813,Graphes[FC_alea_Temps],"&lt;&gt;0")</f>
        <v>54</v>
      </c>
    </row>
    <row r="814" spans="1:6" x14ac:dyDescent="0.25">
      <c r="A814">
        <v>81.2</v>
      </c>
      <c r="B814">
        <f>COUNTIFS(Graphes[FC_Temps],"&lt;="&amp;$A814,Graphes[FC_Temps],"&lt;&gt;0")</f>
        <v>64</v>
      </c>
      <c r="C814">
        <f>COUNTIFS(Graphes[FC_AC_Temps],"&lt;="&amp;$A814,Graphes[FC_AC_Temps],"&lt;&gt;0")</f>
        <v>62</v>
      </c>
      <c r="D814">
        <f>COUNTIFS(Graphes[FC_AC_alea_Temps],"&lt;="&amp;$A814,Graphes[FC_AC_alea_Temps],"&lt;&gt;0")</f>
        <v>54</v>
      </c>
      <c r="E814">
        <f>COUNTIFS(Graphes[DS_Temps],"&lt;="&amp;$A814,Graphes[DS_Temps],"&lt;&gt;0")</f>
        <v>66</v>
      </c>
      <c r="F814">
        <f>COUNTIFS(Graphes[FC_alea_Temps],"&lt;="&amp;$A814,Graphes[FC_alea_Temps],"&lt;&gt;0")</f>
        <v>54</v>
      </c>
    </row>
    <row r="815" spans="1:6" x14ac:dyDescent="0.25">
      <c r="A815">
        <v>81.3</v>
      </c>
      <c r="B815">
        <f>COUNTIFS(Graphes[FC_Temps],"&lt;="&amp;$A815,Graphes[FC_Temps],"&lt;&gt;0")</f>
        <v>64</v>
      </c>
      <c r="C815">
        <f>COUNTIFS(Graphes[FC_AC_Temps],"&lt;="&amp;$A815,Graphes[FC_AC_Temps],"&lt;&gt;0")</f>
        <v>62</v>
      </c>
      <c r="D815">
        <f>COUNTIFS(Graphes[FC_AC_alea_Temps],"&lt;="&amp;$A815,Graphes[FC_AC_alea_Temps],"&lt;&gt;0")</f>
        <v>54</v>
      </c>
      <c r="E815">
        <f>COUNTIFS(Graphes[DS_Temps],"&lt;="&amp;$A815,Graphes[DS_Temps],"&lt;&gt;0")</f>
        <v>66</v>
      </c>
      <c r="F815">
        <f>COUNTIFS(Graphes[FC_alea_Temps],"&lt;="&amp;$A815,Graphes[FC_alea_Temps],"&lt;&gt;0")</f>
        <v>54</v>
      </c>
    </row>
    <row r="816" spans="1:6" x14ac:dyDescent="0.25">
      <c r="A816">
        <v>81.400000000000006</v>
      </c>
      <c r="B816">
        <f>COUNTIFS(Graphes[FC_Temps],"&lt;="&amp;$A816,Graphes[FC_Temps],"&lt;&gt;0")</f>
        <v>64</v>
      </c>
      <c r="C816">
        <f>COUNTIFS(Graphes[FC_AC_Temps],"&lt;="&amp;$A816,Graphes[FC_AC_Temps],"&lt;&gt;0")</f>
        <v>62</v>
      </c>
      <c r="D816">
        <f>COUNTIFS(Graphes[FC_AC_alea_Temps],"&lt;="&amp;$A816,Graphes[FC_AC_alea_Temps],"&lt;&gt;0")</f>
        <v>54</v>
      </c>
      <c r="E816">
        <f>COUNTIFS(Graphes[DS_Temps],"&lt;="&amp;$A816,Graphes[DS_Temps],"&lt;&gt;0")</f>
        <v>66</v>
      </c>
      <c r="F816">
        <f>COUNTIFS(Graphes[FC_alea_Temps],"&lt;="&amp;$A816,Graphes[FC_alea_Temps],"&lt;&gt;0")</f>
        <v>54</v>
      </c>
    </row>
    <row r="817" spans="1:6" x14ac:dyDescent="0.25">
      <c r="A817">
        <v>81.5</v>
      </c>
      <c r="B817">
        <f>COUNTIFS(Graphes[FC_Temps],"&lt;="&amp;$A817,Graphes[FC_Temps],"&lt;&gt;0")</f>
        <v>64</v>
      </c>
      <c r="C817">
        <f>COUNTIFS(Graphes[FC_AC_Temps],"&lt;="&amp;$A817,Graphes[FC_AC_Temps],"&lt;&gt;0")</f>
        <v>62</v>
      </c>
      <c r="D817">
        <f>COUNTIFS(Graphes[FC_AC_alea_Temps],"&lt;="&amp;$A817,Graphes[FC_AC_alea_Temps],"&lt;&gt;0")</f>
        <v>54</v>
      </c>
      <c r="E817">
        <f>COUNTIFS(Graphes[DS_Temps],"&lt;="&amp;$A817,Graphes[DS_Temps],"&lt;&gt;0")</f>
        <v>66</v>
      </c>
      <c r="F817">
        <f>COUNTIFS(Graphes[FC_alea_Temps],"&lt;="&amp;$A817,Graphes[FC_alea_Temps],"&lt;&gt;0")</f>
        <v>54</v>
      </c>
    </row>
    <row r="818" spans="1:6" x14ac:dyDescent="0.25">
      <c r="A818">
        <v>81.599999999999994</v>
      </c>
      <c r="B818">
        <f>COUNTIFS(Graphes[FC_Temps],"&lt;="&amp;$A818,Graphes[FC_Temps],"&lt;&gt;0")</f>
        <v>64</v>
      </c>
      <c r="C818">
        <f>COUNTIFS(Graphes[FC_AC_Temps],"&lt;="&amp;$A818,Graphes[FC_AC_Temps],"&lt;&gt;0")</f>
        <v>62</v>
      </c>
      <c r="D818">
        <f>COUNTIFS(Graphes[FC_AC_alea_Temps],"&lt;="&amp;$A818,Graphes[FC_AC_alea_Temps],"&lt;&gt;0")</f>
        <v>54</v>
      </c>
      <c r="E818">
        <f>COUNTIFS(Graphes[DS_Temps],"&lt;="&amp;$A818,Graphes[DS_Temps],"&lt;&gt;0")</f>
        <v>66</v>
      </c>
      <c r="F818">
        <f>COUNTIFS(Graphes[FC_alea_Temps],"&lt;="&amp;$A818,Graphes[FC_alea_Temps],"&lt;&gt;0")</f>
        <v>54</v>
      </c>
    </row>
    <row r="819" spans="1:6" x14ac:dyDescent="0.25">
      <c r="A819">
        <v>81.7</v>
      </c>
      <c r="B819">
        <f>COUNTIFS(Graphes[FC_Temps],"&lt;="&amp;$A819,Graphes[FC_Temps],"&lt;&gt;0")</f>
        <v>64</v>
      </c>
      <c r="C819">
        <f>COUNTIFS(Graphes[FC_AC_Temps],"&lt;="&amp;$A819,Graphes[FC_AC_Temps],"&lt;&gt;0")</f>
        <v>62</v>
      </c>
      <c r="D819">
        <f>COUNTIFS(Graphes[FC_AC_alea_Temps],"&lt;="&amp;$A819,Graphes[FC_AC_alea_Temps],"&lt;&gt;0")</f>
        <v>54</v>
      </c>
      <c r="E819">
        <f>COUNTIFS(Graphes[DS_Temps],"&lt;="&amp;$A819,Graphes[DS_Temps],"&lt;&gt;0")</f>
        <v>66</v>
      </c>
      <c r="F819">
        <f>COUNTIFS(Graphes[FC_alea_Temps],"&lt;="&amp;$A819,Graphes[FC_alea_Temps],"&lt;&gt;0")</f>
        <v>54</v>
      </c>
    </row>
    <row r="820" spans="1:6" x14ac:dyDescent="0.25">
      <c r="A820">
        <v>81.8</v>
      </c>
      <c r="B820">
        <f>COUNTIFS(Graphes[FC_Temps],"&lt;="&amp;$A820,Graphes[FC_Temps],"&lt;&gt;0")</f>
        <v>64</v>
      </c>
      <c r="C820">
        <f>COUNTIFS(Graphes[FC_AC_Temps],"&lt;="&amp;$A820,Graphes[FC_AC_Temps],"&lt;&gt;0")</f>
        <v>62</v>
      </c>
      <c r="D820">
        <f>COUNTIFS(Graphes[FC_AC_alea_Temps],"&lt;="&amp;$A820,Graphes[FC_AC_alea_Temps],"&lt;&gt;0")</f>
        <v>54</v>
      </c>
      <c r="E820">
        <f>COUNTIFS(Graphes[DS_Temps],"&lt;="&amp;$A820,Graphes[DS_Temps],"&lt;&gt;0")</f>
        <v>66</v>
      </c>
      <c r="F820">
        <f>COUNTIFS(Graphes[FC_alea_Temps],"&lt;="&amp;$A820,Graphes[FC_alea_Temps],"&lt;&gt;0")</f>
        <v>54</v>
      </c>
    </row>
    <row r="821" spans="1:6" x14ac:dyDescent="0.25">
      <c r="A821">
        <v>81.900000000000006</v>
      </c>
      <c r="B821">
        <f>COUNTIFS(Graphes[FC_Temps],"&lt;="&amp;$A821,Graphes[FC_Temps],"&lt;&gt;0")</f>
        <v>64</v>
      </c>
      <c r="C821">
        <f>COUNTIFS(Graphes[FC_AC_Temps],"&lt;="&amp;$A821,Graphes[FC_AC_Temps],"&lt;&gt;0")</f>
        <v>62</v>
      </c>
      <c r="D821">
        <f>COUNTIFS(Graphes[FC_AC_alea_Temps],"&lt;="&amp;$A821,Graphes[FC_AC_alea_Temps],"&lt;&gt;0")</f>
        <v>54</v>
      </c>
      <c r="E821">
        <f>COUNTIFS(Graphes[DS_Temps],"&lt;="&amp;$A821,Graphes[DS_Temps],"&lt;&gt;0")</f>
        <v>66</v>
      </c>
      <c r="F821">
        <f>COUNTIFS(Graphes[FC_alea_Temps],"&lt;="&amp;$A821,Graphes[FC_alea_Temps],"&lt;&gt;0")</f>
        <v>54</v>
      </c>
    </row>
    <row r="822" spans="1:6" x14ac:dyDescent="0.25">
      <c r="A822">
        <v>82</v>
      </c>
      <c r="B822">
        <f>COUNTIFS(Graphes[FC_Temps],"&lt;="&amp;$A822,Graphes[FC_Temps],"&lt;&gt;0")</f>
        <v>64</v>
      </c>
      <c r="C822">
        <f>COUNTIFS(Graphes[FC_AC_Temps],"&lt;="&amp;$A822,Graphes[FC_AC_Temps],"&lt;&gt;0")</f>
        <v>62</v>
      </c>
      <c r="D822">
        <f>COUNTIFS(Graphes[FC_AC_alea_Temps],"&lt;="&amp;$A822,Graphes[FC_AC_alea_Temps],"&lt;&gt;0")</f>
        <v>54</v>
      </c>
      <c r="E822">
        <f>COUNTIFS(Graphes[DS_Temps],"&lt;="&amp;$A822,Graphes[DS_Temps],"&lt;&gt;0")</f>
        <v>66</v>
      </c>
      <c r="F822">
        <f>COUNTIFS(Graphes[FC_alea_Temps],"&lt;="&amp;$A822,Graphes[FC_alea_Temps],"&lt;&gt;0")</f>
        <v>54</v>
      </c>
    </row>
    <row r="823" spans="1:6" x14ac:dyDescent="0.25">
      <c r="A823">
        <v>82.1</v>
      </c>
      <c r="B823">
        <f>COUNTIFS(Graphes[FC_Temps],"&lt;="&amp;$A823,Graphes[FC_Temps],"&lt;&gt;0")</f>
        <v>64</v>
      </c>
      <c r="C823">
        <f>COUNTIFS(Graphes[FC_AC_Temps],"&lt;="&amp;$A823,Graphes[FC_AC_Temps],"&lt;&gt;0")</f>
        <v>62</v>
      </c>
      <c r="D823">
        <f>COUNTIFS(Graphes[FC_AC_alea_Temps],"&lt;="&amp;$A823,Graphes[FC_AC_alea_Temps],"&lt;&gt;0")</f>
        <v>54</v>
      </c>
      <c r="E823">
        <f>COUNTIFS(Graphes[DS_Temps],"&lt;="&amp;$A823,Graphes[DS_Temps],"&lt;&gt;0")</f>
        <v>66</v>
      </c>
      <c r="F823">
        <f>COUNTIFS(Graphes[FC_alea_Temps],"&lt;="&amp;$A823,Graphes[FC_alea_Temps],"&lt;&gt;0")</f>
        <v>54</v>
      </c>
    </row>
    <row r="824" spans="1:6" x14ac:dyDescent="0.25">
      <c r="A824">
        <v>82.2</v>
      </c>
      <c r="B824">
        <f>COUNTIFS(Graphes[FC_Temps],"&lt;="&amp;$A824,Graphes[FC_Temps],"&lt;&gt;0")</f>
        <v>64</v>
      </c>
      <c r="C824">
        <f>COUNTIFS(Graphes[FC_AC_Temps],"&lt;="&amp;$A824,Graphes[FC_AC_Temps],"&lt;&gt;0")</f>
        <v>62</v>
      </c>
      <c r="D824">
        <f>COUNTIFS(Graphes[FC_AC_alea_Temps],"&lt;="&amp;$A824,Graphes[FC_AC_alea_Temps],"&lt;&gt;0")</f>
        <v>54</v>
      </c>
      <c r="E824">
        <f>COUNTIFS(Graphes[DS_Temps],"&lt;="&amp;$A824,Graphes[DS_Temps],"&lt;&gt;0")</f>
        <v>66</v>
      </c>
      <c r="F824">
        <f>COUNTIFS(Graphes[FC_alea_Temps],"&lt;="&amp;$A824,Graphes[FC_alea_Temps],"&lt;&gt;0")</f>
        <v>54</v>
      </c>
    </row>
    <row r="825" spans="1:6" x14ac:dyDescent="0.25">
      <c r="A825">
        <v>82.3</v>
      </c>
      <c r="B825">
        <f>COUNTIFS(Graphes[FC_Temps],"&lt;="&amp;$A825,Graphes[FC_Temps],"&lt;&gt;0")</f>
        <v>64</v>
      </c>
      <c r="C825">
        <f>COUNTIFS(Graphes[FC_AC_Temps],"&lt;="&amp;$A825,Graphes[FC_AC_Temps],"&lt;&gt;0")</f>
        <v>62</v>
      </c>
      <c r="D825">
        <f>COUNTIFS(Graphes[FC_AC_alea_Temps],"&lt;="&amp;$A825,Graphes[FC_AC_alea_Temps],"&lt;&gt;0")</f>
        <v>54</v>
      </c>
      <c r="E825">
        <f>COUNTIFS(Graphes[DS_Temps],"&lt;="&amp;$A825,Graphes[DS_Temps],"&lt;&gt;0")</f>
        <v>66</v>
      </c>
      <c r="F825">
        <f>COUNTIFS(Graphes[FC_alea_Temps],"&lt;="&amp;$A825,Graphes[FC_alea_Temps],"&lt;&gt;0")</f>
        <v>54</v>
      </c>
    </row>
    <row r="826" spans="1:6" x14ac:dyDescent="0.25">
      <c r="A826">
        <v>82.4</v>
      </c>
      <c r="B826">
        <f>COUNTIFS(Graphes[FC_Temps],"&lt;="&amp;$A826,Graphes[FC_Temps],"&lt;&gt;0")</f>
        <v>64</v>
      </c>
      <c r="C826">
        <f>COUNTIFS(Graphes[FC_AC_Temps],"&lt;="&amp;$A826,Graphes[FC_AC_Temps],"&lt;&gt;0")</f>
        <v>62</v>
      </c>
      <c r="D826">
        <f>COUNTIFS(Graphes[FC_AC_alea_Temps],"&lt;="&amp;$A826,Graphes[FC_AC_alea_Temps],"&lt;&gt;0")</f>
        <v>54</v>
      </c>
      <c r="E826">
        <f>COUNTIFS(Graphes[DS_Temps],"&lt;="&amp;$A826,Graphes[DS_Temps],"&lt;&gt;0")</f>
        <v>66</v>
      </c>
      <c r="F826">
        <f>COUNTIFS(Graphes[FC_alea_Temps],"&lt;="&amp;$A826,Graphes[FC_alea_Temps],"&lt;&gt;0")</f>
        <v>54</v>
      </c>
    </row>
    <row r="827" spans="1:6" x14ac:dyDescent="0.25">
      <c r="A827">
        <v>82.5</v>
      </c>
      <c r="B827">
        <f>COUNTIFS(Graphes[FC_Temps],"&lt;="&amp;$A827,Graphes[FC_Temps],"&lt;&gt;0")</f>
        <v>64</v>
      </c>
      <c r="C827">
        <f>COUNTIFS(Graphes[FC_AC_Temps],"&lt;="&amp;$A827,Graphes[FC_AC_Temps],"&lt;&gt;0")</f>
        <v>62</v>
      </c>
      <c r="D827">
        <f>COUNTIFS(Graphes[FC_AC_alea_Temps],"&lt;="&amp;$A827,Graphes[FC_AC_alea_Temps],"&lt;&gt;0")</f>
        <v>54</v>
      </c>
      <c r="E827">
        <f>COUNTIFS(Graphes[DS_Temps],"&lt;="&amp;$A827,Graphes[DS_Temps],"&lt;&gt;0")</f>
        <v>66</v>
      </c>
      <c r="F827">
        <f>COUNTIFS(Graphes[FC_alea_Temps],"&lt;="&amp;$A827,Graphes[FC_alea_Temps],"&lt;&gt;0")</f>
        <v>54</v>
      </c>
    </row>
    <row r="828" spans="1:6" x14ac:dyDescent="0.25">
      <c r="A828">
        <v>82.6</v>
      </c>
      <c r="B828">
        <f>COUNTIFS(Graphes[FC_Temps],"&lt;="&amp;$A828,Graphes[FC_Temps],"&lt;&gt;0")</f>
        <v>64</v>
      </c>
      <c r="C828">
        <f>COUNTIFS(Graphes[FC_AC_Temps],"&lt;="&amp;$A828,Graphes[FC_AC_Temps],"&lt;&gt;0")</f>
        <v>62</v>
      </c>
      <c r="D828">
        <f>COUNTIFS(Graphes[FC_AC_alea_Temps],"&lt;="&amp;$A828,Graphes[FC_AC_alea_Temps],"&lt;&gt;0")</f>
        <v>54</v>
      </c>
      <c r="E828">
        <f>COUNTIFS(Graphes[DS_Temps],"&lt;="&amp;$A828,Graphes[DS_Temps],"&lt;&gt;0")</f>
        <v>66</v>
      </c>
      <c r="F828">
        <f>COUNTIFS(Graphes[FC_alea_Temps],"&lt;="&amp;$A828,Graphes[FC_alea_Temps],"&lt;&gt;0")</f>
        <v>54</v>
      </c>
    </row>
    <row r="829" spans="1:6" x14ac:dyDescent="0.25">
      <c r="A829">
        <v>82.7</v>
      </c>
      <c r="B829">
        <f>COUNTIFS(Graphes[FC_Temps],"&lt;="&amp;$A829,Graphes[FC_Temps],"&lt;&gt;0")</f>
        <v>64</v>
      </c>
      <c r="C829">
        <f>COUNTIFS(Graphes[FC_AC_Temps],"&lt;="&amp;$A829,Graphes[FC_AC_Temps],"&lt;&gt;0")</f>
        <v>62</v>
      </c>
      <c r="D829">
        <f>COUNTIFS(Graphes[FC_AC_alea_Temps],"&lt;="&amp;$A829,Graphes[FC_AC_alea_Temps],"&lt;&gt;0")</f>
        <v>54</v>
      </c>
      <c r="E829">
        <f>COUNTIFS(Graphes[DS_Temps],"&lt;="&amp;$A829,Graphes[DS_Temps],"&lt;&gt;0")</f>
        <v>66</v>
      </c>
      <c r="F829">
        <f>COUNTIFS(Graphes[FC_alea_Temps],"&lt;="&amp;$A829,Graphes[FC_alea_Temps],"&lt;&gt;0")</f>
        <v>54</v>
      </c>
    </row>
    <row r="830" spans="1:6" x14ac:dyDescent="0.25">
      <c r="A830">
        <v>82.8</v>
      </c>
      <c r="B830">
        <f>COUNTIFS(Graphes[FC_Temps],"&lt;="&amp;$A830,Graphes[FC_Temps],"&lt;&gt;0")</f>
        <v>64</v>
      </c>
      <c r="C830">
        <f>COUNTIFS(Graphes[FC_AC_Temps],"&lt;="&amp;$A830,Graphes[FC_AC_Temps],"&lt;&gt;0")</f>
        <v>62</v>
      </c>
      <c r="D830">
        <f>COUNTIFS(Graphes[FC_AC_alea_Temps],"&lt;="&amp;$A830,Graphes[FC_AC_alea_Temps],"&lt;&gt;0")</f>
        <v>54</v>
      </c>
      <c r="E830">
        <f>COUNTIFS(Graphes[DS_Temps],"&lt;="&amp;$A830,Graphes[DS_Temps],"&lt;&gt;0")</f>
        <v>66</v>
      </c>
      <c r="F830">
        <f>COUNTIFS(Graphes[FC_alea_Temps],"&lt;="&amp;$A830,Graphes[FC_alea_Temps],"&lt;&gt;0")</f>
        <v>54</v>
      </c>
    </row>
    <row r="831" spans="1:6" x14ac:dyDescent="0.25">
      <c r="A831">
        <v>82.9</v>
      </c>
      <c r="B831">
        <f>COUNTIFS(Graphes[FC_Temps],"&lt;="&amp;$A831,Graphes[FC_Temps],"&lt;&gt;0")</f>
        <v>64</v>
      </c>
      <c r="C831">
        <f>COUNTIFS(Graphes[FC_AC_Temps],"&lt;="&amp;$A831,Graphes[FC_AC_Temps],"&lt;&gt;0")</f>
        <v>62</v>
      </c>
      <c r="D831">
        <f>COUNTIFS(Graphes[FC_AC_alea_Temps],"&lt;="&amp;$A831,Graphes[FC_AC_alea_Temps],"&lt;&gt;0")</f>
        <v>54</v>
      </c>
      <c r="E831">
        <f>COUNTIFS(Graphes[DS_Temps],"&lt;="&amp;$A831,Graphes[DS_Temps],"&lt;&gt;0")</f>
        <v>66</v>
      </c>
      <c r="F831">
        <f>COUNTIFS(Graphes[FC_alea_Temps],"&lt;="&amp;$A831,Graphes[FC_alea_Temps],"&lt;&gt;0")</f>
        <v>54</v>
      </c>
    </row>
    <row r="832" spans="1:6" x14ac:dyDescent="0.25">
      <c r="A832">
        <v>83</v>
      </c>
      <c r="B832">
        <f>COUNTIFS(Graphes[FC_Temps],"&lt;="&amp;$A832,Graphes[FC_Temps],"&lt;&gt;0")</f>
        <v>64</v>
      </c>
      <c r="C832">
        <f>COUNTIFS(Graphes[FC_AC_Temps],"&lt;="&amp;$A832,Graphes[FC_AC_Temps],"&lt;&gt;0")</f>
        <v>62</v>
      </c>
      <c r="D832">
        <f>COUNTIFS(Graphes[FC_AC_alea_Temps],"&lt;="&amp;$A832,Graphes[FC_AC_alea_Temps],"&lt;&gt;0")</f>
        <v>54</v>
      </c>
      <c r="E832">
        <f>COUNTIFS(Graphes[DS_Temps],"&lt;="&amp;$A832,Graphes[DS_Temps],"&lt;&gt;0")</f>
        <v>66</v>
      </c>
      <c r="F832">
        <f>COUNTIFS(Graphes[FC_alea_Temps],"&lt;="&amp;$A832,Graphes[FC_alea_Temps],"&lt;&gt;0")</f>
        <v>54</v>
      </c>
    </row>
    <row r="833" spans="1:6" x14ac:dyDescent="0.25">
      <c r="A833">
        <v>83.1</v>
      </c>
      <c r="B833">
        <f>COUNTIFS(Graphes[FC_Temps],"&lt;="&amp;$A833,Graphes[FC_Temps],"&lt;&gt;0")</f>
        <v>64</v>
      </c>
      <c r="C833">
        <f>COUNTIFS(Graphes[FC_AC_Temps],"&lt;="&amp;$A833,Graphes[FC_AC_Temps],"&lt;&gt;0")</f>
        <v>62</v>
      </c>
      <c r="D833">
        <f>COUNTIFS(Graphes[FC_AC_alea_Temps],"&lt;="&amp;$A833,Graphes[FC_AC_alea_Temps],"&lt;&gt;0")</f>
        <v>54</v>
      </c>
      <c r="E833">
        <f>COUNTIFS(Graphes[DS_Temps],"&lt;="&amp;$A833,Graphes[DS_Temps],"&lt;&gt;0")</f>
        <v>66</v>
      </c>
      <c r="F833">
        <f>COUNTIFS(Graphes[FC_alea_Temps],"&lt;="&amp;$A833,Graphes[FC_alea_Temps],"&lt;&gt;0")</f>
        <v>54</v>
      </c>
    </row>
    <row r="834" spans="1:6" x14ac:dyDescent="0.25">
      <c r="A834">
        <v>83.2</v>
      </c>
      <c r="B834">
        <f>COUNTIFS(Graphes[FC_Temps],"&lt;="&amp;$A834,Graphes[FC_Temps],"&lt;&gt;0")</f>
        <v>64</v>
      </c>
      <c r="C834">
        <f>COUNTIFS(Graphes[FC_AC_Temps],"&lt;="&amp;$A834,Graphes[FC_AC_Temps],"&lt;&gt;0")</f>
        <v>62</v>
      </c>
      <c r="D834">
        <f>COUNTIFS(Graphes[FC_AC_alea_Temps],"&lt;="&amp;$A834,Graphes[FC_AC_alea_Temps],"&lt;&gt;0")</f>
        <v>54</v>
      </c>
      <c r="E834">
        <f>COUNTIFS(Graphes[DS_Temps],"&lt;="&amp;$A834,Graphes[DS_Temps],"&lt;&gt;0")</f>
        <v>66</v>
      </c>
      <c r="F834">
        <f>COUNTIFS(Graphes[FC_alea_Temps],"&lt;="&amp;$A834,Graphes[FC_alea_Temps],"&lt;&gt;0")</f>
        <v>54</v>
      </c>
    </row>
    <row r="835" spans="1:6" x14ac:dyDescent="0.25">
      <c r="A835">
        <v>83.3</v>
      </c>
      <c r="B835">
        <f>COUNTIFS(Graphes[FC_Temps],"&lt;="&amp;$A835,Graphes[FC_Temps],"&lt;&gt;0")</f>
        <v>64</v>
      </c>
      <c r="C835">
        <f>COUNTIFS(Graphes[FC_AC_Temps],"&lt;="&amp;$A835,Graphes[FC_AC_Temps],"&lt;&gt;0")</f>
        <v>62</v>
      </c>
      <c r="D835">
        <f>COUNTIFS(Graphes[FC_AC_alea_Temps],"&lt;="&amp;$A835,Graphes[FC_AC_alea_Temps],"&lt;&gt;0")</f>
        <v>54</v>
      </c>
      <c r="E835">
        <f>COUNTIFS(Graphes[DS_Temps],"&lt;="&amp;$A835,Graphes[DS_Temps],"&lt;&gt;0")</f>
        <v>66</v>
      </c>
      <c r="F835">
        <f>COUNTIFS(Graphes[FC_alea_Temps],"&lt;="&amp;$A835,Graphes[FC_alea_Temps],"&lt;&gt;0")</f>
        <v>54</v>
      </c>
    </row>
    <row r="836" spans="1:6" x14ac:dyDescent="0.25">
      <c r="A836">
        <v>83.4</v>
      </c>
      <c r="B836">
        <f>COUNTIFS(Graphes[FC_Temps],"&lt;="&amp;$A836,Graphes[FC_Temps],"&lt;&gt;0")</f>
        <v>64</v>
      </c>
      <c r="C836">
        <f>COUNTIFS(Graphes[FC_AC_Temps],"&lt;="&amp;$A836,Graphes[FC_AC_Temps],"&lt;&gt;0")</f>
        <v>62</v>
      </c>
      <c r="D836">
        <f>COUNTIFS(Graphes[FC_AC_alea_Temps],"&lt;="&amp;$A836,Graphes[FC_AC_alea_Temps],"&lt;&gt;0")</f>
        <v>54</v>
      </c>
      <c r="E836">
        <f>COUNTIFS(Graphes[DS_Temps],"&lt;="&amp;$A836,Graphes[DS_Temps],"&lt;&gt;0")</f>
        <v>66</v>
      </c>
      <c r="F836">
        <f>COUNTIFS(Graphes[FC_alea_Temps],"&lt;="&amp;$A836,Graphes[FC_alea_Temps],"&lt;&gt;0")</f>
        <v>54</v>
      </c>
    </row>
    <row r="837" spans="1:6" x14ac:dyDescent="0.25">
      <c r="A837">
        <v>83.5</v>
      </c>
      <c r="B837">
        <f>COUNTIFS(Graphes[FC_Temps],"&lt;="&amp;$A837,Graphes[FC_Temps],"&lt;&gt;0")</f>
        <v>64</v>
      </c>
      <c r="C837">
        <f>COUNTIFS(Graphes[FC_AC_Temps],"&lt;="&amp;$A837,Graphes[FC_AC_Temps],"&lt;&gt;0")</f>
        <v>62</v>
      </c>
      <c r="D837">
        <f>COUNTIFS(Graphes[FC_AC_alea_Temps],"&lt;="&amp;$A837,Graphes[FC_AC_alea_Temps],"&lt;&gt;0")</f>
        <v>54</v>
      </c>
      <c r="E837">
        <f>COUNTIFS(Graphes[DS_Temps],"&lt;="&amp;$A837,Graphes[DS_Temps],"&lt;&gt;0")</f>
        <v>66</v>
      </c>
      <c r="F837">
        <f>COUNTIFS(Graphes[FC_alea_Temps],"&lt;="&amp;$A837,Graphes[FC_alea_Temps],"&lt;&gt;0")</f>
        <v>54</v>
      </c>
    </row>
    <row r="838" spans="1:6" x14ac:dyDescent="0.25">
      <c r="A838">
        <v>83.6</v>
      </c>
      <c r="B838">
        <f>COUNTIFS(Graphes[FC_Temps],"&lt;="&amp;$A838,Graphes[FC_Temps],"&lt;&gt;0")</f>
        <v>64</v>
      </c>
      <c r="C838">
        <f>COUNTIFS(Graphes[FC_AC_Temps],"&lt;="&amp;$A838,Graphes[FC_AC_Temps],"&lt;&gt;0")</f>
        <v>62</v>
      </c>
      <c r="D838">
        <f>COUNTIFS(Graphes[FC_AC_alea_Temps],"&lt;="&amp;$A838,Graphes[FC_AC_alea_Temps],"&lt;&gt;0")</f>
        <v>54</v>
      </c>
      <c r="E838">
        <f>COUNTIFS(Graphes[DS_Temps],"&lt;="&amp;$A838,Graphes[DS_Temps],"&lt;&gt;0")</f>
        <v>66</v>
      </c>
      <c r="F838">
        <f>COUNTIFS(Graphes[FC_alea_Temps],"&lt;="&amp;$A838,Graphes[FC_alea_Temps],"&lt;&gt;0")</f>
        <v>54</v>
      </c>
    </row>
    <row r="839" spans="1:6" x14ac:dyDescent="0.25">
      <c r="A839">
        <v>83.7</v>
      </c>
      <c r="B839">
        <f>COUNTIFS(Graphes[FC_Temps],"&lt;="&amp;$A839,Graphes[FC_Temps],"&lt;&gt;0")</f>
        <v>64</v>
      </c>
      <c r="C839">
        <f>COUNTIFS(Graphes[FC_AC_Temps],"&lt;="&amp;$A839,Graphes[FC_AC_Temps],"&lt;&gt;0")</f>
        <v>62</v>
      </c>
      <c r="D839">
        <f>COUNTIFS(Graphes[FC_AC_alea_Temps],"&lt;="&amp;$A839,Graphes[FC_AC_alea_Temps],"&lt;&gt;0")</f>
        <v>54</v>
      </c>
      <c r="E839">
        <f>COUNTIFS(Graphes[DS_Temps],"&lt;="&amp;$A839,Graphes[DS_Temps],"&lt;&gt;0")</f>
        <v>66</v>
      </c>
      <c r="F839">
        <f>COUNTIFS(Graphes[FC_alea_Temps],"&lt;="&amp;$A839,Graphes[FC_alea_Temps],"&lt;&gt;0")</f>
        <v>54</v>
      </c>
    </row>
    <row r="840" spans="1:6" x14ac:dyDescent="0.25">
      <c r="A840">
        <v>83.8</v>
      </c>
      <c r="B840">
        <f>COUNTIFS(Graphes[FC_Temps],"&lt;="&amp;$A840,Graphes[FC_Temps],"&lt;&gt;0")</f>
        <v>64</v>
      </c>
      <c r="C840">
        <f>COUNTIFS(Graphes[FC_AC_Temps],"&lt;="&amp;$A840,Graphes[FC_AC_Temps],"&lt;&gt;0")</f>
        <v>62</v>
      </c>
      <c r="D840">
        <f>COUNTIFS(Graphes[FC_AC_alea_Temps],"&lt;="&amp;$A840,Graphes[FC_AC_alea_Temps],"&lt;&gt;0")</f>
        <v>54</v>
      </c>
      <c r="E840">
        <f>COUNTIFS(Graphes[DS_Temps],"&lt;="&amp;$A840,Graphes[DS_Temps],"&lt;&gt;0")</f>
        <v>66</v>
      </c>
      <c r="F840">
        <f>COUNTIFS(Graphes[FC_alea_Temps],"&lt;="&amp;$A840,Graphes[FC_alea_Temps],"&lt;&gt;0")</f>
        <v>54</v>
      </c>
    </row>
    <row r="841" spans="1:6" x14ac:dyDescent="0.25">
      <c r="A841">
        <v>83.9</v>
      </c>
      <c r="B841">
        <f>COUNTIFS(Graphes[FC_Temps],"&lt;="&amp;$A841,Graphes[FC_Temps],"&lt;&gt;0")</f>
        <v>64</v>
      </c>
      <c r="C841">
        <f>COUNTIFS(Graphes[FC_AC_Temps],"&lt;="&amp;$A841,Graphes[FC_AC_Temps],"&lt;&gt;0")</f>
        <v>62</v>
      </c>
      <c r="D841">
        <f>COUNTIFS(Graphes[FC_AC_alea_Temps],"&lt;="&amp;$A841,Graphes[FC_AC_alea_Temps],"&lt;&gt;0")</f>
        <v>54</v>
      </c>
      <c r="E841">
        <f>COUNTIFS(Graphes[DS_Temps],"&lt;="&amp;$A841,Graphes[DS_Temps],"&lt;&gt;0")</f>
        <v>66</v>
      </c>
      <c r="F841">
        <f>COUNTIFS(Graphes[FC_alea_Temps],"&lt;="&amp;$A841,Graphes[FC_alea_Temps],"&lt;&gt;0")</f>
        <v>54</v>
      </c>
    </row>
    <row r="842" spans="1:6" x14ac:dyDescent="0.25">
      <c r="A842">
        <v>84</v>
      </c>
      <c r="B842">
        <f>COUNTIFS(Graphes[FC_Temps],"&lt;="&amp;$A842,Graphes[FC_Temps],"&lt;&gt;0")</f>
        <v>64</v>
      </c>
      <c r="C842">
        <f>COUNTIFS(Graphes[FC_AC_Temps],"&lt;="&amp;$A842,Graphes[FC_AC_Temps],"&lt;&gt;0")</f>
        <v>62</v>
      </c>
      <c r="D842">
        <f>COUNTIFS(Graphes[FC_AC_alea_Temps],"&lt;="&amp;$A842,Graphes[FC_AC_alea_Temps],"&lt;&gt;0")</f>
        <v>54</v>
      </c>
      <c r="E842">
        <f>COUNTIFS(Graphes[DS_Temps],"&lt;="&amp;$A842,Graphes[DS_Temps],"&lt;&gt;0")</f>
        <v>66</v>
      </c>
      <c r="F842">
        <f>COUNTIFS(Graphes[FC_alea_Temps],"&lt;="&amp;$A842,Graphes[FC_alea_Temps],"&lt;&gt;0")</f>
        <v>54</v>
      </c>
    </row>
    <row r="843" spans="1:6" x14ac:dyDescent="0.25">
      <c r="A843">
        <v>84.1</v>
      </c>
      <c r="B843">
        <f>COUNTIFS(Graphes[FC_Temps],"&lt;="&amp;$A843,Graphes[FC_Temps],"&lt;&gt;0")</f>
        <v>64</v>
      </c>
      <c r="C843">
        <f>COUNTIFS(Graphes[FC_AC_Temps],"&lt;="&amp;$A843,Graphes[FC_AC_Temps],"&lt;&gt;0")</f>
        <v>62</v>
      </c>
      <c r="D843">
        <f>COUNTIFS(Graphes[FC_AC_alea_Temps],"&lt;="&amp;$A843,Graphes[FC_AC_alea_Temps],"&lt;&gt;0")</f>
        <v>54</v>
      </c>
      <c r="E843">
        <f>COUNTIFS(Graphes[DS_Temps],"&lt;="&amp;$A843,Graphes[DS_Temps],"&lt;&gt;0")</f>
        <v>66</v>
      </c>
      <c r="F843">
        <f>COUNTIFS(Graphes[FC_alea_Temps],"&lt;="&amp;$A843,Graphes[FC_alea_Temps],"&lt;&gt;0")</f>
        <v>54</v>
      </c>
    </row>
    <row r="844" spans="1:6" x14ac:dyDescent="0.25">
      <c r="A844">
        <v>84.2</v>
      </c>
      <c r="B844">
        <f>COUNTIFS(Graphes[FC_Temps],"&lt;="&amp;$A844,Graphes[FC_Temps],"&lt;&gt;0")</f>
        <v>64</v>
      </c>
      <c r="C844">
        <f>COUNTIFS(Graphes[FC_AC_Temps],"&lt;="&amp;$A844,Graphes[FC_AC_Temps],"&lt;&gt;0")</f>
        <v>62</v>
      </c>
      <c r="D844">
        <f>COUNTIFS(Graphes[FC_AC_alea_Temps],"&lt;="&amp;$A844,Graphes[FC_AC_alea_Temps],"&lt;&gt;0")</f>
        <v>54</v>
      </c>
      <c r="E844">
        <f>COUNTIFS(Graphes[DS_Temps],"&lt;="&amp;$A844,Graphes[DS_Temps],"&lt;&gt;0")</f>
        <v>66</v>
      </c>
      <c r="F844">
        <f>COUNTIFS(Graphes[FC_alea_Temps],"&lt;="&amp;$A844,Graphes[FC_alea_Temps],"&lt;&gt;0")</f>
        <v>54</v>
      </c>
    </row>
    <row r="845" spans="1:6" x14ac:dyDescent="0.25">
      <c r="A845">
        <v>84.3</v>
      </c>
      <c r="B845">
        <f>COUNTIFS(Graphes[FC_Temps],"&lt;="&amp;$A845,Graphes[FC_Temps],"&lt;&gt;0")</f>
        <v>64</v>
      </c>
      <c r="C845">
        <f>COUNTIFS(Graphes[FC_AC_Temps],"&lt;="&amp;$A845,Graphes[FC_AC_Temps],"&lt;&gt;0")</f>
        <v>62</v>
      </c>
      <c r="D845">
        <f>COUNTIFS(Graphes[FC_AC_alea_Temps],"&lt;="&amp;$A845,Graphes[FC_AC_alea_Temps],"&lt;&gt;0")</f>
        <v>54</v>
      </c>
      <c r="E845">
        <f>COUNTIFS(Graphes[DS_Temps],"&lt;="&amp;$A845,Graphes[DS_Temps],"&lt;&gt;0")</f>
        <v>66</v>
      </c>
      <c r="F845">
        <f>COUNTIFS(Graphes[FC_alea_Temps],"&lt;="&amp;$A845,Graphes[FC_alea_Temps],"&lt;&gt;0")</f>
        <v>54</v>
      </c>
    </row>
    <row r="846" spans="1:6" x14ac:dyDescent="0.25">
      <c r="A846">
        <v>84.4</v>
      </c>
      <c r="B846">
        <f>COUNTIFS(Graphes[FC_Temps],"&lt;="&amp;$A846,Graphes[FC_Temps],"&lt;&gt;0")</f>
        <v>64</v>
      </c>
      <c r="C846">
        <f>COUNTIFS(Graphes[FC_AC_Temps],"&lt;="&amp;$A846,Graphes[FC_AC_Temps],"&lt;&gt;0")</f>
        <v>62</v>
      </c>
      <c r="D846">
        <f>COUNTIFS(Graphes[FC_AC_alea_Temps],"&lt;="&amp;$A846,Graphes[FC_AC_alea_Temps],"&lt;&gt;0")</f>
        <v>54</v>
      </c>
      <c r="E846">
        <f>COUNTIFS(Graphes[DS_Temps],"&lt;="&amp;$A846,Graphes[DS_Temps],"&lt;&gt;0")</f>
        <v>66</v>
      </c>
      <c r="F846">
        <f>COUNTIFS(Graphes[FC_alea_Temps],"&lt;="&amp;$A846,Graphes[FC_alea_Temps],"&lt;&gt;0")</f>
        <v>54</v>
      </c>
    </row>
    <row r="847" spans="1:6" x14ac:dyDescent="0.25">
      <c r="A847">
        <v>84.5</v>
      </c>
      <c r="B847">
        <f>COUNTIFS(Graphes[FC_Temps],"&lt;="&amp;$A847,Graphes[FC_Temps],"&lt;&gt;0")</f>
        <v>64</v>
      </c>
      <c r="C847">
        <f>COUNTIFS(Graphes[FC_AC_Temps],"&lt;="&amp;$A847,Graphes[FC_AC_Temps],"&lt;&gt;0")</f>
        <v>62</v>
      </c>
      <c r="D847">
        <f>COUNTIFS(Graphes[FC_AC_alea_Temps],"&lt;="&amp;$A847,Graphes[FC_AC_alea_Temps],"&lt;&gt;0")</f>
        <v>54</v>
      </c>
      <c r="E847">
        <f>COUNTIFS(Graphes[DS_Temps],"&lt;="&amp;$A847,Graphes[DS_Temps],"&lt;&gt;0")</f>
        <v>66</v>
      </c>
      <c r="F847">
        <f>COUNTIFS(Graphes[FC_alea_Temps],"&lt;="&amp;$A847,Graphes[FC_alea_Temps],"&lt;&gt;0")</f>
        <v>54</v>
      </c>
    </row>
    <row r="848" spans="1:6" x14ac:dyDescent="0.25">
      <c r="A848">
        <v>84.6</v>
      </c>
      <c r="B848">
        <f>COUNTIFS(Graphes[FC_Temps],"&lt;="&amp;$A848,Graphes[FC_Temps],"&lt;&gt;0")</f>
        <v>64</v>
      </c>
      <c r="C848">
        <f>COUNTIFS(Graphes[FC_AC_Temps],"&lt;="&amp;$A848,Graphes[FC_AC_Temps],"&lt;&gt;0")</f>
        <v>62</v>
      </c>
      <c r="D848">
        <f>COUNTIFS(Graphes[FC_AC_alea_Temps],"&lt;="&amp;$A848,Graphes[FC_AC_alea_Temps],"&lt;&gt;0")</f>
        <v>54</v>
      </c>
      <c r="E848">
        <f>COUNTIFS(Graphes[DS_Temps],"&lt;="&amp;$A848,Graphes[DS_Temps],"&lt;&gt;0")</f>
        <v>66</v>
      </c>
      <c r="F848">
        <f>COUNTIFS(Graphes[FC_alea_Temps],"&lt;="&amp;$A848,Graphes[FC_alea_Temps],"&lt;&gt;0")</f>
        <v>54</v>
      </c>
    </row>
    <row r="849" spans="1:6" x14ac:dyDescent="0.25">
      <c r="A849">
        <v>84.7</v>
      </c>
      <c r="B849">
        <f>COUNTIFS(Graphes[FC_Temps],"&lt;="&amp;$A849,Graphes[FC_Temps],"&lt;&gt;0")</f>
        <v>64</v>
      </c>
      <c r="C849">
        <f>COUNTIFS(Graphes[FC_AC_Temps],"&lt;="&amp;$A849,Graphes[FC_AC_Temps],"&lt;&gt;0")</f>
        <v>62</v>
      </c>
      <c r="D849">
        <f>COUNTIFS(Graphes[FC_AC_alea_Temps],"&lt;="&amp;$A849,Graphes[FC_AC_alea_Temps],"&lt;&gt;0")</f>
        <v>54</v>
      </c>
      <c r="E849">
        <f>COUNTIFS(Graphes[DS_Temps],"&lt;="&amp;$A849,Graphes[DS_Temps],"&lt;&gt;0")</f>
        <v>66</v>
      </c>
      <c r="F849">
        <f>COUNTIFS(Graphes[FC_alea_Temps],"&lt;="&amp;$A849,Graphes[FC_alea_Temps],"&lt;&gt;0")</f>
        <v>54</v>
      </c>
    </row>
    <row r="850" spans="1:6" x14ac:dyDescent="0.25">
      <c r="A850">
        <v>84.8</v>
      </c>
      <c r="B850">
        <f>COUNTIFS(Graphes[FC_Temps],"&lt;="&amp;$A850,Graphes[FC_Temps],"&lt;&gt;0")</f>
        <v>64</v>
      </c>
      <c r="C850">
        <f>COUNTIFS(Graphes[FC_AC_Temps],"&lt;="&amp;$A850,Graphes[FC_AC_Temps],"&lt;&gt;0")</f>
        <v>62</v>
      </c>
      <c r="D850">
        <f>COUNTIFS(Graphes[FC_AC_alea_Temps],"&lt;="&amp;$A850,Graphes[FC_AC_alea_Temps],"&lt;&gt;0")</f>
        <v>54</v>
      </c>
      <c r="E850">
        <f>COUNTIFS(Graphes[DS_Temps],"&lt;="&amp;$A850,Graphes[DS_Temps],"&lt;&gt;0")</f>
        <v>66</v>
      </c>
      <c r="F850">
        <f>COUNTIFS(Graphes[FC_alea_Temps],"&lt;="&amp;$A850,Graphes[FC_alea_Temps],"&lt;&gt;0")</f>
        <v>54</v>
      </c>
    </row>
    <row r="851" spans="1:6" x14ac:dyDescent="0.25">
      <c r="A851">
        <v>84.9</v>
      </c>
      <c r="B851">
        <f>COUNTIFS(Graphes[FC_Temps],"&lt;="&amp;$A851,Graphes[FC_Temps],"&lt;&gt;0")</f>
        <v>64</v>
      </c>
      <c r="C851">
        <f>COUNTIFS(Graphes[FC_AC_Temps],"&lt;="&amp;$A851,Graphes[FC_AC_Temps],"&lt;&gt;0")</f>
        <v>62</v>
      </c>
      <c r="D851">
        <f>COUNTIFS(Graphes[FC_AC_alea_Temps],"&lt;="&amp;$A851,Graphes[FC_AC_alea_Temps],"&lt;&gt;0")</f>
        <v>54</v>
      </c>
      <c r="E851">
        <f>COUNTIFS(Graphes[DS_Temps],"&lt;="&amp;$A851,Graphes[DS_Temps],"&lt;&gt;0")</f>
        <v>66</v>
      </c>
      <c r="F851">
        <f>COUNTIFS(Graphes[FC_alea_Temps],"&lt;="&amp;$A851,Graphes[FC_alea_Temps],"&lt;&gt;0")</f>
        <v>54</v>
      </c>
    </row>
    <row r="852" spans="1:6" x14ac:dyDescent="0.25">
      <c r="A852">
        <v>85</v>
      </c>
      <c r="B852">
        <f>COUNTIFS(Graphes[FC_Temps],"&lt;="&amp;$A852,Graphes[FC_Temps],"&lt;&gt;0")</f>
        <v>64</v>
      </c>
      <c r="C852">
        <f>COUNTIFS(Graphes[FC_AC_Temps],"&lt;="&amp;$A852,Graphes[FC_AC_Temps],"&lt;&gt;0")</f>
        <v>62</v>
      </c>
      <c r="D852">
        <f>COUNTIFS(Graphes[FC_AC_alea_Temps],"&lt;="&amp;$A852,Graphes[FC_AC_alea_Temps],"&lt;&gt;0")</f>
        <v>54</v>
      </c>
      <c r="E852">
        <f>COUNTIFS(Graphes[DS_Temps],"&lt;="&amp;$A852,Graphes[DS_Temps],"&lt;&gt;0")</f>
        <v>66</v>
      </c>
      <c r="F852">
        <f>COUNTIFS(Graphes[FC_alea_Temps],"&lt;="&amp;$A852,Graphes[FC_alea_Temps],"&lt;&gt;0")</f>
        <v>54</v>
      </c>
    </row>
    <row r="853" spans="1:6" x14ac:dyDescent="0.25">
      <c r="A853">
        <v>85.1</v>
      </c>
      <c r="B853">
        <f>COUNTIFS(Graphes[FC_Temps],"&lt;="&amp;$A853,Graphes[FC_Temps],"&lt;&gt;0")</f>
        <v>64</v>
      </c>
      <c r="C853">
        <f>COUNTIFS(Graphes[FC_AC_Temps],"&lt;="&amp;$A853,Graphes[FC_AC_Temps],"&lt;&gt;0")</f>
        <v>62</v>
      </c>
      <c r="D853">
        <f>COUNTIFS(Graphes[FC_AC_alea_Temps],"&lt;="&amp;$A853,Graphes[FC_AC_alea_Temps],"&lt;&gt;0")</f>
        <v>54</v>
      </c>
      <c r="E853">
        <f>COUNTIFS(Graphes[DS_Temps],"&lt;="&amp;$A853,Graphes[DS_Temps],"&lt;&gt;0")</f>
        <v>66</v>
      </c>
      <c r="F853">
        <f>COUNTIFS(Graphes[FC_alea_Temps],"&lt;="&amp;$A853,Graphes[FC_alea_Temps],"&lt;&gt;0")</f>
        <v>54</v>
      </c>
    </row>
    <row r="854" spans="1:6" x14ac:dyDescent="0.25">
      <c r="A854">
        <v>85.2</v>
      </c>
      <c r="B854">
        <f>COUNTIFS(Graphes[FC_Temps],"&lt;="&amp;$A854,Graphes[FC_Temps],"&lt;&gt;0")</f>
        <v>64</v>
      </c>
      <c r="C854">
        <f>COUNTIFS(Graphes[FC_AC_Temps],"&lt;="&amp;$A854,Graphes[FC_AC_Temps],"&lt;&gt;0")</f>
        <v>62</v>
      </c>
      <c r="D854">
        <f>COUNTIFS(Graphes[FC_AC_alea_Temps],"&lt;="&amp;$A854,Graphes[FC_AC_alea_Temps],"&lt;&gt;0")</f>
        <v>54</v>
      </c>
      <c r="E854">
        <f>COUNTIFS(Graphes[DS_Temps],"&lt;="&amp;$A854,Graphes[DS_Temps],"&lt;&gt;0")</f>
        <v>66</v>
      </c>
      <c r="F854">
        <f>COUNTIFS(Graphes[FC_alea_Temps],"&lt;="&amp;$A854,Graphes[FC_alea_Temps],"&lt;&gt;0")</f>
        <v>54</v>
      </c>
    </row>
    <row r="855" spans="1:6" x14ac:dyDescent="0.25">
      <c r="A855">
        <v>85.3</v>
      </c>
      <c r="B855">
        <f>COUNTIFS(Graphes[FC_Temps],"&lt;="&amp;$A855,Graphes[FC_Temps],"&lt;&gt;0")</f>
        <v>64</v>
      </c>
      <c r="C855">
        <f>COUNTIFS(Graphes[FC_AC_Temps],"&lt;="&amp;$A855,Graphes[FC_AC_Temps],"&lt;&gt;0")</f>
        <v>62</v>
      </c>
      <c r="D855">
        <f>COUNTIFS(Graphes[FC_AC_alea_Temps],"&lt;="&amp;$A855,Graphes[FC_AC_alea_Temps],"&lt;&gt;0")</f>
        <v>54</v>
      </c>
      <c r="E855">
        <f>COUNTIFS(Graphes[DS_Temps],"&lt;="&amp;$A855,Graphes[DS_Temps],"&lt;&gt;0")</f>
        <v>66</v>
      </c>
      <c r="F855">
        <f>COUNTIFS(Graphes[FC_alea_Temps],"&lt;="&amp;$A855,Graphes[FC_alea_Temps],"&lt;&gt;0")</f>
        <v>54</v>
      </c>
    </row>
    <row r="856" spans="1:6" x14ac:dyDescent="0.25">
      <c r="A856">
        <v>85.4</v>
      </c>
      <c r="B856">
        <f>COUNTIFS(Graphes[FC_Temps],"&lt;="&amp;$A856,Graphes[FC_Temps],"&lt;&gt;0")</f>
        <v>64</v>
      </c>
      <c r="C856">
        <f>COUNTIFS(Graphes[FC_AC_Temps],"&lt;="&amp;$A856,Graphes[FC_AC_Temps],"&lt;&gt;0")</f>
        <v>62</v>
      </c>
      <c r="D856">
        <f>COUNTIFS(Graphes[FC_AC_alea_Temps],"&lt;="&amp;$A856,Graphes[FC_AC_alea_Temps],"&lt;&gt;0")</f>
        <v>54</v>
      </c>
      <c r="E856">
        <f>COUNTIFS(Graphes[DS_Temps],"&lt;="&amp;$A856,Graphes[DS_Temps],"&lt;&gt;0")</f>
        <v>66</v>
      </c>
      <c r="F856">
        <f>COUNTIFS(Graphes[FC_alea_Temps],"&lt;="&amp;$A856,Graphes[FC_alea_Temps],"&lt;&gt;0")</f>
        <v>54</v>
      </c>
    </row>
    <row r="857" spans="1:6" x14ac:dyDescent="0.25">
      <c r="A857">
        <v>85.5</v>
      </c>
      <c r="B857">
        <f>COUNTIFS(Graphes[FC_Temps],"&lt;="&amp;$A857,Graphes[FC_Temps],"&lt;&gt;0")</f>
        <v>64</v>
      </c>
      <c r="C857">
        <f>COUNTIFS(Graphes[FC_AC_Temps],"&lt;="&amp;$A857,Graphes[FC_AC_Temps],"&lt;&gt;0")</f>
        <v>62</v>
      </c>
      <c r="D857">
        <f>COUNTIFS(Graphes[FC_AC_alea_Temps],"&lt;="&amp;$A857,Graphes[FC_AC_alea_Temps],"&lt;&gt;0")</f>
        <v>54</v>
      </c>
      <c r="E857">
        <f>COUNTIFS(Graphes[DS_Temps],"&lt;="&amp;$A857,Graphes[DS_Temps],"&lt;&gt;0")</f>
        <v>66</v>
      </c>
      <c r="F857">
        <f>COUNTIFS(Graphes[FC_alea_Temps],"&lt;="&amp;$A857,Graphes[FC_alea_Temps],"&lt;&gt;0")</f>
        <v>54</v>
      </c>
    </row>
    <row r="858" spans="1:6" x14ac:dyDescent="0.25">
      <c r="A858">
        <v>85.6</v>
      </c>
      <c r="B858">
        <f>COUNTIFS(Graphes[FC_Temps],"&lt;="&amp;$A858,Graphes[FC_Temps],"&lt;&gt;0")</f>
        <v>64</v>
      </c>
      <c r="C858">
        <f>COUNTIFS(Graphes[FC_AC_Temps],"&lt;="&amp;$A858,Graphes[FC_AC_Temps],"&lt;&gt;0")</f>
        <v>62</v>
      </c>
      <c r="D858">
        <f>COUNTIFS(Graphes[FC_AC_alea_Temps],"&lt;="&amp;$A858,Graphes[FC_AC_alea_Temps],"&lt;&gt;0")</f>
        <v>54</v>
      </c>
      <c r="E858">
        <f>COUNTIFS(Graphes[DS_Temps],"&lt;="&amp;$A858,Graphes[DS_Temps],"&lt;&gt;0")</f>
        <v>66</v>
      </c>
      <c r="F858">
        <f>COUNTIFS(Graphes[FC_alea_Temps],"&lt;="&amp;$A858,Graphes[FC_alea_Temps],"&lt;&gt;0")</f>
        <v>54</v>
      </c>
    </row>
    <row r="859" spans="1:6" x14ac:dyDescent="0.25">
      <c r="A859">
        <v>85.7</v>
      </c>
      <c r="B859">
        <f>COUNTIFS(Graphes[FC_Temps],"&lt;="&amp;$A859,Graphes[FC_Temps],"&lt;&gt;0")</f>
        <v>64</v>
      </c>
      <c r="C859">
        <f>COUNTIFS(Graphes[FC_AC_Temps],"&lt;="&amp;$A859,Graphes[FC_AC_Temps],"&lt;&gt;0")</f>
        <v>62</v>
      </c>
      <c r="D859">
        <f>COUNTIFS(Graphes[FC_AC_alea_Temps],"&lt;="&amp;$A859,Graphes[FC_AC_alea_Temps],"&lt;&gt;0")</f>
        <v>54</v>
      </c>
      <c r="E859">
        <f>COUNTIFS(Graphes[DS_Temps],"&lt;="&amp;$A859,Graphes[DS_Temps],"&lt;&gt;0")</f>
        <v>66</v>
      </c>
      <c r="F859">
        <f>COUNTIFS(Graphes[FC_alea_Temps],"&lt;="&amp;$A859,Graphes[FC_alea_Temps],"&lt;&gt;0")</f>
        <v>54</v>
      </c>
    </row>
    <row r="860" spans="1:6" x14ac:dyDescent="0.25">
      <c r="A860">
        <v>85.8</v>
      </c>
      <c r="B860">
        <f>COUNTIFS(Graphes[FC_Temps],"&lt;="&amp;$A860,Graphes[FC_Temps],"&lt;&gt;0")</f>
        <v>64</v>
      </c>
      <c r="C860">
        <f>COUNTIFS(Graphes[FC_AC_Temps],"&lt;="&amp;$A860,Graphes[FC_AC_Temps],"&lt;&gt;0")</f>
        <v>62</v>
      </c>
      <c r="D860">
        <f>COUNTIFS(Graphes[FC_AC_alea_Temps],"&lt;="&amp;$A860,Graphes[FC_AC_alea_Temps],"&lt;&gt;0")</f>
        <v>54</v>
      </c>
      <c r="E860">
        <f>COUNTIFS(Graphes[DS_Temps],"&lt;="&amp;$A860,Graphes[DS_Temps],"&lt;&gt;0")</f>
        <v>66</v>
      </c>
      <c r="F860">
        <f>COUNTIFS(Graphes[FC_alea_Temps],"&lt;="&amp;$A860,Graphes[FC_alea_Temps],"&lt;&gt;0")</f>
        <v>54</v>
      </c>
    </row>
    <row r="861" spans="1:6" x14ac:dyDescent="0.25">
      <c r="A861">
        <v>85.9</v>
      </c>
      <c r="B861">
        <f>COUNTIFS(Graphes[FC_Temps],"&lt;="&amp;$A861,Graphes[FC_Temps],"&lt;&gt;0")</f>
        <v>64</v>
      </c>
      <c r="C861">
        <f>COUNTIFS(Graphes[FC_AC_Temps],"&lt;="&amp;$A861,Graphes[FC_AC_Temps],"&lt;&gt;0")</f>
        <v>62</v>
      </c>
      <c r="D861">
        <f>COUNTIFS(Graphes[FC_AC_alea_Temps],"&lt;="&amp;$A861,Graphes[FC_AC_alea_Temps],"&lt;&gt;0")</f>
        <v>54</v>
      </c>
      <c r="E861">
        <f>COUNTIFS(Graphes[DS_Temps],"&lt;="&amp;$A861,Graphes[DS_Temps],"&lt;&gt;0")</f>
        <v>66</v>
      </c>
      <c r="F861">
        <f>COUNTIFS(Graphes[FC_alea_Temps],"&lt;="&amp;$A861,Graphes[FC_alea_Temps],"&lt;&gt;0")</f>
        <v>54</v>
      </c>
    </row>
    <row r="862" spans="1:6" x14ac:dyDescent="0.25">
      <c r="A862">
        <v>86</v>
      </c>
      <c r="B862">
        <f>COUNTIFS(Graphes[FC_Temps],"&lt;="&amp;$A862,Graphes[FC_Temps],"&lt;&gt;0")</f>
        <v>64</v>
      </c>
      <c r="C862">
        <f>COUNTIFS(Graphes[FC_AC_Temps],"&lt;="&amp;$A862,Graphes[FC_AC_Temps],"&lt;&gt;0")</f>
        <v>62</v>
      </c>
      <c r="D862">
        <f>COUNTIFS(Graphes[FC_AC_alea_Temps],"&lt;="&amp;$A862,Graphes[FC_AC_alea_Temps],"&lt;&gt;0")</f>
        <v>54</v>
      </c>
      <c r="E862">
        <f>COUNTIFS(Graphes[DS_Temps],"&lt;="&amp;$A862,Graphes[DS_Temps],"&lt;&gt;0")</f>
        <v>66</v>
      </c>
      <c r="F862">
        <f>COUNTIFS(Graphes[FC_alea_Temps],"&lt;="&amp;$A862,Graphes[FC_alea_Temps],"&lt;&gt;0")</f>
        <v>54</v>
      </c>
    </row>
    <row r="863" spans="1:6" x14ac:dyDescent="0.25">
      <c r="A863">
        <v>86.1</v>
      </c>
      <c r="B863">
        <f>COUNTIFS(Graphes[FC_Temps],"&lt;="&amp;$A863,Graphes[FC_Temps],"&lt;&gt;0")</f>
        <v>64</v>
      </c>
      <c r="C863">
        <f>COUNTIFS(Graphes[FC_AC_Temps],"&lt;="&amp;$A863,Graphes[FC_AC_Temps],"&lt;&gt;0")</f>
        <v>62</v>
      </c>
      <c r="D863">
        <f>COUNTIFS(Graphes[FC_AC_alea_Temps],"&lt;="&amp;$A863,Graphes[FC_AC_alea_Temps],"&lt;&gt;0")</f>
        <v>54</v>
      </c>
      <c r="E863">
        <f>COUNTIFS(Graphes[DS_Temps],"&lt;="&amp;$A863,Graphes[DS_Temps],"&lt;&gt;0")</f>
        <v>66</v>
      </c>
      <c r="F863">
        <f>COUNTIFS(Graphes[FC_alea_Temps],"&lt;="&amp;$A863,Graphes[FC_alea_Temps],"&lt;&gt;0")</f>
        <v>54</v>
      </c>
    </row>
    <row r="864" spans="1:6" x14ac:dyDescent="0.25">
      <c r="A864">
        <v>86.2</v>
      </c>
      <c r="B864">
        <f>COUNTIFS(Graphes[FC_Temps],"&lt;="&amp;$A864,Graphes[FC_Temps],"&lt;&gt;0")</f>
        <v>64</v>
      </c>
      <c r="C864">
        <f>COUNTIFS(Graphes[FC_AC_Temps],"&lt;="&amp;$A864,Graphes[FC_AC_Temps],"&lt;&gt;0")</f>
        <v>62</v>
      </c>
      <c r="D864">
        <f>COUNTIFS(Graphes[FC_AC_alea_Temps],"&lt;="&amp;$A864,Graphes[FC_AC_alea_Temps],"&lt;&gt;0")</f>
        <v>54</v>
      </c>
      <c r="E864">
        <f>COUNTIFS(Graphes[DS_Temps],"&lt;="&amp;$A864,Graphes[DS_Temps],"&lt;&gt;0")</f>
        <v>66</v>
      </c>
      <c r="F864">
        <f>COUNTIFS(Graphes[FC_alea_Temps],"&lt;="&amp;$A864,Graphes[FC_alea_Temps],"&lt;&gt;0")</f>
        <v>54</v>
      </c>
    </row>
    <row r="865" spans="1:6" x14ac:dyDescent="0.25">
      <c r="A865">
        <v>86.3</v>
      </c>
      <c r="B865">
        <f>COUNTIFS(Graphes[FC_Temps],"&lt;="&amp;$A865,Graphes[FC_Temps],"&lt;&gt;0")</f>
        <v>64</v>
      </c>
      <c r="C865">
        <f>COUNTIFS(Graphes[FC_AC_Temps],"&lt;="&amp;$A865,Graphes[FC_AC_Temps],"&lt;&gt;0")</f>
        <v>62</v>
      </c>
      <c r="D865">
        <f>COUNTIFS(Graphes[FC_AC_alea_Temps],"&lt;="&amp;$A865,Graphes[FC_AC_alea_Temps],"&lt;&gt;0")</f>
        <v>54</v>
      </c>
      <c r="E865">
        <f>COUNTIFS(Graphes[DS_Temps],"&lt;="&amp;$A865,Graphes[DS_Temps],"&lt;&gt;0")</f>
        <v>66</v>
      </c>
      <c r="F865">
        <f>COUNTIFS(Graphes[FC_alea_Temps],"&lt;="&amp;$A865,Graphes[FC_alea_Temps],"&lt;&gt;0")</f>
        <v>54</v>
      </c>
    </row>
    <row r="866" spans="1:6" x14ac:dyDescent="0.25">
      <c r="A866">
        <v>86.4</v>
      </c>
      <c r="B866">
        <f>COUNTIFS(Graphes[FC_Temps],"&lt;="&amp;$A866,Graphes[FC_Temps],"&lt;&gt;0")</f>
        <v>64</v>
      </c>
      <c r="C866">
        <f>COUNTIFS(Graphes[FC_AC_Temps],"&lt;="&amp;$A866,Graphes[FC_AC_Temps],"&lt;&gt;0")</f>
        <v>62</v>
      </c>
      <c r="D866">
        <f>COUNTIFS(Graphes[FC_AC_alea_Temps],"&lt;="&amp;$A866,Graphes[FC_AC_alea_Temps],"&lt;&gt;0")</f>
        <v>54</v>
      </c>
      <c r="E866">
        <f>COUNTIFS(Graphes[DS_Temps],"&lt;="&amp;$A866,Graphes[DS_Temps],"&lt;&gt;0")</f>
        <v>66</v>
      </c>
      <c r="F866">
        <f>COUNTIFS(Graphes[FC_alea_Temps],"&lt;="&amp;$A866,Graphes[FC_alea_Temps],"&lt;&gt;0")</f>
        <v>54</v>
      </c>
    </row>
    <row r="867" spans="1:6" x14ac:dyDescent="0.25">
      <c r="A867">
        <v>86.5</v>
      </c>
      <c r="B867">
        <f>COUNTIFS(Graphes[FC_Temps],"&lt;="&amp;$A867,Graphes[FC_Temps],"&lt;&gt;0")</f>
        <v>64</v>
      </c>
      <c r="C867">
        <f>COUNTIFS(Graphes[FC_AC_Temps],"&lt;="&amp;$A867,Graphes[FC_AC_Temps],"&lt;&gt;0")</f>
        <v>62</v>
      </c>
      <c r="D867">
        <f>COUNTIFS(Graphes[FC_AC_alea_Temps],"&lt;="&amp;$A867,Graphes[FC_AC_alea_Temps],"&lt;&gt;0")</f>
        <v>54</v>
      </c>
      <c r="E867">
        <f>COUNTIFS(Graphes[DS_Temps],"&lt;="&amp;$A867,Graphes[DS_Temps],"&lt;&gt;0")</f>
        <v>66</v>
      </c>
      <c r="F867">
        <f>COUNTIFS(Graphes[FC_alea_Temps],"&lt;="&amp;$A867,Graphes[FC_alea_Temps],"&lt;&gt;0")</f>
        <v>54</v>
      </c>
    </row>
    <row r="868" spans="1:6" x14ac:dyDescent="0.25">
      <c r="A868">
        <v>86.6</v>
      </c>
      <c r="B868">
        <f>COUNTIFS(Graphes[FC_Temps],"&lt;="&amp;$A868,Graphes[FC_Temps],"&lt;&gt;0")</f>
        <v>64</v>
      </c>
      <c r="C868">
        <f>COUNTIFS(Graphes[FC_AC_Temps],"&lt;="&amp;$A868,Graphes[FC_AC_Temps],"&lt;&gt;0")</f>
        <v>62</v>
      </c>
      <c r="D868">
        <f>COUNTIFS(Graphes[FC_AC_alea_Temps],"&lt;="&amp;$A868,Graphes[FC_AC_alea_Temps],"&lt;&gt;0")</f>
        <v>54</v>
      </c>
      <c r="E868">
        <f>COUNTIFS(Graphes[DS_Temps],"&lt;="&amp;$A868,Graphes[DS_Temps],"&lt;&gt;0")</f>
        <v>66</v>
      </c>
      <c r="F868">
        <f>COUNTIFS(Graphes[FC_alea_Temps],"&lt;="&amp;$A868,Graphes[FC_alea_Temps],"&lt;&gt;0")</f>
        <v>54</v>
      </c>
    </row>
    <row r="869" spans="1:6" x14ac:dyDescent="0.25">
      <c r="A869">
        <v>86.7</v>
      </c>
      <c r="B869">
        <f>COUNTIFS(Graphes[FC_Temps],"&lt;="&amp;$A869,Graphes[FC_Temps],"&lt;&gt;0")</f>
        <v>64</v>
      </c>
      <c r="C869">
        <f>COUNTIFS(Graphes[FC_AC_Temps],"&lt;="&amp;$A869,Graphes[FC_AC_Temps],"&lt;&gt;0")</f>
        <v>62</v>
      </c>
      <c r="D869">
        <f>COUNTIFS(Graphes[FC_AC_alea_Temps],"&lt;="&amp;$A869,Graphes[FC_AC_alea_Temps],"&lt;&gt;0")</f>
        <v>54</v>
      </c>
      <c r="E869">
        <f>COUNTIFS(Graphes[DS_Temps],"&lt;="&amp;$A869,Graphes[DS_Temps],"&lt;&gt;0")</f>
        <v>66</v>
      </c>
      <c r="F869">
        <f>COUNTIFS(Graphes[FC_alea_Temps],"&lt;="&amp;$A869,Graphes[FC_alea_Temps],"&lt;&gt;0")</f>
        <v>54</v>
      </c>
    </row>
    <row r="870" spans="1:6" x14ac:dyDescent="0.25">
      <c r="A870">
        <v>86.8</v>
      </c>
      <c r="B870">
        <f>COUNTIFS(Graphes[FC_Temps],"&lt;="&amp;$A870,Graphes[FC_Temps],"&lt;&gt;0")</f>
        <v>64</v>
      </c>
      <c r="C870">
        <f>COUNTIFS(Graphes[FC_AC_Temps],"&lt;="&amp;$A870,Graphes[FC_AC_Temps],"&lt;&gt;0")</f>
        <v>62</v>
      </c>
      <c r="D870">
        <f>COUNTIFS(Graphes[FC_AC_alea_Temps],"&lt;="&amp;$A870,Graphes[FC_AC_alea_Temps],"&lt;&gt;0")</f>
        <v>54</v>
      </c>
      <c r="E870">
        <f>COUNTIFS(Graphes[DS_Temps],"&lt;="&amp;$A870,Graphes[DS_Temps],"&lt;&gt;0")</f>
        <v>66</v>
      </c>
      <c r="F870">
        <f>COUNTIFS(Graphes[FC_alea_Temps],"&lt;="&amp;$A870,Graphes[FC_alea_Temps],"&lt;&gt;0")</f>
        <v>54</v>
      </c>
    </row>
    <row r="871" spans="1:6" x14ac:dyDescent="0.25">
      <c r="A871">
        <v>86.9</v>
      </c>
      <c r="B871">
        <f>COUNTIFS(Graphes[FC_Temps],"&lt;="&amp;$A871,Graphes[FC_Temps],"&lt;&gt;0")</f>
        <v>64</v>
      </c>
      <c r="C871">
        <f>COUNTIFS(Graphes[FC_AC_Temps],"&lt;="&amp;$A871,Graphes[FC_AC_Temps],"&lt;&gt;0")</f>
        <v>62</v>
      </c>
      <c r="D871">
        <f>COUNTIFS(Graphes[FC_AC_alea_Temps],"&lt;="&amp;$A871,Graphes[FC_AC_alea_Temps],"&lt;&gt;0")</f>
        <v>54</v>
      </c>
      <c r="E871">
        <f>COUNTIFS(Graphes[DS_Temps],"&lt;="&amp;$A871,Graphes[DS_Temps],"&lt;&gt;0")</f>
        <v>66</v>
      </c>
      <c r="F871">
        <f>COUNTIFS(Graphes[FC_alea_Temps],"&lt;="&amp;$A871,Graphes[FC_alea_Temps],"&lt;&gt;0")</f>
        <v>54</v>
      </c>
    </row>
    <row r="872" spans="1:6" x14ac:dyDescent="0.25">
      <c r="A872">
        <v>87</v>
      </c>
      <c r="B872">
        <f>COUNTIFS(Graphes[FC_Temps],"&lt;="&amp;$A872,Graphes[FC_Temps],"&lt;&gt;0")</f>
        <v>64</v>
      </c>
      <c r="C872">
        <f>COUNTIFS(Graphes[FC_AC_Temps],"&lt;="&amp;$A872,Graphes[FC_AC_Temps],"&lt;&gt;0")</f>
        <v>62</v>
      </c>
      <c r="D872">
        <f>COUNTIFS(Graphes[FC_AC_alea_Temps],"&lt;="&amp;$A872,Graphes[FC_AC_alea_Temps],"&lt;&gt;0")</f>
        <v>54</v>
      </c>
      <c r="E872">
        <f>COUNTIFS(Graphes[DS_Temps],"&lt;="&amp;$A872,Graphes[DS_Temps],"&lt;&gt;0")</f>
        <v>66</v>
      </c>
      <c r="F872">
        <f>COUNTIFS(Graphes[FC_alea_Temps],"&lt;="&amp;$A872,Graphes[FC_alea_Temps],"&lt;&gt;0")</f>
        <v>54</v>
      </c>
    </row>
    <row r="873" spans="1:6" x14ac:dyDescent="0.25">
      <c r="A873">
        <v>87.1</v>
      </c>
      <c r="B873">
        <f>COUNTIFS(Graphes[FC_Temps],"&lt;="&amp;$A873,Graphes[FC_Temps],"&lt;&gt;0")</f>
        <v>64</v>
      </c>
      <c r="C873">
        <f>COUNTIFS(Graphes[FC_AC_Temps],"&lt;="&amp;$A873,Graphes[FC_AC_Temps],"&lt;&gt;0")</f>
        <v>62</v>
      </c>
      <c r="D873">
        <f>COUNTIFS(Graphes[FC_AC_alea_Temps],"&lt;="&amp;$A873,Graphes[FC_AC_alea_Temps],"&lt;&gt;0")</f>
        <v>54</v>
      </c>
      <c r="E873">
        <f>COUNTIFS(Graphes[DS_Temps],"&lt;="&amp;$A873,Graphes[DS_Temps],"&lt;&gt;0")</f>
        <v>66</v>
      </c>
      <c r="F873">
        <f>COUNTIFS(Graphes[FC_alea_Temps],"&lt;="&amp;$A873,Graphes[FC_alea_Temps],"&lt;&gt;0")</f>
        <v>54</v>
      </c>
    </row>
    <row r="874" spans="1:6" x14ac:dyDescent="0.25">
      <c r="A874">
        <v>87.2</v>
      </c>
      <c r="B874">
        <f>COUNTIFS(Graphes[FC_Temps],"&lt;="&amp;$A874,Graphes[FC_Temps],"&lt;&gt;0")</f>
        <v>64</v>
      </c>
      <c r="C874">
        <f>COUNTIFS(Graphes[FC_AC_Temps],"&lt;="&amp;$A874,Graphes[FC_AC_Temps],"&lt;&gt;0")</f>
        <v>62</v>
      </c>
      <c r="D874">
        <f>COUNTIFS(Graphes[FC_AC_alea_Temps],"&lt;="&amp;$A874,Graphes[FC_AC_alea_Temps],"&lt;&gt;0")</f>
        <v>54</v>
      </c>
      <c r="E874">
        <f>COUNTIFS(Graphes[DS_Temps],"&lt;="&amp;$A874,Graphes[DS_Temps],"&lt;&gt;0")</f>
        <v>66</v>
      </c>
      <c r="F874">
        <f>COUNTIFS(Graphes[FC_alea_Temps],"&lt;="&amp;$A874,Graphes[FC_alea_Temps],"&lt;&gt;0")</f>
        <v>54</v>
      </c>
    </row>
    <row r="875" spans="1:6" x14ac:dyDescent="0.25">
      <c r="A875">
        <v>87.3</v>
      </c>
      <c r="B875">
        <f>COUNTIFS(Graphes[FC_Temps],"&lt;="&amp;$A875,Graphes[FC_Temps],"&lt;&gt;0")</f>
        <v>64</v>
      </c>
      <c r="C875">
        <f>COUNTIFS(Graphes[FC_AC_Temps],"&lt;="&amp;$A875,Graphes[FC_AC_Temps],"&lt;&gt;0")</f>
        <v>62</v>
      </c>
      <c r="D875">
        <f>COUNTIFS(Graphes[FC_AC_alea_Temps],"&lt;="&amp;$A875,Graphes[FC_AC_alea_Temps],"&lt;&gt;0")</f>
        <v>54</v>
      </c>
      <c r="E875">
        <f>COUNTIFS(Graphes[DS_Temps],"&lt;="&amp;$A875,Graphes[DS_Temps],"&lt;&gt;0")</f>
        <v>66</v>
      </c>
      <c r="F875">
        <f>COUNTIFS(Graphes[FC_alea_Temps],"&lt;="&amp;$A875,Graphes[FC_alea_Temps],"&lt;&gt;0")</f>
        <v>54</v>
      </c>
    </row>
    <row r="876" spans="1:6" x14ac:dyDescent="0.25">
      <c r="A876">
        <v>87.4</v>
      </c>
      <c r="B876">
        <f>COUNTIFS(Graphes[FC_Temps],"&lt;="&amp;$A876,Graphes[FC_Temps],"&lt;&gt;0")</f>
        <v>64</v>
      </c>
      <c r="C876">
        <f>COUNTIFS(Graphes[FC_AC_Temps],"&lt;="&amp;$A876,Graphes[FC_AC_Temps],"&lt;&gt;0")</f>
        <v>63</v>
      </c>
      <c r="D876">
        <f>COUNTIFS(Graphes[FC_AC_alea_Temps],"&lt;="&amp;$A876,Graphes[FC_AC_alea_Temps],"&lt;&gt;0")</f>
        <v>54</v>
      </c>
      <c r="E876">
        <f>COUNTIFS(Graphes[DS_Temps],"&lt;="&amp;$A876,Graphes[DS_Temps],"&lt;&gt;0")</f>
        <v>66</v>
      </c>
      <c r="F876">
        <f>COUNTIFS(Graphes[FC_alea_Temps],"&lt;="&amp;$A876,Graphes[FC_alea_Temps],"&lt;&gt;0")</f>
        <v>54</v>
      </c>
    </row>
    <row r="877" spans="1:6" x14ac:dyDescent="0.25">
      <c r="A877">
        <v>87.5</v>
      </c>
      <c r="B877">
        <f>COUNTIFS(Graphes[FC_Temps],"&lt;="&amp;$A877,Graphes[FC_Temps],"&lt;&gt;0")</f>
        <v>64</v>
      </c>
      <c r="C877">
        <f>COUNTIFS(Graphes[FC_AC_Temps],"&lt;="&amp;$A877,Graphes[FC_AC_Temps],"&lt;&gt;0")</f>
        <v>63</v>
      </c>
      <c r="D877">
        <f>COUNTIFS(Graphes[FC_AC_alea_Temps],"&lt;="&amp;$A877,Graphes[FC_AC_alea_Temps],"&lt;&gt;0")</f>
        <v>54</v>
      </c>
      <c r="E877">
        <f>COUNTIFS(Graphes[DS_Temps],"&lt;="&amp;$A877,Graphes[DS_Temps],"&lt;&gt;0")</f>
        <v>66</v>
      </c>
      <c r="F877">
        <f>COUNTIFS(Graphes[FC_alea_Temps],"&lt;="&amp;$A877,Graphes[FC_alea_Temps],"&lt;&gt;0")</f>
        <v>54</v>
      </c>
    </row>
    <row r="878" spans="1:6" x14ac:dyDescent="0.25">
      <c r="A878">
        <v>87.6</v>
      </c>
      <c r="B878">
        <f>COUNTIFS(Graphes[FC_Temps],"&lt;="&amp;$A878,Graphes[FC_Temps],"&lt;&gt;0")</f>
        <v>64</v>
      </c>
      <c r="C878">
        <f>COUNTIFS(Graphes[FC_AC_Temps],"&lt;="&amp;$A878,Graphes[FC_AC_Temps],"&lt;&gt;0")</f>
        <v>63</v>
      </c>
      <c r="D878">
        <f>COUNTIFS(Graphes[FC_AC_alea_Temps],"&lt;="&amp;$A878,Graphes[FC_AC_alea_Temps],"&lt;&gt;0")</f>
        <v>54</v>
      </c>
      <c r="E878">
        <f>COUNTIFS(Graphes[DS_Temps],"&lt;="&amp;$A878,Graphes[DS_Temps],"&lt;&gt;0")</f>
        <v>66</v>
      </c>
      <c r="F878">
        <f>COUNTIFS(Graphes[FC_alea_Temps],"&lt;="&amp;$A878,Graphes[FC_alea_Temps],"&lt;&gt;0")</f>
        <v>54</v>
      </c>
    </row>
    <row r="879" spans="1:6" x14ac:dyDescent="0.25">
      <c r="A879">
        <v>87.7</v>
      </c>
      <c r="B879">
        <f>COUNTIFS(Graphes[FC_Temps],"&lt;="&amp;$A879,Graphes[FC_Temps],"&lt;&gt;0")</f>
        <v>64</v>
      </c>
      <c r="C879">
        <f>COUNTIFS(Graphes[FC_AC_Temps],"&lt;="&amp;$A879,Graphes[FC_AC_Temps],"&lt;&gt;0")</f>
        <v>63</v>
      </c>
      <c r="D879">
        <f>COUNTIFS(Graphes[FC_AC_alea_Temps],"&lt;="&amp;$A879,Graphes[FC_AC_alea_Temps],"&lt;&gt;0")</f>
        <v>54</v>
      </c>
      <c r="E879">
        <f>COUNTIFS(Graphes[DS_Temps],"&lt;="&amp;$A879,Graphes[DS_Temps],"&lt;&gt;0")</f>
        <v>66</v>
      </c>
      <c r="F879">
        <f>COUNTIFS(Graphes[FC_alea_Temps],"&lt;="&amp;$A879,Graphes[FC_alea_Temps],"&lt;&gt;0")</f>
        <v>54</v>
      </c>
    </row>
    <row r="880" spans="1:6" x14ac:dyDescent="0.25">
      <c r="A880">
        <v>87.8</v>
      </c>
      <c r="B880">
        <f>COUNTIFS(Graphes[FC_Temps],"&lt;="&amp;$A880,Graphes[FC_Temps],"&lt;&gt;0")</f>
        <v>64</v>
      </c>
      <c r="C880">
        <f>COUNTIFS(Graphes[FC_AC_Temps],"&lt;="&amp;$A880,Graphes[FC_AC_Temps],"&lt;&gt;0")</f>
        <v>63</v>
      </c>
      <c r="D880">
        <f>COUNTIFS(Graphes[FC_AC_alea_Temps],"&lt;="&amp;$A880,Graphes[FC_AC_alea_Temps],"&lt;&gt;0")</f>
        <v>54</v>
      </c>
      <c r="E880">
        <f>COUNTIFS(Graphes[DS_Temps],"&lt;="&amp;$A880,Graphes[DS_Temps],"&lt;&gt;0")</f>
        <v>66</v>
      </c>
      <c r="F880">
        <f>COUNTIFS(Graphes[FC_alea_Temps],"&lt;="&amp;$A880,Graphes[FC_alea_Temps],"&lt;&gt;0")</f>
        <v>54</v>
      </c>
    </row>
    <row r="881" spans="1:6" x14ac:dyDescent="0.25">
      <c r="A881">
        <v>87.9</v>
      </c>
      <c r="B881">
        <f>COUNTIFS(Graphes[FC_Temps],"&lt;="&amp;$A881,Graphes[FC_Temps],"&lt;&gt;0")</f>
        <v>64</v>
      </c>
      <c r="C881">
        <f>COUNTIFS(Graphes[FC_AC_Temps],"&lt;="&amp;$A881,Graphes[FC_AC_Temps],"&lt;&gt;0")</f>
        <v>63</v>
      </c>
      <c r="D881">
        <f>COUNTIFS(Graphes[FC_AC_alea_Temps],"&lt;="&amp;$A881,Graphes[FC_AC_alea_Temps],"&lt;&gt;0")</f>
        <v>54</v>
      </c>
      <c r="E881">
        <f>COUNTIFS(Graphes[DS_Temps],"&lt;="&amp;$A881,Graphes[DS_Temps],"&lt;&gt;0")</f>
        <v>66</v>
      </c>
      <c r="F881">
        <f>COUNTIFS(Graphes[FC_alea_Temps],"&lt;="&amp;$A881,Graphes[FC_alea_Temps],"&lt;&gt;0")</f>
        <v>54</v>
      </c>
    </row>
    <row r="882" spans="1:6" x14ac:dyDescent="0.25">
      <c r="A882">
        <v>88</v>
      </c>
      <c r="B882">
        <f>COUNTIFS(Graphes[FC_Temps],"&lt;="&amp;$A882,Graphes[FC_Temps],"&lt;&gt;0")</f>
        <v>64</v>
      </c>
      <c r="C882">
        <f>COUNTIFS(Graphes[FC_AC_Temps],"&lt;="&amp;$A882,Graphes[FC_AC_Temps],"&lt;&gt;0")</f>
        <v>63</v>
      </c>
      <c r="D882">
        <f>COUNTIFS(Graphes[FC_AC_alea_Temps],"&lt;="&amp;$A882,Graphes[FC_AC_alea_Temps],"&lt;&gt;0")</f>
        <v>54</v>
      </c>
      <c r="E882">
        <f>COUNTIFS(Graphes[DS_Temps],"&lt;="&amp;$A882,Graphes[DS_Temps],"&lt;&gt;0")</f>
        <v>66</v>
      </c>
      <c r="F882">
        <f>COUNTIFS(Graphes[FC_alea_Temps],"&lt;="&amp;$A882,Graphes[FC_alea_Temps],"&lt;&gt;0")</f>
        <v>54</v>
      </c>
    </row>
    <row r="883" spans="1:6" x14ac:dyDescent="0.25">
      <c r="A883">
        <v>88.1</v>
      </c>
      <c r="B883">
        <f>COUNTIFS(Graphes[FC_Temps],"&lt;="&amp;$A883,Graphes[FC_Temps],"&lt;&gt;0")</f>
        <v>64</v>
      </c>
      <c r="C883">
        <f>COUNTIFS(Graphes[FC_AC_Temps],"&lt;="&amp;$A883,Graphes[FC_AC_Temps],"&lt;&gt;0")</f>
        <v>63</v>
      </c>
      <c r="D883">
        <f>COUNTIFS(Graphes[FC_AC_alea_Temps],"&lt;="&amp;$A883,Graphes[FC_AC_alea_Temps],"&lt;&gt;0")</f>
        <v>54</v>
      </c>
      <c r="E883">
        <f>COUNTIFS(Graphes[DS_Temps],"&lt;="&amp;$A883,Graphes[DS_Temps],"&lt;&gt;0")</f>
        <v>66</v>
      </c>
      <c r="F883">
        <f>COUNTIFS(Graphes[FC_alea_Temps],"&lt;="&amp;$A883,Graphes[FC_alea_Temps],"&lt;&gt;0")</f>
        <v>54</v>
      </c>
    </row>
    <row r="884" spans="1:6" x14ac:dyDescent="0.25">
      <c r="A884">
        <v>88.2</v>
      </c>
      <c r="B884">
        <f>COUNTIFS(Graphes[FC_Temps],"&lt;="&amp;$A884,Graphes[FC_Temps],"&lt;&gt;0")</f>
        <v>64</v>
      </c>
      <c r="C884">
        <f>COUNTIFS(Graphes[FC_AC_Temps],"&lt;="&amp;$A884,Graphes[FC_AC_Temps],"&lt;&gt;0")</f>
        <v>63</v>
      </c>
      <c r="D884">
        <f>COUNTIFS(Graphes[FC_AC_alea_Temps],"&lt;="&amp;$A884,Graphes[FC_AC_alea_Temps],"&lt;&gt;0")</f>
        <v>54</v>
      </c>
      <c r="E884">
        <f>COUNTIFS(Graphes[DS_Temps],"&lt;="&amp;$A884,Graphes[DS_Temps],"&lt;&gt;0")</f>
        <v>66</v>
      </c>
      <c r="F884">
        <f>COUNTIFS(Graphes[FC_alea_Temps],"&lt;="&amp;$A884,Graphes[FC_alea_Temps],"&lt;&gt;0")</f>
        <v>54</v>
      </c>
    </row>
    <row r="885" spans="1:6" x14ac:dyDescent="0.25">
      <c r="A885">
        <v>88.3</v>
      </c>
      <c r="B885">
        <f>COUNTIFS(Graphes[FC_Temps],"&lt;="&amp;$A885,Graphes[FC_Temps],"&lt;&gt;0")</f>
        <v>64</v>
      </c>
      <c r="C885">
        <f>COUNTIFS(Graphes[FC_AC_Temps],"&lt;="&amp;$A885,Graphes[FC_AC_Temps],"&lt;&gt;0")</f>
        <v>63</v>
      </c>
      <c r="D885">
        <f>COUNTIFS(Graphes[FC_AC_alea_Temps],"&lt;="&amp;$A885,Graphes[FC_AC_alea_Temps],"&lt;&gt;0")</f>
        <v>54</v>
      </c>
      <c r="E885">
        <f>COUNTIFS(Graphes[DS_Temps],"&lt;="&amp;$A885,Graphes[DS_Temps],"&lt;&gt;0")</f>
        <v>66</v>
      </c>
      <c r="F885">
        <f>COUNTIFS(Graphes[FC_alea_Temps],"&lt;="&amp;$A885,Graphes[FC_alea_Temps],"&lt;&gt;0")</f>
        <v>54</v>
      </c>
    </row>
    <row r="886" spans="1:6" x14ac:dyDescent="0.25">
      <c r="A886">
        <v>88.4</v>
      </c>
      <c r="B886">
        <f>COUNTIFS(Graphes[FC_Temps],"&lt;="&amp;$A886,Graphes[FC_Temps],"&lt;&gt;0")</f>
        <v>64</v>
      </c>
      <c r="C886">
        <f>COUNTIFS(Graphes[FC_AC_Temps],"&lt;="&amp;$A886,Graphes[FC_AC_Temps],"&lt;&gt;0")</f>
        <v>63</v>
      </c>
      <c r="D886">
        <f>COUNTIFS(Graphes[FC_AC_alea_Temps],"&lt;="&amp;$A886,Graphes[FC_AC_alea_Temps],"&lt;&gt;0")</f>
        <v>54</v>
      </c>
      <c r="E886">
        <f>COUNTIFS(Graphes[DS_Temps],"&lt;="&amp;$A886,Graphes[DS_Temps],"&lt;&gt;0")</f>
        <v>66</v>
      </c>
      <c r="F886">
        <f>COUNTIFS(Graphes[FC_alea_Temps],"&lt;="&amp;$A886,Graphes[FC_alea_Temps],"&lt;&gt;0")</f>
        <v>54</v>
      </c>
    </row>
    <row r="887" spans="1:6" x14ac:dyDescent="0.25">
      <c r="A887">
        <v>88.5</v>
      </c>
      <c r="B887">
        <f>COUNTIFS(Graphes[FC_Temps],"&lt;="&amp;$A887,Graphes[FC_Temps],"&lt;&gt;0")</f>
        <v>64</v>
      </c>
      <c r="C887">
        <f>COUNTIFS(Graphes[FC_AC_Temps],"&lt;="&amp;$A887,Graphes[FC_AC_Temps],"&lt;&gt;0")</f>
        <v>63</v>
      </c>
      <c r="D887">
        <f>COUNTIFS(Graphes[FC_AC_alea_Temps],"&lt;="&amp;$A887,Graphes[FC_AC_alea_Temps],"&lt;&gt;0")</f>
        <v>54</v>
      </c>
      <c r="E887">
        <f>COUNTIFS(Graphes[DS_Temps],"&lt;="&amp;$A887,Graphes[DS_Temps],"&lt;&gt;0")</f>
        <v>66</v>
      </c>
      <c r="F887">
        <f>COUNTIFS(Graphes[FC_alea_Temps],"&lt;="&amp;$A887,Graphes[FC_alea_Temps],"&lt;&gt;0")</f>
        <v>54</v>
      </c>
    </row>
    <row r="888" spans="1:6" x14ac:dyDescent="0.25">
      <c r="A888">
        <v>88.6</v>
      </c>
      <c r="B888">
        <f>COUNTIFS(Graphes[FC_Temps],"&lt;="&amp;$A888,Graphes[FC_Temps],"&lt;&gt;0")</f>
        <v>64</v>
      </c>
      <c r="C888">
        <f>COUNTIFS(Graphes[FC_AC_Temps],"&lt;="&amp;$A888,Graphes[FC_AC_Temps],"&lt;&gt;0")</f>
        <v>63</v>
      </c>
      <c r="D888">
        <f>COUNTIFS(Graphes[FC_AC_alea_Temps],"&lt;="&amp;$A888,Graphes[FC_AC_alea_Temps],"&lt;&gt;0")</f>
        <v>54</v>
      </c>
      <c r="E888">
        <f>COUNTIFS(Graphes[DS_Temps],"&lt;="&amp;$A888,Graphes[DS_Temps],"&lt;&gt;0")</f>
        <v>66</v>
      </c>
      <c r="F888">
        <f>COUNTIFS(Graphes[FC_alea_Temps],"&lt;="&amp;$A888,Graphes[FC_alea_Temps],"&lt;&gt;0")</f>
        <v>54</v>
      </c>
    </row>
    <row r="889" spans="1:6" x14ac:dyDescent="0.25">
      <c r="A889">
        <v>88.7</v>
      </c>
      <c r="B889">
        <f>COUNTIFS(Graphes[FC_Temps],"&lt;="&amp;$A889,Graphes[FC_Temps],"&lt;&gt;0")</f>
        <v>64</v>
      </c>
      <c r="C889">
        <f>COUNTIFS(Graphes[FC_AC_Temps],"&lt;="&amp;$A889,Graphes[FC_AC_Temps],"&lt;&gt;0")</f>
        <v>63</v>
      </c>
      <c r="D889">
        <f>COUNTIFS(Graphes[FC_AC_alea_Temps],"&lt;="&amp;$A889,Graphes[FC_AC_alea_Temps],"&lt;&gt;0")</f>
        <v>54</v>
      </c>
      <c r="E889">
        <f>COUNTIFS(Graphes[DS_Temps],"&lt;="&amp;$A889,Graphes[DS_Temps],"&lt;&gt;0")</f>
        <v>66</v>
      </c>
      <c r="F889">
        <f>COUNTIFS(Graphes[FC_alea_Temps],"&lt;="&amp;$A889,Graphes[FC_alea_Temps],"&lt;&gt;0")</f>
        <v>54</v>
      </c>
    </row>
    <row r="890" spans="1:6" x14ac:dyDescent="0.25">
      <c r="A890">
        <v>88.8</v>
      </c>
      <c r="B890">
        <f>COUNTIFS(Graphes[FC_Temps],"&lt;="&amp;$A890,Graphes[FC_Temps],"&lt;&gt;0")</f>
        <v>64</v>
      </c>
      <c r="C890">
        <f>COUNTIFS(Graphes[FC_AC_Temps],"&lt;="&amp;$A890,Graphes[FC_AC_Temps],"&lt;&gt;0")</f>
        <v>63</v>
      </c>
      <c r="D890">
        <f>COUNTIFS(Graphes[FC_AC_alea_Temps],"&lt;="&amp;$A890,Graphes[FC_AC_alea_Temps],"&lt;&gt;0")</f>
        <v>54</v>
      </c>
      <c r="E890">
        <f>COUNTIFS(Graphes[DS_Temps],"&lt;="&amp;$A890,Graphes[DS_Temps],"&lt;&gt;0")</f>
        <v>66</v>
      </c>
      <c r="F890">
        <f>COUNTIFS(Graphes[FC_alea_Temps],"&lt;="&amp;$A890,Graphes[FC_alea_Temps],"&lt;&gt;0")</f>
        <v>54</v>
      </c>
    </row>
    <row r="891" spans="1:6" x14ac:dyDescent="0.25">
      <c r="A891">
        <v>88.9</v>
      </c>
      <c r="B891">
        <f>COUNTIFS(Graphes[FC_Temps],"&lt;="&amp;$A891,Graphes[FC_Temps],"&lt;&gt;0")</f>
        <v>64</v>
      </c>
      <c r="C891">
        <f>COUNTIFS(Graphes[FC_AC_Temps],"&lt;="&amp;$A891,Graphes[FC_AC_Temps],"&lt;&gt;0")</f>
        <v>63</v>
      </c>
      <c r="D891">
        <f>COUNTIFS(Graphes[FC_AC_alea_Temps],"&lt;="&amp;$A891,Graphes[FC_AC_alea_Temps],"&lt;&gt;0")</f>
        <v>54</v>
      </c>
      <c r="E891">
        <f>COUNTIFS(Graphes[DS_Temps],"&lt;="&amp;$A891,Graphes[DS_Temps],"&lt;&gt;0")</f>
        <v>66</v>
      </c>
      <c r="F891">
        <f>COUNTIFS(Graphes[FC_alea_Temps],"&lt;="&amp;$A891,Graphes[FC_alea_Temps],"&lt;&gt;0")</f>
        <v>54</v>
      </c>
    </row>
    <row r="892" spans="1:6" x14ac:dyDescent="0.25">
      <c r="A892">
        <v>89</v>
      </c>
      <c r="B892">
        <f>COUNTIFS(Graphes[FC_Temps],"&lt;="&amp;$A892,Graphes[FC_Temps],"&lt;&gt;0")</f>
        <v>64</v>
      </c>
      <c r="C892">
        <f>COUNTIFS(Graphes[FC_AC_Temps],"&lt;="&amp;$A892,Graphes[FC_AC_Temps],"&lt;&gt;0")</f>
        <v>63</v>
      </c>
      <c r="D892">
        <f>COUNTIFS(Graphes[FC_AC_alea_Temps],"&lt;="&amp;$A892,Graphes[FC_AC_alea_Temps],"&lt;&gt;0")</f>
        <v>54</v>
      </c>
      <c r="E892">
        <f>COUNTIFS(Graphes[DS_Temps],"&lt;="&amp;$A892,Graphes[DS_Temps],"&lt;&gt;0")</f>
        <v>66</v>
      </c>
      <c r="F892">
        <f>COUNTIFS(Graphes[FC_alea_Temps],"&lt;="&amp;$A892,Graphes[FC_alea_Temps],"&lt;&gt;0")</f>
        <v>54</v>
      </c>
    </row>
    <row r="893" spans="1:6" x14ac:dyDescent="0.25">
      <c r="A893">
        <v>89.1</v>
      </c>
      <c r="B893">
        <f>COUNTIFS(Graphes[FC_Temps],"&lt;="&amp;$A893,Graphes[FC_Temps],"&lt;&gt;0")</f>
        <v>64</v>
      </c>
      <c r="C893">
        <f>COUNTIFS(Graphes[FC_AC_Temps],"&lt;="&amp;$A893,Graphes[FC_AC_Temps],"&lt;&gt;0")</f>
        <v>63</v>
      </c>
      <c r="D893">
        <f>COUNTIFS(Graphes[FC_AC_alea_Temps],"&lt;="&amp;$A893,Graphes[FC_AC_alea_Temps],"&lt;&gt;0")</f>
        <v>54</v>
      </c>
      <c r="E893">
        <f>COUNTIFS(Graphes[DS_Temps],"&lt;="&amp;$A893,Graphes[DS_Temps],"&lt;&gt;0")</f>
        <v>66</v>
      </c>
      <c r="F893">
        <f>COUNTIFS(Graphes[FC_alea_Temps],"&lt;="&amp;$A893,Graphes[FC_alea_Temps],"&lt;&gt;0")</f>
        <v>54</v>
      </c>
    </row>
    <row r="894" spans="1:6" x14ac:dyDescent="0.25">
      <c r="A894">
        <v>89.2</v>
      </c>
      <c r="B894">
        <f>COUNTIFS(Graphes[FC_Temps],"&lt;="&amp;$A894,Graphes[FC_Temps],"&lt;&gt;0")</f>
        <v>64</v>
      </c>
      <c r="C894">
        <f>COUNTIFS(Graphes[FC_AC_Temps],"&lt;="&amp;$A894,Graphes[FC_AC_Temps],"&lt;&gt;0")</f>
        <v>63</v>
      </c>
      <c r="D894">
        <f>COUNTIFS(Graphes[FC_AC_alea_Temps],"&lt;="&amp;$A894,Graphes[FC_AC_alea_Temps],"&lt;&gt;0")</f>
        <v>54</v>
      </c>
      <c r="E894">
        <f>COUNTIFS(Graphes[DS_Temps],"&lt;="&amp;$A894,Graphes[DS_Temps],"&lt;&gt;0")</f>
        <v>66</v>
      </c>
      <c r="F894">
        <f>COUNTIFS(Graphes[FC_alea_Temps],"&lt;="&amp;$A894,Graphes[FC_alea_Temps],"&lt;&gt;0")</f>
        <v>54</v>
      </c>
    </row>
    <row r="895" spans="1:6" x14ac:dyDescent="0.25">
      <c r="A895">
        <v>89.3</v>
      </c>
      <c r="B895">
        <f>COUNTIFS(Graphes[FC_Temps],"&lt;="&amp;$A895,Graphes[FC_Temps],"&lt;&gt;0")</f>
        <v>64</v>
      </c>
      <c r="C895">
        <f>COUNTIFS(Graphes[FC_AC_Temps],"&lt;="&amp;$A895,Graphes[FC_AC_Temps],"&lt;&gt;0")</f>
        <v>63</v>
      </c>
      <c r="D895">
        <f>COUNTIFS(Graphes[FC_AC_alea_Temps],"&lt;="&amp;$A895,Graphes[FC_AC_alea_Temps],"&lt;&gt;0")</f>
        <v>54</v>
      </c>
      <c r="E895">
        <f>COUNTIFS(Graphes[DS_Temps],"&lt;="&amp;$A895,Graphes[DS_Temps],"&lt;&gt;0")</f>
        <v>66</v>
      </c>
      <c r="F895">
        <f>COUNTIFS(Graphes[FC_alea_Temps],"&lt;="&amp;$A895,Graphes[FC_alea_Temps],"&lt;&gt;0")</f>
        <v>54</v>
      </c>
    </row>
    <row r="896" spans="1:6" x14ac:dyDescent="0.25">
      <c r="A896">
        <v>89.4</v>
      </c>
      <c r="B896">
        <f>COUNTIFS(Graphes[FC_Temps],"&lt;="&amp;$A896,Graphes[FC_Temps],"&lt;&gt;0")</f>
        <v>64</v>
      </c>
      <c r="C896">
        <f>COUNTIFS(Graphes[FC_AC_Temps],"&lt;="&amp;$A896,Graphes[FC_AC_Temps],"&lt;&gt;0")</f>
        <v>63</v>
      </c>
      <c r="D896">
        <f>COUNTIFS(Graphes[FC_AC_alea_Temps],"&lt;="&amp;$A896,Graphes[FC_AC_alea_Temps],"&lt;&gt;0")</f>
        <v>54</v>
      </c>
      <c r="E896">
        <f>COUNTIFS(Graphes[DS_Temps],"&lt;="&amp;$A896,Graphes[DS_Temps],"&lt;&gt;0")</f>
        <v>66</v>
      </c>
      <c r="F896">
        <f>COUNTIFS(Graphes[FC_alea_Temps],"&lt;="&amp;$A896,Graphes[FC_alea_Temps],"&lt;&gt;0")</f>
        <v>54</v>
      </c>
    </row>
    <row r="897" spans="1:6" x14ac:dyDescent="0.25">
      <c r="A897">
        <v>89.5</v>
      </c>
      <c r="B897">
        <f>COUNTIFS(Graphes[FC_Temps],"&lt;="&amp;$A897,Graphes[FC_Temps],"&lt;&gt;0")</f>
        <v>64</v>
      </c>
      <c r="C897">
        <f>COUNTIFS(Graphes[FC_AC_Temps],"&lt;="&amp;$A897,Graphes[FC_AC_Temps],"&lt;&gt;0")</f>
        <v>63</v>
      </c>
      <c r="D897">
        <f>COUNTIFS(Graphes[FC_AC_alea_Temps],"&lt;="&amp;$A897,Graphes[FC_AC_alea_Temps],"&lt;&gt;0")</f>
        <v>54</v>
      </c>
      <c r="E897">
        <f>COUNTIFS(Graphes[DS_Temps],"&lt;="&amp;$A897,Graphes[DS_Temps],"&lt;&gt;0")</f>
        <v>66</v>
      </c>
      <c r="F897">
        <f>COUNTIFS(Graphes[FC_alea_Temps],"&lt;="&amp;$A897,Graphes[FC_alea_Temps],"&lt;&gt;0")</f>
        <v>54</v>
      </c>
    </row>
    <row r="898" spans="1:6" x14ac:dyDescent="0.25">
      <c r="A898">
        <v>89.6</v>
      </c>
      <c r="B898">
        <f>COUNTIFS(Graphes[FC_Temps],"&lt;="&amp;$A898,Graphes[FC_Temps],"&lt;&gt;0")</f>
        <v>64</v>
      </c>
      <c r="C898">
        <f>COUNTIFS(Graphes[FC_AC_Temps],"&lt;="&amp;$A898,Graphes[FC_AC_Temps],"&lt;&gt;0")</f>
        <v>63</v>
      </c>
      <c r="D898">
        <f>COUNTIFS(Graphes[FC_AC_alea_Temps],"&lt;="&amp;$A898,Graphes[FC_AC_alea_Temps],"&lt;&gt;0")</f>
        <v>54</v>
      </c>
      <c r="E898">
        <f>COUNTIFS(Graphes[DS_Temps],"&lt;="&amp;$A898,Graphes[DS_Temps],"&lt;&gt;0")</f>
        <v>66</v>
      </c>
      <c r="F898">
        <f>COUNTIFS(Graphes[FC_alea_Temps],"&lt;="&amp;$A898,Graphes[FC_alea_Temps],"&lt;&gt;0")</f>
        <v>54</v>
      </c>
    </row>
    <row r="899" spans="1:6" x14ac:dyDescent="0.25">
      <c r="A899">
        <v>89.7</v>
      </c>
      <c r="B899">
        <f>COUNTIFS(Graphes[FC_Temps],"&lt;="&amp;$A899,Graphes[FC_Temps],"&lt;&gt;0")</f>
        <v>64</v>
      </c>
      <c r="C899">
        <f>COUNTIFS(Graphes[FC_AC_Temps],"&lt;="&amp;$A899,Graphes[FC_AC_Temps],"&lt;&gt;0")</f>
        <v>63</v>
      </c>
      <c r="D899">
        <f>COUNTIFS(Graphes[FC_AC_alea_Temps],"&lt;="&amp;$A899,Graphes[FC_AC_alea_Temps],"&lt;&gt;0")</f>
        <v>54</v>
      </c>
      <c r="E899">
        <f>COUNTIFS(Graphes[DS_Temps],"&lt;="&amp;$A899,Graphes[DS_Temps],"&lt;&gt;0")</f>
        <v>66</v>
      </c>
      <c r="F899">
        <f>COUNTIFS(Graphes[FC_alea_Temps],"&lt;="&amp;$A899,Graphes[FC_alea_Temps],"&lt;&gt;0")</f>
        <v>54</v>
      </c>
    </row>
    <row r="900" spans="1:6" x14ac:dyDescent="0.25">
      <c r="A900">
        <v>89.8</v>
      </c>
      <c r="B900">
        <f>COUNTIFS(Graphes[FC_Temps],"&lt;="&amp;$A900,Graphes[FC_Temps],"&lt;&gt;0")</f>
        <v>64</v>
      </c>
      <c r="C900">
        <f>COUNTIFS(Graphes[FC_AC_Temps],"&lt;="&amp;$A900,Graphes[FC_AC_Temps],"&lt;&gt;0")</f>
        <v>63</v>
      </c>
      <c r="D900">
        <f>COUNTIFS(Graphes[FC_AC_alea_Temps],"&lt;="&amp;$A900,Graphes[FC_AC_alea_Temps],"&lt;&gt;0")</f>
        <v>54</v>
      </c>
      <c r="E900">
        <f>COUNTIFS(Graphes[DS_Temps],"&lt;="&amp;$A900,Graphes[DS_Temps],"&lt;&gt;0")</f>
        <v>66</v>
      </c>
      <c r="F900">
        <f>COUNTIFS(Graphes[FC_alea_Temps],"&lt;="&amp;$A900,Graphes[FC_alea_Temps],"&lt;&gt;0")</f>
        <v>54</v>
      </c>
    </row>
    <row r="901" spans="1:6" x14ac:dyDescent="0.25">
      <c r="A901">
        <v>89.9</v>
      </c>
      <c r="B901">
        <f>COUNTIFS(Graphes[FC_Temps],"&lt;="&amp;$A901,Graphes[FC_Temps],"&lt;&gt;0")</f>
        <v>64</v>
      </c>
      <c r="C901">
        <f>COUNTIFS(Graphes[FC_AC_Temps],"&lt;="&amp;$A901,Graphes[FC_AC_Temps],"&lt;&gt;0")</f>
        <v>63</v>
      </c>
      <c r="D901">
        <f>COUNTIFS(Graphes[FC_AC_alea_Temps],"&lt;="&amp;$A901,Graphes[FC_AC_alea_Temps],"&lt;&gt;0")</f>
        <v>54</v>
      </c>
      <c r="E901">
        <f>COUNTIFS(Graphes[DS_Temps],"&lt;="&amp;$A901,Graphes[DS_Temps],"&lt;&gt;0")</f>
        <v>66</v>
      </c>
      <c r="F901">
        <f>COUNTIFS(Graphes[FC_alea_Temps],"&lt;="&amp;$A901,Graphes[FC_alea_Temps],"&lt;&gt;0")</f>
        <v>54</v>
      </c>
    </row>
    <row r="902" spans="1:6" x14ac:dyDescent="0.25">
      <c r="A902">
        <v>90</v>
      </c>
      <c r="B902">
        <f>COUNTIFS(Graphes[FC_Temps],"&lt;="&amp;$A902,Graphes[FC_Temps],"&lt;&gt;0")</f>
        <v>64</v>
      </c>
      <c r="C902">
        <f>COUNTIFS(Graphes[FC_AC_Temps],"&lt;="&amp;$A902,Graphes[FC_AC_Temps],"&lt;&gt;0")</f>
        <v>63</v>
      </c>
      <c r="D902">
        <f>COUNTIFS(Graphes[FC_AC_alea_Temps],"&lt;="&amp;$A902,Graphes[FC_AC_alea_Temps],"&lt;&gt;0")</f>
        <v>54</v>
      </c>
      <c r="E902">
        <f>COUNTIFS(Graphes[DS_Temps],"&lt;="&amp;$A902,Graphes[DS_Temps],"&lt;&gt;0")</f>
        <v>66</v>
      </c>
      <c r="F902">
        <f>COUNTIFS(Graphes[FC_alea_Temps],"&lt;="&amp;$A902,Graphes[FC_alea_Temps],"&lt;&gt;0")</f>
        <v>54</v>
      </c>
    </row>
    <row r="903" spans="1:6" x14ac:dyDescent="0.25">
      <c r="A903">
        <v>90.1</v>
      </c>
      <c r="B903">
        <f>COUNTIFS(Graphes[FC_Temps],"&lt;="&amp;$A903,Graphes[FC_Temps],"&lt;&gt;0")</f>
        <v>64</v>
      </c>
      <c r="C903">
        <f>COUNTIFS(Graphes[FC_AC_Temps],"&lt;="&amp;$A903,Graphes[FC_AC_Temps],"&lt;&gt;0")</f>
        <v>63</v>
      </c>
      <c r="D903">
        <f>COUNTIFS(Graphes[FC_AC_alea_Temps],"&lt;="&amp;$A903,Graphes[FC_AC_alea_Temps],"&lt;&gt;0")</f>
        <v>54</v>
      </c>
      <c r="E903">
        <f>COUNTIFS(Graphes[DS_Temps],"&lt;="&amp;$A903,Graphes[DS_Temps],"&lt;&gt;0")</f>
        <v>66</v>
      </c>
      <c r="F903">
        <f>COUNTIFS(Graphes[FC_alea_Temps],"&lt;="&amp;$A903,Graphes[FC_alea_Temps],"&lt;&gt;0")</f>
        <v>54</v>
      </c>
    </row>
    <row r="904" spans="1:6" x14ac:dyDescent="0.25">
      <c r="A904">
        <v>90.2</v>
      </c>
      <c r="B904">
        <f>COUNTIFS(Graphes[FC_Temps],"&lt;="&amp;$A904,Graphes[FC_Temps],"&lt;&gt;0")</f>
        <v>64</v>
      </c>
      <c r="C904">
        <f>COUNTIFS(Graphes[FC_AC_Temps],"&lt;="&amp;$A904,Graphes[FC_AC_Temps],"&lt;&gt;0")</f>
        <v>63</v>
      </c>
      <c r="D904">
        <f>COUNTIFS(Graphes[FC_AC_alea_Temps],"&lt;="&amp;$A904,Graphes[FC_AC_alea_Temps],"&lt;&gt;0")</f>
        <v>54</v>
      </c>
      <c r="E904">
        <f>COUNTIFS(Graphes[DS_Temps],"&lt;="&amp;$A904,Graphes[DS_Temps],"&lt;&gt;0")</f>
        <v>66</v>
      </c>
      <c r="F904">
        <f>COUNTIFS(Graphes[FC_alea_Temps],"&lt;="&amp;$A904,Graphes[FC_alea_Temps],"&lt;&gt;0")</f>
        <v>54</v>
      </c>
    </row>
    <row r="905" spans="1:6" x14ac:dyDescent="0.25">
      <c r="A905">
        <v>90.3</v>
      </c>
      <c r="B905">
        <f>COUNTIFS(Graphes[FC_Temps],"&lt;="&amp;$A905,Graphes[FC_Temps],"&lt;&gt;0")</f>
        <v>64</v>
      </c>
      <c r="C905">
        <f>COUNTIFS(Graphes[FC_AC_Temps],"&lt;="&amp;$A905,Graphes[FC_AC_Temps],"&lt;&gt;0")</f>
        <v>63</v>
      </c>
      <c r="D905">
        <f>COUNTIFS(Graphes[FC_AC_alea_Temps],"&lt;="&amp;$A905,Graphes[FC_AC_alea_Temps],"&lt;&gt;0")</f>
        <v>54</v>
      </c>
      <c r="E905">
        <f>COUNTIFS(Graphes[DS_Temps],"&lt;="&amp;$A905,Graphes[DS_Temps],"&lt;&gt;0")</f>
        <v>66</v>
      </c>
      <c r="F905">
        <f>COUNTIFS(Graphes[FC_alea_Temps],"&lt;="&amp;$A905,Graphes[FC_alea_Temps],"&lt;&gt;0")</f>
        <v>54</v>
      </c>
    </row>
    <row r="906" spans="1:6" x14ac:dyDescent="0.25">
      <c r="A906">
        <v>90.4</v>
      </c>
      <c r="B906">
        <f>COUNTIFS(Graphes[FC_Temps],"&lt;="&amp;$A906,Graphes[FC_Temps],"&lt;&gt;0")</f>
        <v>64</v>
      </c>
      <c r="C906">
        <f>COUNTIFS(Graphes[FC_AC_Temps],"&lt;="&amp;$A906,Graphes[FC_AC_Temps],"&lt;&gt;0")</f>
        <v>63</v>
      </c>
      <c r="D906">
        <f>COUNTIFS(Graphes[FC_AC_alea_Temps],"&lt;="&amp;$A906,Graphes[FC_AC_alea_Temps],"&lt;&gt;0")</f>
        <v>54</v>
      </c>
      <c r="E906">
        <f>COUNTIFS(Graphes[DS_Temps],"&lt;="&amp;$A906,Graphes[DS_Temps],"&lt;&gt;0")</f>
        <v>66</v>
      </c>
      <c r="F906">
        <f>COUNTIFS(Graphes[FC_alea_Temps],"&lt;="&amp;$A906,Graphes[FC_alea_Temps],"&lt;&gt;0")</f>
        <v>54</v>
      </c>
    </row>
    <row r="907" spans="1:6" x14ac:dyDescent="0.25">
      <c r="A907">
        <v>90.5</v>
      </c>
      <c r="B907">
        <f>COUNTIFS(Graphes[FC_Temps],"&lt;="&amp;$A907,Graphes[FC_Temps],"&lt;&gt;0")</f>
        <v>64</v>
      </c>
      <c r="C907">
        <f>COUNTIFS(Graphes[FC_AC_Temps],"&lt;="&amp;$A907,Graphes[FC_AC_Temps],"&lt;&gt;0")</f>
        <v>63</v>
      </c>
      <c r="D907">
        <f>COUNTIFS(Graphes[FC_AC_alea_Temps],"&lt;="&amp;$A907,Graphes[FC_AC_alea_Temps],"&lt;&gt;0")</f>
        <v>54</v>
      </c>
      <c r="E907">
        <f>COUNTIFS(Graphes[DS_Temps],"&lt;="&amp;$A907,Graphes[DS_Temps],"&lt;&gt;0")</f>
        <v>66</v>
      </c>
      <c r="F907">
        <f>COUNTIFS(Graphes[FC_alea_Temps],"&lt;="&amp;$A907,Graphes[FC_alea_Temps],"&lt;&gt;0")</f>
        <v>54</v>
      </c>
    </row>
    <row r="908" spans="1:6" x14ac:dyDescent="0.25">
      <c r="A908">
        <v>90.6</v>
      </c>
      <c r="B908">
        <f>COUNTIFS(Graphes[FC_Temps],"&lt;="&amp;$A908,Graphes[FC_Temps],"&lt;&gt;0")</f>
        <v>64</v>
      </c>
      <c r="C908">
        <f>COUNTIFS(Graphes[FC_AC_Temps],"&lt;="&amp;$A908,Graphes[FC_AC_Temps],"&lt;&gt;0")</f>
        <v>63</v>
      </c>
      <c r="D908">
        <f>COUNTIFS(Graphes[FC_AC_alea_Temps],"&lt;="&amp;$A908,Graphes[FC_AC_alea_Temps],"&lt;&gt;0")</f>
        <v>54</v>
      </c>
      <c r="E908">
        <f>COUNTIFS(Graphes[DS_Temps],"&lt;="&amp;$A908,Graphes[DS_Temps],"&lt;&gt;0")</f>
        <v>66</v>
      </c>
      <c r="F908">
        <f>COUNTIFS(Graphes[FC_alea_Temps],"&lt;="&amp;$A908,Graphes[FC_alea_Temps],"&lt;&gt;0")</f>
        <v>54</v>
      </c>
    </row>
    <row r="909" spans="1:6" x14ac:dyDescent="0.25">
      <c r="A909">
        <v>90.7</v>
      </c>
      <c r="B909">
        <f>COUNTIFS(Graphes[FC_Temps],"&lt;="&amp;$A909,Graphes[FC_Temps],"&lt;&gt;0")</f>
        <v>64</v>
      </c>
      <c r="C909">
        <f>COUNTIFS(Graphes[FC_AC_Temps],"&lt;="&amp;$A909,Graphes[FC_AC_Temps],"&lt;&gt;0")</f>
        <v>63</v>
      </c>
      <c r="D909">
        <f>COUNTIFS(Graphes[FC_AC_alea_Temps],"&lt;="&amp;$A909,Graphes[FC_AC_alea_Temps],"&lt;&gt;0")</f>
        <v>54</v>
      </c>
      <c r="E909">
        <f>COUNTIFS(Graphes[DS_Temps],"&lt;="&amp;$A909,Graphes[DS_Temps],"&lt;&gt;0")</f>
        <v>66</v>
      </c>
      <c r="F909">
        <f>COUNTIFS(Graphes[FC_alea_Temps],"&lt;="&amp;$A909,Graphes[FC_alea_Temps],"&lt;&gt;0")</f>
        <v>54</v>
      </c>
    </row>
    <row r="910" spans="1:6" x14ac:dyDescent="0.25">
      <c r="A910">
        <v>90.8</v>
      </c>
      <c r="B910">
        <f>COUNTIFS(Graphes[FC_Temps],"&lt;="&amp;$A910,Graphes[FC_Temps],"&lt;&gt;0")</f>
        <v>64</v>
      </c>
      <c r="C910">
        <f>COUNTIFS(Graphes[FC_AC_Temps],"&lt;="&amp;$A910,Graphes[FC_AC_Temps],"&lt;&gt;0")</f>
        <v>63</v>
      </c>
      <c r="D910">
        <f>COUNTIFS(Graphes[FC_AC_alea_Temps],"&lt;="&amp;$A910,Graphes[FC_AC_alea_Temps],"&lt;&gt;0")</f>
        <v>54</v>
      </c>
      <c r="E910">
        <f>COUNTIFS(Graphes[DS_Temps],"&lt;="&amp;$A910,Graphes[DS_Temps],"&lt;&gt;0")</f>
        <v>66</v>
      </c>
      <c r="F910">
        <f>COUNTIFS(Graphes[FC_alea_Temps],"&lt;="&amp;$A910,Graphes[FC_alea_Temps],"&lt;&gt;0")</f>
        <v>54</v>
      </c>
    </row>
    <row r="911" spans="1:6" x14ac:dyDescent="0.25">
      <c r="A911">
        <v>90.9</v>
      </c>
      <c r="B911">
        <f>COUNTIFS(Graphes[FC_Temps],"&lt;="&amp;$A911,Graphes[FC_Temps],"&lt;&gt;0")</f>
        <v>64</v>
      </c>
      <c r="C911">
        <f>COUNTIFS(Graphes[FC_AC_Temps],"&lt;="&amp;$A911,Graphes[FC_AC_Temps],"&lt;&gt;0")</f>
        <v>63</v>
      </c>
      <c r="D911">
        <f>COUNTIFS(Graphes[FC_AC_alea_Temps],"&lt;="&amp;$A911,Graphes[FC_AC_alea_Temps],"&lt;&gt;0")</f>
        <v>54</v>
      </c>
      <c r="E911">
        <f>COUNTIFS(Graphes[DS_Temps],"&lt;="&amp;$A911,Graphes[DS_Temps],"&lt;&gt;0")</f>
        <v>66</v>
      </c>
      <c r="F911">
        <f>COUNTIFS(Graphes[FC_alea_Temps],"&lt;="&amp;$A911,Graphes[FC_alea_Temps],"&lt;&gt;0")</f>
        <v>54</v>
      </c>
    </row>
    <row r="912" spans="1:6" x14ac:dyDescent="0.25">
      <c r="A912">
        <v>91</v>
      </c>
      <c r="B912">
        <f>COUNTIFS(Graphes[FC_Temps],"&lt;="&amp;$A912,Graphes[FC_Temps],"&lt;&gt;0")</f>
        <v>64</v>
      </c>
      <c r="C912">
        <f>COUNTIFS(Graphes[FC_AC_Temps],"&lt;="&amp;$A912,Graphes[FC_AC_Temps],"&lt;&gt;0")</f>
        <v>63</v>
      </c>
      <c r="D912">
        <f>COUNTIFS(Graphes[FC_AC_alea_Temps],"&lt;="&amp;$A912,Graphes[FC_AC_alea_Temps],"&lt;&gt;0")</f>
        <v>54</v>
      </c>
      <c r="E912">
        <f>COUNTIFS(Graphes[DS_Temps],"&lt;="&amp;$A912,Graphes[DS_Temps],"&lt;&gt;0")</f>
        <v>66</v>
      </c>
      <c r="F912">
        <f>COUNTIFS(Graphes[FC_alea_Temps],"&lt;="&amp;$A912,Graphes[FC_alea_Temps],"&lt;&gt;0")</f>
        <v>54</v>
      </c>
    </row>
    <row r="913" spans="1:6" x14ac:dyDescent="0.25">
      <c r="A913">
        <v>91.1</v>
      </c>
      <c r="B913">
        <f>COUNTIFS(Graphes[FC_Temps],"&lt;="&amp;$A913,Graphes[FC_Temps],"&lt;&gt;0")</f>
        <v>64</v>
      </c>
      <c r="C913">
        <f>COUNTIFS(Graphes[FC_AC_Temps],"&lt;="&amp;$A913,Graphes[FC_AC_Temps],"&lt;&gt;0")</f>
        <v>63</v>
      </c>
      <c r="D913">
        <f>COUNTIFS(Graphes[FC_AC_alea_Temps],"&lt;="&amp;$A913,Graphes[FC_AC_alea_Temps],"&lt;&gt;0")</f>
        <v>54</v>
      </c>
      <c r="E913">
        <f>COUNTIFS(Graphes[DS_Temps],"&lt;="&amp;$A913,Graphes[DS_Temps],"&lt;&gt;0")</f>
        <v>66</v>
      </c>
      <c r="F913">
        <f>COUNTIFS(Graphes[FC_alea_Temps],"&lt;="&amp;$A913,Graphes[FC_alea_Temps],"&lt;&gt;0")</f>
        <v>54</v>
      </c>
    </row>
    <row r="914" spans="1:6" x14ac:dyDescent="0.25">
      <c r="A914">
        <v>91.2</v>
      </c>
      <c r="B914">
        <f>COUNTIFS(Graphes[FC_Temps],"&lt;="&amp;$A914,Graphes[FC_Temps],"&lt;&gt;0")</f>
        <v>64</v>
      </c>
      <c r="C914">
        <f>COUNTIFS(Graphes[FC_AC_Temps],"&lt;="&amp;$A914,Graphes[FC_AC_Temps],"&lt;&gt;0")</f>
        <v>63</v>
      </c>
      <c r="D914">
        <f>COUNTIFS(Graphes[FC_AC_alea_Temps],"&lt;="&amp;$A914,Graphes[FC_AC_alea_Temps],"&lt;&gt;0")</f>
        <v>54</v>
      </c>
      <c r="E914">
        <f>COUNTIFS(Graphes[DS_Temps],"&lt;="&amp;$A914,Graphes[DS_Temps],"&lt;&gt;0")</f>
        <v>66</v>
      </c>
      <c r="F914">
        <f>COUNTIFS(Graphes[FC_alea_Temps],"&lt;="&amp;$A914,Graphes[FC_alea_Temps],"&lt;&gt;0")</f>
        <v>54</v>
      </c>
    </row>
    <row r="915" spans="1:6" x14ac:dyDescent="0.25">
      <c r="A915">
        <v>91.3</v>
      </c>
      <c r="B915">
        <f>COUNTIFS(Graphes[FC_Temps],"&lt;="&amp;$A915,Graphes[FC_Temps],"&lt;&gt;0")</f>
        <v>64</v>
      </c>
      <c r="C915">
        <f>COUNTIFS(Graphes[FC_AC_Temps],"&lt;="&amp;$A915,Graphes[FC_AC_Temps],"&lt;&gt;0")</f>
        <v>63</v>
      </c>
      <c r="D915">
        <f>COUNTIFS(Graphes[FC_AC_alea_Temps],"&lt;="&amp;$A915,Graphes[FC_AC_alea_Temps],"&lt;&gt;0")</f>
        <v>54</v>
      </c>
      <c r="E915">
        <f>COUNTIFS(Graphes[DS_Temps],"&lt;="&amp;$A915,Graphes[DS_Temps],"&lt;&gt;0")</f>
        <v>66</v>
      </c>
      <c r="F915">
        <f>COUNTIFS(Graphes[FC_alea_Temps],"&lt;="&amp;$A915,Graphes[FC_alea_Temps],"&lt;&gt;0")</f>
        <v>54</v>
      </c>
    </row>
    <row r="916" spans="1:6" x14ac:dyDescent="0.25">
      <c r="A916">
        <v>91.4</v>
      </c>
      <c r="B916">
        <f>COUNTIFS(Graphes[FC_Temps],"&lt;="&amp;$A916,Graphes[FC_Temps],"&lt;&gt;0")</f>
        <v>64</v>
      </c>
      <c r="C916">
        <f>COUNTIFS(Graphes[FC_AC_Temps],"&lt;="&amp;$A916,Graphes[FC_AC_Temps],"&lt;&gt;0")</f>
        <v>63</v>
      </c>
      <c r="D916">
        <f>COUNTIFS(Graphes[FC_AC_alea_Temps],"&lt;="&amp;$A916,Graphes[FC_AC_alea_Temps],"&lt;&gt;0")</f>
        <v>54</v>
      </c>
      <c r="E916">
        <f>COUNTIFS(Graphes[DS_Temps],"&lt;="&amp;$A916,Graphes[DS_Temps],"&lt;&gt;0")</f>
        <v>66</v>
      </c>
      <c r="F916">
        <f>COUNTIFS(Graphes[FC_alea_Temps],"&lt;="&amp;$A916,Graphes[FC_alea_Temps],"&lt;&gt;0")</f>
        <v>54</v>
      </c>
    </row>
    <row r="917" spans="1:6" x14ac:dyDescent="0.25">
      <c r="A917">
        <v>91.5</v>
      </c>
      <c r="B917">
        <f>COUNTIFS(Graphes[FC_Temps],"&lt;="&amp;$A917,Graphes[FC_Temps],"&lt;&gt;0")</f>
        <v>64</v>
      </c>
      <c r="C917">
        <f>COUNTIFS(Graphes[FC_AC_Temps],"&lt;="&amp;$A917,Graphes[FC_AC_Temps],"&lt;&gt;0")</f>
        <v>63</v>
      </c>
      <c r="D917">
        <f>COUNTIFS(Graphes[FC_AC_alea_Temps],"&lt;="&amp;$A917,Graphes[FC_AC_alea_Temps],"&lt;&gt;0")</f>
        <v>54</v>
      </c>
      <c r="E917">
        <f>COUNTIFS(Graphes[DS_Temps],"&lt;="&amp;$A917,Graphes[DS_Temps],"&lt;&gt;0")</f>
        <v>66</v>
      </c>
      <c r="F917">
        <f>COUNTIFS(Graphes[FC_alea_Temps],"&lt;="&amp;$A917,Graphes[FC_alea_Temps],"&lt;&gt;0")</f>
        <v>54</v>
      </c>
    </row>
    <row r="918" spans="1:6" x14ac:dyDescent="0.25">
      <c r="A918">
        <v>91.6</v>
      </c>
      <c r="B918">
        <f>COUNTIFS(Graphes[FC_Temps],"&lt;="&amp;$A918,Graphes[FC_Temps],"&lt;&gt;0")</f>
        <v>64</v>
      </c>
      <c r="C918">
        <f>COUNTIFS(Graphes[FC_AC_Temps],"&lt;="&amp;$A918,Graphes[FC_AC_Temps],"&lt;&gt;0")</f>
        <v>63</v>
      </c>
      <c r="D918">
        <f>COUNTIFS(Graphes[FC_AC_alea_Temps],"&lt;="&amp;$A918,Graphes[FC_AC_alea_Temps],"&lt;&gt;0")</f>
        <v>54</v>
      </c>
      <c r="E918">
        <f>COUNTIFS(Graphes[DS_Temps],"&lt;="&amp;$A918,Graphes[DS_Temps],"&lt;&gt;0")</f>
        <v>66</v>
      </c>
      <c r="F918">
        <f>COUNTIFS(Graphes[FC_alea_Temps],"&lt;="&amp;$A918,Graphes[FC_alea_Temps],"&lt;&gt;0")</f>
        <v>54</v>
      </c>
    </row>
    <row r="919" spans="1:6" x14ac:dyDescent="0.25">
      <c r="A919">
        <v>91.7</v>
      </c>
      <c r="B919">
        <f>COUNTIFS(Graphes[FC_Temps],"&lt;="&amp;$A919,Graphes[FC_Temps],"&lt;&gt;0")</f>
        <v>64</v>
      </c>
      <c r="C919">
        <f>COUNTIFS(Graphes[FC_AC_Temps],"&lt;="&amp;$A919,Graphes[FC_AC_Temps],"&lt;&gt;0")</f>
        <v>63</v>
      </c>
      <c r="D919">
        <f>COUNTIFS(Graphes[FC_AC_alea_Temps],"&lt;="&amp;$A919,Graphes[FC_AC_alea_Temps],"&lt;&gt;0")</f>
        <v>54</v>
      </c>
      <c r="E919">
        <f>COUNTIFS(Graphes[DS_Temps],"&lt;="&amp;$A919,Graphes[DS_Temps],"&lt;&gt;0")</f>
        <v>66</v>
      </c>
      <c r="F919">
        <f>COUNTIFS(Graphes[FC_alea_Temps],"&lt;="&amp;$A919,Graphes[FC_alea_Temps],"&lt;&gt;0")</f>
        <v>54</v>
      </c>
    </row>
    <row r="920" spans="1:6" x14ac:dyDescent="0.25">
      <c r="A920">
        <v>91.8</v>
      </c>
      <c r="B920">
        <f>COUNTIFS(Graphes[FC_Temps],"&lt;="&amp;$A920,Graphes[FC_Temps],"&lt;&gt;0")</f>
        <v>64</v>
      </c>
      <c r="C920">
        <f>COUNTIFS(Graphes[FC_AC_Temps],"&lt;="&amp;$A920,Graphes[FC_AC_Temps],"&lt;&gt;0")</f>
        <v>63</v>
      </c>
      <c r="D920">
        <f>COUNTIFS(Graphes[FC_AC_alea_Temps],"&lt;="&amp;$A920,Graphes[FC_AC_alea_Temps],"&lt;&gt;0")</f>
        <v>54</v>
      </c>
      <c r="E920">
        <f>COUNTIFS(Graphes[DS_Temps],"&lt;="&amp;$A920,Graphes[DS_Temps],"&lt;&gt;0")</f>
        <v>66</v>
      </c>
      <c r="F920">
        <f>COUNTIFS(Graphes[FC_alea_Temps],"&lt;="&amp;$A920,Graphes[FC_alea_Temps],"&lt;&gt;0")</f>
        <v>54</v>
      </c>
    </row>
    <row r="921" spans="1:6" x14ac:dyDescent="0.25">
      <c r="A921">
        <v>91.9</v>
      </c>
      <c r="B921">
        <f>COUNTIFS(Graphes[FC_Temps],"&lt;="&amp;$A921,Graphes[FC_Temps],"&lt;&gt;0")</f>
        <v>64</v>
      </c>
      <c r="C921">
        <f>COUNTIFS(Graphes[FC_AC_Temps],"&lt;="&amp;$A921,Graphes[FC_AC_Temps],"&lt;&gt;0")</f>
        <v>63</v>
      </c>
      <c r="D921">
        <f>COUNTIFS(Graphes[FC_AC_alea_Temps],"&lt;="&amp;$A921,Graphes[FC_AC_alea_Temps],"&lt;&gt;0")</f>
        <v>54</v>
      </c>
      <c r="E921">
        <f>COUNTIFS(Graphes[DS_Temps],"&lt;="&amp;$A921,Graphes[DS_Temps],"&lt;&gt;0")</f>
        <v>66</v>
      </c>
      <c r="F921">
        <f>COUNTIFS(Graphes[FC_alea_Temps],"&lt;="&amp;$A921,Graphes[FC_alea_Temps],"&lt;&gt;0")</f>
        <v>54</v>
      </c>
    </row>
    <row r="922" spans="1:6" x14ac:dyDescent="0.25">
      <c r="A922">
        <v>92</v>
      </c>
      <c r="B922">
        <f>COUNTIFS(Graphes[FC_Temps],"&lt;="&amp;$A922,Graphes[FC_Temps],"&lt;&gt;0")</f>
        <v>64</v>
      </c>
      <c r="C922">
        <f>COUNTIFS(Graphes[FC_AC_Temps],"&lt;="&amp;$A922,Graphes[FC_AC_Temps],"&lt;&gt;0")</f>
        <v>63</v>
      </c>
      <c r="D922">
        <f>COUNTIFS(Graphes[FC_AC_alea_Temps],"&lt;="&amp;$A922,Graphes[FC_AC_alea_Temps],"&lt;&gt;0")</f>
        <v>54</v>
      </c>
      <c r="E922">
        <f>COUNTIFS(Graphes[DS_Temps],"&lt;="&amp;$A922,Graphes[DS_Temps],"&lt;&gt;0")</f>
        <v>66</v>
      </c>
      <c r="F922">
        <f>COUNTIFS(Graphes[FC_alea_Temps],"&lt;="&amp;$A922,Graphes[FC_alea_Temps],"&lt;&gt;0")</f>
        <v>54</v>
      </c>
    </row>
    <row r="923" spans="1:6" x14ac:dyDescent="0.25">
      <c r="A923">
        <v>92.1</v>
      </c>
      <c r="B923">
        <f>COUNTIFS(Graphes[FC_Temps],"&lt;="&amp;$A923,Graphes[FC_Temps],"&lt;&gt;0")</f>
        <v>64</v>
      </c>
      <c r="C923">
        <f>COUNTIFS(Graphes[FC_AC_Temps],"&lt;="&amp;$A923,Graphes[FC_AC_Temps],"&lt;&gt;0")</f>
        <v>63</v>
      </c>
      <c r="D923">
        <f>COUNTIFS(Graphes[FC_AC_alea_Temps],"&lt;="&amp;$A923,Graphes[FC_AC_alea_Temps],"&lt;&gt;0")</f>
        <v>54</v>
      </c>
      <c r="E923">
        <f>COUNTIFS(Graphes[DS_Temps],"&lt;="&amp;$A923,Graphes[DS_Temps],"&lt;&gt;0")</f>
        <v>66</v>
      </c>
      <c r="F923">
        <f>COUNTIFS(Graphes[FC_alea_Temps],"&lt;="&amp;$A923,Graphes[FC_alea_Temps],"&lt;&gt;0")</f>
        <v>54</v>
      </c>
    </row>
    <row r="924" spans="1:6" x14ac:dyDescent="0.25">
      <c r="A924">
        <v>92.2</v>
      </c>
      <c r="B924">
        <f>COUNTIFS(Graphes[FC_Temps],"&lt;="&amp;$A924,Graphes[FC_Temps],"&lt;&gt;0")</f>
        <v>64</v>
      </c>
      <c r="C924">
        <f>COUNTIFS(Graphes[FC_AC_Temps],"&lt;="&amp;$A924,Graphes[FC_AC_Temps],"&lt;&gt;0")</f>
        <v>63</v>
      </c>
      <c r="D924">
        <f>COUNTIFS(Graphes[FC_AC_alea_Temps],"&lt;="&amp;$A924,Graphes[FC_AC_alea_Temps],"&lt;&gt;0")</f>
        <v>54</v>
      </c>
      <c r="E924">
        <f>COUNTIFS(Graphes[DS_Temps],"&lt;="&amp;$A924,Graphes[DS_Temps],"&lt;&gt;0")</f>
        <v>66</v>
      </c>
      <c r="F924">
        <f>COUNTIFS(Graphes[FC_alea_Temps],"&lt;="&amp;$A924,Graphes[FC_alea_Temps],"&lt;&gt;0")</f>
        <v>54</v>
      </c>
    </row>
    <row r="925" spans="1:6" x14ac:dyDescent="0.25">
      <c r="A925">
        <v>92.3</v>
      </c>
      <c r="B925">
        <f>COUNTIFS(Graphes[FC_Temps],"&lt;="&amp;$A925,Graphes[FC_Temps],"&lt;&gt;0")</f>
        <v>64</v>
      </c>
      <c r="C925">
        <f>COUNTIFS(Graphes[FC_AC_Temps],"&lt;="&amp;$A925,Graphes[FC_AC_Temps],"&lt;&gt;0")</f>
        <v>63</v>
      </c>
      <c r="D925">
        <f>COUNTIFS(Graphes[FC_AC_alea_Temps],"&lt;="&amp;$A925,Graphes[FC_AC_alea_Temps],"&lt;&gt;0")</f>
        <v>54</v>
      </c>
      <c r="E925">
        <f>COUNTIFS(Graphes[DS_Temps],"&lt;="&amp;$A925,Graphes[DS_Temps],"&lt;&gt;0")</f>
        <v>66</v>
      </c>
      <c r="F925">
        <f>COUNTIFS(Graphes[FC_alea_Temps],"&lt;="&amp;$A925,Graphes[FC_alea_Temps],"&lt;&gt;0")</f>
        <v>54</v>
      </c>
    </row>
    <row r="926" spans="1:6" x14ac:dyDescent="0.25">
      <c r="A926">
        <v>92.4</v>
      </c>
      <c r="B926">
        <f>COUNTIFS(Graphes[FC_Temps],"&lt;="&amp;$A926,Graphes[FC_Temps],"&lt;&gt;0")</f>
        <v>64</v>
      </c>
      <c r="C926">
        <f>COUNTIFS(Graphes[FC_AC_Temps],"&lt;="&amp;$A926,Graphes[FC_AC_Temps],"&lt;&gt;0")</f>
        <v>63</v>
      </c>
      <c r="D926">
        <f>COUNTIFS(Graphes[FC_AC_alea_Temps],"&lt;="&amp;$A926,Graphes[FC_AC_alea_Temps],"&lt;&gt;0")</f>
        <v>54</v>
      </c>
      <c r="E926">
        <f>COUNTIFS(Graphes[DS_Temps],"&lt;="&amp;$A926,Graphes[DS_Temps],"&lt;&gt;0")</f>
        <v>66</v>
      </c>
      <c r="F926">
        <f>COUNTIFS(Graphes[FC_alea_Temps],"&lt;="&amp;$A926,Graphes[FC_alea_Temps],"&lt;&gt;0")</f>
        <v>54</v>
      </c>
    </row>
    <row r="927" spans="1:6" x14ac:dyDescent="0.25">
      <c r="A927">
        <v>92.5</v>
      </c>
      <c r="B927">
        <f>COUNTIFS(Graphes[FC_Temps],"&lt;="&amp;$A927,Graphes[FC_Temps],"&lt;&gt;0")</f>
        <v>64</v>
      </c>
      <c r="C927">
        <f>COUNTIFS(Graphes[FC_AC_Temps],"&lt;="&amp;$A927,Graphes[FC_AC_Temps],"&lt;&gt;0")</f>
        <v>63</v>
      </c>
      <c r="D927">
        <f>COUNTIFS(Graphes[FC_AC_alea_Temps],"&lt;="&amp;$A927,Graphes[FC_AC_alea_Temps],"&lt;&gt;0")</f>
        <v>54</v>
      </c>
      <c r="E927">
        <f>COUNTIFS(Graphes[DS_Temps],"&lt;="&amp;$A927,Graphes[DS_Temps],"&lt;&gt;0")</f>
        <v>66</v>
      </c>
      <c r="F927">
        <f>COUNTIFS(Graphes[FC_alea_Temps],"&lt;="&amp;$A927,Graphes[FC_alea_Temps],"&lt;&gt;0")</f>
        <v>54</v>
      </c>
    </row>
    <row r="928" spans="1:6" x14ac:dyDescent="0.25">
      <c r="A928">
        <v>92.6</v>
      </c>
      <c r="B928">
        <f>COUNTIFS(Graphes[FC_Temps],"&lt;="&amp;$A928,Graphes[FC_Temps],"&lt;&gt;0")</f>
        <v>64</v>
      </c>
      <c r="C928">
        <f>COUNTIFS(Graphes[FC_AC_Temps],"&lt;="&amp;$A928,Graphes[FC_AC_Temps],"&lt;&gt;0")</f>
        <v>63</v>
      </c>
      <c r="D928">
        <f>COUNTIFS(Graphes[FC_AC_alea_Temps],"&lt;="&amp;$A928,Graphes[FC_AC_alea_Temps],"&lt;&gt;0")</f>
        <v>54</v>
      </c>
      <c r="E928">
        <f>COUNTIFS(Graphes[DS_Temps],"&lt;="&amp;$A928,Graphes[DS_Temps],"&lt;&gt;0")</f>
        <v>66</v>
      </c>
      <c r="F928">
        <f>COUNTIFS(Graphes[FC_alea_Temps],"&lt;="&amp;$A928,Graphes[FC_alea_Temps],"&lt;&gt;0")</f>
        <v>54</v>
      </c>
    </row>
    <row r="929" spans="1:6" x14ac:dyDescent="0.25">
      <c r="A929">
        <v>92.7</v>
      </c>
      <c r="B929">
        <f>COUNTIFS(Graphes[FC_Temps],"&lt;="&amp;$A929,Graphes[FC_Temps],"&lt;&gt;0")</f>
        <v>64</v>
      </c>
      <c r="C929">
        <f>COUNTIFS(Graphes[FC_AC_Temps],"&lt;="&amp;$A929,Graphes[FC_AC_Temps],"&lt;&gt;0")</f>
        <v>63</v>
      </c>
      <c r="D929">
        <f>COUNTIFS(Graphes[FC_AC_alea_Temps],"&lt;="&amp;$A929,Graphes[FC_AC_alea_Temps],"&lt;&gt;0")</f>
        <v>54</v>
      </c>
      <c r="E929">
        <f>COUNTIFS(Graphes[DS_Temps],"&lt;="&amp;$A929,Graphes[DS_Temps],"&lt;&gt;0")</f>
        <v>66</v>
      </c>
      <c r="F929">
        <f>COUNTIFS(Graphes[FC_alea_Temps],"&lt;="&amp;$A929,Graphes[FC_alea_Temps],"&lt;&gt;0")</f>
        <v>54</v>
      </c>
    </row>
    <row r="930" spans="1:6" x14ac:dyDescent="0.25">
      <c r="A930">
        <v>92.8</v>
      </c>
      <c r="B930">
        <f>COUNTIFS(Graphes[FC_Temps],"&lt;="&amp;$A930,Graphes[FC_Temps],"&lt;&gt;0")</f>
        <v>64</v>
      </c>
      <c r="C930">
        <f>COUNTIFS(Graphes[FC_AC_Temps],"&lt;="&amp;$A930,Graphes[FC_AC_Temps],"&lt;&gt;0")</f>
        <v>63</v>
      </c>
      <c r="D930">
        <f>COUNTIFS(Graphes[FC_AC_alea_Temps],"&lt;="&amp;$A930,Graphes[FC_AC_alea_Temps],"&lt;&gt;0")</f>
        <v>54</v>
      </c>
      <c r="E930">
        <f>COUNTIFS(Graphes[DS_Temps],"&lt;="&amp;$A930,Graphes[DS_Temps],"&lt;&gt;0")</f>
        <v>66</v>
      </c>
      <c r="F930">
        <f>COUNTIFS(Graphes[FC_alea_Temps],"&lt;="&amp;$A930,Graphes[FC_alea_Temps],"&lt;&gt;0")</f>
        <v>54</v>
      </c>
    </row>
    <row r="931" spans="1:6" x14ac:dyDescent="0.25">
      <c r="A931">
        <v>92.9</v>
      </c>
      <c r="B931">
        <f>COUNTIFS(Graphes[FC_Temps],"&lt;="&amp;$A931,Graphes[FC_Temps],"&lt;&gt;0")</f>
        <v>64</v>
      </c>
      <c r="C931">
        <f>COUNTIFS(Graphes[FC_AC_Temps],"&lt;="&amp;$A931,Graphes[FC_AC_Temps],"&lt;&gt;0")</f>
        <v>63</v>
      </c>
      <c r="D931">
        <f>COUNTIFS(Graphes[FC_AC_alea_Temps],"&lt;="&amp;$A931,Graphes[FC_AC_alea_Temps],"&lt;&gt;0")</f>
        <v>54</v>
      </c>
      <c r="E931">
        <f>COUNTIFS(Graphes[DS_Temps],"&lt;="&amp;$A931,Graphes[DS_Temps],"&lt;&gt;0")</f>
        <v>66</v>
      </c>
      <c r="F931">
        <f>COUNTIFS(Graphes[FC_alea_Temps],"&lt;="&amp;$A931,Graphes[FC_alea_Temps],"&lt;&gt;0")</f>
        <v>54</v>
      </c>
    </row>
    <row r="932" spans="1:6" x14ac:dyDescent="0.25">
      <c r="A932">
        <v>93</v>
      </c>
      <c r="B932">
        <f>COUNTIFS(Graphes[FC_Temps],"&lt;="&amp;$A932,Graphes[FC_Temps],"&lt;&gt;0")</f>
        <v>64</v>
      </c>
      <c r="C932">
        <f>COUNTIFS(Graphes[FC_AC_Temps],"&lt;="&amp;$A932,Graphes[FC_AC_Temps],"&lt;&gt;0")</f>
        <v>63</v>
      </c>
      <c r="D932">
        <f>COUNTIFS(Graphes[FC_AC_alea_Temps],"&lt;="&amp;$A932,Graphes[FC_AC_alea_Temps],"&lt;&gt;0")</f>
        <v>54</v>
      </c>
      <c r="E932">
        <f>COUNTIFS(Graphes[DS_Temps],"&lt;="&amp;$A932,Graphes[DS_Temps],"&lt;&gt;0")</f>
        <v>66</v>
      </c>
      <c r="F932">
        <f>COUNTIFS(Graphes[FC_alea_Temps],"&lt;="&amp;$A932,Graphes[FC_alea_Temps],"&lt;&gt;0")</f>
        <v>54</v>
      </c>
    </row>
    <row r="933" spans="1:6" x14ac:dyDescent="0.25">
      <c r="A933">
        <v>93.1</v>
      </c>
      <c r="B933">
        <f>COUNTIFS(Graphes[FC_Temps],"&lt;="&amp;$A933,Graphes[FC_Temps],"&lt;&gt;0")</f>
        <v>64</v>
      </c>
      <c r="C933">
        <f>COUNTIFS(Graphes[FC_AC_Temps],"&lt;="&amp;$A933,Graphes[FC_AC_Temps],"&lt;&gt;0")</f>
        <v>63</v>
      </c>
      <c r="D933">
        <f>COUNTIFS(Graphes[FC_AC_alea_Temps],"&lt;="&amp;$A933,Graphes[FC_AC_alea_Temps],"&lt;&gt;0")</f>
        <v>54</v>
      </c>
      <c r="E933">
        <f>COUNTIFS(Graphes[DS_Temps],"&lt;="&amp;$A933,Graphes[DS_Temps],"&lt;&gt;0")</f>
        <v>66</v>
      </c>
      <c r="F933">
        <f>COUNTIFS(Graphes[FC_alea_Temps],"&lt;="&amp;$A933,Graphes[FC_alea_Temps],"&lt;&gt;0")</f>
        <v>54</v>
      </c>
    </row>
    <row r="934" spans="1:6" x14ac:dyDescent="0.25">
      <c r="A934">
        <v>93.2</v>
      </c>
      <c r="B934">
        <f>COUNTIFS(Graphes[FC_Temps],"&lt;="&amp;$A934,Graphes[FC_Temps],"&lt;&gt;0")</f>
        <v>64</v>
      </c>
      <c r="C934">
        <f>COUNTIFS(Graphes[FC_AC_Temps],"&lt;="&amp;$A934,Graphes[FC_AC_Temps],"&lt;&gt;0")</f>
        <v>63</v>
      </c>
      <c r="D934">
        <f>COUNTIFS(Graphes[FC_AC_alea_Temps],"&lt;="&amp;$A934,Graphes[FC_AC_alea_Temps],"&lt;&gt;0")</f>
        <v>54</v>
      </c>
      <c r="E934">
        <f>COUNTIFS(Graphes[DS_Temps],"&lt;="&amp;$A934,Graphes[DS_Temps],"&lt;&gt;0")</f>
        <v>66</v>
      </c>
      <c r="F934">
        <f>COUNTIFS(Graphes[FC_alea_Temps],"&lt;="&amp;$A934,Graphes[FC_alea_Temps],"&lt;&gt;0")</f>
        <v>54</v>
      </c>
    </row>
    <row r="935" spans="1:6" x14ac:dyDescent="0.25">
      <c r="A935">
        <v>93.3</v>
      </c>
      <c r="B935">
        <f>COUNTIFS(Graphes[FC_Temps],"&lt;="&amp;$A935,Graphes[FC_Temps],"&lt;&gt;0")</f>
        <v>64</v>
      </c>
      <c r="C935">
        <f>COUNTIFS(Graphes[FC_AC_Temps],"&lt;="&amp;$A935,Graphes[FC_AC_Temps],"&lt;&gt;0")</f>
        <v>63</v>
      </c>
      <c r="D935">
        <f>COUNTIFS(Graphes[FC_AC_alea_Temps],"&lt;="&amp;$A935,Graphes[FC_AC_alea_Temps],"&lt;&gt;0")</f>
        <v>54</v>
      </c>
      <c r="E935">
        <f>COUNTIFS(Graphes[DS_Temps],"&lt;="&amp;$A935,Graphes[DS_Temps],"&lt;&gt;0")</f>
        <v>66</v>
      </c>
      <c r="F935">
        <f>COUNTIFS(Graphes[FC_alea_Temps],"&lt;="&amp;$A935,Graphes[FC_alea_Temps],"&lt;&gt;0")</f>
        <v>54</v>
      </c>
    </row>
    <row r="936" spans="1:6" x14ac:dyDescent="0.25">
      <c r="A936">
        <v>93.4</v>
      </c>
      <c r="B936">
        <f>COUNTIFS(Graphes[FC_Temps],"&lt;="&amp;$A936,Graphes[FC_Temps],"&lt;&gt;0")</f>
        <v>64</v>
      </c>
      <c r="C936">
        <f>COUNTIFS(Graphes[FC_AC_Temps],"&lt;="&amp;$A936,Graphes[FC_AC_Temps],"&lt;&gt;0")</f>
        <v>63</v>
      </c>
      <c r="D936">
        <f>COUNTIFS(Graphes[FC_AC_alea_Temps],"&lt;="&amp;$A936,Graphes[FC_AC_alea_Temps],"&lt;&gt;0")</f>
        <v>54</v>
      </c>
      <c r="E936">
        <f>COUNTIFS(Graphes[DS_Temps],"&lt;="&amp;$A936,Graphes[DS_Temps],"&lt;&gt;0")</f>
        <v>66</v>
      </c>
      <c r="F936">
        <f>COUNTIFS(Graphes[FC_alea_Temps],"&lt;="&amp;$A936,Graphes[FC_alea_Temps],"&lt;&gt;0")</f>
        <v>54</v>
      </c>
    </row>
    <row r="937" spans="1:6" x14ac:dyDescent="0.25">
      <c r="A937">
        <v>93.5</v>
      </c>
      <c r="B937">
        <f>COUNTIFS(Graphes[FC_Temps],"&lt;="&amp;$A937,Graphes[FC_Temps],"&lt;&gt;0")</f>
        <v>64</v>
      </c>
      <c r="C937">
        <f>COUNTIFS(Graphes[FC_AC_Temps],"&lt;="&amp;$A937,Graphes[FC_AC_Temps],"&lt;&gt;0")</f>
        <v>63</v>
      </c>
      <c r="D937">
        <f>COUNTIFS(Graphes[FC_AC_alea_Temps],"&lt;="&amp;$A937,Graphes[FC_AC_alea_Temps],"&lt;&gt;0")</f>
        <v>54</v>
      </c>
      <c r="E937">
        <f>COUNTIFS(Graphes[DS_Temps],"&lt;="&amp;$A937,Graphes[DS_Temps],"&lt;&gt;0")</f>
        <v>66</v>
      </c>
      <c r="F937">
        <f>COUNTIFS(Graphes[FC_alea_Temps],"&lt;="&amp;$A937,Graphes[FC_alea_Temps],"&lt;&gt;0")</f>
        <v>54</v>
      </c>
    </row>
    <row r="938" spans="1:6" x14ac:dyDescent="0.25">
      <c r="A938">
        <v>93.6</v>
      </c>
      <c r="B938">
        <f>COUNTIFS(Graphes[FC_Temps],"&lt;="&amp;$A938,Graphes[FC_Temps],"&lt;&gt;0")</f>
        <v>64</v>
      </c>
      <c r="C938">
        <f>COUNTIFS(Graphes[FC_AC_Temps],"&lt;="&amp;$A938,Graphes[FC_AC_Temps],"&lt;&gt;0")</f>
        <v>63</v>
      </c>
      <c r="D938">
        <f>COUNTIFS(Graphes[FC_AC_alea_Temps],"&lt;="&amp;$A938,Graphes[FC_AC_alea_Temps],"&lt;&gt;0")</f>
        <v>54</v>
      </c>
      <c r="E938">
        <f>COUNTIFS(Graphes[DS_Temps],"&lt;="&amp;$A938,Graphes[DS_Temps],"&lt;&gt;0")</f>
        <v>66</v>
      </c>
      <c r="F938">
        <f>COUNTIFS(Graphes[FC_alea_Temps],"&lt;="&amp;$A938,Graphes[FC_alea_Temps],"&lt;&gt;0")</f>
        <v>54</v>
      </c>
    </row>
    <row r="939" spans="1:6" x14ac:dyDescent="0.25">
      <c r="A939">
        <v>93.7</v>
      </c>
      <c r="B939">
        <f>COUNTIFS(Graphes[FC_Temps],"&lt;="&amp;$A939,Graphes[FC_Temps],"&lt;&gt;0")</f>
        <v>64</v>
      </c>
      <c r="C939">
        <f>COUNTIFS(Graphes[FC_AC_Temps],"&lt;="&amp;$A939,Graphes[FC_AC_Temps],"&lt;&gt;0")</f>
        <v>63</v>
      </c>
      <c r="D939">
        <f>COUNTIFS(Graphes[FC_AC_alea_Temps],"&lt;="&amp;$A939,Graphes[FC_AC_alea_Temps],"&lt;&gt;0")</f>
        <v>54</v>
      </c>
      <c r="E939">
        <f>COUNTIFS(Graphes[DS_Temps],"&lt;="&amp;$A939,Graphes[DS_Temps],"&lt;&gt;0")</f>
        <v>66</v>
      </c>
      <c r="F939">
        <f>COUNTIFS(Graphes[FC_alea_Temps],"&lt;="&amp;$A939,Graphes[FC_alea_Temps],"&lt;&gt;0")</f>
        <v>54</v>
      </c>
    </row>
    <row r="940" spans="1:6" x14ac:dyDescent="0.25">
      <c r="A940">
        <v>93.8</v>
      </c>
      <c r="B940">
        <f>COUNTIFS(Graphes[FC_Temps],"&lt;="&amp;$A940,Graphes[FC_Temps],"&lt;&gt;0")</f>
        <v>64</v>
      </c>
      <c r="C940">
        <f>COUNTIFS(Graphes[FC_AC_Temps],"&lt;="&amp;$A940,Graphes[FC_AC_Temps],"&lt;&gt;0")</f>
        <v>63</v>
      </c>
      <c r="D940">
        <f>COUNTIFS(Graphes[FC_AC_alea_Temps],"&lt;="&amp;$A940,Graphes[FC_AC_alea_Temps],"&lt;&gt;0")</f>
        <v>54</v>
      </c>
      <c r="E940">
        <f>COUNTIFS(Graphes[DS_Temps],"&lt;="&amp;$A940,Graphes[DS_Temps],"&lt;&gt;0")</f>
        <v>66</v>
      </c>
      <c r="F940">
        <f>COUNTIFS(Graphes[FC_alea_Temps],"&lt;="&amp;$A940,Graphes[FC_alea_Temps],"&lt;&gt;0")</f>
        <v>54</v>
      </c>
    </row>
    <row r="941" spans="1:6" x14ac:dyDescent="0.25">
      <c r="A941">
        <v>93.9</v>
      </c>
      <c r="B941">
        <f>COUNTIFS(Graphes[FC_Temps],"&lt;="&amp;$A941,Graphes[FC_Temps],"&lt;&gt;0")</f>
        <v>64</v>
      </c>
      <c r="C941">
        <f>COUNTIFS(Graphes[FC_AC_Temps],"&lt;="&amp;$A941,Graphes[FC_AC_Temps],"&lt;&gt;0")</f>
        <v>63</v>
      </c>
      <c r="D941">
        <f>COUNTIFS(Graphes[FC_AC_alea_Temps],"&lt;="&amp;$A941,Graphes[FC_AC_alea_Temps],"&lt;&gt;0")</f>
        <v>54</v>
      </c>
      <c r="E941">
        <f>COUNTIFS(Graphes[DS_Temps],"&lt;="&amp;$A941,Graphes[DS_Temps],"&lt;&gt;0")</f>
        <v>66</v>
      </c>
      <c r="F941">
        <f>COUNTIFS(Graphes[FC_alea_Temps],"&lt;="&amp;$A941,Graphes[FC_alea_Temps],"&lt;&gt;0")</f>
        <v>54</v>
      </c>
    </row>
    <row r="942" spans="1:6" x14ac:dyDescent="0.25">
      <c r="A942">
        <v>94</v>
      </c>
      <c r="B942">
        <f>COUNTIFS(Graphes[FC_Temps],"&lt;="&amp;$A942,Graphes[FC_Temps],"&lt;&gt;0")</f>
        <v>64</v>
      </c>
      <c r="C942">
        <f>COUNTIFS(Graphes[FC_AC_Temps],"&lt;="&amp;$A942,Graphes[FC_AC_Temps],"&lt;&gt;0")</f>
        <v>63</v>
      </c>
      <c r="D942">
        <f>COUNTIFS(Graphes[FC_AC_alea_Temps],"&lt;="&amp;$A942,Graphes[FC_AC_alea_Temps],"&lt;&gt;0")</f>
        <v>54</v>
      </c>
      <c r="E942">
        <f>COUNTIFS(Graphes[DS_Temps],"&lt;="&amp;$A942,Graphes[DS_Temps],"&lt;&gt;0")</f>
        <v>66</v>
      </c>
      <c r="F942">
        <f>COUNTIFS(Graphes[FC_alea_Temps],"&lt;="&amp;$A942,Graphes[FC_alea_Temps],"&lt;&gt;0")</f>
        <v>54</v>
      </c>
    </row>
    <row r="943" spans="1:6" x14ac:dyDescent="0.25">
      <c r="A943">
        <v>94.1</v>
      </c>
      <c r="B943">
        <f>COUNTIFS(Graphes[FC_Temps],"&lt;="&amp;$A943,Graphes[FC_Temps],"&lt;&gt;0")</f>
        <v>64</v>
      </c>
      <c r="C943">
        <f>COUNTIFS(Graphes[FC_AC_Temps],"&lt;="&amp;$A943,Graphes[FC_AC_Temps],"&lt;&gt;0")</f>
        <v>63</v>
      </c>
      <c r="D943">
        <f>COUNTIFS(Graphes[FC_AC_alea_Temps],"&lt;="&amp;$A943,Graphes[FC_AC_alea_Temps],"&lt;&gt;0")</f>
        <v>54</v>
      </c>
      <c r="E943">
        <f>COUNTIFS(Graphes[DS_Temps],"&lt;="&amp;$A943,Graphes[DS_Temps],"&lt;&gt;0")</f>
        <v>66</v>
      </c>
      <c r="F943">
        <f>COUNTIFS(Graphes[FC_alea_Temps],"&lt;="&amp;$A943,Graphes[FC_alea_Temps],"&lt;&gt;0")</f>
        <v>54</v>
      </c>
    </row>
    <row r="944" spans="1:6" x14ac:dyDescent="0.25">
      <c r="A944">
        <v>94.2</v>
      </c>
      <c r="B944">
        <f>COUNTIFS(Graphes[FC_Temps],"&lt;="&amp;$A944,Graphes[FC_Temps],"&lt;&gt;0")</f>
        <v>64</v>
      </c>
      <c r="C944">
        <f>COUNTIFS(Graphes[FC_AC_Temps],"&lt;="&amp;$A944,Graphes[FC_AC_Temps],"&lt;&gt;0")</f>
        <v>63</v>
      </c>
      <c r="D944">
        <f>COUNTIFS(Graphes[FC_AC_alea_Temps],"&lt;="&amp;$A944,Graphes[FC_AC_alea_Temps],"&lt;&gt;0")</f>
        <v>54</v>
      </c>
      <c r="E944">
        <f>COUNTIFS(Graphes[DS_Temps],"&lt;="&amp;$A944,Graphes[DS_Temps],"&lt;&gt;0")</f>
        <v>66</v>
      </c>
      <c r="F944">
        <f>COUNTIFS(Graphes[FC_alea_Temps],"&lt;="&amp;$A944,Graphes[FC_alea_Temps],"&lt;&gt;0")</f>
        <v>54</v>
      </c>
    </row>
    <row r="945" spans="1:6" x14ac:dyDescent="0.25">
      <c r="A945">
        <v>94.3</v>
      </c>
      <c r="B945">
        <f>COUNTIFS(Graphes[FC_Temps],"&lt;="&amp;$A945,Graphes[FC_Temps],"&lt;&gt;0")</f>
        <v>64</v>
      </c>
      <c r="C945">
        <f>COUNTIFS(Graphes[FC_AC_Temps],"&lt;="&amp;$A945,Graphes[FC_AC_Temps],"&lt;&gt;0")</f>
        <v>63</v>
      </c>
      <c r="D945">
        <f>COUNTIFS(Graphes[FC_AC_alea_Temps],"&lt;="&amp;$A945,Graphes[FC_AC_alea_Temps],"&lt;&gt;0")</f>
        <v>54</v>
      </c>
      <c r="E945">
        <f>COUNTIFS(Graphes[DS_Temps],"&lt;="&amp;$A945,Graphes[DS_Temps],"&lt;&gt;0")</f>
        <v>66</v>
      </c>
      <c r="F945">
        <f>COUNTIFS(Graphes[FC_alea_Temps],"&lt;="&amp;$A945,Graphes[FC_alea_Temps],"&lt;&gt;0")</f>
        <v>54</v>
      </c>
    </row>
    <row r="946" spans="1:6" x14ac:dyDescent="0.25">
      <c r="A946">
        <v>94.4</v>
      </c>
      <c r="B946">
        <f>COUNTIFS(Graphes[FC_Temps],"&lt;="&amp;$A946,Graphes[FC_Temps],"&lt;&gt;0")</f>
        <v>64</v>
      </c>
      <c r="C946">
        <f>COUNTIFS(Graphes[FC_AC_Temps],"&lt;="&amp;$A946,Graphes[FC_AC_Temps],"&lt;&gt;0")</f>
        <v>63</v>
      </c>
      <c r="D946">
        <f>COUNTIFS(Graphes[FC_AC_alea_Temps],"&lt;="&amp;$A946,Graphes[FC_AC_alea_Temps],"&lt;&gt;0")</f>
        <v>54</v>
      </c>
      <c r="E946">
        <f>COUNTIFS(Graphes[DS_Temps],"&lt;="&amp;$A946,Graphes[DS_Temps],"&lt;&gt;0")</f>
        <v>66</v>
      </c>
      <c r="F946">
        <f>COUNTIFS(Graphes[FC_alea_Temps],"&lt;="&amp;$A946,Graphes[FC_alea_Temps],"&lt;&gt;0")</f>
        <v>54</v>
      </c>
    </row>
    <row r="947" spans="1:6" x14ac:dyDescent="0.25">
      <c r="A947">
        <v>94.5</v>
      </c>
      <c r="B947">
        <f>COUNTIFS(Graphes[FC_Temps],"&lt;="&amp;$A947,Graphes[FC_Temps],"&lt;&gt;0")</f>
        <v>64</v>
      </c>
      <c r="C947">
        <f>COUNTIFS(Graphes[FC_AC_Temps],"&lt;="&amp;$A947,Graphes[FC_AC_Temps],"&lt;&gt;0")</f>
        <v>63</v>
      </c>
      <c r="D947">
        <f>COUNTIFS(Graphes[FC_AC_alea_Temps],"&lt;="&amp;$A947,Graphes[FC_AC_alea_Temps],"&lt;&gt;0")</f>
        <v>54</v>
      </c>
      <c r="E947">
        <f>COUNTIFS(Graphes[DS_Temps],"&lt;="&amp;$A947,Graphes[DS_Temps],"&lt;&gt;0")</f>
        <v>66</v>
      </c>
      <c r="F947">
        <f>COUNTIFS(Graphes[FC_alea_Temps],"&lt;="&amp;$A947,Graphes[FC_alea_Temps],"&lt;&gt;0")</f>
        <v>54</v>
      </c>
    </row>
    <row r="948" spans="1:6" x14ac:dyDescent="0.25">
      <c r="A948">
        <v>94.6</v>
      </c>
      <c r="B948">
        <f>COUNTIFS(Graphes[FC_Temps],"&lt;="&amp;$A948,Graphes[FC_Temps],"&lt;&gt;0")</f>
        <v>64</v>
      </c>
      <c r="C948">
        <f>COUNTIFS(Graphes[FC_AC_Temps],"&lt;="&amp;$A948,Graphes[FC_AC_Temps],"&lt;&gt;0")</f>
        <v>63</v>
      </c>
      <c r="D948">
        <f>COUNTIFS(Graphes[FC_AC_alea_Temps],"&lt;="&amp;$A948,Graphes[FC_AC_alea_Temps],"&lt;&gt;0")</f>
        <v>54</v>
      </c>
      <c r="E948">
        <f>COUNTIFS(Graphes[DS_Temps],"&lt;="&amp;$A948,Graphes[DS_Temps],"&lt;&gt;0")</f>
        <v>66</v>
      </c>
      <c r="F948">
        <f>COUNTIFS(Graphes[FC_alea_Temps],"&lt;="&amp;$A948,Graphes[FC_alea_Temps],"&lt;&gt;0")</f>
        <v>54</v>
      </c>
    </row>
    <row r="949" spans="1:6" x14ac:dyDescent="0.25">
      <c r="A949">
        <v>94.7</v>
      </c>
      <c r="B949">
        <f>COUNTIFS(Graphes[FC_Temps],"&lt;="&amp;$A949,Graphes[FC_Temps],"&lt;&gt;0")</f>
        <v>64</v>
      </c>
      <c r="C949">
        <f>COUNTIFS(Graphes[FC_AC_Temps],"&lt;="&amp;$A949,Graphes[FC_AC_Temps],"&lt;&gt;0")</f>
        <v>63</v>
      </c>
      <c r="D949">
        <f>COUNTIFS(Graphes[FC_AC_alea_Temps],"&lt;="&amp;$A949,Graphes[FC_AC_alea_Temps],"&lt;&gt;0")</f>
        <v>54</v>
      </c>
      <c r="E949">
        <f>COUNTIFS(Graphes[DS_Temps],"&lt;="&amp;$A949,Graphes[DS_Temps],"&lt;&gt;0")</f>
        <v>66</v>
      </c>
      <c r="F949">
        <f>COUNTIFS(Graphes[FC_alea_Temps],"&lt;="&amp;$A949,Graphes[FC_alea_Temps],"&lt;&gt;0")</f>
        <v>54</v>
      </c>
    </row>
    <row r="950" spans="1:6" x14ac:dyDescent="0.25">
      <c r="A950">
        <v>94.8</v>
      </c>
      <c r="B950">
        <f>COUNTIFS(Graphes[FC_Temps],"&lt;="&amp;$A950,Graphes[FC_Temps],"&lt;&gt;0")</f>
        <v>64</v>
      </c>
      <c r="C950">
        <f>COUNTIFS(Graphes[FC_AC_Temps],"&lt;="&amp;$A950,Graphes[FC_AC_Temps],"&lt;&gt;0")</f>
        <v>63</v>
      </c>
      <c r="D950">
        <f>COUNTIFS(Graphes[FC_AC_alea_Temps],"&lt;="&amp;$A950,Graphes[FC_AC_alea_Temps],"&lt;&gt;0")</f>
        <v>54</v>
      </c>
      <c r="E950">
        <f>COUNTIFS(Graphes[DS_Temps],"&lt;="&amp;$A950,Graphes[DS_Temps],"&lt;&gt;0")</f>
        <v>66</v>
      </c>
      <c r="F950">
        <f>COUNTIFS(Graphes[FC_alea_Temps],"&lt;="&amp;$A950,Graphes[FC_alea_Temps],"&lt;&gt;0")</f>
        <v>54</v>
      </c>
    </row>
    <row r="951" spans="1:6" x14ac:dyDescent="0.25">
      <c r="A951">
        <v>94.9</v>
      </c>
      <c r="B951">
        <f>COUNTIFS(Graphes[FC_Temps],"&lt;="&amp;$A951,Graphes[FC_Temps],"&lt;&gt;0")</f>
        <v>64</v>
      </c>
      <c r="C951">
        <f>COUNTIFS(Graphes[FC_AC_Temps],"&lt;="&amp;$A951,Graphes[FC_AC_Temps],"&lt;&gt;0")</f>
        <v>63</v>
      </c>
      <c r="D951">
        <f>COUNTIFS(Graphes[FC_AC_alea_Temps],"&lt;="&amp;$A951,Graphes[FC_AC_alea_Temps],"&lt;&gt;0")</f>
        <v>54</v>
      </c>
      <c r="E951">
        <f>COUNTIFS(Graphes[DS_Temps],"&lt;="&amp;$A951,Graphes[DS_Temps],"&lt;&gt;0")</f>
        <v>66</v>
      </c>
      <c r="F951">
        <f>COUNTIFS(Graphes[FC_alea_Temps],"&lt;="&amp;$A951,Graphes[FC_alea_Temps],"&lt;&gt;0")</f>
        <v>54</v>
      </c>
    </row>
    <row r="952" spans="1:6" x14ac:dyDescent="0.25">
      <c r="A952">
        <v>95</v>
      </c>
      <c r="B952">
        <f>COUNTIFS(Graphes[FC_Temps],"&lt;="&amp;$A952,Graphes[FC_Temps],"&lt;&gt;0")</f>
        <v>64</v>
      </c>
      <c r="C952">
        <f>COUNTIFS(Graphes[FC_AC_Temps],"&lt;="&amp;$A952,Graphes[FC_AC_Temps],"&lt;&gt;0")</f>
        <v>63</v>
      </c>
      <c r="D952">
        <f>COUNTIFS(Graphes[FC_AC_alea_Temps],"&lt;="&amp;$A952,Graphes[FC_AC_alea_Temps],"&lt;&gt;0")</f>
        <v>54</v>
      </c>
      <c r="E952">
        <f>COUNTIFS(Graphes[DS_Temps],"&lt;="&amp;$A952,Graphes[DS_Temps],"&lt;&gt;0")</f>
        <v>66</v>
      </c>
      <c r="F952">
        <f>COUNTIFS(Graphes[FC_alea_Temps],"&lt;="&amp;$A952,Graphes[FC_alea_Temps],"&lt;&gt;0")</f>
        <v>54</v>
      </c>
    </row>
    <row r="953" spans="1:6" x14ac:dyDescent="0.25">
      <c r="A953">
        <v>95.1</v>
      </c>
      <c r="B953">
        <f>COUNTIFS(Graphes[FC_Temps],"&lt;="&amp;$A953,Graphes[FC_Temps],"&lt;&gt;0")</f>
        <v>64</v>
      </c>
      <c r="C953">
        <f>COUNTIFS(Graphes[FC_AC_Temps],"&lt;="&amp;$A953,Graphes[FC_AC_Temps],"&lt;&gt;0")</f>
        <v>63</v>
      </c>
      <c r="D953">
        <f>COUNTIFS(Graphes[FC_AC_alea_Temps],"&lt;="&amp;$A953,Graphes[FC_AC_alea_Temps],"&lt;&gt;0")</f>
        <v>54</v>
      </c>
      <c r="E953">
        <f>COUNTIFS(Graphes[DS_Temps],"&lt;="&amp;$A953,Graphes[DS_Temps],"&lt;&gt;0")</f>
        <v>66</v>
      </c>
      <c r="F953">
        <f>COUNTIFS(Graphes[FC_alea_Temps],"&lt;="&amp;$A953,Graphes[FC_alea_Temps],"&lt;&gt;0")</f>
        <v>54</v>
      </c>
    </row>
    <row r="954" spans="1:6" x14ac:dyDescent="0.25">
      <c r="A954">
        <v>95.2</v>
      </c>
      <c r="B954">
        <f>COUNTIFS(Graphes[FC_Temps],"&lt;="&amp;$A954,Graphes[FC_Temps],"&lt;&gt;0")</f>
        <v>64</v>
      </c>
      <c r="C954">
        <f>COUNTIFS(Graphes[FC_AC_Temps],"&lt;="&amp;$A954,Graphes[FC_AC_Temps],"&lt;&gt;0")</f>
        <v>63</v>
      </c>
      <c r="D954">
        <f>COUNTIFS(Graphes[FC_AC_alea_Temps],"&lt;="&amp;$A954,Graphes[FC_AC_alea_Temps],"&lt;&gt;0")</f>
        <v>54</v>
      </c>
      <c r="E954">
        <f>COUNTIFS(Graphes[DS_Temps],"&lt;="&amp;$A954,Graphes[DS_Temps],"&lt;&gt;0")</f>
        <v>66</v>
      </c>
      <c r="F954">
        <f>COUNTIFS(Graphes[FC_alea_Temps],"&lt;="&amp;$A954,Graphes[FC_alea_Temps],"&lt;&gt;0")</f>
        <v>54</v>
      </c>
    </row>
    <row r="955" spans="1:6" x14ac:dyDescent="0.25">
      <c r="A955">
        <v>95.3</v>
      </c>
      <c r="B955">
        <f>COUNTIFS(Graphes[FC_Temps],"&lt;="&amp;$A955,Graphes[FC_Temps],"&lt;&gt;0")</f>
        <v>64</v>
      </c>
      <c r="C955">
        <f>COUNTIFS(Graphes[FC_AC_Temps],"&lt;="&amp;$A955,Graphes[FC_AC_Temps],"&lt;&gt;0")</f>
        <v>63</v>
      </c>
      <c r="D955">
        <f>COUNTIFS(Graphes[FC_AC_alea_Temps],"&lt;="&amp;$A955,Graphes[FC_AC_alea_Temps],"&lt;&gt;0")</f>
        <v>54</v>
      </c>
      <c r="E955">
        <f>COUNTIFS(Graphes[DS_Temps],"&lt;="&amp;$A955,Graphes[DS_Temps],"&lt;&gt;0")</f>
        <v>66</v>
      </c>
      <c r="F955">
        <f>COUNTIFS(Graphes[FC_alea_Temps],"&lt;="&amp;$A955,Graphes[FC_alea_Temps],"&lt;&gt;0")</f>
        <v>54</v>
      </c>
    </row>
    <row r="956" spans="1:6" x14ac:dyDescent="0.25">
      <c r="A956">
        <v>95.4</v>
      </c>
      <c r="B956">
        <f>COUNTIFS(Graphes[FC_Temps],"&lt;="&amp;$A956,Graphes[FC_Temps],"&lt;&gt;0")</f>
        <v>64</v>
      </c>
      <c r="C956">
        <f>COUNTIFS(Graphes[FC_AC_Temps],"&lt;="&amp;$A956,Graphes[FC_AC_Temps],"&lt;&gt;0")</f>
        <v>63</v>
      </c>
      <c r="D956">
        <f>COUNTIFS(Graphes[FC_AC_alea_Temps],"&lt;="&amp;$A956,Graphes[FC_AC_alea_Temps],"&lt;&gt;0")</f>
        <v>54</v>
      </c>
      <c r="E956">
        <f>COUNTIFS(Graphes[DS_Temps],"&lt;="&amp;$A956,Graphes[DS_Temps],"&lt;&gt;0")</f>
        <v>66</v>
      </c>
      <c r="F956">
        <f>COUNTIFS(Graphes[FC_alea_Temps],"&lt;="&amp;$A956,Graphes[FC_alea_Temps],"&lt;&gt;0")</f>
        <v>54</v>
      </c>
    </row>
    <row r="957" spans="1:6" x14ac:dyDescent="0.25">
      <c r="A957">
        <v>95.5</v>
      </c>
      <c r="B957">
        <f>COUNTIFS(Graphes[FC_Temps],"&lt;="&amp;$A957,Graphes[FC_Temps],"&lt;&gt;0")</f>
        <v>64</v>
      </c>
      <c r="C957">
        <f>COUNTIFS(Graphes[FC_AC_Temps],"&lt;="&amp;$A957,Graphes[FC_AC_Temps],"&lt;&gt;0")</f>
        <v>63</v>
      </c>
      <c r="D957">
        <f>COUNTIFS(Graphes[FC_AC_alea_Temps],"&lt;="&amp;$A957,Graphes[FC_AC_alea_Temps],"&lt;&gt;0")</f>
        <v>54</v>
      </c>
      <c r="E957">
        <f>COUNTIFS(Graphes[DS_Temps],"&lt;="&amp;$A957,Graphes[DS_Temps],"&lt;&gt;0")</f>
        <v>66</v>
      </c>
      <c r="F957">
        <f>COUNTIFS(Graphes[FC_alea_Temps],"&lt;="&amp;$A957,Graphes[FC_alea_Temps],"&lt;&gt;0")</f>
        <v>54</v>
      </c>
    </row>
    <row r="958" spans="1:6" x14ac:dyDescent="0.25">
      <c r="A958">
        <v>95.6</v>
      </c>
      <c r="B958">
        <f>COUNTIFS(Graphes[FC_Temps],"&lt;="&amp;$A958,Graphes[FC_Temps],"&lt;&gt;0")</f>
        <v>64</v>
      </c>
      <c r="C958">
        <f>COUNTIFS(Graphes[FC_AC_Temps],"&lt;="&amp;$A958,Graphes[FC_AC_Temps],"&lt;&gt;0")</f>
        <v>63</v>
      </c>
      <c r="D958">
        <f>COUNTIFS(Graphes[FC_AC_alea_Temps],"&lt;="&amp;$A958,Graphes[FC_AC_alea_Temps],"&lt;&gt;0")</f>
        <v>54</v>
      </c>
      <c r="E958">
        <f>COUNTIFS(Graphes[DS_Temps],"&lt;="&amp;$A958,Graphes[DS_Temps],"&lt;&gt;0")</f>
        <v>66</v>
      </c>
      <c r="F958">
        <f>COUNTIFS(Graphes[FC_alea_Temps],"&lt;="&amp;$A958,Graphes[FC_alea_Temps],"&lt;&gt;0")</f>
        <v>54</v>
      </c>
    </row>
    <row r="959" spans="1:6" x14ac:dyDescent="0.25">
      <c r="A959">
        <v>95.7</v>
      </c>
      <c r="B959">
        <f>COUNTIFS(Graphes[FC_Temps],"&lt;="&amp;$A959,Graphes[FC_Temps],"&lt;&gt;0")</f>
        <v>64</v>
      </c>
      <c r="C959">
        <f>COUNTIFS(Graphes[FC_AC_Temps],"&lt;="&amp;$A959,Graphes[FC_AC_Temps],"&lt;&gt;0")</f>
        <v>63</v>
      </c>
      <c r="D959">
        <f>COUNTIFS(Graphes[FC_AC_alea_Temps],"&lt;="&amp;$A959,Graphes[FC_AC_alea_Temps],"&lt;&gt;0")</f>
        <v>54</v>
      </c>
      <c r="E959">
        <f>COUNTIFS(Graphes[DS_Temps],"&lt;="&amp;$A959,Graphes[DS_Temps],"&lt;&gt;0")</f>
        <v>66</v>
      </c>
      <c r="F959">
        <f>COUNTIFS(Graphes[FC_alea_Temps],"&lt;="&amp;$A959,Graphes[FC_alea_Temps],"&lt;&gt;0")</f>
        <v>54</v>
      </c>
    </row>
    <row r="960" spans="1:6" x14ac:dyDescent="0.25">
      <c r="A960">
        <v>95.8</v>
      </c>
      <c r="B960">
        <f>COUNTIFS(Graphes[FC_Temps],"&lt;="&amp;$A960,Graphes[FC_Temps],"&lt;&gt;0")</f>
        <v>64</v>
      </c>
      <c r="C960">
        <f>COUNTIFS(Graphes[FC_AC_Temps],"&lt;="&amp;$A960,Graphes[FC_AC_Temps],"&lt;&gt;0")</f>
        <v>63</v>
      </c>
      <c r="D960">
        <f>COUNTIFS(Graphes[FC_AC_alea_Temps],"&lt;="&amp;$A960,Graphes[FC_AC_alea_Temps],"&lt;&gt;0")</f>
        <v>54</v>
      </c>
      <c r="E960">
        <f>COUNTIFS(Graphes[DS_Temps],"&lt;="&amp;$A960,Graphes[DS_Temps],"&lt;&gt;0")</f>
        <v>66</v>
      </c>
      <c r="F960">
        <f>COUNTIFS(Graphes[FC_alea_Temps],"&lt;="&amp;$A960,Graphes[FC_alea_Temps],"&lt;&gt;0")</f>
        <v>54</v>
      </c>
    </row>
    <row r="961" spans="1:6" x14ac:dyDescent="0.25">
      <c r="A961">
        <v>95.9</v>
      </c>
      <c r="B961">
        <f>COUNTIFS(Graphes[FC_Temps],"&lt;="&amp;$A961,Graphes[FC_Temps],"&lt;&gt;0")</f>
        <v>64</v>
      </c>
      <c r="C961">
        <f>COUNTIFS(Graphes[FC_AC_Temps],"&lt;="&amp;$A961,Graphes[FC_AC_Temps],"&lt;&gt;0")</f>
        <v>63</v>
      </c>
      <c r="D961">
        <f>COUNTIFS(Graphes[FC_AC_alea_Temps],"&lt;="&amp;$A961,Graphes[FC_AC_alea_Temps],"&lt;&gt;0")</f>
        <v>54</v>
      </c>
      <c r="E961">
        <f>COUNTIFS(Graphes[DS_Temps],"&lt;="&amp;$A961,Graphes[DS_Temps],"&lt;&gt;0")</f>
        <v>66</v>
      </c>
      <c r="F961">
        <f>COUNTIFS(Graphes[FC_alea_Temps],"&lt;="&amp;$A961,Graphes[FC_alea_Temps],"&lt;&gt;0")</f>
        <v>54</v>
      </c>
    </row>
    <row r="962" spans="1:6" x14ac:dyDescent="0.25">
      <c r="A962">
        <v>96</v>
      </c>
      <c r="B962">
        <f>COUNTIFS(Graphes[FC_Temps],"&lt;="&amp;$A962,Graphes[FC_Temps],"&lt;&gt;0")</f>
        <v>64</v>
      </c>
      <c r="C962">
        <f>COUNTIFS(Graphes[FC_AC_Temps],"&lt;="&amp;$A962,Graphes[FC_AC_Temps],"&lt;&gt;0")</f>
        <v>63</v>
      </c>
      <c r="D962">
        <f>COUNTIFS(Graphes[FC_AC_alea_Temps],"&lt;="&amp;$A962,Graphes[FC_AC_alea_Temps],"&lt;&gt;0")</f>
        <v>54</v>
      </c>
      <c r="E962">
        <f>COUNTIFS(Graphes[DS_Temps],"&lt;="&amp;$A962,Graphes[DS_Temps],"&lt;&gt;0")</f>
        <v>66</v>
      </c>
      <c r="F962">
        <f>COUNTIFS(Graphes[FC_alea_Temps],"&lt;="&amp;$A962,Graphes[FC_alea_Temps],"&lt;&gt;0")</f>
        <v>54</v>
      </c>
    </row>
    <row r="963" spans="1:6" x14ac:dyDescent="0.25">
      <c r="A963">
        <v>96.1</v>
      </c>
      <c r="B963">
        <f>COUNTIFS(Graphes[FC_Temps],"&lt;="&amp;$A963,Graphes[FC_Temps],"&lt;&gt;0")</f>
        <v>64</v>
      </c>
      <c r="C963">
        <f>COUNTIFS(Graphes[FC_AC_Temps],"&lt;="&amp;$A963,Graphes[FC_AC_Temps],"&lt;&gt;0")</f>
        <v>63</v>
      </c>
      <c r="D963">
        <f>COUNTIFS(Graphes[FC_AC_alea_Temps],"&lt;="&amp;$A963,Graphes[FC_AC_alea_Temps],"&lt;&gt;0")</f>
        <v>54</v>
      </c>
      <c r="E963">
        <f>COUNTIFS(Graphes[DS_Temps],"&lt;="&amp;$A963,Graphes[DS_Temps],"&lt;&gt;0")</f>
        <v>66</v>
      </c>
      <c r="F963">
        <f>COUNTIFS(Graphes[FC_alea_Temps],"&lt;="&amp;$A963,Graphes[FC_alea_Temps],"&lt;&gt;0")</f>
        <v>54</v>
      </c>
    </row>
    <row r="964" spans="1:6" x14ac:dyDescent="0.25">
      <c r="A964">
        <v>96.2</v>
      </c>
      <c r="B964">
        <f>COUNTIFS(Graphes[FC_Temps],"&lt;="&amp;$A964,Graphes[FC_Temps],"&lt;&gt;0")</f>
        <v>64</v>
      </c>
      <c r="C964">
        <f>COUNTIFS(Graphes[FC_AC_Temps],"&lt;="&amp;$A964,Graphes[FC_AC_Temps],"&lt;&gt;0")</f>
        <v>63</v>
      </c>
      <c r="D964">
        <f>COUNTIFS(Graphes[FC_AC_alea_Temps],"&lt;="&amp;$A964,Graphes[FC_AC_alea_Temps],"&lt;&gt;0")</f>
        <v>54</v>
      </c>
      <c r="E964">
        <f>COUNTIFS(Graphes[DS_Temps],"&lt;="&amp;$A964,Graphes[DS_Temps],"&lt;&gt;0")</f>
        <v>66</v>
      </c>
      <c r="F964">
        <f>COUNTIFS(Graphes[FC_alea_Temps],"&lt;="&amp;$A964,Graphes[FC_alea_Temps],"&lt;&gt;0")</f>
        <v>54</v>
      </c>
    </row>
    <row r="965" spans="1:6" x14ac:dyDescent="0.25">
      <c r="A965">
        <v>96.3</v>
      </c>
      <c r="B965">
        <f>COUNTIFS(Graphes[FC_Temps],"&lt;="&amp;$A965,Graphes[FC_Temps],"&lt;&gt;0")</f>
        <v>65</v>
      </c>
      <c r="C965">
        <f>COUNTIFS(Graphes[FC_AC_Temps],"&lt;="&amp;$A965,Graphes[FC_AC_Temps],"&lt;&gt;0")</f>
        <v>63</v>
      </c>
      <c r="D965">
        <f>COUNTIFS(Graphes[FC_AC_alea_Temps],"&lt;="&amp;$A965,Graphes[FC_AC_alea_Temps],"&lt;&gt;0")</f>
        <v>54</v>
      </c>
      <c r="E965">
        <f>COUNTIFS(Graphes[DS_Temps],"&lt;="&amp;$A965,Graphes[DS_Temps],"&lt;&gt;0")</f>
        <v>66</v>
      </c>
      <c r="F965">
        <f>COUNTIFS(Graphes[FC_alea_Temps],"&lt;="&amp;$A965,Graphes[FC_alea_Temps],"&lt;&gt;0")</f>
        <v>54</v>
      </c>
    </row>
    <row r="966" spans="1:6" x14ac:dyDescent="0.25">
      <c r="A966">
        <v>96.4</v>
      </c>
      <c r="B966">
        <f>COUNTIFS(Graphes[FC_Temps],"&lt;="&amp;$A966,Graphes[FC_Temps],"&lt;&gt;0")</f>
        <v>65</v>
      </c>
      <c r="C966">
        <f>COUNTIFS(Graphes[FC_AC_Temps],"&lt;="&amp;$A966,Graphes[FC_AC_Temps],"&lt;&gt;0")</f>
        <v>63</v>
      </c>
      <c r="D966">
        <f>COUNTIFS(Graphes[FC_AC_alea_Temps],"&lt;="&amp;$A966,Graphes[FC_AC_alea_Temps],"&lt;&gt;0")</f>
        <v>54</v>
      </c>
      <c r="E966">
        <f>COUNTIFS(Graphes[DS_Temps],"&lt;="&amp;$A966,Graphes[DS_Temps],"&lt;&gt;0")</f>
        <v>66</v>
      </c>
      <c r="F966">
        <f>COUNTIFS(Graphes[FC_alea_Temps],"&lt;="&amp;$A966,Graphes[FC_alea_Temps],"&lt;&gt;0")</f>
        <v>54</v>
      </c>
    </row>
    <row r="967" spans="1:6" x14ac:dyDescent="0.25">
      <c r="A967">
        <v>96.5</v>
      </c>
      <c r="B967">
        <f>COUNTIFS(Graphes[FC_Temps],"&lt;="&amp;$A967,Graphes[FC_Temps],"&lt;&gt;0")</f>
        <v>65</v>
      </c>
      <c r="C967">
        <f>COUNTIFS(Graphes[FC_AC_Temps],"&lt;="&amp;$A967,Graphes[FC_AC_Temps],"&lt;&gt;0")</f>
        <v>63</v>
      </c>
      <c r="D967">
        <f>COUNTIFS(Graphes[FC_AC_alea_Temps],"&lt;="&amp;$A967,Graphes[FC_AC_alea_Temps],"&lt;&gt;0")</f>
        <v>54</v>
      </c>
      <c r="E967">
        <f>COUNTIFS(Graphes[DS_Temps],"&lt;="&amp;$A967,Graphes[DS_Temps],"&lt;&gt;0")</f>
        <v>66</v>
      </c>
      <c r="F967">
        <f>COUNTIFS(Graphes[FC_alea_Temps],"&lt;="&amp;$A967,Graphes[FC_alea_Temps],"&lt;&gt;0")</f>
        <v>54</v>
      </c>
    </row>
    <row r="968" spans="1:6" x14ac:dyDescent="0.25">
      <c r="A968">
        <v>96.6</v>
      </c>
      <c r="B968">
        <f>COUNTIFS(Graphes[FC_Temps],"&lt;="&amp;$A968,Graphes[FC_Temps],"&lt;&gt;0")</f>
        <v>65</v>
      </c>
      <c r="C968">
        <f>COUNTIFS(Graphes[FC_AC_Temps],"&lt;="&amp;$A968,Graphes[FC_AC_Temps],"&lt;&gt;0")</f>
        <v>63</v>
      </c>
      <c r="D968">
        <f>COUNTIFS(Graphes[FC_AC_alea_Temps],"&lt;="&amp;$A968,Graphes[FC_AC_alea_Temps],"&lt;&gt;0")</f>
        <v>54</v>
      </c>
      <c r="E968">
        <f>COUNTIFS(Graphes[DS_Temps],"&lt;="&amp;$A968,Graphes[DS_Temps],"&lt;&gt;0")</f>
        <v>66</v>
      </c>
      <c r="F968">
        <f>COUNTIFS(Graphes[FC_alea_Temps],"&lt;="&amp;$A968,Graphes[FC_alea_Temps],"&lt;&gt;0")</f>
        <v>54</v>
      </c>
    </row>
    <row r="969" spans="1:6" x14ac:dyDescent="0.25">
      <c r="A969">
        <v>96.7</v>
      </c>
      <c r="B969">
        <f>COUNTIFS(Graphes[FC_Temps],"&lt;="&amp;$A969,Graphes[FC_Temps],"&lt;&gt;0")</f>
        <v>65</v>
      </c>
      <c r="C969">
        <f>COUNTIFS(Graphes[FC_AC_Temps],"&lt;="&amp;$A969,Graphes[FC_AC_Temps],"&lt;&gt;0")</f>
        <v>63</v>
      </c>
      <c r="D969">
        <f>COUNTIFS(Graphes[FC_AC_alea_Temps],"&lt;="&amp;$A969,Graphes[FC_AC_alea_Temps],"&lt;&gt;0")</f>
        <v>54</v>
      </c>
      <c r="E969">
        <f>COUNTIFS(Graphes[DS_Temps],"&lt;="&amp;$A969,Graphes[DS_Temps],"&lt;&gt;0")</f>
        <v>66</v>
      </c>
      <c r="F969">
        <f>COUNTIFS(Graphes[FC_alea_Temps],"&lt;="&amp;$A969,Graphes[FC_alea_Temps],"&lt;&gt;0")</f>
        <v>54</v>
      </c>
    </row>
    <row r="970" spans="1:6" x14ac:dyDescent="0.25">
      <c r="A970">
        <v>96.8</v>
      </c>
      <c r="B970">
        <f>COUNTIFS(Graphes[FC_Temps],"&lt;="&amp;$A970,Graphes[FC_Temps],"&lt;&gt;0")</f>
        <v>65</v>
      </c>
      <c r="C970">
        <f>COUNTIFS(Graphes[FC_AC_Temps],"&lt;="&amp;$A970,Graphes[FC_AC_Temps],"&lt;&gt;0")</f>
        <v>63</v>
      </c>
      <c r="D970">
        <f>COUNTIFS(Graphes[FC_AC_alea_Temps],"&lt;="&amp;$A970,Graphes[FC_AC_alea_Temps],"&lt;&gt;0")</f>
        <v>54</v>
      </c>
      <c r="E970">
        <f>COUNTIFS(Graphes[DS_Temps],"&lt;="&amp;$A970,Graphes[DS_Temps],"&lt;&gt;0")</f>
        <v>66</v>
      </c>
      <c r="F970">
        <f>COUNTIFS(Graphes[FC_alea_Temps],"&lt;="&amp;$A970,Graphes[FC_alea_Temps],"&lt;&gt;0")</f>
        <v>54</v>
      </c>
    </row>
    <row r="971" spans="1:6" x14ac:dyDescent="0.25">
      <c r="A971">
        <v>96.9</v>
      </c>
      <c r="B971">
        <f>COUNTIFS(Graphes[FC_Temps],"&lt;="&amp;$A971,Graphes[FC_Temps],"&lt;&gt;0")</f>
        <v>65</v>
      </c>
      <c r="C971">
        <f>COUNTIFS(Graphes[FC_AC_Temps],"&lt;="&amp;$A971,Graphes[FC_AC_Temps],"&lt;&gt;0")</f>
        <v>63</v>
      </c>
      <c r="D971">
        <f>COUNTIFS(Graphes[FC_AC_alea_Temps],"&lt;="&amp;$A971,Graphes[FC_AC_alea_Temps],"&lt;&gt;0")</f>
        <v>54</v>
      </c>
      <c r="E971">
        <f>COUNTIFS(Graphes[DS_Temps],"&lt;="&amp;$A971,Graphes[DS_Temps],"&lt;&gt;0")</f>
        <v>66</v>
      </c>
      <c r="F971">
        <f>COUNTIFS(Graphes[FC_alea_Temps],"&lt;="&amp;$A971,Graphes[FC_alea_Temps],"&lt;&gt;0")</f>
        <v>54</v>
      </c>
    </row>
    <row r="972" spans="1:6" x14ac:dyDescent="0.25">
      <c r="A972">
        <v>97</v>
      </c>
      <c r="B972">
        <f>COUNTIFS(Graphes[FC_Temps],"&lt;="&amp;$A972,Graphes[FC_Temps],"&lt;&gt;0")</f>
        <v>65</v>
      </c>
      <c r="C972">
        <f>COUNTIFS(Graphes[FC_AC_Temps],"&lt;="&amp;$A972,Graphes[FC_AC_Temps],"&lt;&gt;0")</f>
        <v>63</v>
      </c>
      <c r="D972">
        <f>COUNTIFS(Graphes[FC_AC_alea_Temps],"&lt;="&amp;$A972,Graphes[FC_AC_alea_Temps],"&lt;&gt;0")</f>
        <v>54</v>
      </c>
      <c r="E972">
        <f>COUNTIFS(Graphes[DS_Temps],"&lt;="&amp;$A972,Graphes[DS_Temps],"&lt;&gt;0")</f>
        <v>66</v>
      </c>
      <c r="F972">
        <f>COUNTIFS(Graphes[FC_alea_Temps],"&lt;="&amp;$A972,Graphes[FC_alea_Temps],"&lt;&gt;0")</f>
        <v>54</v>
      </c>
    </row>
    <row r="973" spans="1:6" x14ac:dyDescent="0.25">
      <c r="A973">
        <v>97.1</v>
      </c>
      <c r="B973">
        <f>COUNTIFS(Graphes[FC_Temps],"&lt;="&amp;$A973,Graphes[FC_Temps],"&lt;&gt;0")</f>
        <v>65</v>
      </c>
      <c r="C973">
        <f>COUNTIFS(Graphes[FC_AC_Temps],"&lt;="&amp;$A973,Graphes[FC_AC_Temps],"&lt;&gt;0")</f>
        <v>63</v>
      </c>
      <c r="D973">
        <f>COUNTIFS(Graphes[FC_AC_alea_Temps],"&lt;="&amp;$A973,Graphes[FC_AC_alea_Temps],"&lt;&gt;0")</f>
        <v>54</v>
      </c>
      <c r="E973">
        <f>COUNTIFS(Graphes[DS_Temps],"&lt;="&amp;$A973,Graphes[DS_Temps],"&lt;&gt;0")</f>
        <v>66</v>
      </c>
      <c r="F973">
        <f>COUNTIFS(Graphes[FC_alea_Temps],"&lt;="&amp;$A973,Graphes[FC_alea_Temps],"&lt;&gt;0")</f>
        <v>54</v>
      </c>
    </row>
    <row r="974" spans="1:6" x14ac:dyDescent="0.25">
      <c r="A974">
        <v>97.2</v>
      </c>
      <c r="B974">
        <f>COUNTIFS(Graphes[FC_Temps],"&lt;="&amp;$A974,Graphes[FC_Temps],"&lt;&gt;0")</f>
        <v>65</v>
      </c>
      <c r="C974">
        <f>COUNTIFS(Graphes[FC_AC_Temps],"&lt;="&amp;$A974,Graphes[FC_AC_Temps],"&lt;&gt;0")</f>
        <v>63</v>
      </c>
      <c r="D974">
        <f>COUNTIFS(Graphes[FC_AC_alea_Temps],"&lt;="&amp;$A974,Graphes[FC_AC_alea_Temps],"&lt;&gt;0")</f>
        <v>54</v>
      </c>
      <c r="E974">
        <f>COUNTIFS(Graphes[DS_Temps],"&lt;="&amp;$A974,Graphes[DS_Temps],"&lt;&gt;0")</f>
        <v>66</v>
      </c>
      <c r="F974">
        <f>COUNTIFS(Graphes[FC_alea_Temps],"&lt;="&amp;$A974,Graphes[FC_alea_Temps],"&lt;&gt;0")</f>
        <v>54</v>
      </c>
    </row>
    <row r="975" spans="1:6" x14ac:dyDescent="0.25">
      <c r="A975">
        <v>97.3</v>
      </c>
      <c r="B975">
        <f>COUNTIFS(Graphes[FC_Temps],"&lt;="&amp;$A975,Graphes[FC_Temps],"&lt;&gt;0")</f>
        <v>65</v>
      </c>
      <c r="C975">
        <f>COUNTIFS(Graphes[FC_AC_Temps],"&lt;="&amp;$A975,Graphes[FC_AC_Temps],"&lt;&gt;0")</f>
        <v>63</v>
      </c>
      <c r="D975">
        <f>COUNTIFS(Graphes[FC_AC_alea_Temps],"&lt;="&amp;$A975,Graphes[FC_AC_alea_Temps],"&lt;&gt;0")</f>
        <v>54</v>
      </c>
      <c r="E975">
        <f>COUNTIFS(Graphes[DS_Temps],"&lt;="&amp;$A975,Graphes[DS_Temps],"&lt;&gt;0")</f>
        <v>66</v>
      </c>
      <c r="F975">
        <f>COUNTIFS(Graphes[FC_alea_Temps],"&lt;="&amp;$A975,Graphes[FC_alea_Temps],"&lt;&gt;0")</f>
        <v>54</v>
      </c>
    </row>
    <row r="976" spans="1:6" x14ac:dyDescent="0.25">
      <c r="A976">
        <v>97.4</v>
      </c>
      <c r="B976">
        <f>COUNTIFS(Graphes[FC_Temps],"&lt;="&amp;$A976,Graphes[FC_Temps],"&lt;&gt;0")</f>
        <v>65</v>
      </c>
      <c r="C976">
        <f>COUNTIFS(Graphes[FC_AC_Temps],"&lt;="&amp;$A976,Graphes[FC_AC_Temps],"&lt;&gt;0")</f>
        <v>63</v>
      </c>
      <c r="D976">
        <f>COUNTIFS(Graphes[FC_AC_alea_Temps],"&lt;="&amp;$A976,Graphes[FC_AC_alea_Temps],"&lt;&gt;0")</f>
        <v>54</v>
      </c>
      <c r="E976">
        <f>COUNTIFS(Graphes[DS_Temps],"&lt;="&amp;$A976,Graphes[DS_Temps],"&lt;&gt;0")</f>
        <v>66</v>
      </c>
      <c r="F976">
        <f>COUNTIFS(Graphes[FC_alea_Temps],"&lt;="&amp;$A976,Graphes[FC_alea_Temps],"&lt;&gt;0")</f>
        <v>54</v>
      </c>
    </row>
    <row r="977" spans="1:6" x14ac:dyDescent="0.25">
      <c r="A977">
        <v>97.5</v>
      </c>
      <c r="B977">
        <f>COUNTIFS(Graphes[FC_Temps],"&lt;="&amp;$A977,Graphes[FC_Temps],"&lt;&gt;0")</f>
        <v>65</v>
      </c>
      <c r="C977">
        <f>COUNTIFS(Graphes[FC_AC_Temps],"&lt;="&amp;$A977,Graphes[FC_AC_Temps],"&lt;&gt;0")</f>
        <v>63</v>
      </c>
      <c r="D977">
        <f>COUNTIFS(Graphes[FC_AC_alea_Temps],"&lt;="&amp;$A977,Graphes[FC_AC_alea_Temps],"&lt;&gt;0")</f>
        <v>54</v>
      </c>
      <c r="E977">
        <f>COUNTIFS(Graphes[DS_Temps],"&lt;="&amp;$A977,Graphes[DS_Temps],"&lt;&gt;0")</f>
        <v>66</v>
      </c>
      <c r="F977">
        <f>COUNTIFS(Graphes[FC_alea_Temps],"&lt;="&amp;$A977,Graphes[FC_alea_Temps],"&lt;&gt;0")</f>
        <v>54</v>
      </c>
    </row>
    <row r="978" spans="1:6" x14ac:dyDescent="0.25">
      <c r="A978">
        <v>97.6</v>
      </c>
      <c r="B978">
        <f>COUNTIFS(Graphes[FC_Temps],"&lt;="&amp;$A978,Graphes[FC_Temps],"&lt;&gt;0")</f>
        <v>65</v>
      </c>
      <c r="C978">
        <f>COUNTIFS(Graphes[FC_AC_Temps],"&lt;="&amp;$A978,Graphes[FC_AC_Temps],"&lt;&gt;0")</f>
        <v>63</v>
      </c>
      <c r="D978">
        <f>COUNTIFS(Graphes[FC_AC_alea_Temps],"&lt;="&amp;$A978,Graphes[FC_AC_alea_Temps],"&lt;&gt;0")</f>
        <v>54</v>
      </c>
      <c r="E978">
        <f>COUNTIFS(Graphes[DS_Temps],"&lt;="&amp;$A978,Graphes[DS_Temps],"&lt;&gt;0")</f>
        <v>66</v>
      </c>
      <c r="F978">
        <f>COUNTIFS(Graphes[FC_alea_Temps],"&lt;="&amp;$A978,Graphes[FC_alea_Temps],"&lt;&gt;0")</f>
        <v>54</v>
      </c>
    </row>
    <row r="979" spans="1:6" x14ac:dyDescent="0.25">
      <c r="A979">
        <v>97.7</v>
      </c>
      <c r="B979">
        <f>COUNTIFS(Graphes[FC_Temps],"&lt;="&amp;$A979,Graphes[FC_Temps],"&lt;&gt;0")</f>
        <v>65</v>
      </c>
      <c r="C979">
        <f>COUNTIFS(Graphes[FC_AC_Temps],"&lt;="&amp;$A979,Graphes[FC_AC_Temps],"&lt;&gt;0")</f>
        <v>63</v>
      </c>
      <c r="D979">
        <f>COUNTIFS(Graphes[FC_AC_alea_Temps],"&lt;="&amp;$A979,Graphes[FC_AC_alea_Temps],"&lt;&gt;0")</f>
        <v>54</v>
      </c>
      <c r="E979">
        <f>COUNTIFS(Graphes[DS_Temps],"&lt;="&amp;$A979,Graphes[DS_Temps],"&lt;&gt;0")</f>
        <v>66</v>
      </c>
      <c r="F979">
        <f>COUNTIFS(Graphes[FC_alea_Temps],"&lt;="&amp;$A979,Graphes[FC_alea_Temps],"&lt;&gt;0")</f>
        <v>54</v>
      </c>
    </row>
    <row r="980" spans="1:6" x14ac:dyDescent="0.25">
      <c r="A980">
        <v>97.8</v>
      </c>
      <c r="B980">
        <f>COUNTIFS(Graphes[FC_Temps],"&lt;="&amp;$A980,Graphes[FC_Temps],"&lt;&gt;0")</f>
        <v>65</v>
      </c>
      <c r="C980">
        <f>COUNTIFS(Graphes[FC_AC_Temps],"&lt;="&amp;$A980,Graphes[FC_AC_Temps],"&lt;&gt;0")</f>
        <v>63</v>
      </c>
      <c r="D980">
        <f>COUNTIFS(Graphes[FC_AC_alea_Temps],"&lt;="&amp;$A980,Graphes[FC_AC_alea_Temps],"&lt;&gt;0")</f>
        <v>54</v>
      </c>
      <c r="E980">
        <f>COUNTIFS(Graphes[DS_Temps],"&lt;="&amp;$A980,Graphes[DS_Temps],"&lt;&gt;0")</f>
        <v>66</v>
      </c>
      <c r="F980">
        <f>COUNTIFS(Graphes[FC_alea_Temps],"&lt;="&amp;$A980,Graphes[FC_alea_Temps],"&lt;&gt;0")</f>
        <v>54</v>
      </c>
    </row>
    <row r="981" spans="1:6" x14ac:dyDescent="0.25">
      <c r="A981">
        <v>97.9</v>
      </c>
      <c r="B981">
        <f>COUNTIFS(Graphes[FC_Temps],"&lt;="&amp;$A981,Graphes[FC_Temps],"&lt;&gt;0")</f>
        <v>65</v>
      </c>
      <c r="C981">
        <f>COUNTIFS(Graphes[FC_AC_Temps],"&lt;="&amp;$A981,Graphes[FC_AC_Temps],"&lt;&gt;0")</f>
        <v>63</v>
      </c>
      <c r="D981">
        <f>COUNTIFS(Graphes[FC_AC_alea_Temps],"&lt;="&amp;$A981,Graphes[FC_AC_alea_Temps],"&lt;&gt;0")</f>
        <v>54</v>
      </c>
      <c r="E981">
        <f>COUNTIFS(Graphes[DS_Temps],"&lt;="&amp;$A981,Graphes[DS_Temps],"&lt;&gt;0")</f>
        <v>66</v>
      </c>
      <c r="F981">
        <f>COUNTIFS(Graphes[FC_alea_Temps],"&lt;="&amp;$A981,Graphes[FC_alea_Temps],"&lt;&gt;0")</f>
        <v>54</v>
      </c>
    </row>
    <row r="982" spans="1:6" x14ac:dyDescent="0.25">
      <c r="A982">
        <v>98</v>
      </c>
      <c r="B982">
        <f>COUNTIFS(Graphes[FC_Temps],"&lt;="&amp;$A982,Graphes[FC_Temps],"&lt;&gt;0")</f>
        <v>65</v>
      </c>
      <c r="C982">
        <f>COUNTIFS(Graphes[FC_AC_Temps],"&lt;="&amp;$A982,Graphes[FC_AC_Temps],"&lt;&gt;0")</f>
        <v>63</v>
      </c>
      <c r="D982">
        <f>COUNTIFS(Graphes[FC_AC_alea_Temps],"&lt;="&amp;$A982,Graphes[FC_AC_alea_Temps],"&lt;&gt;0")</f>
        <v>54</v>
      </c>
      <c r="E982">
        <f>COUNTIFS(Graphes[DS_Temps],"&lt;="&amp;$A982,Graphes[DS_Temps],"&lt;&gt;0")</f>
        <v>66</v>
      </c>
      <c r="F982">
        <f>COUNTIFS(Graphes[FC_alea_Temps],"&lt;="&amp;$A982,Graphes[FC_alea_Temps],"&lt;&gt;0")</f>
        <v>54</v>
      </c>
    </row>
    <row r="983" spans="1:6" x14ac:dyDescent="0.25">
      <c r="A983">
        <v>98.1</v>
      </c>
      <c r="B983">
        <f>COUNTIFS(Graphes[FC_Temps],"&lt;="&amp;$A983,Graphes[FC_Temps],"&lt;&gt;0")</f>
        <v>65</v>
      </c>
      <c r="C983">
        <f>COUNTIFS(Graphes[FC_AC_Temps],"&lt;="&amp;$A983,Graphes[FC_AC_Temps],"&lt;&gt;0")</f>
        <v>63</v>
      </c>
      <c r="D983">
        <f>COUNTIFS(Graphes[FC_AC_alea_Temps],"&lt;="&amp;$A983,Graphes[FC_AC_alea_Temps],"&lt;&gt;0")</f>
        <v>54</v>
      </c>
      <c r="E983">
        <f>COUNTIFS(Graphes[DS_Temps],"&lt;="&amp;$A983,Graphes[DS_Temps],"&lt;&gt;0")</f>
        <v>66</v>
      </c>
      <c r="F983">
        <f>COUNTIFS(Graphes[FC_alea_Temps],"&lt;="&amp;$A983,Graphes[FC_alea_Temps],"&lt;&gt;0")</f>
        <v>54</v>
      </c>
    </row>
    <row r="984" spans="1:6" x14ac:dyDescent="0.25">
      <c r="A984">
        <v>98.2</v>
      </c>
      <c r="B984">
        <f>COUNTIFS(Graphes[FC_Temps],"&lt;="&amp;$A984,Graphes[FC_Temps],"&lt;&gt;0")</f>
        <v>65</v>
      </c>
      <c r="C984">
        <f>COUNTIFS(Graphes[FC_AC_Temps],"&lt;="&amp;$A984,Graphes[FC_AC_Temps],"&lt;&gt;0")</f>
        <v>63</v>
      </c>
      <c r="D984">
        <f>COUNTIFS(Graphes[FC_AC_alea_Temps],"&lt;="&amp;$A984,Graphes[FC_AC_alea_Temps],"&lt;&gt;0")</f>
        <v>54</v>
      </c>
      <c r="E984">
        <f>COUNTIFS(Graphes[DS_Temps],"&lt;="&amp;$A984,Graphes[DS_Temps],"&lt;&gt;0")</f>
        <v>66</v>
      </c>
      <c r="F984">
        <f>COUNTIFS(Graphes[FC_alea_Temps],"&lt;="&amp;$A984,Graphes[FC_alea_Temps],"&lt;&gt;0")</f>
        <v>54</v>
      </c>
    </row>
    <row r="985" spans="1:6" x14ac:dyDescent="0.25">
      <c r="A985">
        <v>98.3</v>
      </c>
      <c r="B985">
        <f>COUNTIFS(Graphes[FC_Temps],"&lt;="&amp;$A985,Graphes[FC_Temps],"&lt;&gt;0")</f>
        <v>65</v>
      </c>
      <c r="C985">
        <f>COUNTIFS(Graphes[FC_AC_Temps],"&lt;="&amp;$A985,Graphes[FC_AC_Temps],"&lt;&gt;0")</f>
        <v>63</v>
      </c>
      <c r="D985">
        <f>COUNTIFS(Graphes[FC_AC_alea_Temps],"&lt;="&amp;$A985,Graphes[FC_AC_alea_Temps],"&lt;&gt;0")</f>
        <v>54</v>
      </c>
      <c r="E985">
        <f>COUNTIFS(Graphes[DS_Temps],"&lt;="&amp;$A985,Graphes[DS_Temps],"&lt;&gt;0")</f>
        <v>66</v>
      </c>
      <c r="F985">
        <f>COUNTIFS(Graphes[FC_alea_Temps],"&lt;="&amp;$A985,Graphes[FC_alea_Temps],"&lt;&gt;0")</f>
        <v>54</v>
      </c>
    </row>
    <row r="986" spans="1:6" x14ac:dyDescent="0.25">
      <c r="A986">
        <v>98.4</v>
      </c>
      <c r="B986">
        <f>COUNTIFS(Graphes[FC_Temps],"&lt;="&amp;$A986,Graphes[FC_Temps],"&lt;&gt;0")</f>
        <v>65</v>
      </c>
      <c r="C986">
        <f>COUNTIFS(Graphes[FC_AC_Temps],"&lt;="&amp;$A986,Graphes[FC_AC_Temps],"&lt;&gt;0")</f>
        <v>63</v>
      </c>
      <c r="D986">
        <f>COUNTIFS(Graphes[FC_AC_alea_Temps],"&lt;="&amp;$A986,Graphes[FC_AC_alea_Temps],"&lt;&gt;0")</f>
        <v>54</v>
      </c>
      <c r="E986">
        <f>COUNTIFS(Graphes[DS_Temps],"&lt;="&amp;$A986,Graphes[DS_Temps],"&lt;&gt;0")</f>
        <v>66</v>
      </c>
      <c r="F986">
        <f>COUNTIFS(Graphes[FC_alea_Temps],"&lt;="&amp;$A986,Graphes[FC_alea_Temps],"&lt;&gt;0")</f>
        <v>54</v>
      </c>
    </row>
    <row r="987" spans="1:6" x14ac:dyDescent="0.25">
      <c r="A987">
        <v>98.5</v>
      </c>
      <c r="B987">
        <f>COUNTIFS(Graphes[FC_Temps],"&lt;="&amp;$A987,Graphes[FC_Temps],"&lt;&gt;0")</f>
        <v>65</v>
      </c>
      <c r="C987">
        <f>COUNTIFS(Graphes[FC_AC_Temps],"&lt;="&amp;$A987,Graphes[FC_AC_Temps],"&lt;&gt;0")</f>
        <v>63</v>
      </c>
      <c r="D987">
        <f>COUNTIFS(Graphes[FC_AC_alea_Temps],"&lt;="&amp;$A987,Graphes[FC_AC_alea_Temps],"&lt;&gt;0")</f>
        <v>54</v>
      </c>
      <c r="E987">
        <f>COUNTIFS(Graphes[DS_Temps],"&lt;="&amp;$A987,Graphes[DS_Temps],"&lt;&gt;0")</f>
        <v>66</v>
      </c>
      <c r="F987">
        <f>COUNTIFS(Graphes[FC_alea_Temps],"&lt;="&amp;$A987,Graphes[FC_alea_Temps],"&lt;&gt;0")</f>
        <v>54</v>
      </c>
    </row>
    <row r="988" spans="1:6" x14ac:dyDescent="0.25">
      <c r="A988">
        <v>98.6</v>
      </c>
      <c r="B988">
        <f>COUNTIFS(Graphes[FC_Temps],"&lt;="&amp;$A988,Graphes[FC_Temps],"&lt;&gt;0")</f>
        <v>65</v>
      </c>
      <c r="C988">
        <f>COUNTIFS(Graphes[FC_AC_Temps],"&lt;="&amp;$A988,Graphes[FC_AC_Temps],"&lt;&gt;0")</f>
        <v>63</v>
      </c>
      <c r="D988">
        <f>COUNTIFS(Graphes[FC_AC_alea_Temps],"&lt;="&amp;$A988,Graphes[FC_AC_alea_Temps],"&lt;&gt;0")</f>
        <v>54</v>
      </c>
      <c r="E988">
        <f>COUNTIFS(Graphes[DS_Temps],"&lt;="&amp;$A988,Graphes[DS_Temps],"&lt;&gt;0")</f>
        <v>66</v>
      </c>
      <c r="F988">
        <f>COUNTIFS(Graphes[FC_alea_Temps],"&lt;="&amp;$A988,Graphes[FC_alea_Temps],"&lt;&gt;0")</f>
        <v>54</v>
      </c>
    </row>
    <row r="989" spans="1:6" x14ac:dyDescent="0.25">
      <c r="A989">
        <v>98.7</v>
      </c>
      <c r="B989">
        <f>COUNTIFS(Graphes[FC_Temps],"&lt;="&amp;$A989,Graphes[FC_Temps],"&lt;&gt;0")</f>
        <v>65</v>
      </c>
      <c r="C989">
        <f>COUNTIFS(Graphes[FC_AC_Temps],"&lt;="&amp;$A989,Graphes[FC_AC_Temps],"&lt;&gt;0")</f>
        <v>63</v>
      </c>
      <c r="D989">
        <f>COUNTIFS(Graphes[FC_AC_alea_Temps],"&lt;="&amp;$A989,Graphes[FC_AC_alea_Temps],"&lt;&gt;0")</f>
        <v>54</v>
      </c>
      <c r="E989">
        <f>COUNTIFS(Graphes[DS_Temps],"&lt;="&amp;$A989,Graphes[DS_Temps],"&lt;&gt;0")</f>
        <v>66</v>
      </c>
      <c r="F989">
        <f>COUNTIFS(Graphes[FC_alea_Temps],"&lt;="&amp;$A989,Graphes[FC_alea_Temps],"&lt;&gt;0")</f>
        <v>54</v>
      </c>
    </row>
    <row r="990" spans="1:6" x14ac:dyDescent="0.25">
      <c r="A990">
        <v>98.8</v>
      </c>
      <c r="B990">
        <f>COUNTIFS(Graphes[FC_Temps],"&lt;="&amp;$A990,Graphes[FC_Temps],"&lt;&gt;0")</f>
        <v>65</v>
      </c>
      <c r="C990">
        <f>COUNTIFS(Graphes[FC_AC_Temps],"&lt;="&amp;$A990,Graphes[FC_AC_Temps],"&lt;&gt;0")</f>
        <v>63</v>
      </c>
      <c r="D990">
        <f>COUNTIFS(Graphes[FC_AC_alea_Temps],"&lt;="&amp;$A990,Graphes[FC_AC_alea_Temps],"&lt;&gt;0")</f>
        <v>54</v>
      </c>
      <c r="E990">
        <f>COUNTIFS(Graphes[DS_Temps],"&lt;="&amp;$A990,Graphes[DS_Temps],"&lt;&gt;0")</f>
        <v>66</v>
      </c>
      <c r="F990">
        <f>COUNTIFS(Graphes[FC_alea_Temps],"&lt;="&amp;$A990,Graphes[FC_alea_Temps],"&lt;&gt;0")</f>
        <v>54</v>
      </c>
    </row>
    <row r="991" spans="1:6" x14ac:dyDescent="0.25">
      <c r="A991">
        <v>98.9</v>
      </c>
      <c r="B991">
        <f>COUNTIFS(Graphes[FC_Temps],"&lt;="&amp;$A991,Graphes[FC_Temps],"&lt;&gt;0")</f>
        <v>65</v>
      </c>
      <c r="C991">
        <f>COUNTIFS(Graphes[FC_AC_Temps],"&lt;="&amp;$A991,Graphes[FC_AC_Temps],"&lt;&gt;0")</f>
        <v>63</v>
      </c>
      <c r="D991">
        <f>COUNTIFS(Graphes[FC_AC_alea_Temps],"&lt;="&amp;$A991,Graphes[FC_AC_alea_Temps],"&lt;&gt;0")</f>
        <v>54</v>
      </c>
      <c r="E991">
        <f>COUNTIFS(Graphes[DS_Temps],"&lt;="&amp;$A991,Graphes[DS_Temps],"&lt;&gt;0")</f>
        <v>66</v>
      </c>
      <c r="F991">
        <f>COUNTIFS(Graphes[FC_alea_Temps],"&lt;="&amp;$A991,Graphes[FC_alea_Temps],"&lt;&gt;0")</f>
        <v>54</v>
      </c>
    </row>
    <row r="992" spans="1:6" x14ac:dyDescent="0.25">
      <c r="A992">
        <v>99</v>
      </c>
      <c r="B992">
        <f>COUNTIFS(Graphes[FC_Temps],"&lt;="&amp;$A992,Graphes[FC_Temps],"&lt;&gt;0")</f>
        <v>65</v>
      </c>
      <c r="C992">
        <f>COUNTIFS(Graphes[FC_AC_Temps],"&lt;="&amp;$A992,Graphes[FC_AC_Temps],"&lt;&gt;0")</f>
        <v>63</v>
      </c>
      <c r="D992">
        <f>COUNTIFS(Graphes[FC_AC_alea_Temps],"&lt;="&amp;$A992,Graphes[FC_AC_alea_Temps],"&lt;&gt;0")</f>
        <v>54</v>
      </c>
      <c r="E992">
        <f>COUNTIFS(Graphes[DS_Temps],"&lt;="&amp;$A992,Graphes[DS_Temps],"&lt;&gt;0")</f>
        <v>66</v>
      </c>
      <c r="F992">
        <f>COUNTIFS(Graphes[FC_alea_Temps],"&lt;="&amp;$A992,Graphes[FC_alea_Temps],"&lt;&gt;0")</f>
        <v>54</v>
      </c>
    </row>
    <row r="993" spans="1:6" x14ac:dyDescent="0.25">
      <c r="A993">
        <v>99.1</v>
      </c>
      <c r="B993">
        <f>COUNTIFS(Graphes[FC_Temps],"&lt;="&amp;$A993,Graphes[FC_Temps],"&lt;&gt;0")</f>
        <v>65</v>
      </c>
      <c r="C993">
        <f>COUNTIFS(Graphes[FC_AC_Temps],"&lt;="&amp;$A993,Graphes[FC_AC_Temps],"&lt;&gt;0")</f>
        <v>63</v>
      </c>
      <c r="D993">
        <f>COUNTIFS(Graphes[FC_AC_alea_Temps],"&lt;="&amp;$A993,Graphes[FC_AC_alea_Temps],"&lt;&gt;0")</f>
        <v>54</v>
      </c>
      <c r="E993">
        <f>COUNTIFS(Graphes[DS_Temps],"&lt;="&amp;$A993,Graphes[DS_Temps],"&lt;&gt;0")</f>
        <v>66</v>
      </c>
      <c r="F993">
        <f>COUNTIFS(Graphes[FC_alea_Temps],"&lt;="&amp;$A993,Graphes[FC_alea_Temps],"&lt;&gt;0")</f>
        <v>54</v>
      </c>
    </row>
    <row r="994" spans="1:6" x14ac:dyDescent="0.25">
      <c r="A994">
        <v>99.2</v>
      </c>
      <c r="B994">
        <f>COUNTIFS(Graphes[FC_Temps],"&lt;="&amp;$A994,Graphes[FC_Temps],"&lt;&gt;0")</f>
        <v>65</v>
      </c>
      <c r="C994">
        <f>COUNTIFS(Graphes[FC_AC_Temps],"&lt;="&amp;$A994,Graphes[FC_AC_Temps],"&lt;&gt;0")</f>
        <v>63</v>
      </c>
      <c r="D994">
        <f>COUNTIFS(Graphes[FC_AC_alea_Temps],"&lt;="&amp;$A994,Graphes[FC_AC_alea_Temps],"&lt;&gt;0")</f>
        <v>54</v>
      </c>
      <c r="E994">
        <f>COUNTIFS(Graphes[DS_Temps],"&lt;="&amp;$A994,Graphes[DS_Temps],"&lt;&gt;0")</f>
        <v>66</v>
      </c>
      <c r="F994">
        <f>COUNTIFS(Graphes[FC_alea_Temps],"&lt;="&amp;$A994,Graphes[FC_alea_Temps],"&lt;&gt;0")</f>
        <v>54</v>
      </c>
    </row>
    <row r="995" spans="1:6" x14ac:dyDescent="0.25">
      <c r="A995">
        <v>99.3</v>
      </c>
      <c r="B995">
        <f>COUNTIFS(Graphes[FC_Temps],"&lt;="&amp;$A995,Graphes[FC_Temps],"&lt;&gt;0")</f>
        <v>65</v>
      </c>
      <c r="C995">
        <f>COUNTIFS(Graphes[FC_AC_Temps],"&lt;="&amp;$A995,Graphes[FC_AC_Temps],"&lt;&gt;0")</f>
        <v>63</v>
      </c>
      <c r="D995">
        <f>COUNTIFS(Graphes[FC_AC_alea_Temps],"&lt;="&amp;$A995,Graphes[FC_AC_alea_Temps],"&lt;&gt;0")</f>
        <v>54</v>
      </c>
      <c r="E995">
        <f>COUNTIFS(Graphes[DS_Temps],"&lt;="&amp;$A995,Graphes[DS_Temps],"&lt;&gt;0")</f>
        <v>66</v>
      </c>
      <c r="F995">
        <f>COUNTIFS(Graphes[FC_alea_Temps],"&lt;="&amp;$A995,Graphes[FC_alea_Temps],"&lt;&gt;0")</f>
        <v>54</v>
      </c>
    </row>
    <row r="996" spans="1:6" x14ac:dyDescent="0.25">
      <c r="A996">
        <v>99.4</v>
      </c>
      <c r="B996">
        <f>COUNTIFS(Graphes[FC_Temps],"&lt;="&amp;$A996,Graphes[FC_Temps],"&lt;&gt;0")</f>
        <v>65</v>
      </c>
      <c r="C996">
        <f>COUNTIFS(Graphes[FC_AC_Temps],"&lt;="&amp;$A996,Graphes[FC_AC_Temps],"&lt;&gt;0")</f>
        <v>63</v>
      </c>
      <c r="D996">
        <f>COUNTIFS(Graphes[FC_AC_alea_Temps],"&lt;="&amp;$A996,Graphes[FC_AC_alea_Temps],"&lt;&gt;0")</f>
        <v>54</v>
      </c>
      <c r="E996">
        <f>COUNTIFS(Graphes[DS_Temps],"&lt;="&amp;$A996,Graphes[DS_Temps],"&lt;&gt;0")</f>
        <v>66</v>
      </c>
      <c r="F996">
        <f>COUNTIFS(Graphes[FC_alea_Temps],"&lt;="&amp;$A996,Graphes[FC_alea_Temps],"&lt;&gt;0")</f>
        <v>54</v>
      </c>
    </row>
    <row r="997" spans="1:6" x14ac:dyDescent="0.25">
      <c r="A997">
        <v>99.5</v>
      </c>
      <c r="B997">
        <f>COUNTIFS(Graphes[FC_Temps],"&lt;="&amp;$A997,Graphes[FC_Temps],"&lt;&gt;0")</f>
        <v>65</v>
      </c>
      <c r="C997">
        <f>COUNTIFS(Graphes[FC_AC_Temps],"&lt;="&amp;$A997,Graphes[FC_AC_Temps],"&lt;&gt;0")</f>
        <v>63</v>
      </c>
      <c r="D997">
        <f>COUNTIFS(Graphes[FC_AC_alea_Temps],"&lt;="&amp;$A997,Graphes[FC_AC_alea_Temps],"&lt;&gt;0")</f>
        <v>54</v>
      </c>
      <c r="E997">
        <f>COUNTIFS(Graphes[DS_Temps],"&lt;="&amp;$A997,Graphes[DS_Temps],"&lt;&gt;0")</f>
        <v>66</v>
      </c>
      <c r="F997">
        <f>COUNTIFS(Graphes[FC_alea_Temps],"&lt;="&amp;$A997,Graphes[FC_alea_Temps],"&lt;&gt;0")</f>
        <v>54</v>
      </c>
    </row>
    <row r="998" spans="1:6" x14ac:dyDescent="0.25">
      <c r="A998">
        <v>99.6</v>
      </c>
      <c r="B998">
        <f>COUNTIFS(Graphes[FC_Temps],"&lt;="&amp;$A998,Graphes[FC_Temps],"&lt;&gt;0")</f>
        <v>65</v>
      </c>
      <c r="C998">
        <f>COUNTIFS(Graphes[FC_AC_Temps],"&lt;="&amp;$A998,Graphes[FC_AC_Temps],"&lt;&gt;0")</f>
        <v>63</v>
      </c>
      <c r="D998">
        <f>COUNTIFS(Graphes[FC_AC_alea_Temps],"&lt;="&amp;$A998,Graphes[FC_AC_alea_Temps],"&lt;&gt;0")</f>
        <v>54</v>
      </c>
      <c r="E998">
        <f>COUNTIFS(Graphes[DS_Temps],"&lt;="&amp;$A998,Graphes[DS_Temps],"&lt;&gt;0")</f>
        <v>66</v>
      </c>
      <c r="F998">
        <f>COUNTIFS(Graphes[FC_alea_Temps],"&lt;="&amp;$A998,Graphes[FC_alea_Temps],"&lt;&gt;0")</f>
        <v>54</v>
      </c>
    </row>
    <row r="999" spans="1:6" x14ac:dyDescent="0.25">
      <c r="A999">
        <v>99.7</v>
      </c>
      <c r="B999">
        <f>COUNTIFS(Graphes[FC_Temps],"&lt;="&amp;$A999,Graphes[FC_Temps],"&lt;&gt;0")</f>
        <v>65</v>
      </c>
      <c r="C999">
        <f>COUNTIFS(Graphes[FC_AC_Temps],"&lt;="&amp;$A999,Graphes[FC_AC_Temps],"&lt;&gt;0")</f>
        <v>63</v>
      </c>
      <c r="D999">
        <f>COUNTIFS(Graphes[FC_AC_alea_Temps],"&lt;="&amp;$A999,Graphes[FC_AC_alea_Temps],"&lt;&gt;0")</f>
        <v>54</v>
      </c>
      <c r="E999">
        <f>COUNTIFS(Graphes[DS_Temps],"&lt;="&amp;$A999,Graphes[DS_Temps],"&lt;&gt;0")</f>
        <v>66</v>
      </c>
      <c r="F999">
        <f>COUNTIFS(Graphes[FC_alea_Temps],"&lt;="&amp;$A999,Graphes[FC_alea_Temps],"&lt;&gt;0")</f>
        <v>54</v>
      </c>
    </row>
    <row r="1000" spans="1:6" x14ac:dyDescent="0.25">
      <c r="A1000">
        <v>99.8</v>
      </c>
      <c r="B1000">
        <f>COUNTIFS(Graphes[FC_Temps],"&lt;="&amp;$A1000,Graphes[FC_Temps],"&lt;&gt;0")</f>
        <v>65</v>
      </c>
      <c r="C1000">
        <f>COUNTIFS(Graphes[FC_AC_Temps],"&lt;="&amp;$A1000,Graphes[FC_AC_Temps],"&lt;&gt;0")</f>
        <v>63</v>
      </c>
      <c r="D1000">
        <f>COUNTIFS(Graphes[FC_AC_alea_Temps],"&lt;="&amp;$A1000,Graphes[FC_AC_alea_Temps],"&lt;&gt;0")</f>
        <v>54</v>
      </c>
      <c r="E1000">
        <f>COUNTIFS(Graphes[DS_Temps],"&lt;="&amp;$A1000,Graphes[DS_Temps],"&lt;&gt;0")</f>
        <v>66</v>
      </c>
      <c r="F1000">
        <f>COUNTIFS(Graphes[FC_alea_Temps],"&lt;="&amp;$A1000,Graphes[FC_alea_Temps],"&lt;&gt;0")</f>
        <v>54</v>
      </c>
    </row>
    <row r="1001" spans="1:6" x14ac:dyDescent="0.25">
      <c r="A1001">
        <v>99.9</v>
      </c>
      <c r="B1001">
        <f>COUNTIFS(Graphes[FC_Temps],"&lt;="&amp;$A1001,Graphes[FC_Temps],"&lt;&gt;0")</f>
        <v>65</v>
      </c>
      <c r="C1001">
        <f>COUNTIFS(Graphes[FC_AC_Temps],"&lt;="&amp;$A1001,Graphes[FC_AC_Temps],"&lt;&gt;0")</f>
        <v>63</v>
      </c>
      <c r="D1001">
        <f>COUNTIFS(Graphes[FC_AC_alea_Temps],"&lt;="&amp;$A1001,Graphes[FC_AC_alea_Temps],"&lt;&gt;0")</f>
        <v>54</v>
      </c>
      <c r="E1001">
        <f>COUNTIFS(Graphes[DS_Temps],"&lt;="&amp;$A1001,Graphes[DS_Temps],"&lt;&gt;0")</f>
        <v>66</v>
      </c>
      <c r="F1001">
        <f>COUNTIFS(Graphes[FC_alea_Temps],"&lt;="&amp;$A1001,Graphes[FC_alea_Temps],"&lt;&gt;0")</f>
        <v>54</v>
      </c>
    </row>
    <row r="1002" spans="1:6" x14ac:dyDescent="0.25">
      <c r="A1002">
        <v>100</v>
      </c>
      <c r="B1002">
        <f>COUNTIFS(Graphes[FC_Temps],"&lt;="&amp;$A1002,Graphes[FC_Temps],"&lt;&gt;0")</f>
        <v>65</v>
      </c>
      <c r="C1002">
        <f>COUNTIFS(Graphes[FC_AC_Temps],"&lt;="&amp;$A1002,Graphes[FC_AC_Temps],"&lt;&gt;0")</f>
        <v>63</v>
      </c>
      <c r="D1002">
        <f>COUNTIFS(Graphes[FC_AC_alea_Temps],"&lt;="&amp;$A1002,Graphes[FC_AC_alea_Temps],"&lt;&gt;0")</f>
        <v>54</v>
      </c>
      <c r="E1002">
        <f>COUNTIFS(Graphes[DS_Temps],"&lt;="&amp;$A1002,Graphes[DS_Temps],"&lt;&gt;0")</f>
        <v>66</v>
      </c>
      <c r="F1002">
        <f>COUNTIFS(Graphes[FC_alea_Temps],"&lt;="&amp;$A1002,Graphes[FC_alea_Temps],"&lt;&gt;0")</f>
        <v>54</v>
      </c>
    </row>
    <row r="1003" spans="1:6" x14ac:dyDescent="0.25">
      <c r="A1003">
        <v>100.1</v>
      </c>
      <c r="B1003">
        <f>COUNTIFS(Graphes[FC_Temps],"&lt;="&amp;$A1003,Graphes[FC_Temps],"&lt;&gt;0")</f>
        <v>65</v>
      </c>
      <c r="C1003">
        <f>COUNTIFS(Graphes[FC_AC_Temps],"&lt;="&amp;$A1003,Graphes[FC_AC_Temps],"&lt;&gt;0")</f>
        <v>63</v>
      </c>
      <c r="D1003">
        <f>COUNTIFS(Graphes[FC_AC_alea_Temps],"&lt;="&amp;$A1003,Graphes[FC_AC_alea_Temps],"&lt;&gt;0")</f>
        <v>54</v>
      </c>
      <c r="E1003">
        <f>COUNTIFS(Graphes[DS_Temps],"&lt;="&amp;$A1003,Graphes[DS_Temps],"&lt;&gt;0")</f>
        <v>66</v>
      </c>
      <c r="F1003">
        <f>COUNTIFS(Graphes[FC_alea_Temps],"&lt;="&amp;$A1003,Graphes[FC_alea_Temps],"&lt;&gt;0")</f>
        <v>54</v>
      </c>
    </row>
    <row r="1004" spans="1:6" x14ac:dyDescent="0.25">
      <c r="A1004">
        <v>100.2</v>
      </c>
      <c r="B1004">
        <f>COUNTIFS(Graphes[FC_Temps],"&lt;="&amp;$A1004,Graphes[FC_Temps],"&lt;&gt;0")</f>
        <v>65</v>
      </c>
      <c r="C1004">
        <f>COUNTIFS(Graphes[FC_AC_Temps],"&lt;="&amp;$A1004,Graphes[FC_AC_Temps],"&lt;&gt;0")</f>
        <v>63</v>
      </c>
      <c r="D1004">
        <f>COUNTIFS(Graphes[FC_AC_alea_Temps],"&lt;="&amp;$A1004,Graphes[FC_AC_alea_Temps],"&lt;&gt;0")</f>
        <v>54</v>
      </c>
      <c r="E1004">
        <f>COUNTIFS(Graphes[DS_Temps],"&lt;="&amp;$A1004,Graphes[DS_Temps],"&lt;&gt;0")</f>
        <v>66</v>
      </c>
      <c r="F1004">
        <f>COUNTIFS(Graphes[FC_alea_Temps],"&lt;="&amp;$A1004,Graphes[FC_alea_Temps],"&lt;&gt;0")</f>
        <v>54</v>
      </c>
    </row>
    <row r="1005" spans="1:6" x14ac:dyDescent="0.25">
      <c r="A1005">
        <v>100.3</v>
      </c>
      <c r="B1005">
        <f>COUNTIFS(Graphes[FC_Temps],"&lt;="&amp;$A1005,Graphes[FC_Temps],"&lt;&gt;0")</f>
        <v>65</v>
      </c>
      <c r="C1005">
        <f>COUNTIFS(Graphes[FC_AC_Temps],"&lt;="&amp;$A1005,Graphes[FC_AC_Temps],"&lt;&gt;0")</f>
        <v>63</v>
      </c>
      <c r="D1005">
        <f>COUNTIFS(Graphes[FC_AC_alea_Temps],"&lt;="&amp;$A1005,Graphes[FC_AC_alea_Temps],"&lt;&gt;0")</f>
        <v>54</v>
      </c>
      <c r="E1005">
        <f>COUNTIFS(Graphes[DS_Temps],"&lt;="&amp;$A1005,Graphes[DS_Temps],"&lt;&gt;0")</f>
        <v>66</v>
      </c>
      <c r="F1005">
        <f>COUNTIFS(Graphes[FC_alea_Temps],"&lt;="&amp;$A1005,Graphes[FC_alea_Temps],"&lt;&gt;0")</f>
        <v>54</v>
      </c>
    </row>
    <row r="1006" spans="1:6" x14ac:dyDescent="0.25">
      <c r="A1006">
        <v>100.4</v>
      </c>
      <c r="B1006">
        <f>COUNTIFS(Graphes[FC_Temps],"&lt;="&amp;$A1006,Graphes[FC_Temps],"&lt;&gt;0")</f>
        <v>65</v>
      </c>
      <c r="C1006">
        <f>COUNTIFS(Graphes[FC_AC_Temps],"&lt;="&amp;$A1006,Graphes[FC_AC_Temps],"&lt;&gt;0")</f>
        <v>63</v>
      </c>
      <c r="D1006">
        <f>COUNTIFS(Graphes[FC_AC_alea_Temps],"&lt;="&amp;$A1006,Graphes[FC_AC_alea_Temps],"&lt;&gt;0")</f>
        <v>54</v>
      </c>
      <c r="E1006">
        <f>COUNTIFS(Graphes[DS_Temps],"&lt;="&amp;$A1006,Graphes[DS_Temps],"&lt;&gt;0")</f>
        <v>66</v>
      </c>
      <c r="F1006">
        <f>COUNTIFS(Graphes[FC_alea_Temps],"&lt;="&amp;$A1006,Graphes[FC_alea_Temps],"&lt;&gt;0")</f>
        <v>54</v>
      </c>
    </row>
    <row r="1007" spans="1:6" x14ac:dyDescent="0.25">
      <c r="A1007">
        <v>100.5</v>
      </c>
      <c r="B1007">
        <f>COUNTIFS(Graphes[FC_Temps],"&lt;="&amp;$A1007,Graphes[FC_Temps],"&lt;&gt;0")</f>
        <v>65</v>
      </c>
      <c r="C1007">
        <f>COUNTIFS(Graphes[FC_AC_Temps],"&lt;="&amp;$A1007,Graphes[FC_AC_Temps],"&lt;&gt;0")</f>
        <v>63</v>
      </c>
      <c r="D1007">
        <f>COUNTIFS(Graphes[FC_AC_alea_Temps],"&lt;="&amp;$A1007,Graphes[FC_AC_alea_Temps],"&lt;&gt;0")</f>
        <v>54</v>
      </c>
      <c r="E1007">
        <f>COUNTIFS(Graphes[DS_Temps],"&lt;="&amp;$A1007,Graphes[DS_Temps],"&lt;&gt;0")</f>
        <v>66</v>
      </c>
      <c r="F1007">
        <f>COUNTIFS(Graphes[FC_alea_Temps],"&lt;="&amp;$A1007,Graphes[FC_alea_Temps],"&lt;&gt;0")</f>
        <v>54</v>
      </c>
    </row>
    <row r="1008" spans="1:6" x14ac:dyDescent="0.25">
      <c r="A1008">
        <v>100.6</v>
      </c>
      <c r="B1008">
        <f>COUNTIFS(Graphes[FC_Temps],"&lt;="&amp;$A1008,Graphes[FC_Temps],"&lt;&gt;0")</f>
        <v>65</v>
      </c>
      <c r="C1008">
        <f>COUNTIFS(Graphes[FC_AC_Temps],"&lt;="&amp;$A1008,Graphes[FC_AC_Temps],"&lt;&gt;0")</f>
        <v>63</v>
      </c>
      <c r="D1008">
        <f>COUNTIFS(Graphes[FC_AC_alea_Temps],"&lt;="&amp;$A1008,Graphes[FC_AC_alea_Temps],"&lt;&gt;0")</f>
        <v>54</v>
      </c>
      <c r="E1008">
        <f>COUNTIFS(Graphes[DS_Temps],"&lt;="&amp;$A1008,Graphes[DS_Temps],"&lt;&gt;0")</f>
        <v>66</v>
      </c>
      <c r="F1008">
        <f>COUNTIFS(Graphes[FC_alea_Temps],"&lt;="&amp;$A1008,Graphes[FC_alea_Temps],"&lt;&gt;0")</f>
        <v>54</v>
      </c>
    </row>
    <row r="1009" spans="1:6" x14ac:dyDescent="0.25">
      <c r="A1009">
        <v>100.7</v>
      </c>
      <c r="B1009">
        <f>COUNTIFS(Graphes[FC_Temps],"&lt;="&amp;$A1009,Graphes[FC_Temps],"&lt;&gt;0")</f>
        <v>65</v>
      </c>
      <c r="C1009">
        <f>COUNTIFS(Graphes[FC_AC_Temps],"&lt;="&amp;$A1009,Graphes[FC_AC_Temps],"&lt;&gt;0")</f>
        <v>63</v>
      </c>
      <c r="D1009">
        <f>COUNTIFS(Graphes[FC_AC_alea_Temps],"&lt;="&amp;$A1009,Graphes[FC_AC_alea_Temps],"&lt;&gt;0")</f>
        <v>54</v>
      </c>
      <c r="E1009">
        <f>COUNTIFS(Graphes[DS_Temps],"&lt;="&amp;$A1009,Graphes[DS_Temps],"&lt;&gt;0")</f>
        <v>66</v>
      </c>
      <c r="F1009">
        <f>COUNTIFS(Graphes[FC_alea_Temps],"&lt;="&amp;$A1009,Graphes[FC_alea_Temps],"&lt;&gt;0")</f>
        <v>54</v>
      </c>
    </row>
    <row r="1010" spans="1:6" x14ac:dyDescent="0.25">
      <c r="A1010">
        <v>100.8</v>
      </c>
      <c r="B1010">
        <f>COUNTIFS(Graphes[FC_Temps],"&lt;="&amp;$A1010,Graphes[FC_Temps],"&lt;&gt;0")</f>
        <v>65</v>
      </c>
      <c r="C1010">
        <f>COUNTIFS(Graphes[FC_AC_Temps],"&lt;="&amp;$A1010,Graphes[FC_AC_Temps],"&lt;&gt;0")</f>
        <v>63</v>
      </c>
      <c r="D1010">
        <f>COUNTIFS(Graphes[FC_AC_alea_Temps],"&lt;="&amp;$A1010,Graphes[FC_AC_alea_Temps],"&lt;&gt;0")</f>
        <v>54</v>
      </c>
      <c r="E1010">
        <f>COUNTIFS(Graphes[DS_Temps],"&lt;="&amp;$A1010,Graphes[DS_Temps],"&lt;&gt;0")</f>
        <v>66</v>
      </c>
      <c r="F1010">
        <f>COUNTIFS(Graphes[FC_alea_Temps],"&lt;="&amp;$A1010,Graphes[FC_alea_Temps],"&lt;&gt;0")</f>
        <v>54</v>
      </c>
    </row>
    <row r="1011" spans="1:6" x14ac:dyDescent="0.25">
      <c r="A1011">
        <v>100.9</v>
      </c>
      <c r="B1011">
        <f>COUNTIFS(Graphes[FC_Temps],"&lt;="&amp;$A1011,Graphes[FC_Temps],"&lt;&gt;0")</f>
        <v>65</v>
      </c>
      <c r="C1011">
        <f>COUNTIFS(Graphes[FC_AC_Temps],"&lt;="&amp;$A1011,Graphes[FC_AC_Temps],"&lt;&gt;0")</f>
        <v>63</v>
      </c>
      <c r="D1011">
        <f>COUNTIFS(Graphes[FC_AC_alea_Temps],"&lt;="&amp;$A1011,Graphes[FC_AC_alea_Temps],"&lt;&gt;0")</f>
        <v>54</v>
      </c>
      <c r="E1011">
        <f>COUNTIFS(Graphes[DS_Temps],"&lt;="&amp;$A1011,Graphes[DS_Temps],"&lt;&gt;0")</f>
        <v>66</v>
      </c>
      <c r="F1011">
        <f>COUNTIFS(Graphes[FC_alea_Temps],"&lt;="&amp;$A1011,Graphes[FC_alea_Temps],"&lt;&gt;0")</f>
        <v>54</v>
      </c>
    </row>
    <row r="1012" spans="1:6" x14ac:dyDescent="0.25">
      <c r="A1012">
        <v>101</v>
      </c>
      <c r="B1012">
        <f>COUNTIFS(Graphes[FC_Temps],"&lt;="&amp;$A1012,Graphes[FC_Temps],"&lt;&gt;0")</f>
        <v>65</v>
      </c>
      <c r="C1012">
        <f>COUNTIFS(Graphes[FC_AC_Temps],"&lt;="&amp;$A1012,Graphes[FC_AC_Temps],"&lt;&gt;0")</f>
        <v>63</v>
      </c>
      <c r="D1012">
        <f>COUNTIFS(Graphes[FC_AC_alea_Temps],"&lt;="&amp;$A1012,Graphes[FC_AC_alea_Temps],"&lt;&gt;0")</f>
        <v>54</v>
      </c>
      <c r="E1012">
        <f>COUNTIFS(Graphes[DS_Temps],"&lt;="&amp;$A1012,Graphes[DS_Temps],"&lt;&gt;0")</f>
        <v>66</v>
      </c>
      <c r="F1012">
        <f>COUNTIFS(Graphes[FC_alea_Temps],"&lt;="&amp;$A1012,Graphes[FC_alea_Temps],"&lt;&gt;0")</f>
        <v>54</v>
      </c>
    </row>
    <row r="1013" spans="1:6" x14ac:dyDescent="0.25">
      <c r="A1013">
        <v>101.1</v>
      </c>
      <c r="B1013">
        <f>COUNTIFS(Graphes[FC_Temps],"&lt;="&amp;$A1013,Graphes[FC_Temps],"&lt;&gt;0")</f>
        <v>65</v>
      </c>
      <c r="C1013">
        <f>COUNTIFS(Graphes[FC_AC_Temps],"&lt;="&amp;$A1013,Graphes[FC_AC_Temps],"&lt;&gt;0")</f>
        <v>63</v>
      </c>
      <c r="D1013">
        <f>COUNTIFS(Graphes[FC_AC_alea_Temps],"&lt;="&amp;$A1013,Graphes[FC_AC_alea_Temps],"&lt;&gt;0")</f>
        <v>54</v>
      </c>
      <c r="E1013">
        <f>COUNTIFS(Graphes[DS_Temps],"&lt;="&amp;$A1013,Graphes[DS_Temps],"&lt;&gt;0")</f>
        <v>66</v>
      </c>
      <c r="F1013">
        <f>COUNTIFS(Graphes[FC_alea_Temps],"&lt;="&amp;$A1013,Graphes[FC_alea_Temps],"&lt;&gt;0")</f>
        <v>54</v>
      </c>
    </row>
    <row r="1014" spans="1:6" x14ac:dyDescent="0.25">
      <c r="A1014">
        <v>101.2</v>
      </c>
      <c r="B1014">
        <f>COUNTIFS(Graphes[FC_Temps],"&lt;="&amp;$A1014,Graphes[FC_Temps],"&lt;&gt;0")</f>
        <v>65</v>
      </c>
      <c r="C1014">
        <f>COUNTIFS(Graphes[FC_AC_Temps],"&lt;="&amp;$A1014,Graphes[FC_AC_Temps],"&lt;&gt;0")</f>
        <v>63</v>
      </c>
      <c r="D1014">
        <f>COUNTIFS(Graphes[FC_AC_alea_Temps],"&lt;="&amp;$A1014,Graphes[FC_AC_alea_Temps],"&lt;&gt;0")</f>
        <v>54</v>
      </c>
      <c r="E1014">
        <f>COUNTIFS(Graphes[DS_Temps],"&lt;="&amp;$A1014,Graphes[DS_Temps],"&lt;&gt;0")</f>
        <v>66</v>
      </c>
      <c r="F1014">
        <f>COUNTIFS(Graphes[FC_alea_Temps],"&lt;="&amp;$A1014,Graphes[FC_alea_Temps],"&lt;&gt;0")</f>
        <v>54</v>
      </c>
    </row>
    <row r="1015" spans="1:6" x14ac:dyDescent="0.25">
      <c r="A1015">
        <v>101.3</v>
      </c>
      <c r="B1015">
        <f>COUNTIFS(Graphes[FC_Temps],"&lt;="&amp;$A1015,Graphes[FC_Temps],"&lt;&gt;0")</f>
        <v>65</v>
      </c>
      <c r="C1015">
        <f>COUNTIFS(Graphes[FC_AC_Temps],"&lt;="&amp;$A1015,Graphes[FC_AC_Temps],"&lt;&gt;0")</f>
        <v>63</v>
      </c>
      <c r="D1015">
        <f>COUNTIFS(Graphes[FC_AC_alea_Temps],"&lt;="&amp;$A1015,Graphes[FC_AC_alea_Temps],"&lt;&gt;0")</f>
        <v>54</v>
      </c>
      <c r="E1015">
        <f>COUNTIFS(Graphes[DS_Temps],"&lt;="&amp;$A1015,Graphes[DS_Temps],"&lt;&gt;0")</f>
        <v>66</v>
      </c>
      <c r="F1015">
        <f>COUNTIFS(Graphes[FC_alea_Temps],"&lt;="&amp;$A1015,Graphes[FC_alea_Temps],"&lt;&gt;0")</f>
        <v>54</v>
      </c>
    </row>
    <row r="1016" spans="1:6" x14ac:dyDescent="0.25">
      <c r="A1016">
        <v>101.4</v>
      </c>
      <c r="B1016">
        <f>COUNTIFS(Graphes[FC_Temps],"&lt;="&amp;$A1016,Graphes[FC_Temps],"&lt;&gt;0")</f>
        <v>65</v>
      </c>
      <c r="C1016">
        <f>COUNTIFS(Graphes[FC_AC_Temps],"&lt;="&amp;$A1016,Graphes[FC_AC_Temps],"&lt;&gt;0")</f>
        <v>63</v>
      </c>
      <c r="D1016">
        <f>COUNTIFS(Graphes[FC_AC_alea_Temps],"&lt;="&amp;$A1016,Graphes[FC_AC_alea_Temps],"&lt;&gt;0")</f>
        <v>54</v>
      </c>
      <c r="E1016">
        <f>COUNTIFS(Graphes[DS_Temps],"&lt;="&amp;$A1016,Graphes[DS_Temps],"&lt;&gt;0")</f>
        <v>66</v>
      </c>
      <c r="F1016">
        <f>COUNTIFS(Graphes[FC_alea_Temps],"&lt;="&amp;$A1016,Graphes[FC_alea_Temps],"&lt;&gt;0")</f>
        <v>54</v>
      </c>
    </row>
    <row r="1017" spans="1:6" x14ac:dyDescent="0.25">
      <c r="A1017">
        <v>101.5</v>
      </c>
      <c r="B1017">
        <f>COUNTIFS(Graphes[FC_Temps],"&lt;="&amp;$A1017,Graphes[FC_Temps],"&lt;&gt;0")</f>
        <v>65</v>
      </c>
      <c r="C1017">
        <f>COUNTIFS(Graphes[FC_AC_Temps],"&lt;="&amp;$A1017,Graphes[FC_AC_Temps],"&lt;&gt;0")</f>
        <v>63</v>
      </c>
      <c r="D1017">
        <f>COUNTIFS(Graphes[FC_AC_alea_Temps],"&lt;="&amp;$A1017,Graphes[FC_AC_alea_Temps],"&lt;&gt;0")</f>
        <v>54</v>
      </c>
      <c r="E1017">
        <f>COUNTIFS(Graphes[DS_Temps],"&lt;="&amp;$A1017,Graphes[DS_Temps],"&lt;&gt;0")</f>
        <v>66</v>
      </c>
      <c r="F1017">
        <f>COUNTIFS(Graphes[FC_alea_Temps],"&lt;="&amp;$A1017,Graphes[FC_alea_Temps],"&lt;&gt;0")</f>
        <v>54</v>
      </c>
    </row>
    <row r="1018" spans="1:6" x14ac:dyDescent="0.25">
      <c r="A1018">
        <v>101.6</v>
      </c>
      <c r="B1018">
        <f>COUNTIFS(Graphes[FC_Temps],"&lt;="&amp;$A1018,Graphes[FC_Temps],"&lt;&gt;0")</f>
        <v>65</v>
      </c>
      <c r="C1018">
        <f>COUNTIFS(Graphes[FC_AC_Temps],"&lt;="&amp;$A1018,Graphes[FC_AC_Temps],"&lt;&gt;0")</f>
        <v>63</v>
      </c>
      <c r="D1018">
        <f>COUNTIFS(Graphes[FC_AC_alea_Temps],"&lt;="&amp;$A1018,Graphes[FC_AC_alea_Temps],"&lt;&gt;0")</f>
        <v>54</v>
      </c>
      <c r="E1018">
        <f>COUNTIFS(Graphes[DS_Temps],"&lt;="&amp;$A1018,Graphes[DS_Temps],"&lt;&gt;0")</f>
        <v>66</v>
      </c>
      <c r="F1018">
        <f>COUNTIFS(Graphes[FC_alea_Temps],"&lt;="&amp;$A1018,Graphes[FC_alea_Temps],"&lt;&gt;0")</f>
        <v>54</v>
      </c>
    </row>
    <row r="1019" spans="1:6" x14ac:dyDescent="0.25">
      <c r="A1019">
        <v>101.7</v>
      </c>
      <c r="B1019">
        <f>COUNTIFS(Graphes[FC_Temps],"&lt;="&amp;$A1019,Graphes[FC_Temps],"&lt;&gt;0")</f>
        <v>65</v>
      </c>
      <c r="C1019">
        <f>COUNTIFS(Graphes[FC_AC_Temps],"&lt;="&amp;$A1019,Graphes[FC_AC_Temps],"&lt;&gt;0")</f>
        <v>63</v>
      </c>
      <c r="D1019">
        <f>COUNTIFS(Graphes[FC_AC_alea_Temps],"&lt;="&amp;$A1019,Graphes[FC_AC_alea_Temps],"&lt;&gt;0")</f>
        <v>54</v>
      </c>
      <c r="E1019">
        <f>COUNTIFS(Graphes[DS_Temps],"&lt;="&amp;$A1019,Graphes[DS_Temps],"&lt;&gt;0")</f>
        <v>66</v>
      </c>
      <c r="F1019">
        <f>COUNTIFS(Graphes[FC_alea_Temps],"&lt;="&amp;$A1019,Graphes[FC_alea_Temps],"&lt;&gt;0")</f>
        <v>54</v>
      </c>
    </row>
    <row r="1020" spans="1:6" x14ac:dyDescent="0.25">
      <c r="A1020">
        <v>101.8</v>
      </c>
      <c r="B1020">
        <f>COUNTIFS(Graphes[FC_Temps],"&lt;="&amp;$A1020,Graphes[FC_Temps],"&lt;&gt;0")</f>
        <v>65</v>
      </c>
      <c r="C1020">
        <f>COUNTIFS(Graphes[FC_AC_Temps],"&lt;="&amp;$A1020,Graphes[FC_AC_Temps],"&lt;&gt;0")</f>
        <v>63</v>
      </c>
      <c r="D1020">
        <f>COUNTIFS(Graphes[FC_AC_alea_Temps],"&lt;="&amp;$A1020,Graphes[FC_AC_alea_Temps],"&lt;&gt;0")</f>
        <v>54</v>
      </c>
      <c r="E1020">
        <f>COUNTIFS(Graphes[DS_Temps],"&lt;="&amp;$A1020,Graphes[DS_Temps],"&lt;&gt;0")</f>
        <v>66</v>
      </c>
      <c r="F1020">
        <f>COUNTIFS(Graphes[FC_alea_Temps],"&lt;="&amp;$A1020,Graphes[FC_alea_Temps],"&lt;&gt;0")</f>
        <v>54</v>
      </c>
    </row>
    <row r="1021" spans="1:6" x14ac:dyDescent="0.25">
      <c r="A1021">
        <v>101.9</v>
      </c>
      <c r="B1021">
        <f>COUNTIFS(Graphes[FC_Temps],"&lt;="&amp;$A1021,Graphes[FC_Temps],"&lt;&gt;0")</f>
        <v>65</v>
      </c>
      <c r="C1021">
        <f>COUNTIFS(Graphes[FC_AC_Temps],"&lt;="&amp;$A1021,Graphes[FC_AC_Temps],"&lt;&gt;0")</f>
        <v>63</v>
      </c>
      <c r="D1021">
        <f>COUNTIFS(Graphes[FC_AC_alea_Temps],"&lt;="&amp;$A1021,Graphes[FC_AC_alea_Temps],"&lt;&gt;0")</f>
        <v>54</v>
      </c>
      <c r="E1021">
        <f>COUNTIFS(Graphes[DS_Temps],"&lt;="&amp;$A1021,Graphes[DS_Temps],"&lt;&gt;0")</f>
        <v>66</v>
      </c>
      <c r="F1021">
        <f>COUNTIFS(Graphes[FC_alea_Temps],"&lt;="&amp;$A1021,Graphes[FC_alea_Temps],"&lt;&gt;0")</f>
        <v>54</v>
      </c>
    </row>
    <row r="1022" spans="1:6" x14ac:dyDescent="0.25">
      <c r="A1022">
        <v>102</v>
      </c>
      <c r="B1022">
        <f>COUNTIFS(Graphes[FC_Temps],"&lt;="&amp;$A1022,Graphes[FC_Temps],"&lt;&gt;0")</f>
        <v>65</v>
      </c>
      <c r="C1022">
        <f>COUNTIFS(Graphes[FC_AC_Temps],"&lt;="&amp;$A1022,Graphes[FC_AC_Temps],"&lt;&gt;0")</f>
        <v>63</v>
      </c>
      <c r="D1022">
        <f>COUNTIFS(Graphes[FC_AC_alea_Temps],"&lt;="&amp;$A1022,Graphes[FC_AC_alea_Temps],"&lt;&gt;0")</f>
        <v>54</v>
      </c>
      <c r="E1022">
        <f>COUNTIFS(Graphes[DS_Temps],"&lt;="&amp;$A1022,Graphes[DS_Temps],"&lt;&gt;0")</f>
        <v>66</v>
      </c>
      <c r="F1022">
        <f>COUNTIFS(Graphes[FC_alea_Temps],"&lt;="&amp;$A1022,Graphes[FC_alea_Temps],"&lt;&gt;0")</f>
        <v>54</v>
      </c>
    </row>
    <row r="1023" spans="1:6" x14ac:dyDescent="0.25">
      <c r="A1023">
        <v>102.1</v>
      </c>
      <c r="B1023">
        <f>COUNTIFS(Graphes[FC_Temps],"&lt;="&amp;$A1023,Graphes[FC_Temps],"&lt;&gt;0")</f>
        <v>65</v>
      </c>
      <c r="C1023">
        <f>COUNTIFS(Graphes[FC_AC_Temps],"&lt;="&amp;$A1023,Graphes[FC_AC_Temps],"&lt;&gt;0")</f>
        <v>63</v>
      </c>
      <c r="D1023">
        <f>COUNTIFS(Graphes[FC_AC_alea_Temps],"&lt;="&amp;$A1023,Graphes[FC_AC_alea_Temps],"&lt;&gt;0")</f>
        <v>54</v>
      </c>
      <c r="E1023">
        <f>COUNTIFS(Graphes[DS_Temps],"&lt;="&amp;$A1023,Graphes[DS_Temps],"&lt;&gt;0")</f>
        <v>66</v>
      </c>
      <c r="F1023">
        <f>COUNTIFS(Graphes[FC_alea_Temps],"&lt;="&amp;$A1023,Graphes[FC_alea_Temps],"&lt;&gt;0")</f>
        <v>54</v>
      </c>
    </row>
    <row r="1024" spans="1:6" x14ac:dyDescent="0.25">
      <c r="A1024">
        <v>102.2</v>
      </c>
      <c r="B1024">
        <f>COUNTIFS(Graphes[FC_Temps],"&lt;="&amp;$A1024,Graphes[FC_Temps],"&lt;&gt;0")</f>
        <v>65</v>
      </c>
      <c r="C1024">
        <f>COUNTIFS(Graphes[FC_AC_Temps],"&lt;="&amp;$A1024,Graphes[FC_AC_Temps],"&lt;&gt;0")</f>
        <v>63</v>
      </c>
      <c r="D1024">
        <f>COUNTIFS(Graphes[FC_AC_alea_Temps],"&lt;="&amp;$A1024,Graphes[FC_AC_alea_Temps],"&lt;&gt;0")</f>
        <v>54</v>
      </c>
      <c r="E1024">
        <f>COUNTIFS(Graphes[DS_Temps],"&lt;="&amp;$A1024,Graphes[DS_Temps],"&lt;&gt;0")</f>
        <v>66</v>
      </c>
      <c r="F1024">
        <f>COUNTIFS(Graphes[FC_alea_Temps],"&lt;="&amp;$A1024,Graphes[FC_alea_Temps],"&lt;&gt;0")</f>
        <v>54</v>
      </c>
    </row>
    <row r="1025" spans="1:6" x14ac:dyDescent="0.25">
      <c r="A1025">
        <v>102.3</v>
      </c>
      <c r="B1025">
        <f>COUNTIFS(Graphes[FC_Temps],"&lt;="&amp;$A1025,Graphes[FC_Temps],"&lt;&gt;0")</f>
        <v>65</v>
      </c>
      <c r="C1025">
        <f>COUNTIFS(Graphes[FC_AC_Temps],"&lt;="&amp;$A1025,Graphes[FC_AC_Temps],"&lt;&gt;0")</f>
        <v>63</v>
      </c>
      <c r="D1025">
        <f>COUNTIFS(Graphes[FC_AC_alea_Temps],"&lt;="&amp;$A1025,Graphes[FC_AC_alea_Temps],"&lt;&gt;0")</f>
        <v>54</v>
      </c>
      <c r="E1025">
        <f>COUNTIFS(Graphes[DS_Temps],"&lt;="&amp;$A1025,Graphes[DS_Temps],"&lt;&gt;0")</f>
        <v>66</v>
      </c>
      <c r="F1025">
        <f>COUNTIFS(Graphes[FC_alea_Temps],"&lt;="&amp;$A1025,Graphes[FC_alea_Temps],"&lt;&gt;0")</f>
        <v>54</v>
      </c>
    </row>
    <row r="1026" spans="1:6" x14ac:dyDescent="0.25">
      <c r="A1026">
        <v>102.4</v>
      </c>
      <c r="B1026">
        <f>COUNTIFS(Graphes[FC_Temps],"&lt;="&amp;$A1026,Graphes[FC_Temps],"&lt;&gt;0")</f>
        <v>65</v>
      </c>
      <c r="C1026">
        <f>COUNTIFS(Graphes[FC_AC_Temps],"&lt;="&amp;$A1026,Graphes[FC_AC_Temps],"&lt;&gt;0")</f>
        <v>63</v>
      </c>
      <c r="D1026">
        <f>COUNTIFS(Graphes[FC_AC_alea_Temps],"&lt;="&amp;$A1026,Graphes[FC_AC_alea_Temps],"&lt;&gt;0")</f>
        <v>54</v>
      </c>
      <c r="E1026">
        <f>COUNTIFS(Graphes[DS_Temps],"&lt;="&amp;$A1026,Graphes[DS_Temps],"&lt;&gt;0")</f>
        <v>66</v>
      </c>
      <c r="F1026">
        <f>COUNTIFS(Graphes[FC_alea_Temps],"&lt;="&amp;$A1026,Graphes[FC_alea_Temps],"&lt;&gt;0")</f>
        <v>54</v>
      </c>
    </row>
    <row r="1027" spans="1:6" x14ac:dyDescent="0.25">
      <c r="A1027">
        <v>102.5</v>
      </c>
      <c r="B1027">
        <f>COUNTIFS(Graphes[FC_Temps],"&lt;="&amp;$A1027,Graphes[FC_Temps],"&lt;&gt;0")</f>
        <v>65</v>
      </c>
      <c r="C1027">
        <f>COUNTIFS(Graphes[FC_AC_Temps],"&lt;="&amp;$A1027,Graphes[FC_AC_Temps],"&lt;&gt;0")</f>
        <v>63</v>
      </c>
      <c r="D1027">
        <f>COUNTIFS(Graphes[FC_AC_alea_Temps],"&lt;="&amp;$A1027,Graphes[FC_AC_alea_Temps],"&lt;&gt;0")</f>
        <v>54</v>
      </c>
      <c r="E1027">
        <f>COUNTIFS(Graphes[DS_Temps],"&lt;="&amp;$A1027,Graphes[DS_Temps],"&lt;&gt;0")</f>
        <v>66</v>
      </c>
      <c r="F1027">
        <f>COUNTIFS(Graphes[FC_alea_Temps],"&lt;="&amp;$A1027,Graphes[FC_alea_Temps],"&lt;&gt;0")</f>
        <v>54</v>
      </c>
    </row>
    <row r="1028" spans="1:6" x14ac:dyDescent="0.25">
      <c r="A1028">
        <v>102.6</v>
      </c>
      <c r="B1028">
        <f>COUNTIFS(Graphes[FC_Temps],"&lt;="&amp;$A1028,Graphes[FC_Temps],"&lt;&gt;0")</f>
        <v>65</v>
      </c>
      <c r="C1028">
        <f>COUNTIFS(Graphes[FC_AC_Temps],"&lt;="&amp;$A1028,Graphes[FC_AC_Temps],"&lt;&gt;0")</f>
        <v>63</v>
      </c>
      <c r="D1028">
        <f>COUNTIFS(Graphes[FC_AC_alea_Temps],"&lt;="&amp;$A1028,Graphes[FC_AC_alea_Temps],"&lt;&gt;0")</f>
        <v>54</v>
      </c>
      <c r="E1028">
        <f>COUNTIFS(Graphes[DS_Temps],"&lt;="&amp;$A1028,Graphes[DS_Temps],"&lt;&gt;0")</f>
        <v>66</v>
      </c>
      <c r="F1028">
        <f>COUNTIFS(Graphes[FC_alea_Temps],"&lt;="&amp;$A1028,Graphes[FC_alea_Temps],"&lt;&gt;0")</f>
        <v>54</v>
      </c>
    </row>
    <row r="1029" spans="1:6" x14ac:dyDescent="0.25">
      <c r="A1029">
        <v>102.7</v>
      </c>
      <c r="B1029">
        <f>COUNTIFS(Graphes[FC_Temps],"&lt;="&amp;$A1029,Graphes[FC_Temps],"&lt;&gt;0")</f>
        <v>65</v>
      </c>
      <c r="C1029">
        <f>COUNTIFS(Graphes[FC_AC_Temps],"&lt;="&amp;$A1029,Graphes[FC_AC_Temps],"&lt;&gt;0")</f>
        <v>63</v>
      </c>
      <c r="D1029">
        <f>COUNTIFS(Graphes[FC_AC_alea_Temps],"&lt;="&amp;$A1029,Graphes[FC_AC_alea_Temps],"&lt;&gt;0")</f>
        <v>54</v>
      </c>
      <c r="E1029">
        <f>COUNTIFS(Graphes[DS_Temps],"&lt;="&amp;$A1029,Graphes[DS_Temps],"&lt;&gt;0")</f>
        <v>66</v>
      </c>
      <c r="F1029">
        <f>COUNTIFS(Graphes[FC_alea_Temps],"&lt;="&amp;$A1029,Graphes[FC_alea_Temps],"&lt;&gt;0")</f>
        <v>54</v>
      </c>
    </row>
    <row r="1030" spans="1:6" x14ac:dyDescent="0.25">
      <c r="A1030">
        <v>102.8</v>
      </c>
      <c r="B1030">
        <f>COUNTIFS(Graphes[FC_Temps],"&lt;="&amp;$A1030,Graphes[FC_Temps],"&lt;&gt;0")</f>
        <v>65</v>
      </c>
      <c r="C1030">
        <f>COUNTIFS(Graphes[FC_AC_Temps],"&lt;="&amp;$A1030,Graphes[FC_AC_Temps],"&lt;&gt;0")</f>
        <v>63</v>
      </c>
      <c r="D1030">
        <f>COUNTIFS(Graphes[FC_AC_alea_Temps],"&lt;="&amp;$A1030,Graphes[FC_AC_alea_Temps],"&lt;&gt;0")</f>
        <v>54</v>
      </c>
      <c r="E1030">
        <f>COUNTIFS(Graphes[DS_Temps],"&lt;="&amp;$A1030,Graphes[DS_Temps],"&lt;&gt;0")</f>
        <v>66</v>
      </c>
      <c r="F1030">
        <f>COUNTIFS(Graphes[FC_alea_Temps],"&lt;="&amp;$A1030,Graphes[FC_alea_Temps],"&lt;&gt;0")</f>
        <v>54</v>
      </c>
    </row>
    <row r="1031" spans="1:6" x14ac:dyDescent="0.25">
      <c r="A1031">
        <v>102.9</v>
      </c>
      <c r="B1031">
        <f>COUNTIFS(Graphes[FC_Temps],"&lt;="&amp;$A1031,Graphes[FC_Temps],"&lt;&gt;0")</f>
        <v>65</v>
      </c>
      <c r="C1031">
        <f>COUNTIFS(Graphes[FC_AC_Temps],"&lt;="&amp;$A1031,Graphes[FC_AC_Temps],"&lt;&gt;0")</f>
        <v>63</v>
      </c>
      <c r="D1031">
        <f>COUNTIFS(Graphes[FC_AC_alea_Temps],"&lt;="&amp;$A1031,Graphes[FC_AC_alea_Temps],"&lt;&gt;0")</f>
        <v>54</v>
      </c>
      <c r="E1031">
        <f>COUNTIFS(Graphes[DS_Temps],"&lt;="&amp;$A1031,Graphes[DS_Temps],"&lt;&gt;0")</f>
        <v>66</v>
      </c>
      <c r="F1031">
        <f>COUNTIFS(Graphes[FC_alea_Temps],"&lt;="&amp;$A1031,Graphes[FC_alea_Temps],"&lt;&gt;0")</f>
        <v>54</v>
      </c>
    </row>
    <row r="1032" spans="1:6" x14ac:dyDescent="0.25">
      <c r="A1032">
        <v>103</v>
      </c>
      <c r="B1032">
        <f>COUNTIFS(Graphes[FC_Temps],"&lt;="&amp;$A1032,Graphes[FC_Temps],"&lt;&gt;0")</f>
        <v>65</v>
      </c>
      <c r="C1032">
        <f>COUNTIFS(Graphes[FC_AC_Temps],"&lt;="&amp;$A1032,Graphes[FC_AC_Temps],"&lt;&gt;0")</f>
        <v>63</v>
      </c>
      <c r="D1032">
        <f>COUNTIFS(Graphes[FC_AC_alea_Temps],"&lt;="&amp;$A1032,Graphes[FC_AC_alea_Temps],"&lt;&gt;0")</f>
        <v>54</v>
      </c>
      <c r="E1032">
        <f>COUNTIFS(Graphes[DS_Temps],"&lt;="&amp;$A1032,Graphes[DS_Temps],"&lt;&gt;0")</f>
        <v>66</v>
      </c>
      <c r="F1032">
        <f>COUNTIFS(Graphes[FC_alea_Temps],"&lt;="&amp;$A1032,Graphes[FC_alea_Temps],"&lt;&gt;0")</f>
        <v>54</v>
      </c>
    </row>
    <row r="1033" spans="1:6" x14ac:dyDescent="0.25">
      <c r="A1033">
        <v>103.1</v>
      </c>
      <c r="B1033">
        <f>COUNTIFS(Graphes[FC_Temps],"&lt;="&amp;$A1033,Graphes[FC_Temps],"&lt;&gt;0")</f>
        <v>65</v>
      </c>
      <c r="C1033">
        <f>COUNTIFS(Graphes[FC_AC_Temps],"&lt;="&amp;$A1033,Graphes[FC_AC_Temps],"&lt;&gt;0")</f>
        <v>63</v>
      </c>
      <c r="D1033">
        <f>COUNTIFS(Graphes[FC_AC_alea_Temps],"&lt;="&amp;$A1033,Graphes[FC_AC_alea_Temps],"&lt;&gt;0")</f>
        <v>54</v>
      </c>
      <c r="E1033">
        <f>COUNTIFS(Graphes[DS_Temps],"&lt;="&amp;$A1033,Graphes[DS_Temps],"&lt;&gt;0")</f>
        <v>66</v>
      </c>
      <c r="F1033">
        <f>COUNTIFS(Graphes[FC_alea_Temps],"&lt;="&amp;$A1033,Graphes[FC_alea_Temps],"&lt;&gt;0")</f>
        <v>54</v>
      </c>
    </row>
    <row r="1034" spans="1:6" x14ac:dyDescent="0.25">
      <c r="A1034">
        <v>103.2</v>
      </c>
      <c r="B1034">
        <f>COUNTIFS(Graphes[FC_Temps],"&lt;="&amp;$A1034,Graphes[FC_Temps],"&lt;&gt;0")</f>
        <v>65</v>
      </c>
      <c r="C1034">
        <f>COUNTIFS(Graphes[FC_AC_Temps],"&lt;="&amp;$A1034,Graphes[FC_AC_Temps],"&lt;&gt;0")</f>
        <v>63</v>
      </c>
      <c r="D1034">
        <f>COUNTIFS(Graphes[FC_AC_alea_Temps],"&lt;="&amp;$A1034,Graphes[FC_AC_alea_Temps],"&lt;&gt;0")</f>
        <v>54</v>
      </c>
      <c r="E1034">
        <f>COUNTIFS(Graphes[DS_Temps],"&lt;="&amp;$A1034,Graphes[DS_Temps],"&lt;&gt;0")</f>
        <v>66</v>
      </c>
      <c r="F1034">
        <f>COUNTIFS(Graphes[FC_alea_Temps],"&lt;="&amp;$A1034,Graphes[FC_alea_Temps],"&lt;&gt;0")</f>
        <v>54</v>
      </c>
    </row>
    <row r="1035" spans="1:6" x14ac:dyDescent="0.25">
      <c r="A1035">
        <v>103.3</v>
      </c>
      <c r="B1035">
        <f>COUNTIFS(Graphes[FC_Temps],"&lt;="&amp;$A1035,Graphes[FC_Temps],"&lt;&gt;0")</f>
        <v>65</v>
      </c>
      <c r="C1035">
        <f>COUNTIFS(Graphes[FC_AC_Temps],"&lt;="&amp;$A1035,Graphes[FC_AC_Temps],"&lt;&gt;0")</f>
        <v>63</v>
      </c>
      <c r="D1035">
        <f>COUNTIFS(Graphes[FC_AC_alea_Temps],"&lt;="&amp;$A1035,Graphes[FC_AC_alea_Temps],"&lt;&gt;0")</f>
        <v>54</v>
      </c>
      <c r="E1035">
        <f>COUNTIFS(Graphes[DS_Temps],"&lt;="&amp;$A1035,Graphes[DS_Temps],"&lt;&gt;0")</f>
        <v>66</v>
      </c>
      <c r="F1035">
        <f>COUNTIFS(Graphes[FC_alea_Temps],"&lt;="&amp;$A1035,Graphes[FC_alea_Temps],"&lt;&gt;0")</f>
        <v>54</v>
      </c>
    </row>
    <row r="1036" spans="1:6" x14ac:dyDescent="0.25">
      <c r="A1036">
        <v>103.4</v>
      </c>
      <c r="B1036">
        <f>COUNTIFS(Graphes[FC_Temps],"&lt;="&amp;$A1036,Graphes[FC_Temps],"&lt;&gt;0")</f>
        <v>65</v>
      </c>
      <c r="C1036">
        <f>COUNTIFS(Graphes[FC_AC_Temps],"&lt;="&amp;$A1036,Graphes[FC_AC_Temps],"&lt;&gt;0")</f>
        <v>63</v>
      </c>
      <c r="D1036">
        <f>COUNTIFS(Graphes[FC_AC_alea_Temps],"&lt;="&amp;$A1036,Graphes[FC_AC_alea_Temps],"&lt;&gt;0")</f>
        <v>54</v>
      </c>
      <c r="E1036">
        <f>COUNTIFS(Graphes[DS_Temps],"&lt;="&amp;$A1036,Graphes[DS_Temps],"&lt;&gt;0")</f>
        <v>66</v>
      </c>
      <c r="F1036">
        <f>COUNTIFS(Graphes[FC_alea_Temps],"&lt;="&amp;$A1036,Graphes[FC_alea_Temps],"&lt;&gt;0")</f>
        <v>54</v>
      </c>
    </row>
    <row r="1037" spans="1:6" x14ac:dyDescent="0.25">
      <c r="A1037">
        <v>103.5</v>
      </c>
      <c r="B1037">
        <f>COUNTIFS(Graphes[FC_Temps],"&lt;="&amp;$A1037,Graphes[FC_Temps],"&lt;&gt;0")</f>
        <v>65</v>
      </c>
      <c r="C1037">
        <f>COUNTIFS(Graphes[FC_AC_Temps],"&lt;="&amp;$A1037,Graphes[FC_AC_Temps],"&lt;&gt;0")</f>
        <v>63</v>
      </c>
      <c r="D1037">
        <f>COUNTIFS(Graphes[FC_AC_alea_Temps],"&lt;="&amp;$A1037,Graphes[FC_AC_alea_Temps],"&lt;&gt;0")</f>
        <v>54</v>
      </c>
      <c r="E1037">
        <f>COUNTIFS(Graphes[DS_Temps],"&lt;="&amp;$A1037,Graphes[DS_Temps],"&lt;&gt;0")</f>
        <v>66</v>
      </c>
      <c r="F1037">
        <f>COUNTIFS(Graphes[FC_alea_Temps],"&lt;="&amp;$A1037,Graphes[FC_alea_Temps],"&lt;&gt;0")</f>
        <v>54</v>
      </c>
    </row>
    <row r="1038" spans="1:6" x14ac:dyDescent="0.25">
      <c r="A1038">
        <v>103.6</v>
      </c>
      <c r="B1038">
        <f>COUNTIFS(Graphes[FC_Temps],"&lt;="&amp;$A1038,Graphes[FC_Temps],"&lt;&gt;0")</f>
        <v>65</v>
      </c>
      <c r="C1038">
        <f>COUNTIFS(Graphes[FC_AC_Temps],"&lt;="&amp;$A1038,Graphes[FC_AC_Temps],"&lt;&gt;0")</f>
        <v>63</v>
      </c>
      <c r="D1038">
        <f>COUNTIFS(Graphes[FC_AC_alea_Temps],"&lt;="&amp;$A1038,Graphes[FC_AC_alea_Temps],"&lt;&gt;0")</f>
        <v>54</v>
      </c>
      <c r="E1038">
        <f>COUNTIFS(Graphes[DS_Temps],"&lt;="&amp;$A1038,Graphes[DS_Temps],"&lt;&gt;0")</f>
        <v>66</v>
      </c>
      <c r="F1038">
        <f>COUNTIFS(Graphes[FC_alea_Temps],"&lt;="&amp;$A1038,Graphes[FC_alea_Temps],"&lt;&gt;0")</f>
        <v>54</v>
      </c>
    </row>
    <row r="1039" spans="1:6" x14ac:dyDescent="0.25">
      <c r="A1039">
        <v>103.7</v>
      </c>
      <c r="B1039">
        <f>COUNTIFS(Graphes[FC_Temps],"&lt;="&amp;$A1039,Graphes[FC_Temps],"&lt;&gt;0")</f>
        <v>65</v>
      </c>
      <c r="C1039">
        <f>COUNTIFS(Graphes[FC_AC_Temps],"&lt;="&amp;$A1039,Graphes[FC_AC_Temps],"&lt;&gt;0")</f>
        <v>63</v>
      </c>
      <c r="D1039">
        <f>COUNTIFS(Graphes[FC_AC_alea_Temps],"&lt;="&amp;$A1039,Graphes[FC_AC_alea_Temps],"&lt;&gt;0")</f>
        <v>54</v>
      </c>
      <c r="E1039">
        <f>COUNTIFS(Graphes[DS_Temps],"&lt;="&amp;$A1039,Graphes[DS_Temps],"&lt;&gt;0")</f>
        <v>66</v>
      </c>
      <c r="F1039">
        <f>COUNTIFS(Graphes[FC_alea_Temps],"&lt;="&amp;$A1039,Graphes[FC_alea_Temps],"&lt;&gt;0")</f>
        <v>54</v>
      </c>
    </row>
    <row r="1040" spans="1:6" x14ac:dyDescent="0.25">
      <c r="A1040">
        <v>103.8</v>
      </c>
      <c r="B1040">
        <f>COUNTIFS(Graphes[FC_Temps],"&lt;="&amp;$A1040,Graphes[FC_Temps],"&lt;&gt;0")</f>
        <v>65</v>
      </c>
      <c r="C1040">
        <f>COUNTIFS(Graphes[FC_AC_Temps],"&lt;="&amp;$A1040,Graphes[FC_AC_Temps],"&lt;&gt;0")</f>
        <v>63</v>
      </c>
      <c r="D1040">
        <f>COUNTIFS(Graphes[FC_AC_alea_Temps],"&lt;="&amp;$A1040,Graphes[FC_AC_alea_Temps],"&lt;&gt;0")</f>
        <v>54</v>
      </c>
      <c r="E1040">
        <f>COUNTIFS(Graphes[DS_Temps],"&lt;="&amp;$A1040,Graphes[DS_Temps],"&lt;&gt;0")</f>
        <v>66</v>
      </c>
      <c r="F1040">
        <f>COUNTIFS(Graphes[FC_alea_Temps],"&lt;="&amp;$A1040,Graphes[FC_alea_Temps],"&lt;&gt;0")</f>
        <v>54</v>
      </c>
    </row>
    <row r="1041" spans="1:6" x14ac:dyDescent="0.25">
      <c r="A1041">
        <v>103.9</v>
      </c>
      <c r="B1041">
        <f>COUNTIFS(Graphes[FC_Temps],"&lt;="&amp;$A1041,Graphes[FC_Temps],"&lt;&gt;0")</f>
        <v>65</v>
      </c>
      <c r="C1041">
        <f>COUNTIFS(Graphes[FC_AC_Temps],"&lt;="&amp;$A1041,Graphes[FC_AC_Temps],"&lt;&gt;0")</f>
        <v>63</v>
      </c>
      <c r="D1041">
        <f>COUNTIFS(Graphes[FC_AC_alea_Temps],"&lt;="&amp;$A1041,Graphes[FC_AC_alea_Temps],"&lt;&gt;0")</f>
        <v>54</v>
      </c>
      <c r="E1041">
        <f>COUNTIFS(Graphes[DS_Temps],"&lt;="&amp;$A1041,Graphes[DS_Temps],"&lt;&gt;0")</f>
        <v>66</v>
      </c>
      <c r="F1041">
        <f>COUNTIFS(Graphes[FC_alea_Temps],"&lt;="&amp;$A1041,Graphes[FC_alea_Temps],"&lt;&gt;0")</f>
        <v>54</v>
      </c>
    </row>
    <row r="1042" spans="1:6" x14ac:dyDescent="0.25">
      <c r="A1042">
        <v>104</v>
      </c>
      <c r="B1042">
        <f>COUNTIFS(Graphes[FC_Temps],"&lt;="&amp;$A1042,Graphes[FC_Temps],"&lt;&gt;0")</f>
        <v>65</v>
      </c>
      <c r="C1042">
        <f>COUNTIFS(Graphes[FC_AC_Temps],"&lt;="&amp;$A1042,Graphes[FC_AC_Temps],"&lt;&gt;0")</f>
        <v>63</v>
      </c>
      <c r="D1042">
        <f>COUNTIFS(Graphes[FC_AC_alea_Temps],"&lt;="&amp;$A1042,Graphes[FC_AC_alea_Temps],"&lt;&gt;0")</f>
        <v>54</v>
      </c>
      <c r="E1042">
        <f>COUNTIFS(Graphes[DS_Temps],"&lt;="&amp;$A1042,Graphes[DS_Temps],"&lt;&gt;0")</f>
        <v>66</v>
      </c>
      <c r="F1042">
        <f>COUNTIFS(Graphes[FC_alea_Temps],"&lt;="&amp;$A1042,Graphes[FC_alea_Temps],"&lt;&gt;0")</f>
        <v>54</v>
      </c>
    </row>
    <row r="1043" spans="1:6" x14ac:dyDescent="0.25">
      <c r="A1043">
        <v>104.1</v>
      </c>
      <c r="B1043">
        <f>COUNTIFS(Graphes[FC_Temps],"&lt;="&amp;$A1043,Graphes[FC_Temps],"&lt;&gt;0")</f>
        <v>65</v>
      </c>
      <c r="C1043">
        <f>COUNTIFS(Graphes[FC_AC_Temps],"&lt;="&amp;$A1043,Graphes[FC_AC_Temps],"&lt;&gt;0")</f>
        <v>63</v>
      </c>
      <c r="D1043">
        <f>COUNTIFS(Graphes[FC_AC_alea_Temps],"&lt;="&amp;$A1043,Graphes[FC_AC_alea_Temps],"&lt;&gt;0")</f>
        <v>54</v>
      </c>
      <c r="E1043">
        <f>COUNTIFS(Graphes[DS_Temps],"&lt;="&amp;$A1043,Graphes[DS_Temps],"&lt;&gt;0")</f>
        <v>66</v>
      </c>
      <c r="F1043">
        <f>COUNTIFS(Graphes[FC_alea_Temps],"&lt;="&amp;$A1043,Graphes[FC_alea_Temps],"&lt;&gt;0")</f>
        <v>54</v>
      </c>
    </row>
    <row r="1044" spans="1:6" x14ac:dyDescent="0.25">
      <c r="A1044">
        <v>104.2</v>
      </c>
      <c r="B1044">
        <f>COUNTIFS(Graphes[FC_Temps],"&lt;="&amp;$A1044,Graphes[FC_Temps],"&lt;&gt;0")</f>
        <v>65</v>
      </c>
      <c r="C1044">
        <f>COUNTIFS(Graphes[FC_AC_Temps],"&lt;="&amp;$A1044,Graphes[FC_AC_Temps],"&lt;&gt;0")</f>
        <v>63</v>
      </c>
      <c r="D1044">
        <f>COUNTIFS(Graphes[FC_AC_alea_Temps],"&lt;="&amp;$A1044,Graphes[FC_AC_alea_Temps],"&lt;&gt;0")</f>
        <v>54</v>
      </c>
      <c r="E1044">
        <f>COUNTIFS(Graphes[DS_Temps],"&lt;="&amp;$A1044,Graphes[DS_Temps],"&lt;&gt;0")</f>
        <v>66</v>
      </c>
      <c r="F1044">
        <f>COUNTIFS(Graphes[FC_alea_Temps],"&lt;="&amp;$A1044,Graphes[FC_alea_Temps],"&lt;&gt;0")</f>
        <v>54</v>
      </c>
    </row>
    <row r="1045" spans="1:6" x14ac:dyDescent="0.25">
      <c r="A1045">
        <v>104.3</v>
      </c>
      <c r="B1045">
        <f>COUNTIFS(Graphes[FC_Temps],"&lt;="&amp;$A1045,Graphes[FC_Temps],"&lt;&gt;0")</f>
        <v>65</v>
      </c>
      <c r="C1045">
        <f>COUNTIFS(Graphes[FC_AC_Temps],"&lt;="&amp;$A1045,Graphes[FC_AC_Temps],"&lt;&gt;0")</f>
        <v>63</v>
      </c>
      <c r="D1045">
        <f>COUNTIFS(Graphes[FC_AC_alea_Temps],"&lt;="&amp;$A1045,Graphes[FC_AC_alea_Temps],"&lt;&gt;0")</f>
        <v>54</v>
      </c>
      <c r="E1045">
        <f>COUNTIFS(Graphes[DS_Temps],"&lt;="&amp;$A1045,Graphes[DS_Temps],"&lt;&gt;0")</f>
        <v>66</v>
      </c>
      <c r="F1045">
        <f>COUNTIFS(Graphes[FC_alea_Temps],"&lt;="&amp;$A1045,Graphes[FC_alea_Temps],"&lt;&gt;0")</f>
        <v>54</v>
      </c>
    </row>
    <row r="1046" spans="1:6" x14ac:dyDescent="0.25">
      <c r="A1046">
        <v>104.4</v>
      </c>
      <c r="B1046">
        <f>COUNTIFS(Graphes[FC_Temps],"&lt;="&amp;$A1046,Graphes[FC_Temps],"&lt;&gt;0")</f>
        <v>65</v>
      </c>
      <c r="C1046">
        <f>COUNTIFS(Graphes[FC_AC_Temps],"&lt;="&amp;$A1046,Graphes[FC_AC_Temps],"&lt;&gt;0")</f>
        <v>63</v>
      </c>
      <c r="D1046">
        <f>COUNTIFS(Graphes[FC_AC_alea_Temps],"&lt;="&amp;$A1046,Graphes[FC_AC_alea_Temps],"&lt;&gt;0")</f>
        <v>54</v>
      </c>
      <c r="E1046">
        <f>COUNTIFS(Graphes[DS_Temps],"&lt;="&amp;$A1046,Graphes[DS_Temps],"&lt;&gt;0")</f>
        <v>66</v>
      </c>
      <c r="F1046">
        <f>COUNTIFS(Graphes[FC_alea_Temps],"&lt;="&amp;$A1046,Graphes[FC_alea_Temps],"&lt;&gt;0")</f>
        <v>54</v>
      </c>
    </row>
    <row r="1047" spans="1:6" x14ac:dyDescent="0.25">
      <c r="A1047">
        <v>104.5</v>
      </c>
      <c r="B1047">
        <f>COUNTIFS(Graphes[FC_Temps],"&lt;="&amp;$A1047,Graphes[FC_Temps],"&lt;&gt;0")</f>
        <v>65</v>
      </c>
      <c r="C1047">
        <f>COUNTIFS(Graphes[FC_AC_Temps],"&lt;="&amp;$A1047,Graphes[FC_AC_Temps],"&lt;&gt;0")</f>
        <v>63</v>
      </c>
      <c r="D1047">
        <f>COUNTIFS(Graphes[FC_AC_alea_Temps],"&lt;="&amp;$A1047,Graphes[FC_AC_alea_Temps],"&lt;&gt;0")</f>
        <v>54</v>
      </c>
      <c r="E1047">
        <f>COUNTIFS(Graphes[DS_Temps],"&lt;="&amp;$A1047,Graphes[DS_Temps],"&lt;&gt;0")</f>
        <v>66</v>
      </c>
      <c r="F1047">
        <f>COUNTIFS(Graphes[FC_alea_Temps],"&lt;="&amp;$A1047,Graphes[FC_alea_Temps],"&lt;&gt;0")</f>
        <v>54</v>
      </c>
    </row>
    <row r="1048" spans="1:6" x14ac:dyDescent="0.25">
      <c r="A1048">
        <v>104.6</v>
      </c>
      <c r="B1048">
        <f>COUNTIFS(Graphes[FC_Temps],"&lt;="&amp;$A1048,Graphes[FC_Temps],"&lt;&gt;0")</f>
        <v>65</v>
      </c>
      <c r="C1048">
        <f>COUNTIFS(Graphes[FC_AC_Temps],"&lt;="&amp;$A1048,Graphes[FC_AC_Temps],"&lt;&gt;0")</f>
        <v>63</v>
      </c>
      <c r="D1048">
        <f>COUNTIFS(Graphes[FC_AC_alea_Temps],"&lt;="&amp;$A1048,Graphes[FC_AC_alea_Temps],"&lt;&gt;0")</f>
        <v>54</v>
      </c>
      <c r="E1048">
        <f>COUNTIFS(Graphes[DS_Temps],"&lt;="&amp;$A1048,Graphes[DS_Temps],"&lt;&gt;0")</f>
        <v>66</v>
      </c>
      <c r="F1048">
        <f>COUNTIFS(Graphes[FC_alea_Temps],"&lt;="&amp;$A1048,Graphes[FC_alea_Temps],"&lt;&gt;0")</f>
        <v>54</v>
      </c>
    </row>
    <row r="1049" spans="1:6" x14ac:dyDescent="0.25">
      <c r="A1049">
        <v>104.7</v>
      </c>
      <c r="B1049">
        <f>COUNTIFS(Graphes[FC_Temps],"&lt;="&amp;$A1049,Graphes[FC_Temps],"&lt;&gt;0")</f>
        <v>65</v>
      </c>
      <c r="C1049">
        <f>COUNTIFS(Graphes[FC_AC_Temps],"&lt;="&amp;$A1049,Graphes[FC_AC_Temps],"&lt;&gt;0")</f>
        <v>63</v>
      </c>
      <c r="D1049">
        <f>COUNTIFS(Graphes[FC_AC_alea_Temps],"&lt;="&amp;$A1049,Graphes[FC_AC_alea_Temps],"&lt;&gt;0")</f>
        <v>54</v>
      </c>
      <c r="E1049">
        <f>COUNTIFS(Graphes[DS_Temps],"&lt;="&amp;$A1049,Graphes[DS_Temps],"&lt;&gt;0")</f>
        <v>66</v>
      </c>
      <c r="F1049">
        <f>COUNTIFS(Graphes[FC_alea_Temps],"&lt;="&amp;$A1049,Graphes[FC_alea_Temps],"&lt;&gt;0")</f>
        <v>54</v>
      </c>
    </row>
    <row r="1050" spans="1:6" x14ac:dyDescent="0.25">
      <c r="A1050">
        <v>104.8</v>
      </c>
      <c r="B1050">
        <f>COUNTIFS(Graphes[FC_Temps],"&lt;="&amp;$A1050,Graphes[FC_Temps],"&lt;&gt;0")</f>
        <v>65</v>
      </c>
      <c r="C1050">
        <f>COUNTIFS(Graphes[FC_AC_Temps],"&lt;="&amp;$A1050,Graphes[FC_AC_Temps],"&lt;&gt;0")</f>
        <v>63</v>
      </c>
      <c r="D1050">
        <f>COUNTIFS(Graphes[FC_AC_alea_Temps],"&lt;="&amp;$A1050,Graphes[FC_AC_alea_Temps],"&lt;&gt;0")</f>
        <v>54</v>
      </c>
      <c r="E1050">
        <f>COUNTIFS(Graphes[DS_Temps],"&lt;="&amp;$A1050,Graphes[DS_Temps],"&lt;&gt;0")</f>
        <v>66</v>
      </c>
      <c r="F1050">
        <f>COUNTIFS(Graphes[FC_alea_Temps],"&lt;="&amp;$A1050,Graphes[FC_alea_Temps],"&lt;&gt;0")</f>
        <v>54</v>
      </c>
    </row>
    <row r="1051" spans="1:6" x14ac:dyDescent="0.25">
      <c r="A1051">
        <v>104.9</v>
      </c>
      <c r="B1051">
        <f>COUNTIFS(Graphes[FC_Temps],"&lt;="&amp;$A1051,Graphes[FC_Temps],"&lt;&gt;0")</f>
        <v>65</v>
      </c>
      <c r="C1051">
        <f>COUNTIFS(Graphes[FC_AC_Temps],"&lt;="&amp;$A1051,Graphes[FC_AC_Temps],"&lt;&gt;0")</f>
        <v>63</v>
      </c>
      <c r="D1051">
        <f>COUNTIFS(Graphes[FC_AC_alea_Temps],"&lt;="&amp;$A1051,Graphes[FC_AC_alea_Temps],"&lt;&gt;0")</f>
        <v>54</v>
      </c>
      <c r="E1051">
        <f>COUNTIFS(Graphes[DS_Temps],"&lt;="&amp;$A1051,Graphes[DS_Temps],"&lt;&gt;0")</f>
        <v>66</v>
      </c>
      <c r="F1051">
        <f>COUNTIFS(Graphes[FC_alea_Temps],"&lt;="&amp;$A1051,Graphes[FC_alea_Temps],"&lt;&gt;0")</f>
        <v>54</v>
      </c>
    </row>
    <row r="1052" spans="1:6" x14ac:dyDescent="0.25">
      <c r="A1052">
        <v>105</v>
      </c>
      <c r="B1052">
        <f>COUNTIFS(Graphes[FC_Temps],"&lt;="&amp;$A1052,Graphes[FC_Temps],"&lt;&gt;0")</f>
        <v>65</v>
      </c>
      <c r="C1052">
        <f>COUNTIFS(Graphes[FC_AC_Temps],"&lt;="&amp;$A1052,Graphes[FC_AC_Temps],"&lt;&gt;0")</f>
        <v>63</v>
      </c>
      <c r="D1052">
        <f>COUNTIFS(Graphes[FC_AC_alea_Temps],"&lt;="&amp;$A1052,Graphes[FC_AC_alea_Temps],"&lt;&gt;0")</f>
        <v>54</v>
      </c>
      <c r="E1052">
        <f>COUNTIFS(Graphes[DS_Temps],"&lt;="&amp;$A1052,Graphes[DS_Temps],"&lt;&gt;0")</f>
        <v>66</v>
      </c>
      <c r="F1052">
        <f>COUNTIFS(Graphes[FC_alea_Temps],"&lt;="&amp;$A1052,Graphes[FC_alea_Temps],"&lt;&gt;0")</f>
        <v>54</v>
      </c>
    </row>
    <row r="1053" spans="1:6" x14ac:dyDescent="0.25">
      <c r="A1053">
        <v>105.1</v>
      </c>
      <c r="B1053">
        <f>COUNTIFS(Graphes[FC_Temps],"&lt;="&amp;$A1053,Graphes[FC_Temps],"&lt;&gt;0")</f>
        <v>65</v>
      </c>
      <c r="C1053">
        <f>COUNTIFS(Graphes[FC_AC_Temps],"&lt;="&amp;$A1053,Graphes[FC_AC_Temps],"&lt;&gt;0")</f>
        <v>63</v>
      </c>
      <c r="D1053">
        <f>COUNTIFS(Graphes[FC_AC_alea_Temps],"&lt;="&amp;$A1053,Graphes[FC_AC_alea_Temps],"&lt;&gt;0")</f>
        <v>54</v>
      </c>
      <c r="E1053">
        <f>COUNTIFS(Graphes[DS_Temps],"&lt;="&amp;$A1053,Graphes[DS_Temps],"&lt;&gt;0")</f>
        <v>66</v>
      </c>
      <c r="F1053">
        <f>COUNTIFS(Graphes[FC_alea_Temps],"&lt;="&amp;$A1053,Graphes[FC_alea_Temps],"&lt;&gt;0")</f>
        <v>54</v>
      </c>
    </row>
    <row r="1054" spans="1:6" x14ac:dyDescent="0.25">
      <c r="A1054">
        <v>105.2</v>
      </c>
      <c r="B1054">
        <f>COUNTIFS(Graphes[FC_Temps],"&lt;="&amp;$A1054,Graphes[FC_Temps],"&lt;&gt;0")</f>
        <v>65</v>
      </c>
      <c r="C1054">
        <f>COUNTIFS(Graphes[FC_AC_Temps],"&lt;="&amp;$A1054,Graphes[FC_AC_Temps],"&lt;&gt;0")</f>
        <v>63</v>
      </c>
      <c r="D1054">
        <f>COUNTIFS(Graphes[FC_AC_alea_Temps],"&lt;="&amp;$A1054,Graphes[FC_AC_alea_Temps],"&lt;&gt;0")</f>
        <v>54</v>
      </c>
      <c r="E1054">
        <f>COUNTIFS(Graphes[DS_Temps],"&lt;="&amp;$A1054,Graphes[DS_Temps],"&lt;&gt;0")</f>
        <v>66</v>
      </c>
      <c r="F1054">
        <f>COUNTIFS(Graphes[FC_alea_Temps],"&lt;="&amp;$A1054,Graphes[FC_alea_Temps],"&lt;&gt;0")</f>
        <v>54</v>
      </c>
    </row>
    <row r="1055" spans="1:6" x14ac:dyDescent="0.25">
      <c r="A1055">
        <v>105.3</v>
      </c>
      <c r="B1055">
        <f>COUNTIFS(Graphes[FC_Temps],"&lt;="&amp;$A1055,Graphes[FC_Temps],"&lt;&gt;0")</f>
        <v>65</v>
      </c>
      <c r="C1055">
        <f>COUNTIFS(Graphes[FC_AC_Temps],"&lt;="&amp;$A1055,Graphes[FC_AC_Temps],"&lt;&gt;0")</f>
        <v>63</v>
      </c>
      <c r="D1055">
        <f>COUNTIFS(Graphes[FC_AC_alea_Temps],"&lt;="&amp;$A1055,Graphes[FC_AC_alea_Temps],"&lt;&gt;0")</f>
        <v>54</v>
      </c>
      <c r="E1055">
        <f>COUNTIFS(Graphes[DS_Temps],"&lt;="&amp;$A1055,Graphes[DS_Temps],"&lt;&gt;0")</f>
        <v>66</v>
      </c>
      <c r="F1055">
        <f>COUNTIFS(Graphes[FC_alea_Temps],"&lt;="&amp;$A1055,Graphes[FC_alea_Temps],"&lt;&gt;0")</f>
        <v>54</v>
      </c>
    </row>
    <row r="1056" spans="1:6" x14ac:dyDescent="0.25">
      <c r="A1056">
        <v>105.4</v>
      </c>
      <c r="B1056">
        <f>COUNTIFS(Graphes[FC_Temps],"&lt;="&amp;$A1056,Graphes[FC_Temps],"&lt;&gt;0")</f>
        <v>65</v>
      </c>
      <c r="C1056">
        <f>COUNTIFS(Graphes[FC_AC_Temps],"&lt;="&amp;$A1056,Graphes[FC_AC_Temps],"&lt;&gt;0")</f>
        <v>63</v>
      </c>
      <c r="D1056">
        <f>COUNTIFS(Graphes[FC_AC_alea_Temps],"&lt;="&amp;$A1056,Graphes[FC_AC_alea_Temps],"&lt;&gt;0")</f>
        <v>54</v>
      </c>
      <c r="E1056">
        <f>COUNTIFS(Graphes[DS_Temps],"&lt;="&amp;$A1056,Graphes[DS_Temps],"&lt;&gt;0")</f>
        <v>66</v>
      </c>
      <c r="F1056">
        <f>COUNTIFS(Graphes[FC_alea_Temps],"&lt;="&amp;$A1056,Graphes[FC_alea_Temps],"&lt;&gt;0")</f>
        <v>54</v>
      </c>
    </row>
    <row r="1057" spans="1:6" x14ac:dyDescent="0.25">
      <c r="A1057">
        <v>105.5</v>
      </c>
      <c r="B1057">
        <f>COUNTIFS(Graphes[FC_Temps],"&lt;="&amp;$A1057,Graphes[FC_Temps],"&lt;&gt;0")</f>
        <v>65</v>
      </c>
      <c r="C1057">
        <f>COUNTIFS(Graphes[FC_AC_Temps],"&lt;="&amp;$A1057,Graphes[FC_AC_Temps],"&lt;&gt;0")</f>
        <v>63</v>
      </c>
      <c r="D1057">
        <f>COUNTIFS(Graphes[FC_AC_alea_Temps],"&lt;="&amp;$A1057,Graphes[FC_AC_alea_Temps],"&lt;&gt;0")</f>
        <v>54</v>
      </c>
      <c r="E1057">
        <f>COUNTIFS(Graphes[DS_Temps],"&lt;="&amp;$A1057,Graphes[DS_Temps],"&lt;&gt;0")</f>
        <v>66</v>
      </c>
      <c r="F1057">
        <f>COUNTIFS(Graphes[FC_alea_Temps],"&lt;="&amp;$A1057,Graphes[FC_alea_Temps],"&lt;&gt;0")</f>
        <v>54</v>
      </c>
    </row>
    <row r="1058" spans="1:6" x14ac:dyDescent="0.25">
      <c r="A1058">
        <v>105.6</v>
      </c>
      <c r="B1058">
        <f>COUNTIFS(Graphes[FC_Temps],"&lt;="&amp;$A1058,Graphes[FC_Temps],"&lt;&gt;0")</f>
        <v>65</v>
      </c>
      <c r="C1058">
        <f>COUNTIFS(Graphes[FC_AC_Temps],"&lt;="&amp;$A1058,Graphes[FC_AC_Temps],"&lt;&gt;0")</f>
        <v>63</v>
      </c>
      <c r="D1058">
        <f>COUNTIFS(Graphes[FC_AC_alea_Temps],"&lt;="&amp;$A1058,Graphes[FC_AC_alea_Temps],"&lt;&gt;0")</f>
        <v>54</v>
      </c>
      <c r="E1058">
        <f>COUNTIFS(Graphes[DS_Temps],"&lt;="&amp;$A1058,Graphes[DS_Temps],"&lt;&gt;0")</f>
        <v>66</v>
      </c>
      <c r="F1058">
        <f>COUNTIFS(Graphes[FC_alea_Temps],"&lt;="&amp;$A1058,Graphes[FC_alea_Temps],"&lt;&gt;0")</f>
        <v>54</v>
      </c>
    </row>
    <row r="1059" spans="1:6" x14ac:dyDescent="0.25">
      <c r="A1059">
        <v>105.7</v>
      </c>
      <c r="B1059">
        <f>COUNTIFS(Graphes[FC_Temps],"&lt;="&amp;$A1059,Graphes[FC_Temps],"&lt;&gt;0")</f>
        <v>65</v>
      </c>
      <c r="C1059">
        <f>COUNTIFS(Graphes[FC_AC_Temps],"&lt;="&amp;$A1059,Graphes[FC_AC_Temps],"&lt;&gt;0")</f>
        <v>63</v>
      </c>
      <c r="D1059">
        <f>COUNTIFS(Graphes[FC_AC_alea_Temps],"&lt;="&amp;$A1059,Graphes[FC_AC_alea_Temps],"&lt;&gt;0")</f>
        <v>54</v>
      </c>
      <c r="E1059">
        <f>COUNTIFS(Graphes[DS_Temps],"&lt;="&amp;$A1059,Graphes[DS_Temps],"&lt;&gt;0")</f>
        <v>66</v>
      </c>
      <c r="F1059">
        <f>COUNTIFS(Graphes[FC_alea_Temps],"&lt;="&amp;$A1059,Graphes[FC_alea_Temps],"&lt;&gt;0")</f>
        <v>54</v>
      </c>
    </row>
    <row r="1060" spans="1:6" x14ac:dyDescent="0.25">
      <c r="A1060">
        <v>105.8</v>
      </c>
      <c r="B1060">
        <f>COUNTIFS(Graphes[FC_Temps],"&lt;="&amp;$A1060,Graphes[FC_Temps],"&lt;&gt;0")</f>
        <v>65</v>
      </c>
      <c r="C1060">
        <f>COUNTIFS(Graphes[FC_AC_Temps],"&lt;="&amp;$A1060,Graphes[FC_AC_Temps],"&lt;&gt;0")</f>
        <v>63</v>
      </c>
      <c r="D1060">
        <f>COUNTIFS(Graphes[FC_AC_alea_Temps],"&lt;="&amp;$A1060,Graphes[FC_AC_alea_Temps],"&lt;&gt;0")</f>
        <v>54</v>
      </c>
      <c r="E1060">
        <f>COUNTIFS(Graphes[DS_Temps],"&lt;="&amp;$A1060,Graphes[DS_Temps],"&lt;&gt;0")</f>
        <v>66</v>
      </c>
      <c r="F1060">
        <f>COUNTIFS(Graphes[FC_alea_Temps],"&lt;="&amp;$A1060,Graphes[FC_alea_Temps],"&lt;&gt;0")</f>
        <v>54</v>
      </c>
    </row>
    <row r="1061" spans="1:6" x14ac:dyDescent="0.25">
      <c r="A1061">
        <v>105.9</v>
      </c>
      <c r="B1061">
        <f>COUNTIFS(Graphes[FC_Temps],"&lt;="&amp;$A1061,Graphes[FC_Temps],"&lt;&gt;0")</f>
        <v>65</v>
      </c>
      <c r="C1061">
        <f>COUNTIFS(Graphes[FC_AC_Temps],"&lt;="&amp;$A1061,Graphes[FC_AC_Temps],"&lt;&gt;0")</f>
        <v>63</v>
      </c>
      <c r="D1061">
        <f>COUNTIFS(Graphes[FC_AC_alea_Temps],"&lt;="&amp;$A1061,Graphes[FC_AC_alea_Temps],"&lt;&gt;0")</f>
        <v>54</v>
      </c>
      <c r="E1061">
        <f>COUNTIFS(Graphes[DS_Temps],"&lt;="&amp;$A1061,Graphes[DS_Temps],"&lt;&gt;0")</f>
        <v>66</v>
      </c>
      <c r="F1061">
        <f>COUNTIFS(Graphes[FC_alea_Temps],"&lt;="&amp;$A1061,Graphes[FC_alea_Temps],"&lt;&gt;0")</f>
        <v>54</v>
      </c>
    </row>
    <row r="1062" spans="1:6" x14ac:dyDescent="0.25">
      <c r="A1062">
        <v>106</v>
      </c>
      <c r="B1062">
        <f>COUNTIFS(Graphes[FC_Temps],"&lt;="&amp;$A1062,Graphes[FC_Temps],"&lt;&gt;0")</f>
        <v>65</v>
      </c>
      <c r="C1062">
        <f>COUNTIFS(Graphes[FC_AC_Temps],"&lt;="&amp;$A1062,Graphes[FC_AC_Temps],"&lt;&gt;0")</f>
        <v>63</v>
      </c>
      <c r="D1062">
        <f>COUNTIFS(Graphes[FC_AC_alea_Temps],"&lt;="&amp;$A1062,Graphes[FC_AC_alea_Temps],"&lt;&gt;0")</f>
        <v>54</v>
      </c>
      <c r="E1062">
        <f>COUNTIFS(Graphes[DS_Temps],"&lt;="&amp;$A1062,Graphes[DS_Temps],"&lt;&gt;0")</f>
        <v>66</v>
      </c>
      <c r="F1062">
        <f>COUNTIFS(Graphes[FC_alea_Temps],"&lt;="&amp;$A1062,Graphes[FC_alea_Temps],"&lt;&gt;0")</f>
        <v>54</v>
      </c>
    </row>
    <row r="1063" spans="1:6" x14ac:dyDescent="0.25">
      <c r="A1063">
        <v>106.1</v>
      </c>
      <c r="B1063">
        <f>COUNTIFS(Graphes[FC_Temps],"&lt;="&amp;$A1063,Graphes[FC_Temps],"&lt;&gt;0")</f>
        <v>65</v>
      </c>
      <c r="C1063">
        <f>COUNTIFS(Graphes[FC_AC_Temps],"&lt;="&amp;$A1063,Graphes[FC_AC_Temps],"&lt;&gt;0")</f>
        <v>63</v>
      </c>
      <c r="D1063">
        <f>COUNTIFS(Graphes[FC_AC_alea_Temps],"&lt;="&amp;$A1063,Graphes[FC_AC_alea_Temps],"&lt;&gt;0")</f>
        <v>54</v>
      </c>
      <c r="E1063">
        <f>COUNTIFS(Graphes[DS_Temps],"&lt;="&amp;$A1063,Graphes[DS_Temps],"&lt;&gt;0")</f>
        <v>66</v>
      </c>
      <c r="F1063">
        <f>COUNTIFS(Graphes[FC_alea_Temps],"&lt;="&amp;$A1063,Graphes[FC_alea_Temps],"&lt;&gt;0")</f>
        <v>54</v>
      </c>
    </row>
    <row r="1064" spans="1:6" x14ac:dyDescent="0.25">
      <c r="A1064">
        <v>106.2</v>
      </c>
      <c r="B1064">
        <f>COUNTIFS(Graphes[FC_Temps],"&lt;="&amp;$A1064,Graphes[FC_Temps],"&lt;&gt;0")</f>
        <v>65</v>
      </c>
      <c r="C1064">
        <f>COUNTIFS(Graphes[FC_AC_Temps],"&lt;="&amp;$A1064,Graphes[FC_AC_Temps],"&lt;&gt;0")</f>
        <v>63</v>
      </c>
      <c r="D1064">
        <f>COUNTIFS(Graphes[FC_AC_alea_Temps],"&lt;="&amp;$A1064,Graphes[FC_AC_alea_Temps],"&lt;&gt;0")</f>
        <v>54</v>
      </c>
      <c r="E1064">
        <f>COUNTIFS(Graphes[DS_Temps],"&lt;="&amp;$A1064,Graphes[DS_Temps],"&lt;&gt;0")</f>
        <v>66</v>
      </c>
      <c r="F1064">
        <f>COUNTIFS(Graphes[FC_alea_Temps],"&lt;="&amp;$A1064,Graphes[FC_alea_Temps],"&lt;&gt;0")</f>
        <v>54</v>
      </c>
    </row>
    <row r="1065" spans="1:6" x14ac:dyDescent="0.25">
      <c r="A1065">
        <v>106.3</v>
      </c>
      <c r="B1065">
        <f>COUNTIFS(Graphes[FC_Temps],"&lt;="&amp;$A1065,Graphes[FC_Temps],"&lt;&gt;0")</f>
        <v>65</v>
      </c>
      <c r="C1065">
        <f>COUNTIFS(Graphes[FC_AC_Temps],"&lt;="&amp;$A1065,Graphes[FC_AC_Temps],"&lt;&gt;0")</f>
        <v>63</v>
      </c>
      <c r="D1065">
        <f>COUNTIFS(Graphes[FC_AC_alea_Temps],"&lt;="&amp;$A1065,Graphes[FC_AC_alea_Temps],"&lt;&gt;0")</f>
        <v>54</v>
      </c>
      <c r="E1065">
        <f>COUNTIFS(Graphes[DS_Temps],"&lt;="&amp;$A1065,Graphes[DS_Temps],"&lt;&gt;0")</f>
        <v>66</v>
      </c>
      <c r="F1065">
        <f>COUNTIFS(Graphes[FC_alea_Temps],"&lt;="&amp;$A1065,Graphes[FC_alea_Temps],"&lt;&gt;0")</f>
        <v>54</v>
      </c>
    </row>
    <row r="1066" spans="1:6" x14ac:dyDescent="0.25">
      <c r="A1066">
        <v>106.4</v>
      </c>
      <c r="B1066">
        <f>COUNTIFS(Graphes[FC_Temps],"&lt;="&amp;$A1066,Graphes[FC_Temps],"&lt;&gt;0")</f>
        <v>65</v>
      </c>
      <c r="C1066">
        <f>COUNTIFS(Graphes[FC_AC_Temps],"&lt;="&amp;$A1066,Graphes[FC_AC_Temps],"&lt;&gt;0")</f>
        <v>63</v>
      </c>
      <c r="D1066">
        <f>COUNTIFS(Graphes[FC_AC_alea_Temps],"&lt;="&amp;$A1066,Graphes[FC_AC_alea_Temps],"&lt;&gt;0")</f>
        <v>54</v>
      </c>
      <c r="E1066">
        <f>COUNTIFS(Graphes[DS_Temps],"&lt;="&amp;$A1066,Graphes[DS_Temps],"&lt;&gt;0")</f>
        <v>66</v>
      </c>
      <c r="F1066">
        <f>COUNTIFS(Graphes[FC_alea_Temps],"&lt;="&amp;$A1066,Graphes[FC_alea_Temps],"&lt;&gt;0")</f>
        <v>54</v>
      </c>
    </row>
    <row r="1067" spans="1:6" x14ac:dyDescent="0.25">
      <c r="A1067">
        <v>106.5</v>
      </c>
      <c r="B1067">
        <f>COUNTIFS(Graphes[FC_Temps],"&lt;="&amp;$A1067,Graphes[FC_Temps],"&lt;&gt;0")</f>
        <v>65</v>
      </c>
      <c r="C1067">
        <f>COUNTIFS(Graphes[FC_AC_Temps],"&lt;="&amp;$A1067,Graphes[FC_AC_Temps],"&lt;&gt;0")</f>
        <v>63</v>
      </c>
      <c r="D1067">
        <f>COUNTIFS(Graphes[FC_AC_alea_Temps],"&lt;="&amp;$A1067,Graphes[FC_AC_alea_Temps],"&lt;&gt;0")</f>
        <v>54</v>
      </c>
      <c r="E1067">
        <f>COUNTIFS(Graphes[DS_Temps],"&lt;="&amp;$A1067,Graphes[DS_Temps],"&lt;&gt;0")</f>
        <v>66</v>
      </c>
      <c r="F1067">
        <f>COUNTIFS(Graphes[FC_alea_Temps],"&lt;="&amp;$A1067,Graphes[FC_alea_Temps],"&lt;&gt;0")</f>
        <v>54</v>
      </c>
    </row>
    <row r="1068" spans="1:6" x14ac:dyDescent="0.25">
      <c r="A1068">
        <v>106.6</v>
      </c>
      <c r="B1068">
        <f>COUNTIFS(Graphes[FC_Temps],"&lt;="&amp;$A1068,Graphes[FC_Temps],"&lt;&gt;0")</f>
        <v>65</v>
      </c>
      <c r="C1068">
        <f>COUNTIFS(Graphes[FC_AC_Temps],"&lt;="&amp;$A1068,Graphes[FC_AC_Temps],"&lt;&gt;0")</f>
        <v>63</v>
      </c>
      <c r="D1068">
        <f>COUNTIFS(Graphes[FC_AC_alea_Temps],"&lt;="&amp;$A1068,Graphes[FC_AC_alea_Temps],"&lt;&gt;0")</f>
        <v>54</v>
      </c>
      <c r="E1068">
        <f>COUNTIFS(Graphes[DS_Temps],"&lt;="&amp;$A1068,Graphes[DS_Temps],"&lt;&gt;0")</f>
        <v>66</v>
      </c>
      <c r="F1068">
        <f>COUNTIFS(Graphes[FC_alea_Temps],"&lt;="&amp;$A1068,Graphes[FC_alea_Temps],"&lt;&gt;0")</f>
        <v>54</v>
      </c>
    </row>
    <row r="1069" spans="1:6" x14ac:dyDescent="0.25">
      <c r="A1069">
        <v>106.7</v>
      </c>
      <c r="B1069">
        <f>COUNTIFS(Graphes[FC_Temps],"&lt;="&amp;$A1069,Graphes[FC_Temps],"&lt;&gt;0")</f>
        <v>65</v>
      </c>
      <c r="C1069">
        <f>COUNTIFS(Graphes[FC_AC_Temps],"&lt;="&amp;$A1069,Graphes[FC_AC_Temps],"&lt;&gt;0")</f>
        <v>63</v>
      </c>
      <c r="D1069">
        <f>COUNTIFS(Graphes[FC_AC_alea_Temps],"&lt;="&amp;$A1069,Graphes[FC_AC_alea_Temps],"&lt;&gt;0")</f>
        <v>54</v>
      </c>
      <c r="E1069">
        <f>COUNTIFS(Graphes[DS_Temps],"&lt;="&amp;$A1069,Graphes[DS_Temps],"&lt;&gt;0")</f>
        <v>66</v>
      </c>
      <c r="F1069">
        <f>COUNTIFS(Graphes[FC_alea_Temps],"&lt;="&amp;$A1069,Graphes[FC_alea_Temps],"&lt;&gt;0")</f>
        <v>54</v>
      </c>
    </row>
    <row r="1070" spans="1:6" x14ac:dyDescent="0.25">
      <c r="A1070">
        <v>106.8</v>
      </c>
      <c r="B1070">
        <f>COUNTIFS(Graphes[FC_Temps],"&lt;="&amp;$A1070,Graphes[FC_Temps],"&lt;&gt;0")</f>
        <v>65</v>
      </c>
      <c r="C1070">
        <f>COUNTIFS(Graphes[FC_AC_Temps],"&lt;="&amp;$A1070,Graphes[FC_AC_Temps],"&lt;&gt;0")</f>
        <v>63</v>
      </c>
      <c r="D1070">
        <f>COUNTIFS(Graphes[FC_AC_alea_Temps],"&lt;="&amp;$A1070,Graphes[FC_AC_alea_Temps],"&lt;&gt;0")</f>
        <v>54</v>
      </c>
      <c r="E1070">
        <f>COUNTIFS(Graphes[DS_Temps],"&lt;="&amp;$A1070,Graphes[DS_Temps],"&lt;&gt;0")</f>
        <v>66</v>
      </c>
      <c r="F1070">
        <f>COUNTIFS(Graphes[FC_alea_Temps],"&lt;="&amp;$A1070,Graphes[FC_alea_Temps],"&lt;&gt;0")</f>
        <v>54</v>
      </c>
    </row>
    <row r="1071" spans="1:6" x14ac:dyDescent="0.25">
      <c r="A1071">
        <v>106.9</v>
      </c>
      <c r="B1071">
        <f>COUNTIFS(Graphes[FC_Temps],"&lt;="&amp;$A1071,Graphes[FC_Temps],"&lt;&gt;0")</f>
        <v>65</v>
      </c>
      <c r="C1071">
        <f>COUNTIFS(Graphes[FC_AC_Temps],"&lt;="&amp;$A1071,Graphes[FC_AC_Temps],"&lt;&gt;0")</f>
        <v>63</v>
      </c>
      <c r="D1071">
        <f>COUNTIFS(Graphes[FC_AC_alea_Temps],"&lt;="&amp;$A1071,Graphes[FC_AC_alea_Temps],"&lt;&gt;0")</f>
        <v>54</v>
      </c>
      <c r="E1071">
        <f>COUNTIFS(Graphes[DS_Temps],"&lt;="&amp;$A1071,Graphes[DS_Temps],"&lt;&gt;0")</f>
        <v>66</v>
      </c>
      <c r="F1071">
        <f>COUNTIFS(Graphes[FC_alea_Temps],"&lt;="&amp;$A1071,Graphes[FC_alea_Temps],"&lt;&gt;0")</f>
        <v>54</v>
      </c>
    </row>
    <row r="1072" spans="1:6" x14ac:dyDescent="0.25">
      <c r="A1072">
        <v>107</v>
      </c>
      <c r="B1072">
        <f>COUNTIFS(Graphes[FC_Temps],"&lt;="&amp;$A1072,Graphes[FC_Temps],"&lt;&gt;0")</f>
        <v>65</v>
      </c>
      <c r="C1072">
        <f>COUNTIFS(Graphes[FC_AC_Temps],"&lt;="&amp;$A1072,Graphes[FC_AC_Temps],"&lt;&gt;0")</f>
        <v>63</v>
      </c>
      <c r="D1072">
        <f>COUNTIFS(Graphes[FC_AC_alea_Temps],"&lt;="&amp;$A1072,Graphes[FC_AC_alea_Temps],"&lt;&gt;0")</f>
        <v>54</v>
      </c>
      <c r="E1072">
        <f>COUNTIFS(Graphes[DS_Temps],"&lt;="&amp;$A1072,Graphes[DS_Temps],"&lt;&gt;0")</f>
        <v>66</v>
      </c>
      <c r="F1072">
        <f>COUNTIFS(Graphes[FC_alea_Temps],"&lt;="&amp;$A1072,Graphes[FC_alea_Temps],"&lt;&gt;0")</f>
        <v>54</v>
      </c>
    </row>
    <row r="1073" spans="1:6" x14ac:dyDescent="0.25">
      <c r="A1073">
        <v>107.1</v>
      </c>
      <c r="B1073">
        <f>COUNTIFS(Graphes[FC_Temps],"&lt;="&amp;$A1073,Graphes[FC_Temps],"&lt;&gt;0")</f>
        <v>65</v>
      </c>
      <c r="C1073">
        <f>COUNTIFS(Graphes[FC_AC_Temps],"&lt;="&amp;$A1073,Graphes[FC_AC_Temps],"&lt;&gt;0")</f>
        <v>63</v>
      </c>
      <c r="D1073">
        <f>COUNTIFS(Graphes[FC_AC_alea_Temps],"&lt;="&amp;$A1073,Graphes[FC_AC_alea_Temps],"&lt;&gt;0")</f>
        <v>54</v>
      </c>
      <c r="E1073">
        <f>COUNTIFS(Graphes[DS_Temps],"&lt;="&amp;$A1073,Graphes[DS_Temps],"&lt;&gt;0")</f>
        <v>66</v>
      </c>
      <c r="F1073">
        <f>COUNTIFS(Graphes[FC_alea_Temps],"&lt;="&amp;$A1073,Graphes[FC_alea_Temps],"&lt;&gt;0")</f>
        <v>54</v>
      </c>
    </row>
    <row r="1074" spans="1:6" x14ac:dyDescent="0.25">
      <c r="A1074">
        <v>107.2</v>
      </c>
      <c r="B1074">
        <f>COUNTIFS(Graphes[FC_Temps],"&lt;="&amp;$A1074,Graphes[FC_Temps],"&lt;&gt;0")</f>
        <v>65</v>
      </c>
      <c r="C1074">
        <f>COUNTIFS(Graphes[FC_AC_Temps],"&lt;="&amp;$A1074,Graphes[FC_AC_Temps],"&lt;&gt;0")</f>
        <v>63</v>
      </c>
      <c r="D1074">
        <f>COUNTIFS(Graphes[FC_AC_alea_Temps],"&lt;="&amp;$A1074,Graphes[FC_AC_alea_Temps],"&lt;&gt;0")</f>
        <v>54</v>
      </c>
      <c r="E1074">
        <f>COUNTIFS(Graphes[DS_Temps],"&lt;="&amp;$A1074,Graphes[DS_Temps],"&lt;&gt;0")</f>
        <v>66</v>
      </c>
      <c r="F1074">
        <f>COUNTIFS(Graphes[FC_alea_Temps],"&lt;="&amp;$A1074,Graphes[FC_alea_Temps],"&lt;&gt;0")</f>
        <v>54</v>
      </c>
    </row>
    <row r="1075" spans="1:6" x14ac:dyDescent="0.25">
      <c r="A1075">
        <v>107.3</v>
      </c>
      <c r="B1075">
        <f>COUNTIFS(Graphes[FC_Temps],"&lt;="&amp;$A1075,Graphes[FC_Temps],"&lt;&gt;0")</f>
        <v>65</v>
      </c>
      <c r="C1075">
        <f>COUNTIFS(Graphes[FC_AC_Temps],"&lt;="&amp;$A1075,Graphes[FC_AC_Temps],"&lt;&gt;0")</f>
        <v>63</v>
      </c>
      <c r="D1075">
        <f>COUNTIFS(Graphes[FC_AC_alea_Temps],"&lt;="&amp;$A1075,Graphes[FC_AC_alea_Temps],"&lt;&gt;0")</f>
        <v>54</v>
      </c>
      <c r="E1075">
        <f>COUNTIFS(Graphes[DS_Temps],"&lt;="&amp;$A1075,Graphes[DS_Temps],"&lt;&gt;0")</f>
        <v>66</v>
      </c>
      <c r="F1075">
        <f>COUNTIFS(Graphes[FC_alea_Temps],"&lt;="&amp;$A1075,Graphes[FC_alea_Temps],"&lt;&gt;0")</f>
        <v>54</v>
      </c>
    </row>
    <row r="1076" spans="1:6" x14ac:dyDescent="0.25">
      <c r="A1076">
        <v>107.4</v>
      </c>
      <c r="B1076">
        <f>COUNTIFS(Graphes[FC_Temps],"&lt;="&amp;$A1076,Graphes[FC_Temps],"&lt;&gt;0")</f>
        <v>65</v>
      </c>
      <c r="C1076">
        <f>COUNTIFS(Graphes[FC_AC_Temps],"&lt;="&amp;$A1076,Graphes[FC_AC_Temps],"&lt;&gt;0")</f>
        <v>63</v>
      </c>
      <c r="D1076">
        <f>COUNTIFS(Graphes[FC_AC_alea_Temps],"&lt;="&amp;$A1076,Graphes[FC_AC_alea_Temps],"&lt;&gt;0")</f>
        <v>54</v>
      </c>
      <c r="E1076">
        <f>COUNTIFS(Graphes[DS_Temps],"&lt;="&amp;$A1076,Graphes[DS_Temps],"&lt;&gt;0")</f>
        <v>66</v>
      </c>
      <c r="F1076">
        <f>COUNTIFS(Graphes[FC_alea_Temps],"&lt;="&amp;$A1076,Graphes[FC_alea_Temps],"&lt;&gt;0")</f>
        <v>54</v>
      </c>
    </row>
    <row r="1077" spans="1:6" x14ac:dyDescent="0.25">
      <c r="A1077">
        <v>107.5</v>
      </c>
      <c r="B1077">
        <f>COUNTIFS(Graphes[FC_Temps],"&lt;="&amp;$A1077,Graphes[FC_Temps],"&lt;&gt;0")</f>
        <v>65</v>
      </c>
      <c r="C1077">
        <f>COUNTIFS(Graphes[FC_AC_Temps],"&lt;="&amp;$A1077,Graphes[FC_AC_Temps],"&lt;&gt;0")</f>
        <v>63</v>
      </c>
      <c r="D1077">
        <f>COUNTIFS(Graphes[FC_AC_alea_Temps],"&lt;="&amp;$A1077,Graphes[FC_AC_alea_Temps],"&lt;&gt;0")</f>
        <v>54</v>
      </c>
      <c r="E1077">
        <f>COUNTIFS(Graphes[DS_Temps],"&lt;="&amp;$A1077,Graphes[DS_Temps],"&lt;&gt;0")</f>
        <v>66</v>
      </c>
      <c r="F1077">
        <f>COUNTIFS(Graphes[FC_alea_Temps],"&lt;="&amp;$A1077,Graphes[FC_alea_Temps],"&lt;&gt;0")</f>
        <v>54</v>
      </c>
    </row>
    <row r="1078" spans="1:6" x14ac:dyDescent="0.25">
      <c r="A1078">
        <v>107.6</v>
      </c>
      <c r="B1078">
        <f>COUNTIFS(Graphes[FC_Temps],"&lt;="&amp;$A1078,Graphes[FC_Temps],"&lt;&gt;0")</f>
        <v>65</v>
      </c>
      <c r="C1078">
        <f>COUNTIFS(Graphes[FC_AC_Temps],"&lt;="&amp;$A1078,Graphes[FC_AC_Temps],"&lt;&gt;0")</f>
        <v>63</v>
      </c>
      <c r="D1078">
        <f>COUNTIFS(Graphes[FC_AC_alea_Temps],"&lt;="&amp;$A1078,Graphes[FC_AC_alea_Temps],"&lt;&gt;0")</f>
        <v>54</v>
      </c>
      <c r="E1078">
        <f>COUNTIFS(Graphes[DS_Temps],"&lt;="&amp;$A1078,Graphes[DS_Temps],"&lt;&gt;0")</f>
        <v>66</v>
      </c>
      <c r="F1078">
        <f>COUNTIFS(Graphes[FC_alea_Temps],"&lt;="&amp;$A1078,Graphes[FC_alea_Temps],"&lt;&gt;0")</f>
        <v>54</v>
      </c>
    </row>
    <row r="1079" spans="1:6" x14ac:dyDescent="0.25">
      <c r="A1079">
        <v>107.7</v>
      </c>
      <c r="B1079">
        <f>COUNTIFS(Graphes[FC_Temps],"&lt;="&amp;$A1079,Graphes[FC_Temps],"&lt;&gt;0")</f>
        <v>65</v>
      </c>
      <c r="C1079">
        <f>COUNTIFS(Graphes[FC_AC_Temps],"&lt;="&amp;$A1079,Graphes[FC_AC_Temps],"&lt;&gt;0")</f>
        <v>63</v>
      </c>
      <c r="D1079">
        <f>COUNTIFS(Graphes[FC_AC_alea_Temps],"&lt;="&amp;$A1079,Graphes[FC_AC_alea_Temps],"&lt;&gt;0")</f>
        <v>54</v>
      </c>
      <c r="E1079">
        <f>COUNTIFS(Graphes[DS_Temps],"&lt;="&amp;$A1079,Graphes[DS_Temps],"&lt;&gt;0")</f>
        <v>66</v>
      </c>
      <c r="F1079">
        <f>COUNTIFS(Graphes[FC_alea_Temps],"&lt;="&amp;$A1079,Graphes[FC_alea_Temps],"&lt;&gt;0")</f>
        <v>54</v>
      </c>
    </row>
    <row r="1080" spans="1:6" x14ac:dyDescent="0.25">
      <c r="A1080">
        <v>107.8</v>
      </c>
      <c r="B1080">
        <f>COUNTIFS(Graphes[FC_Temps],"&lt;="&amp;$A1080,Graphes[FC_Temps],"&lt;&gt;0")</f>
        <v>65</v>
      </c>
      <c r="C1080">
        <f>COUNTIFS(Graphes[FC_AC_Temps],"&lt;="&amp;$A1080,Graphes[FC_AC_Temps],"&lt;&gt;0")</f>
        <v>63</v>
      </c>
      <c r="D1080">
        <f>COUNTIFS(Graphes[FC_AC_alea_Temps],"&lt;="&amp;$A1080,Graphes[FC_AC_alea_Temps],"&lt;&gt;0")</f>
        <v>54</v>
      </c>
      <c r="E1080">
        <f>COUNTIFS(Graphes[DS_Temps],"&lt;="&amp;$A1080,Graphes[DS_Temps],"&lt;&gt;0")</f>
        <v>66</v>
      </c>
      <c r="F1080">
        <f>COUNTIFS(Graphes[FC_alea_Temps],"&lt;="&amp;$A1080,Graphes[FC_alea_Temps],"&lt;&gt;0")</f>
        <v>54</v>
      </c>
    </row>
    <row r="1081" spans="1:6" x14ac:dyDescent="0.25">
      <c r="A1081">
        <v>107.9</v>
      </c>
      <c r="B1081">
        <f>COUNTIFS(Graphes[FC_Temps],"&lt;="&amp;$A1081,Graphes[FC_Temps],"&lt;&gt;0")</f>
        <v>65</v>
      </c>
      <c r="C1081">
        <f>COUNTIFS(Graphes[FC_AC_Temps],"&lt;="&amp;$A1081,Graphes[FC_AC_Temps],"&lt;&gt;0")</f>
        <v>63</v>
      </c>
      <c r="D1081">
        <f>COUNTIFS(Graphes[FC_AC_alea_Temps],"&lt;="&amp;$A1081,Graphes[FC_AC_alea_Temps],"&lt;&gt;0")</f>
        <v>54</v>
      </c>
      <c r="E1081">
        <f>COUNTIFS(Graphes[DS_Temps],"&lt;="&amp;$A1081,Graphes[DS_Temps],"&lt;&gt;0")</f>
        <v>66</v>
      </c>
      <c r="F1081">
        <f>COUNTIFS(Graphes[FC_alea_Temps],"&lt;="&amp;$A1081,Graphes[FC_alea_Temps],"&lt;&gt;0")</f>
        <v>54</v>
      </c>
    </row>
    <row r="1082" spans="1:6" x14ac:dyDescent="0.25">
      <c r="A1082">
        <v>108</v>
      </c>
      <c r="B1082">
        <f>COUNTIFS(Graphes[FC_Temps],"&lt;="&amp;$A1082,Graphes[FC_Temps],"&lt;&gt;0")</f>
        <v>65</v>
      </c>
      <c r="C1082">
        <f>COUNTIFS(Graphes[FC_AC_Temps],"&lt;="&amp;$A1082,Graphes[FC_AC_Temps],"&lt;&gt;0")</f>
        <v>63</v>
      </c>
      <c r="D1082">
        <f>COUNTIFS(Graphes[FC_AC_alea_Temps],"&lt;="&amp;$A1082,Graphes[FC_AC_alea_Temps],"&lt;&gt;0")</f>
        <v>54</v>
      </c>
      <c r="E1082">
        <f>COUNTIFS(Graphes[DS_Temps],"&lt;="&amp;$A1082,Graphes[DS_Temps],"&lt;&gt;0")</f>
        <v>66</v>
      </c>
      <c r="F1082">
        <f>COUNTIFS(Graphes[FC_alea_Temps],"&lt;="&amp;$A1082,Graphes[FC_alea_Temps],"&lt;&gt;0")</f>
        <v>54</v>
      </c>
    </row>
    <row r="1083" spans="1:6" x14ac:dyDescent="0.25">
      <c r="A1083">
        <v>108.1</v>
      </c>
      <c r="B1083">
        <f>COUNTIFS(Graphes[FC_Temps],"&lt;="&amp;$A1083,Graphes[FC_Temps],"&lt;&gt;0")</f>
        <v>65</v>
      </c>
      <c r="C1083">
        <f>COUNTIFS(Graphes[FC_AC_Temps],"&lt;="&amp;$A1083,Graphes[FC_AC_Temps],"&lt;&gt;0")</f>
        <v>63</v>
      </c>
      <c r="D1083">
        <f>COUNTIFS(Graphes[FC_AC_alea_Temps],"&lt;="&amp;$A1083,Graphes[FC_AC_alea_Temps],"&lt;&gt;0")</f>
        <v>54</v>
      </c>
      <c r="E1083">
        <f>COUNTIFS(Graphes[DS_Temps],"&lt;="&amp;$A1083,Graphes[DS_Temps],"&lt;&gt;0")</f>
        <v>66</v>
      </c>
      <c r="F1083">
        <f>COUNTIFS(Graphes[FC_alea_Temps],"&lt;="&amp;$A1083,Graphes[FC_alea_Temps],"&lt;&gt;0")</f>
        <v>54</v>
      </c>
    </row>
    <row r="1084" spans="1:6" x14ac:dyDescent="0.25">
      <c r="A1084">
        <v>108.2</v>
      </c>
      <c r="B1084">
        <f>COUNTIFS(Graphes[FC_Temps],"&lt;="&amp;$A1084,Graphes[FC_Temps],"&lt;&gt;0")</f>
        <v>65</v>
      </c>
      <c r="C1084">
        <f>COUNTIFS(Graphes[FC_AC_Temps],"&lt;="&amp;$A1084,Graphes[FC_AC_Temps],"&lt;&gt;0")</f>
        <v>63</v>
      </c>
      <c r="D1084">
        <f>COUNTIFS(Graphes[FC_AC_alea_Temps],"&lt;="&amp;$A1084,Graphes[FC_AC_alea_Temps],"&lt;&gt;0")</f>
        <v>54</v>
      </c>
      <c r="E1084">
        <f>COUNTIFS(Graphes[DS_Temps],"&lt;="&amp;$A1084,Graphes[DS_Temps],"&lt;&gt;0")</f>
        <v>66</v>
      </c>
      <c r="F1084">
        <f>COUNTIFS(Graphes[FC_alea_Temps],"&lt;="&amp;$A1084,Graphes[FC_alea_Temps],"&lt;&gt;0")</f>
        <v>54</v>
      </c>
    </row>
    <row r="1085" spans="1:6" x14ac:dyDescent="0.25">
      <c r="A1085">
        <v>108.3</v>
      </c>
      <c r="B1085">
        <f>COUNTIFS(Graphes[FC_Temps],"&lt;="&amp;$A1085,Graphes[FC_Temps],"&lt;&gt;0")</f>
        <v>65</v>
      </c>
      <c r="C1085">
        <f>COUNTIFS(Graphes[FC_AC_Temps],"&lt;="&amp;$A1085,Graphes[FC_AC_Temps],"&lt;&gt;0")</f>
        <v>63</v>
      </c>
      <c r="D1085">
        <f>COUNTIFS(Graphes[FC_AC_alea_Temps],"&lt;="&amp;$A1085,Graphes[FC_AC_alea_Temps],"&lt;&gt;0")</f>
        <v>54</v>
      </c>
      <c r="E1085">
        <f>COUNTIFS(Graphes[DS_Temps],"&lt;="&amp;$A1085,Graphes[DS_Temps],"&lt;&gt;0")</f>
        <v>66</v>
      </c>
      <c r="F1085">
        <f>COUNTIFS(Graphes[FC_alea_Temps],"&lt;="&amp;$A1085,Graphes[FC_alea_Temps],"&lt;&gt;0")</f>
        <v>54</v>
      </c>
    </row>
    <row r="1086" spans="1:6" x14ac:dyDescent="0.25">
      <c r="A1086">
        <v>108.4</v>
      </c>
      <c r="B1086">
        <f>COUNTIFS(Graphes[FC_Temps],"&lt;="&amp;$A1086,Graphes[FC_Temps],"&lt;&gt;0")</f>
        <v>65</v>
      </c>
      <c r="C1086">
        <f>COUNTIFS(Graphes[FC_AC_Temps],"&lt;="&amp;$A1086,Graphes[FC_AC_Temps],"&lt;&gt;0")</f>
        <v>63</v>
      </c>
      <c r="D1086">
        <f>COUNTIFS(Graphes[FC_AC_alea_Temps],"&lt;="&amp;$A1086,Graphes[FC_AC_alea_Temps],"&lt;&gt;0")</f>
        <v>54</v>
      </c>
      <c r="E1086">
        <f>COUNTIFS(Graphes[DS_Temps],"&lt;="&amp;$A1086,Graphes[DS_Temps],"&lt;&gt;0")</f>
        <v>66</v>
      </c>
      <c r="F1086">
        <f>COUNTIFS(Graphes[FC_alea_Temps],"&lt;="&amp;$A1086,Graphes[FC_alea_Temps],"&lt;&gt;0")</f>
        <v>54</v>
      </c>
    </row>
    <row r="1087" spans="1:6" x14ac:dyDescent="0.25">
      <c r="A1087">
        <v>108.5</v>
      </c>
      <c r="B1087">
        <f>COUNTIFS(Graphes[FC_Temps],"&lt;="&amp;$A1087,Graphes[FC_Temps],"&lt;&gt;0")</f>
        <v>65</v>
      </c>
      <c r="C1087">
        <f>COUNTIFS(Graphes[FC_AC_Temps],"&lt;="&amp;$A1087,Graphes[FC_AC_Temps],"&lt;&gt;0")</f>
        <v>63</v>
      </c>
      <c r="D1087">
        <f>COUNTIFS(Graphes[FC_AC_alea_Temps],"&lt;="&amp;$A1087,Graphes[FC_AC_alea_Temps],"&lt;&gt;0")</f>
        <v>54</v>
      </c>
      <c r="E1087">
        <f>COUNTIFS(Graphes[DS_Temps],"&lt;="&amp;$A1087,Graphes[DS_Temps],"&lt;&gt;0")</f>
        <v>66</v>
      </c>
      <c r="F1087">
        <f>COUNTIFS(Graphes[FC_alea_Temps],"&lt;="&amp;$A1087,Graphes[FC_alea_Temps],"&lt;&gt;0")</f>
        <v>54</v>
      </c>
    </row>
    <row r="1088" spans="1:6" x14ac:dyDescent="0.25">
      <c r="A1088">
        <v>108.6</v>
      </c>
      <c r="B1088">
        <f>COUNTIFS(Graphes[FC_Temps],"&lt;="&amp;$A1088,Graphes[FC_Temps],"&lt;&gt;0")</f>
        <v>65</v>
      </c>
      <c r="C1088">
        <f>COUNTIFS(Graphes[FC_AC_Temps],"&lt;="&amp;$A1088,Graphes[FC_AC_Temps],"&lt;&gt;0")</f>
        <v>63</v>
      </c>
      <c r="D1088">
        <f>COUNTIFS(Graphes[FC_AC_alea_Temps],"&lt;="&amp;$A1088,Graphes[FC_AC_alea_Temps],"&lt;&gt;0")</f>
        <v>54</v>
      </c>
      <c r="E1088">
        <f>COUNTIFS(Graphes[DS_Temps],"&lt;="&amp;$A1088,Graphes[DS_Temps],"&lt;&gt;0")</f>
        <v>66</v>
      </c>
      <c r="F1088">
        <f>COUNTIFS(Graphes[FC_alea_Temps],"&lt;="&amp;$A1088,Graphes[FC_alea_Temps],"&lt;&gt;0")</f>
        <v>54</v>
      </c>
    </row>
    <row r="1089" spans="1:6" x14ac:dyDescent="0.25">
      <c r="A1089">
        <v>108.7</v>
      </c>
      <c r="B1089">
        <f>COUNTIFS(Graphes[FC_Temps],"&lt;="&amp;$A1089,Graphes[FC_Temps],"&lt;&gt;0")</f>
        <v>65</v>
      </c>
      <c r="C1089">
        <f>COUNTIFS(Graphes[FC_AC_Temps],"&lt;="&amp;$A1089,Graphes[FC_AC_Temps],"&lt;&gt;0")</f>
        <v>63</v>
      </c>
      <c r="D1089">
        <f>COUNTIFS(Graphes[FC_AC_alea_Temps],"&lt;="&amp;$A1089,Graphes[FC_AC_alea_Temps],"&lt;&gt;0")</f>
        <v>54</v>
      </c>
      <c r="E1089">
        <f>COUNTIFS(Graphes[DS_Temps],"&lt;="&amp;$A1089,Graphes[DS_Temps],"&lt;&gt;0")</f>
        <v>66</v>
      </c>
      <c r="F1089">
        <f>COUNTIFS(Graphes[FC_alea_Temps],"&lt;="&amp;$A1089,Graphes[FC_alea_Temps],"&lt;&gt;0")</f>
        <v>54</v>
      </c>
    </row>
    <row r="1090" spans="1:6" x14ac:dyDescent="0.25">
      <c r="A1090">
        <v>108.8</v>
      </c>
      <c r="B1090">
        <f>COUNTIFS(Graphes[FC_Temps],"&lt;="&amp;$A1090,Graphes[FC_Temps],"&lt;&gt;0")</f>
        <v>65</v>
      </c>
      <c r="C1090">
        <f>COUNTIFS(Graphes[FC_AC_Temps],"&lt;="&amp;$A1090,Graphes[FC_AC_Temps],"&lt;&gt;0")</f>
        <v>63</v>
      </c>
      <c r="D1090">
        <f>COUNTIFS(Graphes[FC_AC_alea_Temps],"&lt;="&amp;$A1090,Graphes[FC_AC_alea_Temps],"&lt;&gt;0")</f>
        <v>54</v>
      </c>
      <c r="E1090">
        <f>COUNTIFS(Graphes[DS_Temps],"&lt;="&amp;$A1090,Graphes[DS_Temps],"&lt;&gt;0")</f>
        <v>66</v>
      </c>
      <c r="F1090">
        <f>COUNTIFS(Graphes[FC_alea_Temps],"&lt;="&amp;$A1090,Graphes[FC_alea_Temps],"&lt;&gt;0")</f>
        <v>54</v>
      </c>
    </row>
    <row r="1091" spans="1:6" x14ac:dyDescent="0.25">
      <c r="A1091">
        <v>108.9</v>
      </c>
      <c r="B1091">
        <f>COUNTIFS(Graphes[FC_Temps],"&lt;="&amp;$A1091,Graphes[FC_Temps],"&lt;&gt;0")</f>
        <v>65</v>
      </c>
      <c r="C1091">
        <f>COUNTIFS(Graphes[FC_AC_Temps],"&lt;="&amp;$A1091,Graphes[FC_AC_Temps],"&lt;&gt;0")</f>
        <v>63</v>
      </c>
      <c r="D1091">
        <f>COUNTIFS(Graphes[FC_AC_alea_Temps],"&lt;="&amp;$A1091,Graphes[FC_AC_alea_Temps],"&lt;&gt;0")</f>
        <v>54</v>
      </c>
      <c r="E1091">
        <f>COUNTIFS(Graphes[DS_Temps],"&lt;="&amp;$A1091,Graphes[DS_Temps],"&lt;&gt;0")</f>
        <v>66</v>
      </c>
      <c r="F1091">
        <f>COUNTIFS(Graphes[FC_alea_Temps],"&lt;="&amp;$A1091,Graphes[FC_alea_Temps],"&lt;&gt;0")</f>
        <v>54</v>
      </c>
    </row>
    <row r="1092" spans="1:6" x14ac:dyDescent="0.25">
      <c r="A1092">
        <v>109</v>
      </c>
      <c r="B1092">
        <f>COUNTIFS(Graphes[FC_Temps],"&lt;="&amp;$A1092,Graphes[FC_Temps],"&lt;&gt;0")</f>
        <v>65</v>
      </c>
      <c r="C1092">
        <f>COUNTIFS(Graphes[FC_AC_Temps],"&lt;="&amp;$A1092,Graphes[FC_AC_Temps],"&lt;&gt;0")</f>
        <v>63</v>
      </c>
      <c r="D1092">
        <f>COUNTIFS(Graphes[FC_AC_alea_Temps],"&lt;="&amp;$A1092,Graphes[FC_AC_alea_Temps],"&lt;&gt;0")</f>
        <v>54</v>
      </c>
      <c r="E1092">
        <f>COUNTIFS(Graphes[DS_Temps],"&lt;="&amp;$A1092,Graphes[DS_Temps],"&lt;&gt;0")</f>
        <v>66</v>
      </c>
      <c r="F1092">
        <f>COUNTIFS(Graphes[FC_alea_Temps],"&lt;="&amp;$A1092,Graphes[FC_alea_Temps],"&lt;&gt;0")</f>
        <v>54</v>
      </c>
    </row>
    <row r="1093" spans="1:6" x14ac:dyDescent="0.25">
      <c r="A1093">
        <v>109.1</v>
      </c>
      <c r="B1093">
        <f>COUNTIFS(Graphes[FC_Temps],"&lt;="&amp;$A1093,Graphes[FC_Temps],"&lt;&gt;0")</f>
        <v>65</v>
      </c>
      <c r="C1093">
        <f>COUNTIFS(Graphes[FC_AC_Temps],"&lt;="&amp;$A1093,Graphes[FC_AC_Temps],"&lt;&gt;0")</f>
        <v>63</v>
      </c>
      <c r="D1093">
        <f>COUNTIFS(Graphes[FC_AC_alea_Temps],"&lt;="&amp;$A1093,Graphes[FC_AC_alea_Temps],"&lt;&gt;0")</f>
        <v>54</v>
      </c>
      <c r="E1093">
        <f>COUNTIFS(Graphes[DS_Temps],"&lt;="&amp;$A1093,Graphes[DS_Temps],"&lt;&gt;0")</f>
        <v>66</v>
      </c>
      <c r="F1093">
        <f>COUNTIFS(Graphes[FC_alea_Temps],"&lt;="&amp;$A1093,Graphes[FC_alea_Temps],"&lt;&gt;0")</f>
        <v>54</v>
      </c>
    </row>
    <row r="1094" spans="1:6" x14ac:dyDescent="0.25">
      <c r="A1094">
        <v>109.2</v>
      </c>
      <c r="B1094">
        <f>COUNTIFS(Graphes[FC_Temps],"&lt;="&amp;$A1094,Graphes[FC_Temps],"&lt;&gt;0")</f>
        <v>65</v>
      </c>
      <c r="C1094">
        <f>COUNTIFS(Graphes[FC_AC_Temps],"&lt;="&amp;$A1094,Graphes[FC_AC_Temps],"&lt;&gt;0")</f>
        <v>63</v>
      </c>
      <c r="D1094">
        <f>COUNTIFS(Graphes[FC_AC_alea_Temps],"&lt;="&amp;$A1094,Graphes[FC_AC_alea_Temps],"&lt;&gt;0")</f>
        <v>54</v>
      </c>
      <c r="E1094">
        <f>COUNTIFS(Graphes[DS_Temps],"&lt;="&amp;$A1094,Graphes[DS_Temps],"&lt;&gt;0")</f>
        <v>66</v>
      </c>
      <c r="F1094">
        <f>COUNTIFS(Graphes[FC_alea_Temps],"&lt;="&amp;$A1094,Graphes[FC_alea_Temps],"&lt;&gt;0")</f>
        <v>54</v>
      </c>
    </row>
    <row r="1095" spans="1:6" x14ac:dyDescent="0.25">
      <c r="A1095">
        <v>109.3</v>
      </c>
      <c r="B1095">
        <f>COUNTIFS(Graphes[FC_Temps],"&lt;="&amp;$A1095,Graphes[FC_Temps],"&lt;&gt;0")</f>
        <v>65</v>
      </c>
      <c r="C1095">
        <f>COUNTIFS(Graphes[FC_AC_Temps],"&lt;="&amp;$A1095,Graphes[FC_AC_Temps],"&lt;&gt;0")</f>
        <v>63</v>
      </c>
      <c r="D1095">
        <f>COUNTIFS(Graphes[FC_AC_alea_Temps],"&lt;="&amp;$A1095,Graphes[FC_AC_alea_Temps],"&lt;&gt;0")</f>
        <v>54</v>
      </c>
      <c r="E1095">
        <f>COUNTIFS(Graphes[DS_Temps],"&lt;="&amp;$A1095,Graphes[DS_Temps],"&lt;&gt;0")</f>
        <v>66</v>
      </c>
      <c r="F1095">
        <f>COUNTIFS(Graphes[FC_alea_Temps],"&lt;="&amp;$A1095,Graphes[FC_alea_Temps],"&lt;&gt;0")</f>
        <v>54</v>
      </c>
    </row>
    <row r="1096" spans="1:6" x14ac:dyDescent="0.25">
      <c r="A1096">
        <v>109.4</v>
      </c>
      <c r="B1096">
        <f>COUNTIFS(Graphes[FC_Temps],"&lt;="&amp;$A1096,Graphes[FC_Temps],"&lt;&gt;0")</f>
        <v>65</v>
      </c>
      <c r="C1096">
        <f>COUNTIFS(Graphes[FC_AC_Temps],"&lt;="&amp;$A1096,Graphes[FC_AC_Temps],"&lt;&gt;0")</f>
        <v>63</v>
      </c>
      <c r="D1096">
        <f>COUNTIFS(Graphes[FC_AC_alea_Temps],"&lt;="&amp;$A1096,Graphes[FC_AC_alea_Temps],"&lt;&gt;0")</f>
        <v>54</v>
      </c>
      <c r="E1096">
        <f>COUNTIFS(Graphes[DS_Temps],"&lt;="&amp;$A1096,Graphes[DS_Temps],"&lt;&gt;0")</f>
        <v>66</v>
      </c>
      <c r="F1096">
        <f>COUNTIFS(Graphes[FC_alea_Temps],"&lt;="&amp;$A1096,Graphes[FC_alea_Temps],"&lt;&gt;0")</f>
        <v>54</v>
      </c>
    </row>
    <row r="1097" spans="1:6" x14ac:dyDescent="0.25">
      <c r="A1097">
        <v>109.5</v>
      </c>
      <c r="B1097">
        <f>COUNTIFS(Graphes[FC_Temps],"&lt;="&amp;$A1097,Graphes[FC_Temps],"&lt;&gt;0")</f>
        <v>65</v>
      </c>
      <c r="C1097">
        <f>COUNTIFS(Graphes[FC_AC_Temps],"&lt;="&amp;$A1097,Graphes[FC_AC_Temps],"&lt;&gt;0")</f>
        <v>63</v>
      </c>
      <c r="D1097">
        <f>COUNTIFS(Graphes[FC_AC_alea_Temps],"&lt;="&amp;$A1097,Graphes[FC_AC_alea_Temps],"&lt;&gt;0")</f>
        <v>54</v>
      </c>
      <c r="E1097">
        <f>COUNTIFS(Graphes[DS_Temps],"&lt;="&amp;$A1097,Graphes[DS_Temps],"&lt;&gt;0")</f>
        <v>66</v>
      </c>
      <c r="F1097">
        <f>COUNTIFS(Graphes[FC_alea_Temps],"&lt;="&amp;$A1097,Graphes[FC_alea_Temps],"&lt;&gt;0")</f>
        <v>54</v>
      </c>
    </row>
    <row r="1098" spans="1:6" x14ac:dyDescent="0.25">
      <c r="A1098">
        <v>109.6</v>
      </c>
      <c r="B1098">
        <f>COUNTIFS(Graphes[FC_Temps],"&lt;="&amp;$A1098,Graphes[FC_Temps],"&lt;&gt;0")</f>
        <v>65</v>
      </c>
      <c r="C1098">
        <f>COUNTIFS(Graphes[FC_AC_Temps],"&lt;="&amp;$A1098,Graphes[FC_AC_Temps],"&lt;&gt;0")</f>
        <v>63</v>
      </c>
      <c r="D1098">
        <f>COUNTIFS(Graphes[FC_AC_alea_Temps],"&lt;="&amp;$A1098,Graphes[FC_AC_alea_Temps],"&lt;&gt;0")</f>
        <v>54</v>
      </c>
      <c r="E1098">
        <f>COUNTIFS(Graphes[DS_Temps],"&lt;="&amp;$A1098,Graphes[DS_Temps],"&lt;&gt;0")</f>
        <v>66</v>
      </c>
      <c r="F1098">
        <f>COUNTIFS(Graphes[FC_alea_Temps],"&lt;="&amp;$A1098,Graphes[FC_alea_Temps],"&lt;&gt;0")</f>
        <v>54</v>
      </c>
    </row>
    <row r="1099" spans="1:6" x14ac:dyDescent="0.25">
      <c r="A1099">
        <v>109.7</v>
      </c>
      <c r="B1099">
        <f>COUNTIFS(Graphes[FC_Temps],"&lt;="&amp;$A1099,Graphes[FC_Temps],"&lt;&gt;0")</f>
        <v>65</v>
      </c>
      <c r="C1099">
        <f>COUNTIFS(Graphes[FC_AC_Temps],"&lt;="&amp;$A1099,Graphes[FC_AC_Temps],"&lt;&gt;0")</f>
        <v>63</v>
      </c>
      <c r="D1099">
        <f>COUNTIFS(Graphes[FC_AC_alea_Temps],"&lt;="&amp;$A1099,Graphes[FC_AC_alea_Temps],"&lt;&gt;0")</f>
        <v>54</v>
      </c>
      <c r="E1099">
        <f>COUNTIFS(Graphes[DS_Temps],"&lt;="&amp;$A1099,Graphes[DS_Temps],"&lt;&gt;0")</f>
        <v>66</v>
      </c>
      <c r="F1099">
        <f>COUNTIFS(Graphes[FC_alea_Temps],"&lt;="&amp;$A1099,Graphes[FC_alea_Temps],"&lt;&gt;0")</f>
        <v>54</v>
      </c>
    </row>
    <row r="1100" spans="1:6" x14ac:dyDescent="0.25">
      <c r="A1100">
        <v>109.8</v>
      </c>
      <c r="B1100">
        <f>COUNTIFS(Graphes[FC_Temps],"&lt;="&amp;$A1100,Graphes[FC_Temps],"&lt;&gt;0")</f>
        <v>65</v>
      </c>
      <c r="C1100">
        <f>COUNTIFS(Graphes[FC_AC_Temps],"&lt;="&amp;$A1100,Graphes[FC_AC_Temps],"&lt;&gt;0")</f>
        <v>63</v>
      </c>
      <c r="D1100">
        <f>COUNTIFS(Graphes[FC_AC_alea_Temps],"&lt;="&amp;$A1100,Graphes[FC_AC_alea_Temps],"&lt;&gt;0")</f>
        <v>54</v>
      </c>
      <c r="E1100">
        <f>COUNTIFS(Graphes[DS_Temps],"&lt;="&amp;$A1100,Graphes[DS_Temps],"&lt;&gt;0")</f>
        <v>66</v>
      </c>
      <c r="F1100">
        <f>COUNTIFS(Graphes[FC_alea_Temps],"&lt;="&amp;$A1100,Graphes[FC_alea_Temps],"&lt;&gt;0")</f>
        <v>54</v>
      </c>
    </row>
    <row r="1101" spans="1:6" x14ac:dyDescent="0.25">
      <c r="A1101">
        <v>109.9</v>
      </c>
      <c r="B1101">
        <f>COUNTIFS(Graphes[FC_Temps],"&lt;="&amp;$A1101,Graphes[FC_Temps],"&lt;&gt;0")</f>
        <v>65</v>
      </c>
      <c r="C1101">
        <f>COUNTIFS(Graphes[FC_AC_Temps],"&lt;="&amp;$A1101,Graphes[FC_AC_Temps],"&lt;&gt;0")</f>
        <v>63</v>
      </c>
      <c r="D1101">
        <f>COUNTIFS(Graphes[FC_AC_alea_Temps],"&lt;="&amp;$A1101,Graphes[FC_AC_alea_Temps],"&lt;&gt;0")</f>
        <v>54</v>
      </c>
      <c r="E1101">
        <f>COUNTIFS(Graphes[DS_Temps],"&lt;="&amp;$A1101,Graphes[DS_Temps],"&lt;&gt;0")</f>
        <v>66</v>
      </c>
      <c r="F1101">
        <f>COUNTIFS(Graphes[FC_alea_Temps],"&lt;="&amp;$A1101,Graphes[FC_alea_Temps],"&lt;&gt;0")</f>
        <v>54</v>
      </c>
    </row>
    <row r="1102" spans="1:6" x14ac:dyDescent="0.25">
      <c r="A1102">
        <v>110</v>
      </c>
      <c r="B1102">
        <f>COUNTIFS(Graphes[FC_Temps],"&lt;="&amp;$A1102,Graphes[FC_Temps],"&lt;&gt;0")</f>
        <v>65</v>
      </c>
      <c r="C1102">
        <f>COUNTIFS(Graphes[FC_AC_Temps],"&lt;="&amp;$A1102,Graphes[FC_AC_Temps],"&lt;&gt;0")</f>
        <v>63</v>
      </c>
      <c r="D1102">
        <f>COUNTIFS(Graphes[FC_AC_alea_Temps],"&lt;="&amp;$A1102,Graphes[FC_AC_alea_Temps],"&lt;&gt;0")</f>
        <v>54</v>
      </c>
      <c r="E1102">
        <f>COUNTIFS(Graphes[DS_Temps],"&lt;="&amp;$A1102,Graphes[DS_Temps],"&lt;&gt;0")</f>
        <v>66</v>
      </c>
      <c r="F1102">
        <f>COUNTIFS(Graphes[FC_alea_Temps],"&lt;="&amp;$A1102,Graphes[FC_alea_Temps],"&lt;&gt;0")</f>
        <v>54</v>
      </c>
    </row>
    <row r="1103" spans="1:6" x14ac:dyDescent="0.25">
      <c r="A1103">
        <v>110.1</v>
      </c>
      <c r="B1103">
        <f>COUNTIFS(Graphes[FC_Temps],"&lt;="&amp;$A1103,Graphes[FC_Temps],"&lt;&gt;0")</f>
        <v>65</v>
      </c>
      <c r="C1103">
        <f>COUNTIFS(Graphes[FC_AC_Temps],"&lt;="&amp;$A1103,Graphes[FC_AC_Temps],"&lt;&gt;0")</f>
        <v>63</v>
      </c>
      <c r="D1103">
        <f>COUNTIFS(Graphes[FC_AC_alea_Temps],"&lt;="&amp;$A1103,Graphes[FC_AC_alea_Temps],"&lt;&gt;0")</f>
        <v>54</v>
      </c>
      <c r="E1103">
        <f>COUNTIFS(Graphes[DS_Temps],"&lt;="&amp;$A1103,Graphes[DS_Temps],"&lt;&gt;0")</f>
        <v>66</v>
      </c>
      <c r="F1103">
        <f>COUNTIFS(Graphes[FC_alea_Temps],"&lt;="&amp;$A1103,Graphes[FC_alea_Temps],"&lt;&gt;0")</f>
        <v>54</v>
      </c>
    </row>
    <row r="1104" spans="1:6" x14ac:dyDescent="0.25">
      <c r="A1104">
        <v>110.2</v>
      </c>
      <c r="B1104">
        <f>COUNTIFS(Graphes[FC_Temps],"&lt;="&amp;$A1104,Graphes[FC_Temps],"&lt;&gt;0")</f>
        <v>65</v>
      </c>
      <c r="C1104">
        <f>COUNTIFS(Graphes[FC_AC_Temps],"&lt;="&amp;$A1104,Graphes[FC_AC_Temps],"&lt;&gt;0")</f>
        <v>63</v>
      </c>
      <c r="D1104">
        <f>COUNTIFS(Graphes[FC_AC_alea_Temps],"&lt;="&amp;$A1104,Graphes[FC_AC_alea_Temps],"&lt;&gt;0")</f>
        <v>54</v>
      </c>
      <c r="E1104">
        <f>COUNTIFS(Graphes[DS_Temps],"&lt;="&amp;$A1104,Graphes[DS_Temps],"&lt;&gt;0")</f>
        <v>66</v>
      </c>
      <c r="F1104">
        <f>COUNTIFS(Graphes[FC_alea_Temps],"&lt;="&amp;$A1104,Graphes[FC_alea_Temps],"&lt;&gt;0")</f>
        <v>54</v>
      </c>
    </row>
    <row r="1105" spans="1:6" x14ac:dyDescent="0.25">
      <c r="A1105">
        <v>110.3</v>
      </c>
      <c r="B1105">
        <f>COUNTIFS(Graphes[FC_Temps],"&lt;="&amp;$A1105,Graphes[FC_Temps],"&lt;&gt;0")</f>
        <v>65</v>
      </c>
      <c r="C1105">
        <f>COUNTIFS(Graphes[FC_AC_Temps],"&lt;="&amp;$A1105,Graphes[FC_AC_Temps],"&lt;&gt;0")</f>
        <v>63</v>
      </c>
      <c r="D1105">
        <f>COUNTIFS(Graphes[FC_AC_alea_Temps],"&lt;="&amp;$A1105,Graphes[FC_AC_alea_Temps],"&lt;&gt;0")</f>
        <v>54</v>
      </c>
      <c r="E1105">
        <f>COUNTIFS(Graphes[DS_Temps],"&lt;="&amp;$A1105,Graphes[DS_Temps],"&lt;&gt;0")</f>
        <v>66</v>
      </c>
      <c r="F1105">
        <f>COUNTIFS(Graphes[FC_alea_Temps],"&lt;="&amp;$A1105,Graphes[FC_alea_Temps],"&lt;&gt;0")</f>
        <v>54</v>
      </c>
    </row>
    <row r="1106" spans="1:6" x14ac:dyDescent="0.25">
      <c r="A1106">
        <v>110.4</v>
      </c>
      <c r="B1106">
        <f>COUNTIFS(Graphes[FC_Temps],"&lt;="&amp;$A1106,Graphes[FC_Temps],"&lt;&gt;0")</f>
        <v>65</v>
      </c>
      <c r="C1106">
        <f>COUNTIFS(Graphes[FC_AC_Temps],"&lt;="&amp;$A1106,Graphes[FC_AC_Temps],"&lt;&gt;0")</f>
        <v>63</v>
      </c>
      <c r="D1106">
        <f>COUNTIFS(Graphes[FC_AC_alea_Temps],"&lt;="&amp;$A1106,Graphes[FC_AC_alea_Temps],"&lt;&gt;0")</f>
        <v>54</v>
      </c>
      <c r="E1106">
        <f>COUNTIFS(Graphes[DS_Temps],"&lt;="&amp;$A1106,Graphes[DS_Temps],"&lt;&gt;0")</f>
        <v>66</v>
      </c>
      <c r="F1106">
        <f>COUNTIFS(Graphes[FC_alea_Temps],"&lt;="&amp;$A1106,Graphes[FC_alea_Temps],"&lt;&gt;0")</f>
        <v>54</v>
      </c>
    </row>
    <row r="1107" spans="1:6" x14ac:dyDescent="0.25">
      <c r="A1107">
        <v>110.5</v>
      </c>
      <c r="B1107">
        <f>COUNTIFS(Graphes[FC_Temps],"&lt;="&amp;$A1107,Graphes[FC_Temps],"&lt;&gt;0")</f>
        <v>65</v>
      </c>
      <c r="C1107">
        <f>COUNTIFS(Graphes[FC_AC_Temps],"&lt;="&amp;$A1107,Graphes[FC_AC_Temps],"&lt;&gt;0")</f>
        <v>63</v>
      </c>
      <c r="D1107">
        <f>COUNTIFS(Graphes[FC_AC_alea_Temps],"&lt;="&amp;$A1107,Graphes[FC_AC_alea_Temps],"&lt;&gt;0")</f>
        <v>54</v>
      </c>
      <c r="E1107">
        <f>COUNTIFS(Graphes[DS_Temps],"&lt;="&amp;$A1107,Graphes[DS_Temps],"&lt;&gt;0")</f>
        <v>66</v>
      </c>
      <c r="F1107">
        <f>COUNTIFS(Graphes[FC_alea_Temps],"&lt;="&amp;$A1107,Graphes[FC_alea_Temps],"&lt;&gt;0")</f>
        <v>54</v>
      </c>
    </row>
    <row r="1108" spans="1:6" x14ac:dyDescent="0.25">
      <c r="A1108">
        <v>110.6</v>
      </c>
      <c r="B1108">
        <f>COUNTIFS(Graphes[FC_Temps],"&lt;="&amp;$A1108,Graphes[FC_Temps],"&lt;&gt;0")</f>
        <v>65</v>
      </c>
      <c r="C1108">
        <f>COUNTIFS(Graphes[FC_AC_Temps],"&lt;="&amp;$A1108,Graphes[FC_AC_Temps],"&lt;&gt;0")</f>
        <v>63</v>
      </c>
      <c r="D1108">
        <f>COUNTIFS(Graphes[FC_AC_alea_Temps],"&lt;="&amp;$A1108,Graphes[FC_AC_alea_Temps],"&lt;&gt;0")</f>
        <v>54</v>
      </c>
      <c r="E1108">
        <f>COUNTIFS(Graphes[DS_Temps],"&lt;="&amp;$A1108,Graphes[DS_Temps],"&lt;&gt;0")</f>
        <v>66</v>
      </c>
      <c r="F1108">
        <f>COUNTIFS(Graphes[FC_alea_Temps],"&lt;="&amp;$A1108,Graphes[FC_alea_Temps],"&lt;&gt;0")</f>
        <v>54</v>
      </c>
    </row>
    <row r="1109" spans="1:6" x14ac:dyDescent="0.25">
      <c r="A1109">
        <v>110.7</v>
      </c>
      <c r="B1109">
        <f>COUNTIFS(Graphes[FC_Temps],"&lt;="&amp;$A1109,Graphes[FC_Temps],"&lt;&gt;0")</f>
        <v>65</v>
      </c>
      <c r="C1109">
        <f>COUNTIFS(Graphes[FC_AC_Temps],"&lt;="&amp;$A1109,Graphes[FC_AC_Temps],"&lt;&gt;0")</f>
        <v>63</v>
      </c>
      <c r="D1109">
        <f>COUNTIFS(Graphes[FC_AC_alea_Temps],"&lt;="&amp;$A1109,Graphes[FC_AC_alea_Temps],"&lt;&gt;0")</f>
        <v>54</v>
      </c>
      <c r="E1109">
        <f>COUNTIFS(Graphes[DS_Temps],"&lt;="&amp;$A1109,Graphes[DS_Temps],"&lt;&gt;0")</f>
        <v>66</v>
      </c>
      <c r="F1109">
        <f>COUNTIFS(Graphes[FC_alea_Temps],"&lt;="&amp;$A1109,Graphes[FC_alea_Temps],"&lt;&gt;0")</f>
        <v>54</v>
      </c>
    </row>
    <row r="1110" spans="1:6" x14ac:dyDescent="0.25">
      <c r="A1110">
        <v>110.8</v>
      </c>
      <c r="B1110">
        <f>COUNTIFS(Graphes[FC_Temps],"&lt;="&amp;$A1110,Graphes[FC_Temps],"&lt;&gt;0")</f>
        <v>65</v>
      </c>
      <c r="C1110">
        <f>COUNTIFS(Graphes[FC_AC_Temps],"&lt;="&amp;$A1110,Graphes[FC_AC_Temps],"&lt;&gt;0")</f>
        <v>63</v>
      </c>
      <c r="D1110">
        <f>COUNTIFS(Graphes[FC_AC_alea_Temps],"&lt;="&amp;$A1110,Graphes[FC_AC_alea_Temps],"&lt;&gt;0")</f>
        <v>54</v>
      </c>
      <c r="E1110">
        <f>COUNTIFS(Graphes[DS_Temps],"&lt;="&amp;$A1110,Graphes[DS_Temps],"&lt;&gt;0")</f>
        <v>66</v>
      </c>
      <c r="F1110">
        <f>COUNTIFS(Graphes[FC_alea_Temps],"&lt;="&amp;$A1110,Graphes[FC_alea_Temps],"&lt;&gt;0")</f>
        <v>54</v>
      </c>
    </row>
    <row r="1111" spans="1:6" x14ac:dyDescent="0.25">
      <c r="A1111">
        <v>110.9</v>
      </c>
      <c r="B1111">
        <f>COUNTIFS(Graphes[FC_Temps],"&lt;="&amp;$A1111,Graphes[FC_Temps],"&lt;&gt;0")</f>
        <v>65</v>
      </c>
      <c r="C1111">
        <f>COUNTIFS(Graphes[FC_AC_Temps],"&lt;="&amp;$A1111,Graphes[FC_AC_Temps],"&lt;&gt;0")</f>
        <v>63</v>
      </c>
      <c r="D1111">
        <f>COUNTIFS(Graphes[FC_AC_alea_Temps],"&lt;="&amp;$A1111,Graphes[FC_AC_alea_Temps],"&lt;&gt;0")</f>
        <v>54</v>
      </c>
      <c r="E1111">
        <f>COUNTIFS(Graphes[DS_Temps],"&lt;="&amp;$A1111,Graphes[DS_Temps],"&lt;&gt;0")</f>
        <v>66</v>
      </c>
      <c r="F1111">
        <f>COUNTIFS(Graphes[FC_alea_Temps],"&lt;="&amp;$A1111,Graphes[FC_alea_Temps],"&lt;&gt;0")</f>
        <v>54</v>
      </c>
    </row>
    <row r="1112" spans="1:6" x14ac:dyDescent="0.25">
      <c r="A1112">
        <v>111</v>
      </c>
      <c r="B1112">
        <f>COUNTIFS(Graphes[FC_Temps],"&lt;="&amp;$A1112,Graphes[FC_Temps],"&lt;&gt;0")</f>
        <v>65</v>
      </c>
      <c r="C1112">
        <f>COUNTIFS(Graphes[FC_AC_Temps],"&lt;="&amp;$A1112,Graphes[FC_AC_Temps],"&lt;&gt;0")</f>
        <v>63</v>
      </c>
      <c r="D1112">
        <f>COUNTIFS(Graphes[FC_AC_alea_Temps],"&lt;="&amp;$A1112,Graphes[FC_AC_alea_Temps],"&lt;&gt;0")</f>
        <v>54</v>
      </c>
      <c r="E1112">
        <f>COUNTIFS(Graphes[DS_Temps],"&lt;="&amp;$A1112,Graphes[DS_Temps],"&lt;&gt;0")</f>
        <v>66</v>
      </c>
      <c r="F1112">
        <f>COUNTIFS(Graphes[FC_alea_Temps],"&lt;="&amp;$A1112,Graphes[FC_alea_Temps],"&lt;&gt;0")</f>
        <v>54</v>
      </c>
    </row>
    <row r="1113" spans="1:6" x14ac:dyDescent="0.25">
      <c r="A1113">
        <v>111.1</v>
      </c>
      <c r="B1113">
        <f>COUNTIFS(Graphes[FC_Temps],"&lt;="&amp;$A1113,Graphes[FC_Temps],"&lt;&gt;0")</f>
        <v>65</v>
      </c>
      <c r="C1113">
        <f>COUNTIFS(Graphes[FC_AC_Temps],"&lt;="&amp;$A1113,Graphes[FC_AC_Temps],"&lt;&gt;0")</f>
        <v>63</v>
      </c>
      <c r="D1113">
        <f>COUNTIFS(Graphes[FC_AC_alea_Temps],"&lt;="&amp;$A1113,Graphes[FC_AC_alea_Temps],"&lt;&gt;0")</f>
        <v>54</v>
      </c>
      <c r="E1113">
        <f>COUNTIFS(Graphes[DS_Temps],"&lt;="&amp;$A1113,Graphes[DS_Temps],"&lt;&gt;0")</f>
        <v>66</v>
      </c>
      <c r="F1113">
        <f>COUNTIFS(Graphes[FC_alea_Temps],"&lt;="&amp;$A1113,Graphes[FC_alea_Temps],"&lt;&gt;0")</f>
        <v>54</v>
      </c>
    </row>
    <row r="1114" spans="1:6" x14ac:dyDescent="0.25">
      <c r="A1114">
        <v>111.2</v>
      </c>
      <c r="B1114">
        <f>COUNTIFS(Graphes[FC_Temps],"&lt;="&amp;$A1114,Graphes[FC_Temps],"&lt;&gt;0")</f>
        <v>65</v>
      </c>
      <c r="C1114">
        <f>COUNTIFS(Graphes[FC_AC_Temps],"&lt;="&amp;$A1114,Graphes[FC_AC_Temps],"&lt;&gt;0")</f>
        <v>63</v>
      </c>
      <c r="D1114">
        <f>COUNTIFS(Graphes[FC_AC_alea_Temps],"&lt;="&amp;$A1114,Graphes[FC_AC_alea_Temps],"&lt;&gt;0")</f>
        <v>54</v>
      </c>
      <c r="E1114">
        <f>COUNTIFS(Graphes[DS_Temps],"&lt;="&amp;$A1114,Graphes[DS_Temps],"&lt;&gt;0")</f>
        <v>66</v>
      </c>
      <c r="F1114">
        <f>COUNTIFS(Graphes[FC_alea_Temps],"&lt;="&amp;$A1114,Graphes[FC_alea_Temps],"&lt;&gt;0")</f>
        <v>54</v>
      </c>
    </row>
    <row r="1115" spans="1:6" x14ac:dyDescent="0.25">
      <c r="A1115">
        <v>111.3</v>
      </c>
      <c r="B1115">
        <f>COUNTIFS(Graphes[FC_Temps],"&lt;="&amp;$A1115,Graphes[FC_Temps],"&lt;&gt;0")</f>
        <v>65</v>
      </c>
      <c r="C1115">
        <f>COUNTIFS(Graphes[FC_AC_Temps],"&lt;="&amp;$A1115,Graphes[FC_AC_Temps],"&lt;&gt;0")</f>
        <v>63</v>
      </c>
      <c r="D1115">
        <f>COUNTIFS(Graphes[FC_AC_alea_Temps],"&lt;="&amp;$A1115,Graphes[FC_AC_alea_Temps],"&lt;&gt;0")</f>
        <v>54</v>
      </c>
      <c r="E1115">
        <f>COUNTIFS(Graphes[DS_Temps],"&lt;="&amp;$A1115,Graphes[DS_Temps],"&lt;&gt;0")</f>
        <v>66</v>
      </c>
      <c r="F1115">
        <f>COUNTIFS(Graphes[FC_alea_Temps],"&lt;="&amp;$A1115,Graphes[FC_alea_Temps],"&lt;&gt;0")</f>
        <v>54</v>
      </c>
    </row>
    <row r="1116" spans="1:6" x14ac:dyDescent="0.25">
      <c r="A1116">
        <v>111.4</v>
      </c>
      <c r="B1116">
        <f>COUNTIFS(Graphes[FC_Temps],"&lt;="&amp;$A1116,Graphes[FC_Temps],"&lt;&gt;0")</f>
        <v>65</v>
      </c>
      <c r="C1116">
        <f>COUNTIFS(Graphes[FC_AC_Temps],"&lt;="&amp;$A1116,Graphes[FC_AC_Temps],"&lt;&gt;0")</f>
        <v>63</v>
      </c>
      <c r="D1116">
        <f>COUNTIFS(Graphes[FC_AC_alea_Temps],"&lt;="&amp;$A1116,Graphes[FC_AC_alea_Temps],"&lt;&gt;0")</f>
        <v>54</v>
      </c>
      <c r="E1116">
        <f>COUNTIFS(Graphes[DS_Temps],"&lt;="&amp;$A1116,Graphes[DS_Temps],"&lt;&gt;0")</f>
        <v>66</v>
      </c>
      <c r="F1116">
        <f>COUNTIFS(Graphes[FC_alea_Temps],"&lt;="&amp;$A1116,Graphes[FC_alea_Temps],"&lt;&gt;0")</f>
        <v>54</v>
      </c>
    </row>
    <row r="1117" spans="1:6" x14ac:dyDescent="0.25">
      <c r="A1117">
        <v>111.5</v>
      </c>
      <c r="B1117">
        <f>COUNTIFS(Graphes[FC_Temps],"&lt;="&amp;$A1117,Graphes[FC_Temps],"&lt;&gt;0")</f>
        <v>65</v>
      </c>
      <c r="C1117">
        <f>COUNTIFS(Graphes[FC_AC_Temps],"&lt;="&amp;$A1117,Graphes[FC_AC_Temps],"&lt;&gt;0")</f>
        <v>63</v>
      </c>
      <c r="D1117">
        <f>COUNTIFS(Graphes[FC_AC_alea_Temps],"&lt;="&amp;$A1117,Graphes[FC_AC_alea_Temps],"&lt;&gt;0")</f>
        <v>54</v>
      </c>
      <c r="E1117">
        <f>COUNTIFS(Graphes[DS_Temps],"&lt;="&amp;$A1117,Graphes[DS_Temps],"&lt;&gt;0")</f>
        <v>66</v>
      </c>
      <c r="F1117">
        <f>COUNTIFS(Graphes[FC_alea_Temps],"&lt;="&amp;$A1117,Graphes[FC_alea_Temps],"&lt;&gt;0")</f>
        <v>54</v>
      </c>
    </row>
    <row r="1118" spans="1:6" x14ac:dyDescent="0.25">
      <c r="A1118">
        <v>111.6</v>
      </c>
      <c r="B1118">
        <f>COUNTIFS(Graphes[FC_Temps],"&lt;="&amp;$A1118,Graphes[FC_Temps],"&lt;&gt;0")</f>
        <v>65</v>
      </c>
      <c r="C1118">
        <f>COUNTIFS(Graphes[FC_AC_Temps],"&lt;="&amp;$A1118,Graphes[FC_AC_Temps],"&lt;&gt;0")</f>
        <v>63</v>
      </c>
      <c r="D1118">
        <f>COUNTIFS(Graphes[FC_AC_alea_Temps],"&lt;="&amp;$A1118,Graphes[FC_AC_alea_Temps],"&lt;&gt;0")</f>
        <v>54</v>
      </c>
      <c r="E1118">
        <f>COUNTIFS(Graphes[DS_Temps],"&lt;="&amp;$A1118,Graphes[DS_Temps],"&lt;&gt;0")</f>
        <v>66</v>
      </c>
      <c r="F1118">
        <f>COUNTIFS(Graphes[FC_alea_Temps],"&lt;="&amp;$A1118,Graphes[FC_alea_Temps],"&lt;&gt;0")</f>
        <v>54</v>
      </c>
    </row>
    <row r="1119" spans="1:6" x14ac:dyDescent="0.25">
      <c r="A1119">
        <v>111.7</v>
      </c>
      <c r="B1119">
        <f>COUNTIFS(Graphes[FC_Temps],"&lt;="&amp;$A1119,Graphes[FC_Temps],"&lt;&gt;0")</f>
        <v>65</v>
      </c>
      <c r="C1119">
        <f>COUNTIFS(Graphes[FC_AC_Temps],"&lt;="&amp;$A1119,Graphes[FC_AC_Temps],"&lt;&gt;0")</f>
        <v>63</v>
      </c>
      <c r="D1119">
        <f>COUNTIFS(Graphes[FC_AC_alea_Temps],"&lt;="&amp;$A1119,Graphes[FC_AC_alea_Temps],"&lt;&gt;0")</f>
        <v>54</v>
      </c>
      <c r="E1119">
        <f>COUNTIFS(Graphes[DS_Temps],"&lt;="&amp;$A1119,Graphes[DS_Temps],"&lt;&gt;0")</f>
        <v>66</v>
      </c>
      <c r="F1119">
        <f>COUNTIFS(Graphes[FC_alea_Temps],"&lt;="&amp;$A1119,Graphes[FC_alea_Temps],"&lt;&gt;0")</f>
        <v>54</v>
      </c>
    </row>
    <row r="1120" spans="1:6" x14ac:dyDescent="0.25">
      <c r="A1120">
        <v>111.8</v>
      </c>
      <c r="B1120">
        <f>COUNTIFS(Graphes[FC_Temps],"&lt;="&amp;$A1120,Graphes[FC_Temps],"&lt;&gt;0")</f>
        <v>65</v>
      </c>
      <c r="C1120">
        <f>COUNTIFS(Graphes[FC_AC_Temps],"&lt;="&amp;$A1120,Graphes[FC_AC_Temps],"&lt;&gt;0")</f>
        <v>63</v>
      </c>
      <c r="D1120">
        <f>COUNTIFS(Graphes[FC_AC_alea_Temps],"&lt;="&amp;$A1120,Graphes[FC_AC_alea_Temps],"&lt;&gt;0")</f>
        <v>54</v>
      </c>
      <c r="E1120">
        <f>COUNTIFS(Graphes[DS_Temps],"&lt;="&amp;$A1120,Graphes[DS_Temps],"&lt;&gt;0")</f>
        <v>66</v>
      </c>
      <c r="F1120">
        <f>COUNTIFS(Graphes[FC_alea_Temps],"&lt;="&amp;$A1120,Graphes[FC_alea_Temps],"&lt;&gt;0")</f>
        <v>54</v>
      </c>
    </row>
    <row r="1121" spans="1:6" x14ac:dyDescent="0.25">
      <c r="A1121">
        <v>111.9</v>
      </c>
      <c r="B1121">
        <f>COUNTIFS(Graphes[FC_Temps],"&lt;="&amp;$A1121,Graphes[FC_Temps],"&lt;&gt;0")</f>
        <v>65</v>
      </c>
      <c r="C1121">
        <f>COUNTIFS(Graphes[FC_AC_Temps],"&lt;="&amp;$A1121,Graphes[FC_AC_Temps],"&lt;&gt;0")</f>
        <v>63</v>
      </c>
      <c r="D1121">
        <f>COUNTIFS(Graphes[FC_AC_alea_Temps],"&lt;="&amp;$A1121,Graphes[FC_AC_alea_Temps],"&lt;&gt;0")</f>
        <v>54</v>
      </c>
      <c r="E1121">
        <f>COUNTIFS(Graphes[DS_Temps],"&lt;="&amp;$A1121,Graphes[DS_Temps],"&lt;&gt;0")</f>
        <v>66</v>
      </c>
      <c r="F1121">
        <f>COUNTIFS(Graphes[FC_alea_Temps],"&lt;="&amp;$A1121,Graphes[FC_alea_Temps],"&lt;&gt;0")</f>
        <v>54</v>
      </c>
    </row>
    <row r="1122" spans="1:6" x14ac:dyDescent="0.25">
      <c r="A1122">
        <v>112</v>
      </c>
      <c r="B1122">
        <f>COUNTIFS(Graphes[FC_Temps],"&lt;="&amp;$A1122,Graphes[FC_Temps],"&lt;&gt;0")</f>
        <v>65</v>
      </c>
      <c r="C1122">
        <f>COUNTIFS(Graphes[FC_AC_Temps],"&lt;="&amp;$A1122,Graphes[FC_AC_Temps],"&lt;&gt;0")</f>
        <v>63</v>
      </c>
      <c r="D1122">
        <f>COUNTIFS(Graphes[FC_AC_alea_Temps],"&lt;="&amp;$A1122,Graphes[FC_AC_alea_Temps],"&lt;&gt;0")</f>
        <v>54</v>
      </c>
      <c r="E1122">
        <f>COUNTIFS(Graphes[DS_Temps],"&lt;="&amp;$A1122,Graphes[DS_Temps],"&lt;&gt;0")</f>
        <v>66</v>
      </c>
      <c r="F1122">
        <f>COUNTIFS(Graphes[FC_alea_Temps],"&lt;="&amp;$A1122,Graphes[FC_alea_Temps],"&lt;&gt;0")</f>
        <v>54</v>
      </c>
    </row>
    <row r="1123" spans="1:6" x14ac:dyDescent="0.25">
      <c r="A1123">
        <v>112.1</v>
      </c>
      <c r="B1123">
        <f>COUNTIFS(Graphes[FC_Temps],"&lt;="&amp;$A1123,Graphes[FC_Temps],"&lt;&gt;0")</f>
        <v>65</v>
      </c>
      <c r="C1123">
        <f>COUNTIFS(Graphes[FC_AC_Temps],"&lt;="&amp;$A1123,Graphes[FC_AC_Temps],"&lt;&gt;0")</f>
        <v>63</v>
      </c>
      <c r="D1123">
        <f>COUNTIFS(Graphes[FC_AC_alea_Temps],"&lt;="&amp;$A1123,Graphes[FC_AC_alea_Temps],"&lt;&gt;0")</f>
        <v>54</v>
      </c>
      <c r="E1123">
        <f>COUNTIFS(Graphes[DS_Temps],"&lt;="&amp;$A1123,Graphes[DS_Temps],"&lt;&gt;0")</f>
        <v>66</v>
      </c>
      <c r="F1123">
        <f>COUNTIFS(Graphes[FC_alea_Temps],"&lt;="&amp;$A1123,Graphes[FC_alea_Temps],"&lt;&gt;0")</f>
        <v>54</v>
      </c>
    </row>
    <row r="1124" spans="1:6" x14ac:dyDescent="0.25">
      <c r="A1124">
        <v>112.2</v>
      </c>
      <c r="B1124">
        <f>COUNTIFS(Graphes[FC_Temps],"&lt;="&amp;$A1124,Graphes[FC_Temps],"&lt;&gt;0")</f>
        <v>65</v>
      </c>
      <c r="C1124">
        <f>COUNTIFS(Graphes[FC_AC_Temps],"&lt;="&amp;$A1124,Graphes[FC_AC_Temps],"&lt;&gt;0")</f>
        <v>63</v>
      </c>
      <c r="D1124">
        <f>COUNTIFS(Graphes[FC_AC_alea_Temps],"&lt;="&amp;$A1124,Graphes[FC_AC_alea_Temps],"&lt;&gt;0")</f>
        <v>54</v>
      </c>
      <c r="E1124">
        <f>COUNTIFS(Graphes[DS_Temps],"&lt;="&amp;$A1124,Graphes[DS_Temps],"&lt;&gt;0")</f>
        <v>66</v>
      </c>
      <c r="F1124">
        <f>COUNTIFS(Graphes[FC_alea_Temps],"&lt;="&amp;$A1124,Graphes[FC_alea_Temps],"&lt;&gt;0")</f>
        <v>54</v>
      </c>
    </row>
    <row r="1125" spans="1:6" x14ac:dyDescent="0.25">
      <c r="A1125">
        <v>112.3</v>
      </c>
      <c r="B1125">
        <f>COUNTIFS(Graphes[FC_Temps],"&lt;="&amp;$A1125,Graphes[FC_Temps],"&lt;&gt;0")</f>
        <v>65</v>
      </c>
      <c r="C1125">
        <f>COUNTIFS(Graphes[FC_AC_Temps],"&lt;="&amp;$A1125,Graphes[FC_AC_Temps],"&lt;&gt;0")</f>
        <v>63</v>
      </c>
      <c r="D1125">
        <f>COUNTIFS(Graphes[FC_AC_alea_Temps],"&lt;="&amp;$A1125,Graphes[FC_AC_alea_Temps],"&lt;&gt;0")</f>
        <v>54</v>
      </c>
      <c r="E1125">
        <f>COUNTIFS(Graphes[DS_Temps],"&lt;="&amp;$A1125,Graphes[DS_Temps],"&lt;&gt;0")</f>
        <v>66</v>
      </c>
      <c r="F1125">
        <f>COUNTIFS(Graphes[FC_alea_Temps],"&lt;="&amp;$A1125,Graphes[FC_alea_Temps],"&lt;&gt;0")</f>
        <v>54</v>
      </c>
    </row>
    <row r="1126" spans="1:6" x14ac:dyDescent="0.25">
      <c r="A1126">
        <v>112.4</v>
      </c>
      <c r="B1126">
        <f>COUNTIFS(Graphes[FC_Temps],"&lt;="&amp;$A1126,Graphes[FC_Temps],"&lt;&gt;0")</f>
        <v>65</v>
      </c>
      <c r="C1126">
        <f>COUNTIFS(Graphes[FC_AC_Temps],"&lt;="&amp;$A1126,Graphes[FC_AC_Temps],"&lt;&gt;0")</f>
        <v>63</v>
      </c>
      <c r="D1126">
        <f>COUNTIFS(Graphes[FC_AC_alea_Temps],"&lt;="&amp;$A1126,Graphes[FC_AC_alea_Temps],"&lt;&gt;0")</f>
        <v>54</v>
      </c>
      <c r="E1126">
        <f>COUNTIFS(Graphes[DS_Temps],"&lt;="&amp;$A1126,Graphes[DS_Temps],"&lt;&gt;0")</f>
        <v>66</v>
      </c>
      <c r="F1126">
        <f>COUNTIFS(Graphes[FC_alea_Temps],"&lt;="&amp;$A1126,Graphes[FC_alea_Temps],"&lt;&gt;0")</f>
        <v>54</v>
      </c>
    </row>
    <row r="1127" spans="1:6" x14ac:dyDescent="0.25">
      <c r="A1127">
        <v>112.5</v>
      </c>
      <c r="B1127">
        <f>COUNTIFS(Graphes[FC_Temps],"&lt;="&amp;$A1127,Graphes[FC_Temps],"&lt;&gt;0")</f>
        <v>65</v>
      </c>
      <c r="C1127">
        <f>COUNTIFS(Graphes[FC_AC_Temps],"&lt;="&amp;$A1127,Graphes[FC_AC_Temps],"&lt;&gt;0")</f>
        <v>63</v>
      </c>
      <c r="D1127">
        <f>COUNTIFS(Graphes[FC_AC_alea_Temps],"&lt;="&amp;$A1127,Graphes[FC_AC_alea_Temps],"&lt;&gt;0")</f>
        <v>54</v>
      </c>
      <c r="E1127">
        <f>COUNTIFS(Graphes[DS_Temps],"&lt;="&amp;$A1127,Graphes[DS_Temps],"&lt;&gt;0")</f>
        <v>66</v>
      </c>
      <c r="F1127">
        <f>COUNTIFS(Graphes[FC_alea_Temps],"&lt;="&amp;$A1127,Graphes[FC_alea_Temps],"&lt;&gt;0")</f>
        <v>54</v>
      </c>
    </row>
    <row r="1128" spans="1:6" x14ac:dyDescent="0.25">
      <c r="A1128">
        <v>112.6</v>
      </c>
      <c r="B1128">
        <f>COUNTIFS(Graphes[FC_Temps],"&lt;="&amp;$A1128,Graphes[FC_Temps],"&lt;&gt;0")</f>
        <v>65</v>
      </c>
      <c r="C1128">
        <f>COUNTIFS(Graphes[FC_AC_Temps],"&lt;="&amp;$A1128,Graphes[FC_AC_Temps],"&lt;&gt;0")</f>
        <v>63</v>
      </c>
      <c r="D1128">
        <f>COUNTIFS(Graphes[FC_AC_alea_Temps],"&lt;="&amp;$A1128,Graphes[FC_AC_alea_Temps],"&lt;&gt;0")</f>
        <v>54</v>
      </c>
      <c r="E1128">
        <f>COUNTIFS(Graphes[DS_Temps],"&lt;="&amp;$A1128,Graphes[DS_Temps],"&lt;&gt;0")</f>
        <v>66</v>
      </c>
      <c r="F1128">
        <f>COUNTIFS(Graphes[FC_alea_Temps],"&lt;="&amp;$A1128,Graphes[FC_alea_Temps],"&lt;&gt;0")</f>
        <v>54</v>
      </c>
    </row>
    <row r="1129" spans="1:6" x14ac:dyDescent="0.25">
      <c r="A1129">
        <v>112.7</v>
      </c>
      <c r="B1129">
        <f>COUNTIFS(Graphes[FC_Temps],"&lt;="&amp;$A1129,Graphes[FC_Temps],"&lt;&gt;0")</f>
        <v>65</v>
      </c>
      <c r="C1129">
        <f>COUNTIFS(Graphes[FC_AC_Temps],"&lt;="&amp;$A1129,Graphes[FC_AC_Temps],"&lt;&gt;0")</f>
        <v>63</v>
      </c>
      <c r="D1129">
        <f>COUNTIFS(Graphes[FC_AC_alea_Temps],"&lt;="&amp;$A1129,Graphes[FC_AC_alea_Temps],"&lt;&gt;0")</f>
        <v>54</v>
      </c>
      <c r="E1129">
        <f>COUNTIFS(Graphes[DS_Temps],"&lt;="&amp;$A1129,Graphes[DS_Temps],"&lt;&gt;0")</f>
        <v>66</v>
      </c>
      <c r="F1129">
        <f>COUNTIFS(Graphes[FC_alea_Temps],"&lt;="&amp;$A1129,Graphes[FC_alea_Temps],"&lt;&gt;0")</f>
        <v>54</v>
      </c>
    </row>
    <row r="1130" spans="1:6" x14ac:dyDescent="0.25">
      <c r="A1130">
        <v>112.8</v>
      </c>
      <c r="B1130">
        <f>COUNTIFS(Graphes[FC_Temps],"&lt;="&amp;$A1130,Graphes[FC_Temps],"&lt;&gt;0")</f>
        <v>65</v>
      </c>
      <c r="C1130">
        <f>COUNTIFS(Graphes[FC_AC_Temps],"&lt;="&amp;$A1130,Graphes[FC_AC_Temps],"&lt;&gt;0")</f>
        <v>63</v>
      </c>
      <c r="D1130">
        <f>COUNTIFS(Graphes[FC_AC_alea_Temps],"&lt;="&amp;$A1130,Graphes[FC_AC_alea_Temps],"&lt;&gt;0")</f>
        <v>54</v>
      </c>
      <c r="E1130">
        <f>COUNTIFS(Graphes[DS_Temps],"&lt;="&amp;$A1130,Graphes[DS_Temps],"&lt;&gt;0")</f>
        <v>66</v>
      </c>
      <c r="F1130">
        <f>COUNTIFS(Graphes[FC_alea_Temps],"&lt;="&amp;$A1130,Graphes[FC_alea_Temps],"&lt;&gt;0")</f>
        <v>54</v>
      </c>
    </row>
    <row r="1131" spans="1:6" x14ac:dyDescent="0.25">
      <c r="A1131">
        <v>112.9</v>
      </c>
      <c r="B1131">
        <f>COUNTIFS(Graphes[FC_Temps],"&lt;="&amp;$A1131,Graphes[FC_Temps],"&lt;&gt;0")</f>
        <v>65</v>
      </c>
      <c r="C1131">
        <f>COUNTIFS(Graphes[FC_AC_Temps],"&lt;="&amp;$A1131,Graphes[FC_AC_Temps],"&lt;&gt;0")</f>
        <v>63</v>
      </c>
      <c r="D1131">
        <f>COUNTIFS(Graphes[FC_AC_alea_Temps],"&lt;="&amp;$A1131,Graphes[FC_AC_alea_Temps],"&lt;&gt;0")</f>
        <v>54</v>
      </c>
      <c r="E1131">
        <f>COUNTIFS(Graphes[DS_Temps],"&lt;="&amp;$A1131,Graphes[DS_Temps],"&lt;&gt;0")</f>
        <v>66</v>
      </c>
      <c r="F1131">
        <f>COUNTIFS(Graphes[FC_alea_Temps],"&lt;="&amp;$A1131,Graphes[FC_alea_Temps],"&lt;&gt;0")</f>
        <v>54</v>
      </c>
    </row>
    <row r="1132" spans="1:6" x14ac:dyDescent="0.25">
      <c r="A1132">
        <v>113</v>
      </c>
      <c r="B1132">
        <f>COUNTIFS(Graphes[FC_Temps],"&lt;="&amp;$A1132,Graphes[FC_Temps],"&lt;&gt;0")</f>
        <v>65</v>
      </c>
      <c r="C1132">
        <f>COUNTIFS(Graphes[FC_AC_Temps],"&lt;="&amp;$A1132,Graphes[FC_AC_Temps],"&lt;&gt;0")</f>
        <v>63</v>
      </c>
      <c r="D1132">
        <f>COUNTIFS(Graphes[FC_AC_alea_Temps],"&lt;="&amp;$A1132,Graphes[FC_AC_alea_Temps],"&lt;&gt;0")</f>
        <v>54</v>
      </c>
      <c r="E1132">
        <f>COUNTIFS(Graphes[DS_Temps],"&lt;="&amp;$A1132,Graphes[DS_Temps],"&lt;&gt;0")</f>
        <v>66</v>
      </c>
      <c r="F1132">
        <f>COUNTIFS(Graphes[FC_alea_Temps],"&lt;="&amp;$A1132,Graphes[FC_alea_Temps],"&lt;&gt;0")</f>
        <v>54</v>
      </c>
    </row>
    <row r="1133" spans="1:6" x14ac:dyDescent="0.25">
      <c r="A1133">
        <v>113.1</v>
      </c>
      <c r="B1133">
        <f>COUNTIFS(Graphes[FC_Temps],"&lt;="&amp;$A1133,Graphes[FC_Temps],"&lt;&gt;0")</f>
        <v>65</v>
      </c>
      <c r="C1133">
        <f>COUNTIFS(Graphes[FC_AC_Temps],"&lt;="&amp;$A1133,Graphes[FC_AC_Temps],"&lt;&gt;0")</f>
        <v>63</v>
      </c>
      <c r="D1133">
        <f>COUNTIFS(Graphes[FC_AC_alea_Temps],"&lt;="&amp;$A1133,Graphes[FC_AC_alea_Temps],"&lt;&gt;0")</f>
        <v>54</v>
      </c>
      <c r="E1133">
        <f>COUNTIFS(Graphes[DS_Temps],"&lt;="&amp;$A1133,Graphes[DS_Temps],"&lt;&gt;0")</f>
        <v>66</v>
      </c>
      <c r="F1133">
        <f>COUNTIFS(Graphes[FC_alea_Temps],"&lt;="&amp;$A1133,Graphes[FC_alea_Temps],"&lt;&gt;0")</f>
        <v>54</v>
      </c>
    </row>
    <row r="1134" spans="1:6" x14ac:dyDescent="0.25">
      <c r="A1134">
        <v>113.2</v>
      </c>
      <c r="B1134">
        <f>COUNTIFS(Graphes[FC_Temps],"&lt;="&amp;$A1134,Graphes[FC_Temps],"&lt;&gt;0")</f>
        <v>65</v>
      </c>
      <c r="C1134">
        <f>COUNTIFS(Graphes[FC_AC_Temps],"&lt;="&amp;$A1134,Graphes[FC_AC_Temps],"&lt;&gt;0")</f>
        <v>63</v>
      </c>
      <c r="D1134">
        <f>COUNTIFS(Graphes[FC_AC_alea_Temps],"&lt;="&amp;$A1134,Graphes[FC_AC_alea_Temps],"&lt;&gt;0")</f>
        <v>54</v>
      </c>
      <c r="E1134">
        <f>COUNTIFS(Graphes[DS_Temps],"&lt;="&amp;$A1134,Graphes[DS_Temps],"&lt;&gt;0")</f>
        <v>66</v>
      </c>
      <c r="F1134">
        <f>COUNTIFS(Graphes[FC_alea_Temps],"&lt;="&amp;$A1134,Graphes[FC_alea_Temps],"&lt;&gt;0")</f>
        <v>54</v>
      </c>
    </row>
    <row r="1135" spans="1:6" x14ac:dyDescent="0.25">
      <c r="A1135">
        <v>113.3</v>
      </c>
      <c r="B1135">
        <f>COUNTIFS(Graphes[FC_Temps],"&lt;="&amp;$A1135,Graphes[FC_Temps],"&lt;&gt;0")</f>
        <v>65</v>
      </c>
      <c r="C1135">
        <f>COUNTIFS(Graphes[FC_AC_Temps],"&lt;="&amp;$A1135,Graphes[FC_AC_Temps],"&lt;&gt;0")</f>
        <v>63</v>
      </c>
      <c r="D1135">
        <f>COUNTIFS(Graphes[FC_AC_alea_Temps],"&lt;="&amp;$A1135,Graphes[FC_AC_alea_Temps],"&lt;&gt;0")</f>
        <v>54</v>
      </c>
      <c r="E1135">
        <f>COUNTIFS(Graphes[DS_Temps],"&lt;="&amp;$A1135,Graphes[DS_Temps],"&lt;&gt;0")</f>
        <v>66</v>
      </c>
      <c r="F1135">
        <f>COUNTIFS(Graphes[FC_alea_Temps],"&lt;="&amp;$A1135,Graphes[FC_alea_Temps],"&lt;&gt;0")</f>
        <v>54</v>
      </c>
    </row>
    <row r="1136" spans="1:6" x14ac:dyDescent="0.25">
      <c r="A1136">
        <v>113.4</v>
      </c>
      <c r="B1136">
        <f>COUNTIFS(Graphes[FC_Temps],"&lt;="&amp;$A1136,Graphes[FC_Temps],"&lt;&gt;0")</f>
        <v>65</v>
      </c>
      <c r="C1136">
        <f>COUNTIFS(Graphes[FC_AC_Temps],"&lt;="&amp;$A1136,Graphes[FC_AC_Temps],"&lt;&gt;0")</f>
        <v>63</v>
      </c>
      <c r="D1136">
        <f>COUNTIFS(Graphes[FC_AC_alea_Temps],"&lt;="&amp;$A1136,Graphes[FC_AC_alea_Temps],"&lt;&gt;0")</f>
        <v>54</v>
      </c>
      <c r="E1136">
        <f>COUNTIFS(Graphes[DS_Temps],"&lt;="&amp;$A1136,Graphes[DS_Temps],"&lt;&gt;0")</f>
        <v>66</v>
      </c>
      <c r="F1136">
        <f>COUNTIFS(Graphes[FC_alea_Temps],"&lt;="&amp;$A1136,Graphes[FC_alea_Temps],"&lt;&gt;0")</f>
        <v>54</v>
      </c>
    </row>
    <row r="1137" spans="1:6" x14ac:dyDescent="0.25">
      <c r="A1137">
        <v>113.5</v>
      </c>
      <c r="B1137">
        <f>COUNTIFS(Graphes[FC_Temps],"&lt;="&amp;$A1137,Graphes[FC_Temps],"&lt;&gt;0")</f>
        <v>65</v>
      </c>
      <c r="C1137">
        <f>COUNTIFS(Graphes[FC_AC_Temps],"&lt;="&amp;$A1137,Graphes[FC_AC_Temps],"&lt;&gt;0")</f>
        <v>63</v>
      </c>
      <c r="D1137">
        <f>COUNTIFS(Graphes[FC_AC_alea_Temps],"&lt;="&amp;$A1137,Graphes[FC_AC_alea_Temps],"&lt;&gt;0")</f>
        <v>54</v>
      </c>
      <c r="E1137">
        <f>COUNTIFS(Graphes[DS_Temps],"&lt;="&amp;$A1137,Graphes[DS_Temps],"&lt;&gt;0")</f>
        <v>66</v>
      </c>
      <c r="F1137">
        <f>COUNTIFS(Graphes[FC_alea_Temps],"&lt;="&amp;$A1137,Graphes[FC_alea_Temps],"&lt;&gt;0")</f>
        <v>54</v>
      </c>
    </row>
    <row r="1138" spans="1:6" x14ac:dyDescent="0.25">
      <c r="A1138">
        <v>113.6</v>
      </c>
      <c r="B1138">
        <f>COUNTIFS(Graphes[FC_Temps],"&lt;="&amp;$A1138,Graphes[FC_Temps],"&lt;&gt;0")</f>
        <v>65</v>
      </c>
      <c r="C1138">
        <f>COUNTIFS(Graphes[FC_AC_Temps],"&lt;="&amp;$A1138,Graphes[FC_AC_Temps],"&lt;&gt;0")</f>
        <v>63</v>
      </c>
      <c r="D1138">
        <f>COUNTIFS(Graphes[FC_AC_alea_Temps],"&lt;="&amp;$A1138,Graphes[FC_AC_alea_Temps],"&lt;&gt;0")</f>
        <v>54</v>
      </c>
      <c r="E1138">
        <f>COUNTIFS(Graphes[DS_Temps],"&lt;="&amp;$A1138,Graphes[DS_Temps],"&lt;&gt;0")</f>
        <v>66</v>
      </c>
      <c r="F1138">
        <f>COUNTIFS(Graphes[FC_alea_Temps],"&lt;="&amp;$A1138,Graphes[FC_alea_Temps],"&lt;&gt;0")</f>
        <v>54</v>
      </c>
    </row>
    <row r="1139" spans="1:6" x14ac:dyDescent="0.25">
      <c r="A1139">
        <v>113.7</v>
      </c>
      <c r="B1139">
        <f>COUNTIFS(Graphes[FC_Temps],"&lt;="&amp;$A1139,Graphes[FC_Temps],"&lt;&gt;0")</f>
        <v>65</v>
      </c>
      <c r="C1139">
        <f>COUNTIFS(Graphes[FC_AC_Temps],"&lt;="&amp;$A1139,Graphes[FC_AC_Temps],"&lt;&gt;0")</f>
        <v>63</v>
      </c>
      <c r="D1139">
        <f>COUNTIFS(Graphes[FC_AC_alea_Temps],"&lt;="&amp;$A1139,Graphes[FC_AC_alea_Temps],"&lt;&gt;0")</f>
        <v>54</v>
      </c>
      <c r="E1139">
        <f>COUNTIFS(Graphes[DS_Temps],"&lt;="&amp;$A1139,Graphes[DS_Temps],"&lt;&gt;0")</f>
        <v>66</v>
      </c>
      <c r="F1139">
        <f>COUNTIFS(Graphes[FC_alea_Temps],"&lt;="&amp;$A1139,Graphes[FC_alea_Temps],"&lt;&gt;0")</f>
        <v>54</v>
      </c>
    </row>
    <row r="1140" spans="1:6" x14ac:dyDescent="0.25">
      <c r="A1140">
        <v>113.8</v>
      </c>
      <c r="B1140">
        <f>COUNTIFS(Graphes[FC_Temps],"&lt;="&amp;$A1140,Graphes[FC_Temps],"&lt;&gt;0")</f>
        <v>65</v>
      </c>
      <c r="C1140">
        <f>COUNTIFS(Graphes[FC_AC_Temps],"&lt;="&amp;$A1140,Graphes[FC_AC_Temps],"&lt;&gt;0")</f>
        <v>63</v>
      </c>
      <c r="D1140">
        <f>COUNTIFS(Graphes[FC_AC_alea_Temps],"&lt;="&amp;$A1140,Graphes[FC_AC_alea_Temps],"&lt;&gt;0")</f>
        <v>54</v>
      </c>
      <c r="E1140">
        <f>COUNTIFS(Graphes[DS_Temps],"&lt;="&amp;$A1140,Graphes[DS_Temps],"&lt;&gt;0")</f>
        <v>66</v>
      </c>
      <c r="F1140">
        <f>COUNTIFS(Graphes[FC_alea_Temps],"&lt;="&amp;$A1140,Graphes[FC_alea_Temps],"&lt;&gt;0")</f>
        <v>54</v>
      </c>
    </row>
    <row r="1141" spans="1:6" x14ac:dyDescent="0.25">
      <c r="A1141">
        <v>113.9</v>
      </c>
      <c r="B1141">
        <f>COUNTIFS(Graphes[FC_Temps],"&lt;="&amp;$A1141,Graphes[FC_Temps],"&lt;&gt;0")</f>
        <v>65</v>
      </c>
      <c r="C1141">
        <f>COUNTIFS(Graphes[FC_AC_Temps],"&lt;="&amp;$A1141,Graphes[FC_AC_Temps],"&lt;&gt;0")</f>
        <v>63</v>
      </c>
      <c r="D1141">
        <f>COUNTIFS(Graphes[FC_AC_alea_Temps],"&lt;="&amp;$A1141,Graphes[FC_AC_alea_Temps],"&lt;&gt;0")</f>
        <v>54</v>
      </c>
      <c r="E1141">
        <f>COUNTIFS(Graphes[DS_Temps],"&lt;="&amp;$A1141,Graphes[DS_Temps],"&lt;&gt;0")</f>
        <v>66</v>
      </c>
      <c r="F1141">
        <f>COUNTIFS(Graphes[FC_alea_Temps],"&lt;="&amp;$A1141,Graphes[FC_alea_Temps],"&lt;&gt;0")</f>
        <v>54</v>
      </c>
    </row>
    <row r="1142" spans="1:6" x14ac:dyDescent="0.25">
      <c r="A1142">
        <v>114</v>
      </c>
      <c r="B1142">
        <f>COUNTIFS(Graphes[FC_Temps],"&lt;="&amp;$A1142,Graphes[FC_Temps],"&lt;&gt;0")</f>
        <v>65</v>
      </c>
      <c r="C1142">
        <f>COUNTIFS(Graphes[FC_AC_Temps],"&lt;="&amp;$A1142,Graphes[FC_AC_Temps],"&lt;&gt;0")</f>
        <v>63</v>
      </c>
      <c r="D1142">
        <f>COUNTIFS(Graphes[FC_AC_alea_Temps],"&lt;="&amp;$A1142,Graphes[FC_AC_alea_Temps],"&lt;&gt;0")</f>
        <v>54</v>
      </c>
      <c r="E1142">
        <f>COUNTIFS(Graphes[DS_Temps],"&lt;="&amp;$A1142,Graphes[DS_Temps],"&lt;&gt;0")</f>
        <v>66</v>
      </c>
      <c r="F1142">
        <f>COUNTIFS(Graphes[FC_alea_Temps],"&lt;="&amp;$A1142,Graphes[FC_alea_Temps],"&lt;&gt;0")</f>
        <v>54</v>
      </c>
    </row>
    <row r="1143" spans="1:6" x14ac:dyDescent="0.25">
      <c r="A1143">
        <v>114.1</v>
      </c>
      <c r="B1143">
        <f>COUNTIFS(Graphes[FC_Temps],"&lt;="&amp;$A1143,Graphes[FC_Temps],"&lt;&gt;0")</f>
        <v>65</v>
      </c>
      <c r="C1143">
        <f>COUNTIFS(Graphes[FC_AC_Temps],"&lt;="&amp;$A1143,Graphes[FC_AC_Temps],"&lt;&gt;0")</f>
        <v>63</v>
      </c>
      <c r="D1143">
        <f>COUNTIFS(Graphes[FC_AC_alea_Temps],"&lt;="&amp;$A1143,Graphes[FC_AC_alea_Temps],"&lt;&gt;0")</f>
        <v>54</v>
      </c>
      <c r="E1143">
        <f>COUNTIFS(Graphes[DS_Temps],"&lt;="&amp;$A1143,Graphes[DS_Temps],"&lt;&gt;0")</f>
        <v>66</v>
      </c>
      <c r="F1143">
        <f>COUNTIFS(Graphes[FC_alea_Temps],"&lt;="&amp;$A1143,Graphes[FC_alea_Temps],"&lt;&gt;0")</f>
        <v>54</v>
      </c>
    </row>
    <row r="1144" spans="1:6" x14ac:dyDescent="0.25">
      <c r="A1144">
        <v>114.2</v>
      </c>
      <c r="B1144">
        <f>COUNTIFS(Graphes[FC_Temps],"&lt;="&amp;$A1144,Graphes[FC_Temps],"&lt;&gt;0")</f>
        <v>65</v>
      </c>
      <c r="C1144">
        <f>COUNTIFS(Graphes[FC_AC_Temps],"&lt;="&amp;$A1144,Graphes[FC_AC_Temps],"&lt;&gt;0")</f>
        <v>63</v>
      </c>
      <c r="D1144">
        <f>COUNTIFS(Graphes[FC_AC_alea_Temps],"&lt;="&amp;$A1144,Graphes[FC_AC_alea_Temps],"&lt;&gt;0")</f>
        <v>54</v>
      </c>
      <c r="E1144">
        <f>COUNTIFS(Graphes[DS_Temps],"&lt;="&amp;$A1144,Graphes[DS_Temps],"&lt;&gt;0")</f>
        <v>66</v>
      </c>
      <c r="F1144">
        <f>COUNTIFS(Graphes[FC_alea_Temps],"&lt;="&amp;$A1144,Graphes[FC_alea_Temps],"&lt;&gt;0")</f>
        <v>54</v>
      </c>
    </row>
    <row r="1145" spans="1:6" x14ac:dyDescent="0.25">
      <c r="A1145">
        <v>114.3</v>
      </c>
      <c r="B1145">
        <f>COUNTIFS(Graphes[FC_Temps],"&lt;="&amp;$A1145,Graphes[FC_Temps],"&lt;&gt;0")</f>
        <v>65</v>
      </c>
      <c r="C1145">
        <f>COUNTIFS(Graphes[FC_AC_Temps],"&lt;="&amp;$A1145,Graphes[FC_AC_Temps],"&lt;&gt;0")</f>
        <v>63</v>
      </c>
      <c r="D1145">
        <f>COUNTIFS(Graphes[FC_AC_alea_Temps],"&lt;="&amp;$A1145,Graphes[FC_AC_alea_Temps],"&lt;&gt;0")</f>
        <v>54</v>
      </c>
      <c r="E1145">
        <f>COUNTIFS(Graphes[DS_Temps],"&lt;="&amp;$A1145,Graphes[DS_Temps],"&lt;&gt;0")</f>
        <v>66</v>
      </c>
      <c r="F1145">
        <f>COUNTIFS(Graphes[FC_alea_Temps],"&lt;="&amp;$A1145,Graphes[FC_alea_Temps],"&lt;&gt;0")</f>
        <v>54</v>
      </c>
    </row>
    <row r="1146" spans="1:6" x14ac:dyDescent="0.25">
      <c r="A1146">
        <v>114.4</v>
      </c>
      <c r="B1146">
        <f>COUNTIFS(Graphes[FC_Temps],"&lt;="&amp;$A1146,Graphes[FC_Temps],"&lt;&gt;0")</f>
        <v>65</v>
      </c>
      <c r="C1146">
        <f>COUNTIFS(Graphes[FC_AC_Temps],"&lt;="&amp;$A1146,Graphes[FC_AC_Temps],"&lt;&gt;0")</f>
        <v>63</v>
      </c>
      <c r="D1146">
        <f>COUNTIFS(Graphes[FC_AC_alea_Temps],"&lt;="&amp;$A1146,Graphes[FC_AC_alea_Temps],"&lt;&gt;0")</f>
        <v>54</v>
      </c>
      <c r="E1146">
        <f>COUNTIFS(Graphes[DS_Temps],"&lt;="&amp;$A1146,Graphes[DS_Temps],"&lt;&gt;0")</f>
        <v>66</v>
      </c>
      <c r="F1146">
        <f>COUNTIFS(Graphes[FC_alea_Temps],"&lt;="&amp;$A1146,Graphes[FC_alea_Temps],"&lt;&gt;0")</f>
        <v>54</v>
      </c>
    </row>
    <row r="1147" spans="1:6" x14ac:dyDescent="0.25">
      <c r="A1147">
        <v>114.5</v>
      </c>
      <c r="B1147">
        <f>COUNTIFS(Graphes[FC_Temps],"&lt;="&amp;$A1147,Graphes[FC_Temps],"&lt;&gt;0")</f>
        <v>65</v>
      </c>
      <c r="C1147">
        <f>COUNTIFS(Graphes[FC_AC_Temps],"&lt;="&amp;$A1147,Graphes[FC_AC_Temps],"&lt;&gt;0")</f>
        <v>63</v>
      </c>
      <c r="D1147">
        <f>COUNTIFS(Graphes[FC_AC_alea_Temps],"&lt;="&amp;$A1147,Graphes[FC_AC_alea_Temps],"&lt;&gt;0")</f>
        <v>54</v>
      </c>
      <c r="E1147">
        <f>COUNTIFS(Graphes[DS_Temps],"&lt;="&amp;$A1147,Graphes[DS_Temps],"&lt;&gt;0")</f>
        <v>66</v>
      </c>
      <c r="F1147">
        <f>COUNTIFS(Graphes[FC_alea_Temps],"&lt;="&amp;$A1147,Graphes[FC_alea_Temps],"&lt;&gt;0")</f>
        <v>54</v>
      </c>
    </row>
    <row r="1148" spans="1:6" x14ac:dyDescent="0.25">
      <c r="A1148">
        <v>114.6</v>
      </c>
      <c r="B1148">
        <f>COUNTIFS(Graphes[FC_Temps],"&lt;="&amp;$A1148,Graphes[FC_Temps],"&lt;&gt;0")</f>
        <v>65</v>
      </c>
      <c r="C1148">
        <f>COUNTIFS(Graphes[FC_AC_Temps],"&lt;="&amp;$A1148,Graphes[FC_AC_Temps],"&lt;&gt;0")</f>
        <v>63</v>
      </c>
      <c r="D1148">
        <f>COUNTIFS(Graphes[FC_AC_alea_Temps],"&lt;="&amp;$A1148,Graphes[FC_AC_alea_Temps],"&lt;&gt;0")</f>
        <v>54</v>
      </c>
      <c r="E1148">
        <f>COUNTIFS(Graphes[DS_Temps],"&lt;="&amp;$A1148,Graphes[DS_Temps],"&lt;&gt;0")</f>
        <v>66</v>
      </c>
      <c r="F1148">
        <f>COUNTIFS(Graphes[FC_alea_Temps],"&lt;="&amp;$A1148,Graphes[FC_alea_Temps],"&lt;&gt;0")</f>
        <v>54</v>
      </c>
    </row>
    <row r="1149" spans="1:6" x14ac:dyDescent="0.25">
      <c r="A1149">
        <v>114.7</v>
      </c>
      <c r="B1149">
        <f>COUNTIFS(Graphes[FC_Temps],"&lt;="&amp;$A1149,Graphes[FC_Temps],"&lt;&gt;0")</f>
        <v>65</v>
      </c>
      <c r="C1149">
        <f>COUNTIFS(Graphes[FC_AC_Temps],"&lt;="&amp;$A1149,Graphes[FC_AC_Temps],"&lt;&gt;0")</f>
        <v>63</v>
      </c>
      <c r="D1149">
        <f>COUNTIFS(Graphes[FC_AC_alea_Temps],"&lt;="&amp;$A1149,Graphes[FC_AC_alea_Temps],"&lt;&gt;0")</f>
        <v>54</v>
      </c>
      <c r="E1149">
        <f>COUNTIFS(Graphes[DS_Temps],"&lt;="&amp;$A1149,Graphes[DS_Temps],"&lt;&gt;0")</f>
        <v>66</v>
      </c>
      <c r="F1149">
        <f>COUNTIFS(Graphes[FC_alea_Temps],"&lt;="&amp;$A1149,Graphes[FC_alea_Temps],"&lt;&gt;0")</f>
        <v>54</v>
      </c>
    </row>
    <row r="1150" spans="1:6" x14ac:dyDescent="0.25">
      <c r="A1150">
        <v>114.8</v>
      </c>
      <c r="B1150">
        <f>COUNTIFS(Graphes[FC_Temps],"&lt;="&amp;$A1150,Graphes[FC_Temps],"&lt;&gt;0")</f>
        <v>65</v>
      </c>
      <c r="C1150">
        <f>COUNTIFS(Graphes[FC_AC_Temps],"&lt;="&amp;$A1150,Graphes[FC_AC_Temps],"&lt;&gt;0")</f>
        <v>63</v>
      </c>
      <c r="D1150">
        <f>COUNTIFS(Graphes[FC_AC_alea_Temps],"&lt;="&amp;$A1150,Graphes[FC_AC_alea_Temps],"&lt;&gt;0")</f>
        <v>54</v>
      </c>
      <c r="E1150">
        <f>COUNTIFS(Graphes[DS_Temps],"&lt;="&amp;$A1150,Graphes[DS_Temps],"&lt;&gt;0")</f>
        <v>66</v>
      </c>
      <c r="F1150">
        <f>COUNTIFS(Graphes[FC_alea_Temps],"&lt;="&amp;$A1150,Graphes[FC_alea_Temps],"&lt;&gt;0")</f>
        <v>54</v>
      </c>
    </row>
    <row r="1151" spans="1:6" x14ac:dyDescent="0.25">
      <c r="A1151">
        <v>114.9</v>
      </c>
      <c r="B1151">
        <f>COUNTIFS(Graphes[FC_Temps],"&lt;="&amp;$A1151,Graphes[FC_Temps],"&lt;&gt;0")</f>
        <v>65</v>
      </c>
      <c r="C1151">
        <f>COUNTIFS(Graphes[FC_AC_Temps],"&lt;="&amp;$A1151,Graphes[FC_AC_Temps],"&lt;&gt;0")</f>
        <v>63</v>
      </c>
      <c r="D1151">
        <f>COUNTIFS(Graphes[FC_AC_alea_Temps],"&lt;="&amp;$A1151,Graphes[FC_AC_alea_Temps],"&lt;&gt;0")</f>
        <v>54</v>
      </c>
      <c r="E1151">
        <f>COUNTIFS(Graphes[DS_Temps],"&lt;="&amp;$A1151,Graphes[DS_Temps],"&lt;&gt;0")</f>
        <v>66</v>
      </c>
      <c r="F1151">
        <f>COUNTIFS(Graphes[FC_alea_Temps],"&lt;="&amp;$A1151,Graphes[FC_alea_Temps],"&lt;&gt;0")</f>
        <v>54</v>
      </c>
    </row>
    <row r="1152" spans="1:6" x14ac:dyDescent="0.25">
      <c r="A1152">
        <v>115</v>
      </c>
      <c r="B1152">
        <f>COUNTIFS(Graphes[FC_Temps],"&lt;="&amp;$A1152,Graphes[FC_Temps],"&lt;&gt;0")</f>
        <v>65</v>
      </c>
      <c r="C1152">
        <f>COUNTIFS(Graphes[FC_AC_Temps],"&lt;="&amp;$A1152,Graphes[FC_AC_Temps],"&lt;&gt;0")</f>
        <v>63</v>
      </c>
      <c r="D1152">
        <f>COUNTIFS(Graphes[FC_AC_alea_Temps],"&lt;="&amp;$A1152,Graphes[FC_AC_alea_Temps],"&lt;&gt;0")</f>
        <v>54</v>
      </c>
      <c r="E1152">
        <f>COUNTIFS(Graphes[DS_Temps],"&lt;="&amp;$A1152,Graphes[DS_Temps],"&lt;&gt;0")</f>
        <v>66</v>
      </c>
      <c r="F1152">
        <f>COUNTIFS(Graphes[FC_alea_Temps],"&lt;="&amp;$A1152,Graphes[FC_alea_Temps],"&lt;&gt;0")</f>
        <v>54</v>
      </c>
    </row>
    <row r="1153" spans="1:6" x14ac:dyDescent="0.25">
      <c r="A1153">
        <v>115.1</v>
      </c>
      <c r="B1153">
        <f>COUNTIFS(Graphes[FC_Temps],"&lt;="&amp;$A1153,Graphes[FC_Temps],"&lt;&gt;0")</f>
        <v>65</v>
      </c>
      <c r="C1153">
        <f>COUNTIFS(Graphes[FC_AC_Temps],"&lt;="&amp;$A1153,Graphes[FC_AC_Temps],"&lt;&gt;0")</f>
        <v>63</v>
      </c>
      <c r="D1153">
        <f>COUNTIFS(Graphes[FC_AC_alea_Temps],"&lt;="&amp;$A1153,Graphes[FC_AC_alea_Temps],"&lt;&gt;0")</f>
        <v>54</v>
      </c>
      <c r="E1153">
        <f>COUNTIFS(Graphes[DS_Temps],"&lt;="&amp;$A1153,Graphes[DS_Temps],"&lt;&gt;0")</f>
        <v>66</v>
      </c>
      <c r="F1153">
        <f>COUNTIFS(Graphes[FC_alea_Temps],"&lt;="&amp;$A1153,Graphes[FC_alea_Temps],"&lt;&gt;0")</f>
        <v>54</v>
      </c>
    </row>
    <row r="1154" spans="1:6" x14ac:dyDescent="0.25">
      <c r="A1154">
        <v>115.2</v>
      </c>
      <c r="B1154">
        <f>COUNTIFS(Graphes[FC_Temps],"&lt;="&amp;$A1154,Graphes[FC_Temps],"&lt;&gt;0")</f>
        <v>65</v>
      </c>
      <c r="C1154">
        <f>COUNTIFS(Graphes[FC_AC_Temps],"&lt;="&amp;$A1154,Graphes[FC_AC_Temps],"&lt;&gt;0")</f>
        <v>63</v>
      </c>
      <c r="D1154">
        <f>COUNTIFS(Graphes[FC_AC_alea_Temps],"&lt;="&amp;$A1154,Graphes[FC_AC_alea_Temps],"&lt;&gt;0")</f>
        <v>54</v>
      </c>
      <c r="E1154">
        <f>COUNTIFS(Graphes[DS_Temps],"&lt;="&amp;$A1154,Graphes[DS_Temps],"&lt;&gt;0")</f>
        <v>66</v>
      </c>
      <c r="F1154">
        <f>COUNTIFS(Graphes[FC_alea_Temps],"&lt;="&amp;$A1154,Graphes[FC_alea_Temps],"&lt;&gt;0")</f>
        <v>54</v>
      </c>
    </row>
    <row r="1155" spans="1:6" x14ac:dyDescent="0.25">
      <c r="A1155">
        <v>115.3</v>
      </c>
      <c r="B1155">
        <f>COUNTIFS(Graphes[FC_Temps],"&lt;="&amp;$A1155,Graphes[FC_Temps],"&lt;&gt;0")</f>
        <v>65</v>
      </c>
      <c r="C1155">
        <f>COUNTIFS(Graphes[FC_AC_Temps],"&lt;="&amp;$A1155,Graphes[FC_AC_Temps],"&lt;&gt;0")</f>
        <v>63</v>
      </c>
      <c r="D1155">
        <f>COUNTIFS(Graphes[FC_AC_alea_Temps],"&lt;="&amp;$A1155,Graphes[FC_AC_alea_Temps],"&lt;&gt;0")</f>
        <v>54</v>
      </c>
      <c r="E1155">
        <f>COUNTIFS(Graphes[DS_Temps],"&lt;="&amp;$A1155,Graphes[DS_Temps],"&lt;&gt;0")</f>
        <v>66</v>
      </c>
      <c r="F1155">
        <f>COUNTIFS(Graphes[FC_alea_Temps],"&lt;="&amp;$A1155,Graphes[FC_alea_Temps],"&lt;&gt;0")</f>
        <v>54</v>
      </c>
    </row>
    <row r="1156" spans="1:6" x14ac:dyDescent="0.25">
      <c r="A1156">
        <v>115.4</v>
      </c>
      <c r="B1156">
        <f>COUNTIFS(Graphes[FC_Temps],"&lt;="&amp;$A1156,Graphes[FC_Temps],"&lt;&gt;0")</f>
        <v>65</v>
      </c>
      <c r="C1156">
        <f>COUNTIFS(Graphes[FC_AC_Temps],"&lt;="&amp;$A1156,Graphes[FC_AC_Temps],"&lt;&gt;0")</f>
        <v>63</v>
      </c>
      <c r="D1156">
        <f>COUNTIFS(Graphes[FC_AC_alea_Temps],"&lt;="&amp;$A1156,Graphes[FC_AC_alea_Temps],"&lt;&gt;0")</f>
        <v>54</v>
      </c>
      <c r="E1156">
        <f>COUNTIFS(Graphes[DS_Temps],"&lt;="&amp;$A1156,Graphes[DS_Temps],"&lt;&gt;0")</f>
        <v>66</v>
      </c>
      <c r="F1156">
        <f>COUNTIFS(Graphes[FC_alea_Temps],"&lt;="&amp;$A1156,Graphes[FC_alea_Temps],"&lt;&gt;0")</f>
        <v>54</v>
      </c>
    </row>
    <row r="1157" spans="1:6" x14ac:dyDescent="0.25">
      <c r="A1157">
        <v>115.5</v>
      </c>
      <c r="B1157">
        <f>COUNTIFS(Graphes[FC_Temps],"&lt;="&amp;$A1157,Graphes[FC_Temps],"&lt;&gt;0")</f>
        <v>65</v>
      </c>
      <c r="C1157">
        <f>COUNTIFS(Graphes[FC_AC_Temps],"&lt;="&amp;$A1157,Graphes[FC_AC_Temps],"&lt;&gt;0")</f>
        <v>63</v>
      </c>
      <c r="D1157">
        <f>COUNTIFS(Graphes[FC_AC_alea_Temps],"&lt;="&amp;$A1157,Graphes[FC_AC_alea_Temps],"&lt;&gt;0")</f>
        <v>54</v>
      </c>
      <c r="E1157">
        <f>COUNTIFS(Graphes[DS_Temps],"&lt;="&amp;$A1157,Graphes[DS_Temps],"&lt;&gt;0")</f>
        <v>66</v>
      </c>
      <c r="F1157">
        <f>COUNTIFS(Graphes[FC_alea_Temps],"&lt;="&amp;$A1157,Graphes[FC_alea_Temps],"&lt;&gt;0")</f>
        <v>54</v>
      </c>
    </row>
    <row r="1158" spans="1:6" x14ac:dyDescent="0.25">
      <c r="A1158">
        <v>115.6</v>
      </c>
      <c r="B1158">
        <f>COUNTIFS(Graphes[FC_Temps],"&lt;="&amp;$A1158,Graphes[FC_Temps],"&lt;&gt;0")</f>
        <v>65</v>
      </c>
      <c r="C1158">
        <f>COUNTIFS(Graphes[FC_AC_Temps],"&lt;="&amp;$A1158,Graphes[FC_AC_Temps],"&lt;&gt;0")</f>
        <v>63</v>
      </c>
      <c r="D1158">
        <f>COUNTIFS(Graphes[FC_AC_alea_Temps],"&lt;="&amp;$A1158,Graphes[FC_AC_alea_Temps],"&lt;&gt;0")</f>
        <v>54</v>
      </c>
      <c r="E1158">
        <f>COUNTIFS(Graphes[DS_Temps],"&lt;="&amp;$A1158,Graphes[DS_Temps],"&lt;&gt;0")</f>
        <v>66</v>
      </c>
      <c r="F1158">
        <f>COUNTIFS(Graphes[FC_alea_Temps],"&lt;="&amp;$A1158,Graphes[FC_alea_Temps],"&lt;&gt;0")</f>
        <v>54</v>
      </c>
    </row>
    <row r="1159" spans="1:6" x14ac:dyDescent="0.25">
      <c r="A1159">
        <v>115.7</v>
      </c>
      <c r="B1159">
        <f>COUNTIFS(Graphes[FC_Temps],"&lt;="&amp;$A1159,Graphes[FC_Temps],"&lt;&gt;0")</f>
        <v>65</v>
      </c>
      <c r="C1159">
        <f>COUNTIFS(Graphes[FC_AC_Temps],"&lt;="&amp;$A1159,Graphes[FC_AC_Temps],"&lt;&gt;0")</f>
        <v>63</v>
      </c>
      <c r="D1159">
        <f>COUNTIFS(Graphes[FC_AC_alea_Temps],"&lt;="&amp;$A1159,Graphes[FC_AC_alea_Temps],"&lt;&gt;0")</f>
        <v>54</v>
      </c>
      <c r="E1159">
        <f>COUNTIFS(Graphes[DS_Temps],"&lt;="&amp;$A1159,Graphes[DS_Temps],"&lt;&gt;0")</f>
        <v>66</v>
      </c>
      <c r="F1159">
        <f>COUNTIFS(Graphes[FC_alea_Temps],"&lt;="&amp;$A1159,Graphes[FC_alea_Temps],"&lt;&gt;0")</f>
        <v>54</v>
      </c>
    </row>
    <row r="1160" spans="1:6" x14ac:dyDescent="0.25">
      <c r="A1160">
        <v>115.8</v>
      </c>
      <c r="B1160">
        <f>COUNTIFS(Graphes[FC_Temps],"&lt;="&amp;$A1160,Graphes[FC_Temps],"&lt;&gt;0")</f>
        <v>65</v>
      </c>
      <c r="C1160">
        <f>COUNTIFS(Graphes[FC_AC_Temps],"&lt;="&amp;$A1160,Graphes[FC_AC_Temps],"&lt;&gt;0")</f>
        <v>63</v>
      </c>
      <c r="D1160">
        <f>COUNTIFS(Graphes[FC_AC_alea_Temps],"&lt;="&amp;$A1160,Graphes[FC_AC_alea_Temps],"&lt;&gt;0")</f>
        <v>54</v>
      </c>
      <c r="E1160">
        <f>COUNTIFS(Graphes[DS_Temps],"&lt;="&amp;$A1160,Graphes[DS_Temps],"&lt;&gt;0")</f>
        <v>66</v>
      </c>
      <c r="F1160">
        <f>COUNTIFS(Graphes[FC_alea_Temps],"&lt;="&amp;$A1160,Graphes[FC_alea_Temps],"&lt;&gt;0")</f>
        <v>54</v>
      </c>
    </row>
    <row r="1161" spans="1:6" x14ac:dyDescent="0.25">
      <c r="A1161">
        <v>115.9</v>
      </c>
      <c r="B1161">
        <f>COUNTIFS(Graphes[FC_Temps],"&lt;="&amp;$A1161,Graphes[FC_Temps],"&lt;&gt;0")</f>
        <v>65</v>
      </c>
      <c r="C1161">
        <f>COUNTIFS(Graphes[FC_AC_Temps],"&lt;="&amp;$A1161,Graphes[FC_AC_Temps],"&lt;&gt;0")</f>
        <v>63</v>
      </c>
      <c r="D1161">
        <f>COUNTIFS(Graphes[FC_AC_alea_Temps],"&lt;="&amp;$A1161,Graphes[FC_AC_alea_Temps],"&lt;&gt;0")</f>
        <v>54</v>
      </c>
      <c r="E1161">
        <f>COUNTIFS(Graphes[DS_Temps],"&lt;="&amp;$A1161,Graphes[DS_Temps],"&lt;&gt;0")</f>
        <v>66</v>
      </c>
      <c r="F1161">
        <f>COUNTIFS(Graphes[FC_alea_Temps],"&lt;="&amp;$A1161,Graphes[FC_alea_Temps],"&lt;&gt;0")</f>
        <v>54</v>
      </c>
    </row>
    <row r="1162" spans="1:6" x14ac:dyDescent="0.25">
      <c r="A1162">
        <v>116</v>
      </c>
      <c r="B1162">
        <f>COUNTIFS(Graphes[FC_Temps],"&lt;="&amp;$A1162,Graphes[FC_Temps],"&lt;&gt;0")</f>
        <v>65</v>
      </c>
      <c r="C1162">
        <f>COUNTIFS(Graphes[FC_AC_Temps],"&lt;="&amp;$A1162,Graphes[FC_AC_Temps],"&lt;&gt;0")</f>
        <v>63</v>
      </c>
      <c r="D1162">
        <f>COUNTIFS(Graphes[FC_AC_alea_Temps],"&lt;="&amp;$A1162,Graphes[FC_AC_alea_Temps],"&lt;&gt;0")</f>
        <v>54</v>
      </c>
      <c r="E1162">
        <f>COUNTIFS(Graphes[DS_Temps],"&lt;="&amp;$A1162,Graphes[DS_Temps],"&lt;&gt;0")</f>
        <v>66</v>
      </c>
      <c r="F1162">
        <f>COUNTIFS(Graphes[FC_alea_Temps],"&lt;="&amp;$A1162,Graphes[FC_alea_Temps],"&lt;&gt;0")</f>
        <v>54</v>
      </c>
    </row>
    <row r="1163" spans="1:6" x14ac:dyDescent="0.25">
      <c r="A1163">
        <v>116.1</v>
      </c>
      <c r="B1163">
        <f>COUNTIFS(Graphes[FC_Temps],"&lt;="&amp;$A1163,Graphes[FC_Temps],"&lt;&gt;0")</f>
        <v>65</v>
      </c>
      <c r="C1163">
        <f>COUNTIFS(Graphes[FC_AC_Temps],"&lt;="&amp;$A1163,Graphes[FC_AC_Temps],"&lt;&gt;0")</f>
        <v>63</v>
      </c>
      <c r="D1163">
        <f>COUNTIFS(Graphes[FC_AC_alea_Temps],"&lt;="&amp;$A1163,Graphes[FC_AC_alea_Temps],"&lt;&gt;0")</f>
        <v>54</v>
      </c>
      <c r="E1163">
        <f>COUNTIFS(Graphes[DS_Temps],"&lt;="&amp;$A1163,Graphes[DS_Temps],"&lt;&gt;0")</f>
        <v>66</v>
      </c>
      <c r="F1163">
        <f>COUNTIFS(Graphes[FC_alea_Temps],"&lt;="&amp;$A1163,Graphes[FC_alea_Temps],"&lt;&gt;0")</f>
        <v>54</v>
      </c>
    </row>
    <row r="1164" spans="1:6" x14ac:dyDescent="0.25">
      <c r="A1164">
        <v>116.2</v>
      </c>
      <c r="B1164">
        <f>COUNTIFS(Graphes[FC_Temps],"&lt;="&amp;$A1164,Graphes[FC_Temps],"&lt;&gt;0")</f>
        <v>65</v>
      </c>
      <c r="C1164">
        <f>COUNTIFS(Graphes[FC_AC_Temps],"&lt;="&amp;$A1164,Graphes[FC_AC_Temps],"&lt;&gt;0")</f>
        <v>63</v>
      </c>
      <c r="D1164">
        <f>COUNTIFS(Graphes[FC_AC_alea_Temps],"&lt;="&amp;$A1164,Graphes[FC_AC_alea_Temps],"&lt;&gt;0")</f>
        <v>54</v>
      </c>
      <c r="E1164">
        <f>COUNTIFS(Graphes[DS_Temps],"&lt;="&amp;$A1164,Graphes[DS_Temps],"&lt;&gt;0")</f>
        <v>66</v>
      </c>
      <c r="F1164">
        <f>COUNTIFS(Graphes[FC_alea_Temps],"&lt;="&amp;$A1164,Graphes[FC_alea_Temps],"&lt;&gt;0")</f>
        <v>54</v>
      </c>
    </row>
    <row r="1165" spans="1:6" x14ac:dyDescent="0.25">
      <c r="A1165">
        <v>116.3</v>
      </c>
      <c r="B1165">
        <f>COUNTIFS(Graphes[FC_Temps],"&lt;="&amp;$A1165,Graphes[FC_Temps],"&lt;&gt;0")</f>
        <v>65</v>
      </c>
      <c r="C1165">
        <f>COUNTIFS(Graphes[FC_AC_Temps],"&lt;="&amp;$A1165,Graphes[FC_AC_Temps],"&lt;&gt;0")</f>
        <v>63</v>
      </c>
      <c r="D1165">
        <f>COUNTIFS(Graphes[FC_AC_alea_Temps],"&lt;="&amp;$A1165,Graphes[FC_AC_alea_Temps],"&lt;&gt;0")</f>
        <v>54</v>
      </c>
      <c r="E1165">
        <f>COUNTIFS(Graphes[DS_Temps],"&lt;="&amp;$A1165,Graphes[DS_Temps],"&lt;&gt;0")</f>
        <v>66</v>
      </c>
      <c r="F1165">
        <f>COUNTIFS(Graphes[FC_alea_Temps],"&lt;="&amp;$A1165,Graphes[FC_alea_Temps],"&lt;&gt;0")</f>
        <v>54</v>
      </c>
    </row>
    <row r="1166" spans="1:6" x14ac:dyDescent="0.25">
      <c r="A1166">
        <v>116.4</v>
      </c>
      <c r="B1166">
        <f>COUNTIFS(Graphes[FC_Temps],"&lt;="&amp;$A1166,Graphes[FC_Temps],"&lt;&gt;0")</f>
        <v>65</v>
      </c>
      <c r="C1166">
        <f>COUNTIFS(Graphes[FC_AC_Temps],"&lt;="&amp;$A1166,Graphes[FC_AC_Temps],"&lt;&gt;0")</f>
        <v>63</v>
      </c>
      <c r="D1166">
        <f>COUNTIFS(Graphes[FC_AC_alea_Temps],"&lt;="&amp;$A1166,Graphes[FC_AC_alea_Temps],"&lt;&gt;0")</f>
        <v>54</v>
      </c>
      <c r="E1166">
        <f>COUNTIFS(Graphes[DS_Temps],"&lt;="&amp;$A1166,Graphes[DS_Temps],"&lt;&gt;0")</f>
        <v>66</v>
      </c>
      <c r="F1166">
        <f>COUNTIFS(Graphes[FC_alea_Temps],"&lt;="&amp;$A1166,Graphes[FC_alea_Temps],"&lt;&gt;0")</f>
        <v>54</v>
      </c>
    </row>
    <row r="1167" spans="1:6" x14ac:dyDescent="0.25">
      <c r="A1167">
        <v>116.5</v>
      </c>
      <c r="B1167">
        <f>COUNTIFS(Graphes[FC_Temps],"&lt;="&amp;$A1167,Graphes[FC_Temps],"&lt;&gt;0")</f>
        <v>65</v>
      </c>
      <c r="C1167">
        <f>COUNTIFS(Graphes[FC_AC_Temps],"&lt;="&amp;$A1167,Graphes[FC_AC_Temps],"&lt;&gt;0")</f>
        <v>63</v>
      </c>
      <c r="D1167">
        <f>COUNTIFS(Graphes[FC_AC_alea_Temps],"&lt;="&amp;$A1167,Graphes[FC_AC_alea_Temps],"&lt;&gt;0")</f>
        <v>54</v>
      </c>
      <c r="E1167">
        <f>COUNTIFS(Graphes[DS_Temps],"&lt;="&amp;$A1167,Graphes[DS_Temps],"&lt;&gt;0")</f>
        <v>66</v>
      </c>
      <c r="F1167">
        <f>COUNTIFS(Graphes[FC_alea_Temps],"&lt;="&amp;$A1167,Graphes[FC_alea_Temps],"&lt;&gt;0")</f>
        <v>54</v>
      </c>
    </row>
    <row r="1168" spans="1:6" x14ac:dyDescent="0.25">
      <c r="A1168">
        <v>116.6</v>
      </c>
      <c r="B1168">
        <f>COUNTIFS(Graphes[FC_Temps],"&lt;="&amp;$A1168,Graphes[FC_Temps],"&lt;&gt;0")</f>
        <v>65</v>
      </c>
      <c r="C1168">
        <f>COUNTIFS(Graphes[FC_AC_Temps],"&lt;="&amp;$A1168,Graphes[FC_AC_Temps],"&lt;&gt;0")</f>
        <v>63</v>
      </c>
      <c r="D1168">
        <f>COUNTIFS(Graphes[FC_AC_alea_Temps],"&lt;="&amp;$A1168,Graphes[FC_AC_alea_Temps],"&lt;&gt;0")</f>
        <v>54</v>
      </c>
      <c r="E1168">
        <f>COUNTIFS(Graphes[DS_Temps],"&lt;="&amp;$A1168,Graphes[DS_Temps],"&lt;&gt;0")</f>
        <v>66</v>
      </c>
      <c r="F1168">
        <f>COUNTIFS(Graphes[FC_alea_Temps],"&lt;="&amp;$A1168,Graphes[FC_alea_Temps],"&lt;&gt;0")</f>
        <v>54</v>
      </c>
    </row>
    <row r="1169" spans="1:6" x14ac:dyDescent="0.25">
      <c r="A1169">
        <v>116.7</v>
      </c>
      <c r="B1169">
        <f>COUNTIFS(Graphes[FC_Temps],"&lt;="&amp;$A1169,Graphes[FC_Temps],"&lt;&gt;0")</f>
        <v>65</v>
      </c>
      <c r="C1169">
        <f>COUNTIFS(Graphes[FC_AC_Temps],"&lt;="&amp;$A1169,Graphes[FC_AC_Temps],"&lt;&gt;0")</f>
        <v>63</v>
      </c>
      <c r="D1169">
        <f>COUNTIFS(Graphes[FC_AC_alea_Temps],"&lt;="&amp;$A1169,Graphes[FC_AC_alea_Temps],"&lt;&gt;0")</f>
        <v>54</v>
      </c>
      <c r="E1169">
        <f>COUNTIFS(Graphes[DS_Temps],"&lt;="&amp;$A1169,Graphes[DS_Temps],"&lt;&gt;0")</f>
        <v>66</v>
      </c>
      <c r="F1169">
        <f>COUNTIFS(Graphes[FC_alea_Temps],"&lt;="&amp;$A1169,Graphes[FC_alea_Temps],"&lt;&gt;0")</f>
        <v>54</v>
      </c>
    </row>
    <row r="1170" spans="1:6" x14ac:dyDescent="0.25">
      <c r="A1170">
        <v>116.8</v>
      </c>
      <c r="B1170">
        <f>COUNTIFS(Graphes[FC_Temps],"&lt;="&amp;$A1170,Graphes[FC_Temps],"&lt;&gt;0")</f>
        <v>65</v>
      </c>
      <c r="C1170">
        <f>COUNTIFS(Graphes[FC_AC_Temps],"&lt;="&amp;$A1170,Graphes[FC_AC_Temps],"&lt;&gt;0")</f>
        <v>63</v>
      </c>
      <c r="D1170">
        <f>COUNTIFS(Graphes[FC_AC_alea_Temps],"&lt;="&amp;$A1170,Graphes[FC_AC_alea_Temps],"&lt;&gt;0")</f>
        <v>54</v>
      </c>
      <c r="E1170">
        <f>COUNTIFS(Graphes[DS_Temps],"&lt;="&amp;$A1170,Graphes[DS_Temps],"&lt;&gt;0")</f>
        <v>66</v>
      </c>
      <c r="F1170">
        <f>COUNTIFS(Graphes[FC_alea_Temps],"&lt;="&amp;$A1170,Graphes[FC_alea_Temps],"&lt;&gt;0")</f>
        <v>54</v>
      </c>
    </row>
    <row r="1171" spans="1:6" x14ac:dyDescent="0.25">
      <c r="A1171">
        <v>116.9</v>
      </c>
      <c r="B1171">
        <f>COUNTIFS(Graphes[FC_Temps],"&lt;="&amp;$A1171,Graphes[FC_Temps],"&lt;&gt;0")</f>
        <v>65</v>
      </c>
      <c r="C1171">
        <f>COUNTIFS(Graphes[FC_AC_Temps],"&lt;="&amp;$A1171,Graphes[FC_AC_Temps],"&lt;&gt;0")</f>
        <v>63</v>
      </c>
      <c r="D1171">
        <f>COUNTIFS(Graphes[FC_AC_alea_Temps],"&lt;="&amp;$A1171,Graphes[FC_AC_alea_Temps],"&lt;&gt;0")</f>
        <v>54</v>
      </c>
      <c r="E1171">
        <f>COUNTIFS(Graphes[DS_Temps],"&lt;="&amp;$A1171,Graphes[DS_Temps],"&lt;&gt;0")</f>
        <v>66</v>
      </c>
      <c r="F1171">
        <f>COUNTIFS(Graphes[FC_alea_Temps],"&lt;="&amp;$A1171,Graphes[FC_alea_Temps],"&lt;&gt;0")</f>
        <v>54</v>
      </c>
    </row>
    <row r="1172" spans="1:6" x14ac:dyDescent="0.25">
      <c r="A1172">
        <v>117</v>
      </c>
      <c r="B1172">
        <f>COUNTIFS(Graphes[FC_Temps],"&lt;="&amp;$A1172,Graphes[FC_Temps],"&lt;&gt;0")</f>
        <v>65</v>
      </c>
      <c r="C1172">
        <f>COUNTIFS(Graphes[FC_AC_Temps],"&lt;="&amp;$A1172,Graphes[FC_AC_Temps],"&lt;&gt;0")</f>
        <v>63</v>
      </c>
      <c r="D1172">
        <f>COUNTIFS(Graphes[FC_AC_alea_Temps],"&lt;="&amp;$A1172,Graphes[FC_AC_alea_Temps],"&lt;&gt;0")</f>
        <v>54</v>
      </c>
      <c r="E1172">
        <f>COUNTIFS(Graphes[DS_Temps],"&lt;="&amp;$A1172,Graphes[DS_Temps],"&lt;&gt;0")</f>
        <v>66</v>
      </c>
      <c r="F1172">
        <f>COUNTIFS(Graphes[FC_alea_Temps],"&lt;="&amp;$A1172,Graphes[FC_alea_Temps],"&lt;&gt;0")</f>
        <v>54</v>
      </c>
    </row>
    <row r="1173" spans="1:6" x14ac:dyDescent="0.25">
      <c r="A1173">
        <v>117.1</v>
      </c>
      <c r="B1173">
        <f>COUNTIFS(Graphes[FC_Temps],"&lt;="&amp;$A1173,Graphes[FC_Temps],"&lt;&gt;0")</f>
        <v>65</v>
      </c>
      <c r="C1173">
        <f>COUNTIFS(Graphes[FC_AC_Temps],"&lt;="&amp;$A1173,Graphes[FC_AC_Temps],"&lt;&gt;0")</f>
        <v>63</v>
      </c>
      <c r="D1173">
        <f>COUNTIFS(Graphes[FC_AC_alea_Temps],"&lt;="&amp;$A1173,Graphes[FC_AC_alea_Temps],"&lt;&gt;0")</f>
        <v>54</v>
      </c>
      <c r="E1173">
        <f>COUNTIFS(Graphes[DS_Temps],"&lt;="&amp;$A1173,Graphes[DS_Temps],"&lt;&gt;0")</f>
        <v>66</v>
      </c>
      <c r="F1173">
        <f>COUNTIFS(Graphes[FC_alea_Temps],"&lt;="&amp;$A1173,Graphes[FC_alea_Temps],"&lt;&gt;0")</f>
        <v>54</v>
      </c>
    </row>
    <row r="1174" spans="1:6" x14ac:dyDescent="0.25">
      <c r="A1174">
        <v>117.2</v>
      </c>
      <c r="B1174">
        <f>COUNTIFS(Graphes[FC_Temps],"&lt;="&amp;$A1174,Graphes[FC_Temps],"&lt;&gt;0")</f>
        <v>65</v>
      </c>
      <c r="C1174">
        <f>COUNTIFS(Graphes[FC_AC_Temps],"&lt;="&amp;$A1174,Graphes[FC_AC_Temps],"&lt;&gt;0")</f>
        <v>63</v>
      </c>
      <c r="D1174">
        <f>COUNTIFS(Graphes[FC_AC_alea_Temps],"&lt;="&amp;$A1174,Graphes[FC_AC_alea_Temps],"&lt;&gt;0")</f>
        <v>54</v>
      </c>
      <c r="E1174">
        <f>COUNTIFS(Graphes[DS_Temps],"&lt;="&amp;$A1174,Graphes[DS_Temps],"&lt;&gt;0")</f>
        <v>66</v>
      </c>
      <c r="F1174">
        <f>COUNTIFS(Graphes[FC_alea_Temps],"&lt;="&amp;$A1174,Graphes[FC_alea_Temps],"&lt;&gt;0")</f>
        <v>54</v>
      </c>
    </row>
    <row r="1175" spans="1:6" x14ac:dyDescent="0.25">
      <c r="A1175">
        <v>117.3</v>
      </c>
      <c r="B1175">
        <f>COUNTIFS(Graphes[FC_Temps],"&lt;="&amp;$A1175,Graphes[FC_Temps],"&lt;&gt;0")</f>
        <v>65</v>
      </c>
      <c r="C1175">
        <f>COUNTIFS(Graphes[FC_AC_Temps],"&lt;="&amp;$A1175,Graphes[FC_AC_Temps],"&lt;&gt;0")</f>
        <v>63</v>
      </c>
      <c r="D1175">
        <f>COUNTIFS(Graphes[FC_AC_alea_Temps],"&lt;="&amp;$A1175,Graphes[FC_AC_alea_Temps],"&lt;&gt;0")</f>
        <v>54</v>
      </c>
      <c r="E1175">
        <f>COUNTIFS(Graphes[DS_Temps],"&lt;="&amp;$A1175,Graphes[DS_Temps],"&lt;&gt;0")</f>
        <v>66</v>
      </c>
      <c r="F1175">
        <f>COUNTIFS(Graphes[FC_alea_Temps],"&lt;="&amp;$A1175,Graphes[FC_alea_Temps],"&lt;&gt;0")</f>
        <v>54</v>
      </c>
    </row>
    <row r="1176" spans="1:6" x14ac:dyDescent="0.25">
      <c r="A1176">
        <v>117.4</v>
      </c>
      <c r="B1176">
        <f>COUNTIFS(Graphes[FC_Temps],"&lt;="&amp;$A1176,Graphes[FC_Temps],"&lt;&gt;0")</f>
        <v>65</v>
      </c>
      <c r="C1176">
        <f>COUNTIFS(Graphes[FC_AC_Temps],"&lt;="&amp;$A1176,Graphes[FC_AC_Temps],"&lt;&gt;0")</f>
        <v>63</v>
      </c>
      <c r="D1176">
        <f>COUNTIFS(Graphes[FC_AC_alea_Temps],"&lt;="&amp;$A1176,Graphes[FC_AC_alea_Temps],"&lt;&gt;0")</f>
        <v>54</v>
      </c>
      <c r="E1176">
        <f>COUNTIFS(Graphes[DS_Temps],"&lt;="&amp;$A1176,Graphes[DS_Temps],"&lt;&gt;0")</f>
        <v>66</v>
      </c>
      <c r="F1176">
        <f>COUNTIFS(Graphes[FC_alea_Temps],"&lt;="&amp;$A1176,Graphes[FC_alea_Temps],"&lt;&gt;0")</f>
        <v>54</v>
      </c>
    </row>
    <row r="1177" spans="1:6" x14ac:dyDescent="0.25">
      <c r="A1177">
        <v>117.5</v>
      </c>
      <c r="B1177">
        <f>COUNTIFS(Graphes[FC_Temps],"&lt;="&amp;$A1177,Graphes[FC_Temps],"&lt;&gt;0")</f>
        <v>65</v>
      </c>
      <c r="C1177">
        <f>COUNTIFS(Graphes[FC_AC_Temps],"&lt;="&amp;$A1177,Graphes[FC_AC_Temps],"&lt;&gt;0")</f>
        <v>63</v>
      </c>
      <c r="D1177">
        <f>COUNTIFS(Graphes[FC_AC_alea_Temps],"&lt;="&amp;$A1177,Graphes[FC_AC_alea_Temps],"&lt;&gt;0")</f>
        <v>54</v>
      </c>
      <c r="E1177">
        <f>COUNTIFS(Graphes[DS_Temps],"&lt;="&amp;$A1177,Graphes[DS_Temps],"&lt;&gt;0")</f>
        <v>66</v>
      </c>
      <c r="F1177">
        <f>COUNTIFS(Graphes[FC_alea_Temps],"&lt;="&amp;$A1177,Graphes[FC_alea_Temps],"&lt;&gt;0")</f>
        <v>54</v>
      </c>
    </row>
    <row r="1178" spans="1:6" x14ac:dyDescent="0.25">
      <c r="A1178">
        <v>117.6</v>
      </c>
      <c r="B1178">
        <f>COUNTIFS(Graphes[FC_Temps],"&lt;="&amp;$A1178,Graphes[FC_Temps],"&lt;&gt;0")</f>
        <v>65</v>
      </c>
      <c r="C1178">
        <f>COUNTIFS(Graphes[FC_AC_Temps],"&lt;="&amp;$A1178,Graphes[FC_AC_Temps],"&lt;&gt;0")</f>
        <v>63</v>
      </c>
      <c r="D1178">
        <f>COUNTIFS(Graphes[FC_AC_alea_Temps],"&lt;="&amp;$A1178,Graphes[FC_AC_alea_Temps],"&lt;&gt;0")</f>
        <v>54</v>
      </c>
      <c r="E1178">
        <f>COUNTIFS(Graphes[DS_Temps],"&lt;="&amp;$A1178,Graphes[DS_Temps],"&lt;&gt;0")</f>
        <v>66</v>
      </c>
      <c r="F1178">
        <f>COUNTIFS(Graphes[FC_alea_Temps],"&lt;="&amp;$A1178,Graphes[FC_alea_Temps],"&lt;&gt;0")</f>
        <v>54</v>
      </c>
    </row>
    <row r="1179" spans="1:6" x14ac:dyDescent="0.25">
      <c r="A1179">
        <v>117.7</v>
      </c>
      <c r="B1179">
        <f>COUNTIFS(Graphes[FC_Temps],"&lt;="&amp;$A1179,Graphes[FC_Temps],"&lt;&gt;0")</f>
        <v>65</v>
      </c>
      <c r="C1179">
        <f>COUNTIFS(Graphes[FC_AC_Temps],"&lt;="&amp;$A1179,Graphes[FC_AC_Temps],"&lt;&gt;0")</f>
        <v>63</v>
      </c>
      <c r="D1179">
        <f>COUNTIFS(Graphes[FC_AC_alea_Temps],"&lt;="&amp;$A1179,Graphes[FC_AC_alea_Temps],"&lt;&gt;0")</f>
        <v>54</v>
      </c>
      <c r="E1179">
        <f>COUNTIFS(Graphes[DS_Temps],"&lt;="&amp;$A1179,Graphes[DS_Temps],"&lt;&gt;0")</f>
        <v>66</v>
      </c>
      <c r="F1179">
        <f>COUNTIFS(Graphes[FC_alea_Temps],"&lt;="&amp;$A1179,Graphes[FC_alea_Temps],"&lt;&gt;0")</f>
        <v>54</v>
      </c>
    </row>
    <row r="1180" spans="1:6" x14ac:dyDescent="0.25">
      <c r="A1180">
        <v>117.8</v>
      </c>
      <c r="B1180">
        <f>COUNTIFS(Graphes[FC_Temps],"&lt;="&amp;$A1180,Graphes[FC_Temps],"&lt;&gt;0")</f>
        <v>65</v>
      </c>
      <c r="C1180">
        <f>COUNTIFS(Graphes[FC_AC_Temps],"&lt;="&amp;$A1180,Graphes[FC_AC_Temps],"&lt;&gt;0")</f>
        <v>63</v>
      </c>
      <c r="D1180">
        <f>COUNTIFS(Graphes[FC_AC_alea_Temps],"&lt;="&amp;$A1180,Graphes[FC_AC_alea_Temps],"&lt;&gt;0")</f>
        <v>54</v>
      </c>
      <c r="E1180">
        <f>COUNTIFS(Graphes[DS_Temps],"&lt;="&amp;$A1180,Graphes[DS_Temps],"&lt;&gt;0")</f>
        <v>66</v>
      </c>
      <c r="F1180">
        <f>COUNTIFS(Graphes[FC_alea_Temps],"&lt;="&amp;$A1180,Graphes[FC_alea_Temps],"&lt;&gt;0")</f>
        <v>54</v>
      </c>
    </row>
    <row r="1181" spans="1:6" x14ac:dyDescent="0.25">
      <c r="A1181">
        <v>117.9</v>
      </c>
      <c r="B1181">
        <f>COUNTIFS(Graphes[FC_Temps],"&lt;="&amp;$A1181,Graphes[FC_Temps],"&lt;&gt;0")</f>
        <v>65</v>
      </c>
      <c r="C1181">
        <f>COUNTIFS(Graphes[FC_AC_Temps],"&lt;="&amp;$A1181,Graphes[FC_AC_Temps],"&lt;&gt;0")</f>
        <v>63</v>
      </c>
      <c r="D1181">
        <f>COUNTIFS(Graphes[FC_AC_alea_Temps],"&lt;="&amp;$A1181,Graphes[FC_AC_alea_Temps],"&lt;&gt;0")</f>
        <v>54</v>
      </c>
      <c r="E1181">
        <f>COUNTIFS(Graphes[DS_Temps],"&lt;="&amp;$A1181,Graphes[DS_Temps],"&lt;&gt;0")</f>
        <v>66</v>
      </c>
      <c r="F1181">
        <f>COUNTIFS(Graphes[FC_alea_Temps],"&lt;="&amp;$A1181,Graphes[FC_alea_Temps],"&lt;&gt;0")</f>
        <v>54</v>
      </c>
    </row>
    <row r="1182" spans="1:6" x14ac:dyDescent="0.25">
      <c r="A1182">
        <v>118</v>
      </c>
      <c r="B1182">
        <f>COUNTIFS(Graphes[FC_Temps],"&lt;="&amp;$A1182,Graphes[FC_Temps],"&lt;&gt;0")</f>
        <v>65</v>
      </c>
      <c r="C1182">
        <f>COUNTIFS(Graphes[FC_AC_Temps],"&lt;="&amp;$A1182,Graphes[FC_AC_Temps],"&lt;&gt;0")</f>
        <v>63</v>
      </c>
      <c r="D1182">
        <f>COUNTIFS(Graphes[FC_AC_alea_Temps],"&lt;="&amp;$A1182,Graphes[FC_AC_alea_Temps],"&lt;&gt;0")</f>
        <v>54</v>
      </c>
      <c r="E1182">
        <f>COUNTIFS(Graphes[DS_Temps],"&lt;="&amp;$A1182,Graphes[DS_Temps],"&lt;&gt;0")</f>
        <v>66</v>
      </c>
      <c r="F1182">
        <f>COUNTIFS(Graphes[FC_alea_Temps],"&lt;="&amp;$A1182,Graphes[FC_alea_Temps],"&lt;&gt;0")</f>
        <v>54</v>
      </c>
    </row>
    <row r="1183" spans="1:6" x14ac:dyDescent="0.25">
      <c r="A1183">
        <v>118.1</v>
      </c>
      <c r="B1183">
        <f>COUNTIFS(Graphes[FC_Temps],"&lt;="&amp;$A1183,Graphes[FC_Temps],"&lt;&gt;0")</f>
        <v>65</v>
      </c>
      <c r="C1183">
        <f>COUNTIFS(Graphes[FC_AC_Temps],"&lt;="&amp;$A1183,Graphes[FC_AC_Temps],"&lt;&gt;0")</f>
        <v>63</v>
      </c>
      <c r="D1183">
        <f>COUNTIFS(Graphes[FC_AC_alea_Temps],"&lt;="&amp;$A1183,Graphes[FC_AC_alea_Temps],"&lt;&gt;0")</f>
        <v>54</v>
      </c>
      <c r="E1183">
        <f>COUNTIFS(Graphes[DS_Temps],"&lt;="&amp;$A1183,Graphes[DS_Temps],"&lt;&gt;0")</f>
        <v>66</v>
      </c>
      <c r="F1183">
        <f>COUNTIFS(Graphes[FC_alea_Temps],"&lt;="&amp;$A1183,Graphes[FC_alea_Temps],"&lt;&gt;0")</f>
        <v>54</v>
      </c>
    </row>
    <row r="1184" spans="1:6" x14ac:dyDescent="0.25">
      <c r="A1184">
        <v>118.2</v>
      </c>
      <c r="B1184">
        <f>COUNTIFS(Graphes[FC_Temps],"&lt;="&amp;$A1184,Graphes[FC_Temps],"&lt;&gt;0")</f>
        <v>65</v>
      </c>
      <c r="C1184">
        <f>COUNTIFS(Graphes[FC_AC_Temps],"&lt;="&amp;$A1184,Graphes[FC_AC_Temps],"&lt;&gt;0")</f>
        <v>63</v>
      </c>
      <c r="D1184">
        <f>COUNTIFS(Graphes[FC_AC_alea_Temps],"&lt;="&amp;$A1184,Graphes[FC_AC_alea_Temps],"&lt;&gt;0")</f>
        <v>54</v>
      </c>
      <c r="E1184">
        <f>COUNTIFS(Graphes[DS_Temps],"&lt;="&amp;$A1184,Graphes[DS_Temps],"&lt;&gt;0")</f>
        <v>66</v>
      </c>
      <c r="F1184">
        <f>COUNTIFS(Graphes[FC_alea_Temps],"&lt;="&amp;$A1184,Graphes[FC_alea_Temps],"&lt;&gt;0")</f>
        <v>54</v>
      </c>
    </row>
    <row r="1185" spans="1:6" x14ac:dyDescent="0.25">
      <c r="A1185">
        <v>118.3</v>
      </c>
      <c r="B1185">
        <f>COUNTIFS(Graphes[FC_Temps],"&lt;="&amp;$A1185,Graphes[FC_Temps],"&lt;&gt;0")</f>
        <v>65</v>
      </c>
      <c r="C1185">
        <f>COUNTIFS(Graphes[FC_AC_Temps],"&lt;="&amp;$A1185,Graphes[FC_AC_Temps],"&lt;&gt;0")</f>
        <v>63</v>
      </c>
      <c r="D1185">
        <f>COUNTIFS(Graphes[FC_AC_alea_Temps],"&lt;="&amp;$A1185,Graphes[FC_AC_alea_Temps],"&lt;&gt;0")</f>
        <v>54</v>
      </c>
      <c r="E1185">
        <f>COUNTIFS(Graphes[DS_Temps],"&lt;="&amp;$A1185,Graphes[DS_Temps],"&lt;&gt;0")</f>
        <v>66</v>
      </c>
      <c r="F1185">
        <f>COUNTIFS(Graphes[FC_alea_Temps],"&lt;="&amp;$A1185,Graphes[FC_alea_Temps],"&lt;&gt;0")</f>
        <v>54</v>
      </c>
    </row>
    <row r="1186" spans="1:6" x14ac:dyDescent="0.25">
      <c r="A1186">
        <v>118.4</v>
      </c>
      <c r="B1186">
        <f>COUNTIFS(Graphes[FC_Temps],"&lt;="&amp;$A1186,Graphes[FC_Temps],"&lt;&gt;0")</f>
        <v>65</v>
      </c>
      <c r="C1186">
        <f>COUNTIFS(Graphes[FC_AC_Temps],"&lt;="&amp;$A1186,Graphes[FC_AC_Temps],"&lt;&gt;0")</f>
        <v>63</v>
      </c>
      <c r="D1186">
        <f>COUNTIFS(Graphes[FC_AC_alea_Temps],"&lt;="&amp;$A1186,Graphes[FC_AC_alea_Temps],"&lt;&gt;0")</f>
        <v>54</v>
      </c>
      <c r="E1186">
        <f>COUNTIFS(Graphes[DS_Temps],"&lt;="&amp;$A1186,Graphes[DS_Temps],"&lt;&gt;0")</f>
        <v>66</v>
      </c>
      <c r="F1186">
        <f>COUNTIFS(Graphes[FC_alea_Temps],"&lt;="&amp;$A1186,Graphes[FC_alea_Temps],"&lt;&gt;0")</f>
        <v>54</v>
      </c>
    </row>
    <row r="1187" spans="1:6" x14ac:dyDescent="0.25">
      <c r="A1187">
        <v>118.5</v>
      </c>
      <c r="B1187">
        <f>COUNTIFS(Graphes[FC_Temps],"&lt;="&amp;$A1187,Graphes[FC_Temps],"&lt;&gt;0")</f>
        <v>65</v>
      </c>
      <c r="C1187">
        <f>COUNTIFS(Graphes[FC_AC_Temps],"&lt;="&amp;$A1187,Graphes[FC_AC_Temps],"&lt;&gt;0")</f>
        <v>63</v>
      </c>
      <c r="D1187">
        <f>COUNTIFS(Graphes[FC_AC_alea_Temps],"&lt;="&amp;$A1187,Graphes[FC_AC_alea_Temps],"&lt;&gt;0")</f>
        <v>54</v>
      </c>
      <c r="E1187">
        <f>COUNTIFS(Graphes[DS_Temps],"&lt;="&amp;$A1187,Graphes[DS_Temps],"&lt;&gt;0")</f>
        <v>66</v>
      </c>
      <c r="F1187">
        <f>COUNTIFS(Graphes[FC_alea_Temps],"&lt;="&amp;$A1187,Graphes[FC_alea_Temps],"&lt;&gt;0")</f>
        <v>54</v>
      </c>
    </row>
    <row r="1188" spans="1:6" x14ac:dyDescent="0.25">
      <c r="A1188">
        <v>118.6</v>
      </c>
      <c r="B1188">
        <f>COUNTIFS(Graphes[FC_Temps],"&lt;="&amp;$A1188,Graphes[FC_Temps],"&lt;&gt;0")</f>
        <v>65</v>
      </c>
      <c r="C1188">
        <f>COUNTIFS(Graphes[FC_AC_Temps],"&lt;="&amp;$A1188,Graphes[FC_AC_Temps],"&lt;&gt;0")</f>
        <v>63</v>
      </c>
      <c r="D1188">
        <f>COUNTIFS(Graphes[FC_AC_alea_Temps],"&lt;="&amp;$A1188,Graphes[FC_AC_alea_Temps],"&lt;&gt;0")</f>
        <v>54</v>
      </c>
      <c r="E1188">
        <f>COUNTIFS(Graphes[DS_Temps],"&lt;="&amp;$A1188,Graphes[DS_Temps],"&lt;&gt;0")</f>
        <v>66</v>
      </c>
      <c r="F1188">
        <f>COUNTIFS(Graphes[FC_alea_Temps],"&lt;="&amp;$A1188,Graphes[FC_alea_Temps],"&lt;&gt;0")</f>
        <v>54</v>
      </c>
    </row>
    <row r="1189" spans="1:6" x14ac:dyDescent="0.25">
      <c r="A1189">
        <v>118.7</v>
      </c>
      <c r="B1189">
        <f>COUNTIFS(Graphes[FC_Temps],"&lt;="&amp;$A1189,Graphes[FC_Temps],"&lt;&gt;0")</f>
        <v>65</v>
      </c>
      <c r="C1189">
        <f>COUNTIFS(Graphes[FC_AC_Temps],"&lt;="&amp;$A1189,Graphes[FC_AC_Temps],"&lt;&gt;0")</f>
        <v>63</v>
      </c>
      <c r="D1189">
        <f>COUNTIFS(Graphes[FC_AC_alea_Temps],"&lt;="&amp;$A1189,Graphes[FC_AC_alea_Temps],"&lt;&gt;0")</f>
        <v>54</v>
      </c>
      <c r="E1189">
        <f>COUNTIFS(Graphes[DS_Temps],"&lt;="&amp;$A1189,Graphes[DS_Temps],"&lt;&gt;0")</f>
        <v>66</v>
      </c>
      <c r="F1189">
        <f>COUNTIFS(Graphes[FC_alea_Temps],"&lt;="&amp;$A1189,Graphes[FC_alea_Temps],"&lt;&gt;0")</f>
        <v>54</v>
      </c>
    </row>
    <row r="1190" spans="1:6" x14ac:dyDescent="0.25">
      <c r="A1190">
        <v>118.8</v>
      </c>
      <c r="B1190">
        <f>COUNTIFS(Graphes[FC_Temps],"&lt;="&amp;$A1190,Graphes[FC_Temps],"&lt;&gt;0")</f>
        <v>65</v>
      </c>
      <c r="C1190">
        <f>COUNTIFS(Graphes[FC_AC_Temps],"&lt;="&amp;$A1190,Graphes[FC_AC_Temps],"&lt;&gt;0")</f>
        <v>63</v>
      </c>
      <c r="D1190">
        <f>COUNTIFS(Graphes[FC_AC_alea_Temps],"&lt;="&amp;$A1190,Graphes[FC_AC_alea_Temps],"&lt;&gt;0")</f>
        <v>54</v>
      </c>
      <c r="E1190">
        <f>COUNTIFS(Graphes[DS_Temps],"&lt;="&amp;$A1190,Graphes[DS_Temps],"&lt;&gt;0")</f>
        <v>66</v>
      </c>
      <c r="F1190">
        <f>COUNTIFS(Graphes[FC_alea_Temps],"&lt;="&amp;$A1190,Graphes[FC_alea_Temps],"&lt;&gt;0")</f>
        <v>54</v>
      </c>
    </row>
    <row r="1191" spans="1:6" x14ac:dyDescent="0.25">
      <c r="A1191">
        <v>118.9</v>
      </c>
      <c r="B1191">
        <f>COUNTIFS(Graphes[FC_Temps],"&lt;="&amp;$A1191,Graphes[FC_Temps],"&lt;&gt;0")</f>
        <v>65</v>
      </c>
      <c r="C1191">
        <f>COUNTIFS(Graphes[FC_AC_Temps],"&lt;="&amp;$A1191,Graphes[FC_AC_Temps],"&lt;&gt;0")</f>
        <v>63</v>
      </c>
      <c r="D1191">
        <f>COUNTIFS(Graphes[FC_AC_alea_Temps],"&lt;="&amp;$A1191,Graphes[FC_AC_alea_Temps],"&lt;&gt;0")</f>
        <v>54</v>
      </c>
      <c r="E1191">
        <f>COUNTIFS(Graphes[DS_Temps],"&lt;="&amp;$A1191,Graphes[DS_Temps],"&lt;&gt;0")</f>
        <v>66</v>
      </c>
      <c r="F1191">
        <f>COUNTIFS(Graphes[FC_alea_Temps],"&lt;="&amp;$A1191,Graphes[FC_alea_Temps],"&lt;&gt;0")</f>
        <v>54</v>
      </c>
    </row>
    <row r="1192" spans="1:6" x14ac:dyDescent="0.25">
      <c r="A1192">
        <v>119</v>
      </c>
      <c r="B1192">
        <f>COUNTIFS(Graphes[FC_Temps],"&lt;="&amp;$A1192,Graphes[FC_Temps],"&lt;&gt;0")</f>
        <v>65</v>
      </c>
      <c r="C1192">
        <f>COUNTIFS(Graphes[FC_AC_Temps],"&lt;="&amp;$A1192,Graphes[FC_AC_Temps],"&lt;&gt;0")</f>
        <v>63</v>
      </c>
      <c r="D1192">
        <f>COUNTIFS(Graphes[FC_AC_alea_Temps],"&lt;="&amp;$A1192,Graphes[FC_AC_alea_Temps],"&lt;&gt;0")</f>
        <v>54</v>
      </c>
      <c r="E1192">
        <f>COUNTIFS(Graphes[DS_Temps],"&lt;="&amp;$A1192,Graphes[DS_Temps],"&lt;&gt;0")</f>
        <v>66</v>
      </c>
      <c r="F1192">
        <f>COUNTIFS(Graphes[FC_alea_Temps],"&lt;="&amp;$A1192,Graphes[FC_alea_Temps],"&lt;&gt;0")</f>
        <v>54</v>
      </c>
    </row>
    <row r="1193" spans="1:6" x14ac:dyDescent="0.25">
      <c r="A1193">
        <v>119.1</v>
      </c>
      <c r="B1193">
        <f>COUNTIFS(Graphes[FC_Temps],"&lt;="&amp;$A1193,Graphes[FC_Temps],"&lt;&gt;0")</f>
        <v>65</v>
      </c>
      <c r="C1193">
        <f>COUNTIFS(Graphes[FC_AC_Temps],"&lt;="&amp;$A1193,Graphes[FC_AC_Temps],"&lt;&gt;0")</f>
        <v>63</v>
      </c>
      <c r="D1193">
        <f>COUNTIFS(Graphes[FC_AC_alea_Temps],"&lt;="&amp;$A1193,Graphes[FC_AC_alea_Temps],"&lt;&gt;0")</f>
        <v>54</v>
      </c>
      <c r="E1193">
        <f>COUNTIFS(Graphes[DS_Temps],"&lt;="&amp;$A1193,Graphes[DS_Temps],"&lt;&gt;0")</f>
        <v>66</v>
      </c>
      <c r="F1193">
        <f>COUNTIFS(Graphes[FC_alea_Temps],"&lt;="&amp;$A1193,Graphes[FC_alea_Temps],"&lt;&gt;0")</f>
        <v>54</v>
      </c>
    </row>
    <row r="1194" spans="1:6" x14ac:dyDescent="0.25">
      <c r="A1194">
        <v>119.2</v>
      </c>
      <c r="B1194">
        <f>COUNTIFS(Graphes[FC_Temps],"&lt;="&amp;$A1194,Graphes[FC_Temps],"&lt;&gt;0")</f>
        <v>65</v>
      </c>
      <c r="C1194">
        <f>COUNTIFS(Graphes[FC_AC_Temps],"&lt;="&amp;$A1194,Graphes[FC_AC_Temps],"&lt;&gt;0")</f>
        <v>63</v>
      </c>
      <c r="D1194">
        <f>COUNTIFS(Graphes[FC_AC_alea_Temps],"&lt;="&amp;$A1194,Graphes[FC_AC_alea_Temps],"&lt;&gt;0")</f>
        <v>54</v>
      </c>
      <c r="E1194">
        <f>COUNTIFS(Graphes[DS_Temps],"&lt;="&amp;$A1194,Graphes[DS_Temps],"&lt;&gt;0")</f>
        <v>66</v>
      </c>
      <c r="F1194">
        <f>COUNTIFS(Graphes[FC_alea_Temps],"&lt;="&amp;$A1194,Graphes[FC_alea_Temps],"&lt;&gt;0")</f>
        <v>54</v>
      </c>
    </row>
    <row r="1195" spans="1:6" x14ac:dyDescent="0.25">
      <c r="A1195">
        <v>119.3</v>
      </c>
      <c r="B1195">
        <f>COUNTIFS(Graphes[FC_Temps],"&lt;="&amp;$A1195,Graphes[FC_Temps],"&lt;&gt;0")</f>
        <v>65</v>
      </c>
      <c r="C1195">
        <f>COUNTIFS(Graphes[FC_AC_Temps],"&lt;="&amp;$A1195,Graphes[FC_AC_Temps],"&lt;&gt;0")</f>
        <v>63</v>
      </c>
      <c r="D1195">
        <f>COUNTIFS(Graphes[FC_AC_alea_Temps],"&lt;="&amp;$A1195,Graphes[FC_AC_alea_Temps],"&lt;&gt;0")</f>
        <v>54</v>
      </c>
      <c r="E1195">
        <f>COUNTIFS(Graphes[DS_Temps],"&lt;="&amp;$A1195,Graphes[DS_Temps],"&lt;&gt;0")</f>
        <v>66</v>
      </c>
      <c r="F1195">
        <f>COUNTIFS(Graphes[FC_alea_Temps],"&lt;="&amp;$A1195,Graphes[FC_alea_Temps],"&lt;&gt;0")</f>
        <v>54</v>
      </c>
    </row>
    <row r="1196" spans="1:6" x14ac:dyDescent="0.25">
      <c r="A1196">
        <v>119.4</v>
      </c>
      <c r="B1196">
        <f>COUNTIFS(Graphes[FC_Temps],"&lt;="&amp;$A1196,Graphes[FC_Temps],"&lt;&gt;0")</f>
        <v>65</v>
      </c>
      <c r="C1196">
        <f>COUNTIFS(Graphes[FC_AC_Temps],"&lt;="&amp;$A1196,Graphes[FC_AC_Temps],"&lt;&gt;0")</f>
        <v>63</v>
      </c>
      <c r="D1196">
        <f>COUNTIFS(Graphes[FC_AC_alea_Temps],"&lt;="&amp;$A1196,Graphes[FC_AC_alea_Temps],"&lt;&gt;0")</f>
        <v>54</v>
      </c>
      <c r="E1196">
        <f>COUNTIFS(Graphes[DS_Temps],"&lt;="&amp;$A1196,Graphes[DS_Temps],"&lt;&gt;0")</f>
        <v>66</v>
      </c>
      <c r="F1196">
        <f>COUNTIFS(Graphes[FC_alea_Temps],"&lt;="&amp;$A1196,Graphes[FC_alea_Temps],"&lt;&gt;0")</f>
        <v>54</v>
      </c>
    </row>
    <row r="1197" spans="1:6" x14ac:dyDescent="0.25">
      <c r="A1197">
        <v>119.5</v>
      </c>
      <c r="B1197">
        <f>COUNTIFS(Graphes[FC_Temps],"&lt;="&amp;$A1197,Graphes[FC_Temps],"&lt;&gt;0")</f>
        <v>65</v>
      </c>
      <c r="C1197">
        <f>COUNTIFS(Graphes[FC_AC_Temps],"&lt;="&amp;$A1197,Graphes[FC_AC_Temps],"&lt;&gt;0")</f>
        <v>63</v>
      </c>
      <c r="D1197">
        <f>COUNTIFS(Graphes[FC_AC_alea_Temps],"&lt;="&amp;$A1197,Graphes[FC_AC_alea_Temps],"&lt;&gt;0")</f>
        <v>54</v>
      </c>
      <c r="E1197">
        <f>COUNTIFS(Graphes[DS_Temps],"&lt;="&amp;$A1197,Graphes[DS_Temps],"&lt;&gt;0")</f>
        <v>66</v>
      </c>
      <c r="F1197">
        <f>COUNTIFS(Graphes[FC_alea_Temps],"&lt;="&amp;$A1197,Graphes[FC_alea_Temps],"&lt;&gt;0")</f>
        <v>54</v>
      </c>
    </row>
    <row r="1198" spans="1:6" x14ac:dyDescent="0.25">
      <c r="A1198">
        <v>119.6</v>
      </c>
      <c r="B1198">
        <f>COUNTIFS(Graphes[FC_Temps],"&lt;="&amp;$A1198,Graphes[FC_Temps],"&lt;&gt;0")</f>
        <v>65</v>
      </c>
      <c r="C1198">
        <f>COUNTIFS(Graphes[FC_AC_Temps],"&lt;="&amp;$A1198,Graphes[FC_AC_Temps],"&lt;&gt;0")</f>
        <v>63</v>
      </c>
      <c r="D1198">
        <f>COUNTIFS(Graphes[FC_AC_alea_Temps],"&lt;="&amp;$A1198,Graphes[FC_AC_alea_Temps],"&lt;&gt;0")</f>
        <v>54</v>
      </c>
      <c r="E1198">
        <f>COUNTIFS(Graphes[DS_Temps],"&lt;="&amp;$A1198,Graphes[DS_Temps],"&lt;&gt;0")</f>
        <v>66</v>
      </c>
      <c r="F1198">
        <f>COUNTIFS(Graphes[FC_alea_Temps],"&lt;="&amp;$A1198,Graphes[FC_alea_Temps],"&lt;&gt;0")</f>
        <v>54</v>
      </c>
    </row>
    <row r="1199" spans="1:6" x14ac:dyDescent="0.25">
      <c r="A1199">
        <v>119.7</v>
      </c>
      <c r="B1199">
        <f>COUNTIFS(Graphes[FC_Temps],"&lt;="&amp;$A1199,Graphes[FC_Temps],"&lt;&gt;0")</f>
        <v>65</v>
      </c>
      <c r="C1199">
        <f>COUNTIFS(Graphes[FC_AC_Temps],"&lt;="&amp;$A1199,Graphes[FC_AC_Temps],"&lt;&gt;0")</f>
        <v>63</v>
      </c>
      <c r="D1199">
        <f>COUNTIFS(Graphes[FC_AC_alea_Temps],"&lt;="&amp;$A1199,Graphes[FC_AC_alea_Temps],"&lt;&gt;0")</f>
        <v>54</v>
      </c>
      <c r="E1199">
        <f>COUNTIFS(Graphes[DS_Temps],"&lt;="&amp;$A1199,Graphes[DS_Temps],"&lt;&gt;0")</f>
        <v>66</v>
      </c>
      <c r="F1199">
        <f>COUNTIFS(Graphes[FC_alea_Temps],"&lt;="&amp;$A1199,Graphes[FC_alea_Temps],"&lt;&gt;0")</f>
        <v>54</v>
      </c>
    </row>
    <row r="1200" spans="1:6" x14ac:dyDescent="0.25">
      <c r="A1200">
        <v>119.8</v>
      </c>
      <c r="B1200">
        <f>COUNTIFS(Graphes[FC_Temps],"&lt;="&amp;$A1200,Graphes[FC_Temps],"&lt;&gt;0")</f>
        <v>65</v>
      </c>
      <c r="C1200">
        <f>COUNTIFS(Graphes[FC_AC_Temps],"&lt;="&amp;$A1200,Graphes[FC_AC_Temps],"&lt;&gt;0")</f>
        <v>63</v>
      </c>
      <c r="D1200">
        <f>COUNTIFS(Graphes[FC_AC_alea_Temps],"&lt;="&amp;$A1200,Graphes[FC_AC_alea_Temps],"&lt;&gt;0")</f>
        <v>54</v>
      </c>
      <c r="E1200">
        <f>COUNTIFS(Graphes[DS_Temps],"&lt;="&amp;$A1200,Graphes[DS_Temps],"&lt;&gt;0")</f>
        <v>66</v>
      </c>
      <c r="F1200">
        <f>COUNTIFS(Graphes[FC_alea_Temps],"&lt;="&amp;$A1200,Graphes[FC_alea_Temps],"&lt;&gt;0")</f>
        <v>54</v>
      </c>
    </row>
    <row r="1201" spans="1:6" x14ac:dyDescent="0.25">
      <c r="A1201">
        <v>119.9</v>
      </c>
      <c r="B1201">
        <f>COUNTIFS(Graphes[FC_Temps],"&lt;="&amp;$A1201,Graphes[FC_Temps],"&lt;&gt;0")</f>
        <v>65</v>
      </c>
      <c r="C1201">
        <f>COUNTIFS(Graphes[FC_AC_Temps],"&lt;="&amp;$A1201,Graphes[FC_AC_Temps],"&lt;&gt;0")</f>
        <v>63</v>
      </c>
      <c r="D1201">
        <f>COUNTIFS(Graphes[FC_AC_alea_Temps],"&lt;="&amp;$A1201,Graphes[FC_AC_alea_Temps],"&lt;&gt;0")</f>
        <v>54</v>
      </c>
      <c r="E1201">
        <f>COUNTIFS(Graphes[DS_Temps],"&lt;="&amp;$A1201,Graphes[DS_Temps],"&lt;&gt;0")</f>
        <v>66</v>
      </c>
      <c r="F1201">
        <f>COUNTIFS(Graphes[FC_alea_Temps],"&lt;="&amp;$A1201,Graphes[FC_alea_Temps],"&lt;&gt;0")</f>
        <v>54</v>
      </c>
    </row>
    <row r="1202" spans="1:6" x14ac:dyDescent="0.25">
      <c r="A1202">
        <v>120</v>
      </c>
      <c r="B1202">
        <f>COUNTIFS(Graphes[FC_Temps],"&lt;="&amp;$A1202,Graphes[FC_Temps],"&lt;&gt;0")</f>
        <v>65</v>
      </c>
      <c r="C1202">
        <f>COUNTIFS(Graphes[FC_AC_Temps],"&lt;="&amp;$A1202,Graphes[FC_AC_Temps],"&lt;&gt;0")</f>
        <v>63</v>
      </c>
      <c r="D1202">
        <f>COUNTIFS(Graphes[FC_AC_alea_Temps],"&lt;="&amp;$A1202,Graphes[FC_AC_alea_Temps],"&lt;&gt;0")</f>
        <v>54</v>
      </c>
      <c r="E1202">
        <f>COUNTIFS(Graphes[DS_Temps],"&lt;="&amp;$A1202,Graphes[DS_Temps],"&lt;&gt;0")</f>
        <v>66</v>
      </c>
      <c r="F1202">
        <f>COUNTIFS(Graphes[FC_alea_Temps],"&lt;="&amp;$A1202,Graphes[FC_alea_Temps],"&lt;&gt;0")</f>
        <v>54</v>
      </c>
    </row>
    <row r="1203" spans="1:6" x14ac:dyDescent="0.25">
      <c r="A1203">
        <v>120.1</v>
      </c>
      <c r="B1203">
        <f>COUNTIFS(Graphes[FC_Temps],"&lt;="&amp;$A1203,Graphes[FC_Temps],"&lt;&gt;0")</f>
        <v>65</v>
      </c>
      <c r="C1203">
        <f>COUNTIFS(Graphes[FC_AC_Temps],"&lt;="&amp;$A1203,Graphes[FC_AC_Temps],"&lt;&gt;0")</f>
        <v>63</v>
      </c>
      <c r="D1203">
        <f>COUNTIFS(Graphes[FC_AC_alea_Temps],"&lt;="&amp;$A1203,Graphes[FC_AC_alea_Temps],"&lt;&gt;0")</f>
        <v>54</v>
      </c>
      <c r="E1203">
        <f>COUNTIFS(Graphes[DS_Temps],"&lt;="&amp;$A1203,Graphes[DS_Temps],"&lt;&gt;0")</f>
        <v>66</v>
      </c>
      <c r="F1203">
        <f>COUNTIFS(Graphes[FC_alea_Temps],"&lt;="&amp;$A1203,Graphes[FC_alea_Temps],"&lt;&gt;0")</f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Sheet2</vt:lpstr>
      <vt:lpstr>Data graphes satisfiabilité</vt:lpstr>
      <vt:lpstr>Analyse satisfiabilité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2019-03-14T19:34:39Z</dcterms:modified>
</cp:coreProperties>
</file>