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7795" windowHeight="12855"/>
  </bookViews>
  <sheets>
    <sheet name="kafe" sheetId="1" r:id="rId1"/>
  </sheets>
  <definedNames>
    <definedName name="solver_adj" localSheetId="0" hidden="1">kafe!$B$1,kafe!$B$2,kafe!$B$6</definedName>
    <definedName name="solver_cvg" localSheetId="0" hidden="1">"""""""""""""""""""""""""""""""0,0001"""""""""""""""""""""""""""""""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"""""""""""""""""""""""""""""""0,075"""""""""""""""""""""""""""""""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kafe!$F$3</definedName>
    <definedName name="solver_pre" localSheetId="0" hidden="1">"""""""""""""""""""""""""""""""0,000001"""""""""""""""""""""""""""""""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45621"/>
</workbook>
</file>

<file path=xl/calcChain.xml><?xml version="1.0" encoding="utf-8"?>
<calcChain xmlns="http://schemas.openxmlformats.org/spreadsheetml/2006/main">
  <c r="E12" i="1" l="1"/>
  <c r="F12" i="1" s="1"/>
  <c r="C21" i="1"/>
  <c r="F11" i="1"/>
  <c r="C12" i="1"/>
  <c r="D12" i="1" s="1"/>
  <c r="E11" i="1"/>
  <c r="B4" i="1"/>
  <c r="E13" i="1" l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C11" i="1"/>
  <c r="D11" i="1" s="1"/>
  <c r="C13" i="1"/>
  <c r="D13" i="1" s="1"/>
  <c r="C14" i="1"/>
  <c r="D14" i="1" s="1"/>
  <c r="C17" i="1"/>
  <c r="D17" i="1" s="1"/>
  <c r="C18" i="1"/>
  <c r="D18" i="1" s="1"/>
  <c r="C19" i="1"/>
  <c r="D19" i="1" s="1"/>
  <c r="C20" i="1"/>
  <c r="D20" i="1" s="1"/>
  <c r="D21" i="1"/>
  <c r="C22" i="1"/>
  <c r="D22" i="1" s="1"/>
  <c r="C25" i="1"/>
  <c r="D25" i="1" s="1"/>
  <c r="C26" i="1"/>
  <c r="D26" i="1" s="1"/>
  <c r="C27" i="1"/>
  <c r="D27" i="1" s="1"/>
  <c r="C28" i="1"/>
  <c r="D28" i="1" s="1"/>
  <c r="C29" i="1"/>
  <c r="D29" i="1" s="1"/>
  <c r="C30" i="1"/>
  <c r="D30" i="1" s="1"/>
  <c r="C33" i="1"/>
  <c r="D33" i="1" s="1"/>
  <c r="C34" i="1"/>
  <c r="D34" i="1" s="1"/>
  <c r="C35" i="1"/>
  <c r="D35" i="1" s="1"/>
  <c r="C36" i="1"/>
  <c r="D36" i="1" s="1"/>
  <c r="C37" i="1"/>
  <c r="D37" i="1" s="1"/>
  <c r="C38" i="1"/>
  <c r="D38" i="1" s="1"/>
  <c r="C41" i="1"/>
  <c r="D41" i="1" s="1"/>
  <c r="C42" i="1"/>
  <c r="D42" i="1" s="1"/>
  <c r="C43" i="1"/>
  <c r="D43" i="1" s="1"/>
  <c r="C44" i="1"/>
  <c r="D44" i="1" s="1"/>
  <c r="C45" i="1"/>
  <c r="D45" i="1" s="1"/>
  <c r="C46" i="1"/>
  <c r="D46" i="1" s="1"/>
  <c r="C47" i="1"/>
  <c r="D47" i="1" s="1"/>
  <c r="C49" i="1"/>
  <c r="D49" i="1" s="1"/>
  <c r="C50" i="1"/>
  <c r="D50" i="1" s="1"/>
  <c r="C51" i="1"/>
  <c r="D51" i="1" s="1"/>
  <c r="C52" i="1"/>
  <c r="D52" i="1" s="1"/>
  <c r="C53" i="1"/>
  <c r="D53" i="1" s="1"/>
  <c r="C54" i="1"/>
  <c r="D54" i="1" s="1"/>
  <c r="C55" i="1"/>
  <c r="D55" i="1" s="1"/>
  <c r="C57" i="1"/>
  <c r="D57" i="1" s="1"/>
  <c r="C58" i="1"/>
  <c r="D58" i="1" s="1"/>
  <c r="C59" i="1"/>
  <c r="D59" i="1" s="1"/>
  <c r="C60" i="1"/>
  <c r="D60" i="1" s="1"/>
  <c r="C61" i="1"/>
  <c r="D61" i="1" s="1"/>
  <c r="C62" i="1"/>
  <c r="D62" i="1" s="1"/>
  <c r="C63" i="1"/>
  <c r="D63" i="1" s="1"/>
  <c r="C65" i="1"/>
  <c r="D65" i="1" s="1"/>
  <c r="C66" i="1"/>
  <c r="D66" i="1" s="1"/>
  <c r="C67" i="1"/>
  <c r="D67" i="1" s="1"/>
  <c r="C68" i="1"/>
  <c r="D68" i="1" s="1"/>
  <c r="C69" i="1"/>
  <c r="D69" i="1" s="1"/>
  <c r="C70" i="1"/>
  <c r="D70" i="1" s="1"/>
  <c r="C71" i="1"/>
  <c r="D71" i="1" s="1"/>
  <c r="C73" i="1"/>
  <c r="D73" i="1" s="1"/>
  <c r="C74" i="1"/>
  <c r="D74" i="1" s="1"/>
  <c r="C75" i="1"/>
  <c r="D75" i="1" s="1"/>
  <c r="C76" i="1"/>
  <c r="D76" i="1" s="1"/>
  <c r="C77" i="1"/>
  <c r="D77" i="1" s="1"/>
  <c r="C78" i="1"/>
  <c r="D78" i="1" s="1"/>
  <c r="C79" i="1"/>
  <c r="D79" i="1" s="1"/>
  <c r="C81" i="1"/>
  <c r="D81" i="1" s="1"/>
  <c r="C82" i="1"/>
  <c r="D82" i="1" s="1"/>
  <c r="C83" i="1"/>
  <c r="D83" i="1" s="1"/>
  <c r="C84" i="1"/>
  <c r="D84" i="1" s="1"/>
  <c r="C85" i="1"/>
  <c r="D85" i="1" s="1"/>
  <c r="C86" i="1"/>
  <c r="D86" i="1" s="1"/>
  <c r="C87" i="1"/>
  <c r="D87" i="1" s="1"/>
  <c r="C89" i="1"/>
  <c r="D89" i="1" s="1"/>
  <c r="C90" i="1"/>
  <c r="D90" i="1" s="1"/>
  <c r="C91" i="1"/>
  <c r="D91" i="1" s="1"/>
  <c r="C92" i="1"/>
  <c r="D92" i="1" s="1"/>
  <c r="C93" i="1"/>
  <c r="D93" i="1" s="1"/>
  <c r="C94" i="1"/>
  <c r="D94" i="1" s="1"/>
  <c r="C95" i="1"/>
  <c r="D95" i="1" s="1"/>
  <c r="C97" i="1"/>
  <c r="D97" i="1" s="1"/>
  <c r="C98" i="1"/>
  <c r="D98" i="1" s="1"/>
  <c r="C99" i="1"/>
  <c r="D99" i="1" s="1"/>
  <c r="C100" i="1"/>
  <c r="D100" i="1" s="1"/>
  <c r="C101" i="1"/>
  <c r="D101" i="1" s="1"/>
  <c r="C102" i="1"/>
  <c r="D102" i="1" s="1"/>
  <c r="C15" i="1"/>
  <c r="D15" i="1" s="1"/>
  <c r="F13" i="1" l="1"/>
  <c r="F14" i="1"/>
  <c r="F15" i="1"/>
  <c r="C96" i="1"/>
  <c r="D96" i="1" s="1"/>
  <c r="C88" i="1"/>
  <c r="D88" i="1" s="1"/>
  <c r="C80" i="1"/>
  <c r="D80" i="1" s="1"/>
  <c r="C72" i="1"/>
  <c r="D72" i="1" s="1"/>
  <c r="C64" i="1"/>
  <c r="D64" i="1" s="1"/>
  <c r="C56" i="1"/>
  <c r="D56" i="1" s="1"/>
  <c r="C48" i="1"/>
  <c r="D48" i="1" s="1"/>
  <c r="C40" i="1"/>
  <c r="D40" i="1" s="1"/>
  <c r="C32" i="1"/>
  <c r="D32" i="1" s="1"/>
  <c r="C24" i="1"/>
  <c r="D24" i="1" s="1"/>
  <c r="C16" i="1"/>
  <c r="D16" i="1" s="1"/>
  <c r="C39" i="1"/>
  <c r="D39" i="1" s="1"/>
  <c r="C31" i="1"/>
  <c r="D31" i="1" s="1"/>
  <c r="C23" i="1"/>
  <c r="D23" i="1" s="1"/>
  <c r="F17" i="1" l="1"/>
  <c r="F16" i="1"/>
  <c r="B3" i="1"/>
  <c r="F18" i="1" l="1"/>
  <c r="F19" i="1" l="1"/>
  <c r="F20" i="1" l="1"/>
  <c r="F21" i="1" l="1"/>
  <c r="F22" i="1" l="1"/>
  <c r="F23" i="1" l="1"/>
  <c r="F24" i="1" l="1"/>
  <c r="F25" i="1" l="1"/>
  <c r="F26" i="1" l="1"/>
  <c r="F27" i="1" l="1"/>
  <c r="F28" i="1" l="1"/>
  <c r="F29" i="1" l="1"/>
  <c r="F30" i="1" l="1"/>
  <c r="F31" i="1" l="1"/>
  <c r="F32" i="1" l="1"/>
  <c r="F33" i="1" l="1"/>
  <c r="F34" i="1" l="1"/>
  <c r="F35" i="1" l="1"/>
  <c r="F36" i="1" l="1"/>
  <c r="F37" i="1" l="1"/>
  <c r="F38" i="1" l="1"/>
  <c r="F39" i="1" l="1"/>
  <c r="F40" i="1" l="1"/>
  <c r="F41" i="1" l="1"/>
  <c r="F42" i="1" l="1"/>
  <c r="F43" i="1" l="1"/>
  <c r="F44" i="1" l="1"/>
  <c r="F45" i="1" l="1"/>
  <c r="F46" i="1" l="1"/>
  <c r="F47" i="1" l="1"/>
  <c r="F48" i="1" l="1"/>
  <c r="F49" i="1" l="1"/>
  <c r="F50" i="1" l="1"/>
  <c r="F51" i="1" l="1"/>
  <c r="F52" i="1" l="1"/>
  <c r="F53" i="1" l="1"/>
  <c r="F54" i="1" l="1"/>
  <c r="F55" i="1" l="1"/>
  <c r="F56" i="1" l="1"/>
  <c r="F57" i="1" l="1"/>
  <c r="F58" i="1" l="1"/>
  <c r="F59" i="1" l="1"/>
  <c r="F60" i="1" l="1"/>
  <c r="F61" i="1" l="1"/>
  <c r="F62" i="1" l="1"/>
  <c r="F63" i="1" l="1"/>
  <c r="F64" i="1" l="1"/>
  <c r="F65" i="1" l="1"/>
  <c r="F66" i="1" l="1"/>
  <c r="F67" i="1" l="1"/>
  <c r="F68" i="1" l="1"/>
  <c r="F69" i="1" l="1"/>
  <c r="F70" i="1" l="1"/>
  <c r="F71" i="1" l="1"/>
  <c r="F72" i="1" l="1"/>
  <c r="F73" i="1" l="1"/>
  <c r="F74" i="1" l="1"/>
  <c r="F75" i="1" l="1"/>
  <c r="F76" i="1" l="1"/>
  <c r="F77" i="1" l="1"/>
  <c r="F78" i="1" l="1"/>
  <c r="F79" i="1" l="1"/>
  <c r="F80" i="1" l="1"/>
  <c r="F81" i="1" l="1"/>
  <c r="F82" i="1" l="1"/>
  <c r="F83" i="1" l="1"/>
  <c r="F84" i="1" l="1"/>
  <c r="F85" i="1" l="1"/>
  <c r="F86" i="1" l="1"/>
  <c r="F87" i="1" l="1"/>
  <c r="F88" i="1" l="1"/>
  <c r="F89" i="1" l="1"/>
  <c r="F90" i="1" l="1"/>
  <c r="F91" i="1" l="1"/>
  <c r="F92" i="1" l="1"/>
  <c r="F93" i="1" l="1"/>
  <c r="F94" i="1" l="1"/>
  <c r="F95" i="1" l="1"/>
  <c r="F96" i="1" l="1"/>
  <c r="F97" i="1" l="1"/>
  <c r="F98" i="1" l="1"/>
  <c r="F99" i="1" l="1"/>
  <c r="F100" i="1" l="1"/>
  <c r="F102" i="1" l="1"/>
  <c r="F101" i="1"/>
  <c r="F3" i="1" l="1"/>
</calcChain>
</file>

<file path=xl/sharedStrings.xml><?xml version="1.0" encoding="utf-8"?>
<sst xmlns="http://schemas.openxmlformats.org/spreadsheetml/2006/main" count="25" uniqueCount="14">
  <si>
    <t>Čas t</t>
  </si>
  <si>
    <t>[s]</t>
  </si>
  <si>
    <t>Teplota T</t>
  </si>
  <si>
    <t>[C]</t>
  </si>
  <si>
    <t>Teplota okolí</t>
  </si>
  <si>
    <t>a</t>
  </si>
  <si>
    <t>R^2</t>
  </si>
  <si>
    <t>[1/s]</t>
  </si>
  <si>
    <t>[C^2]</t>
  </si>
  <si>
    <t>Teoreticka teplota</t>
  </si>
  <si>
    <t>T0</t>
  </si>
  <si>
    <t>delta t</t>
  </si>
  <si>
    <t>b</t>
  </si>
  <si>
    <t>Iterativni metoda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</si>
</sst>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K_č_-;\-* #,##0.00\ _K_č_-;_-* &quot;-&quot;??\ _K_č_-;_-@_-"/>
  </numFmts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13" fillId="7" borderId="7" xfId="14"/>
    <xf numFmtId="43" fontId="0" fillId="0" borderId="0" xfId="1" applyFont="1"/>
    <xf numFmtId="16" fontId="13" fillId="7" borderId="7" xfId="14" applyNumberFormat="1"/>
    <xf numFmtId="0" fontId="8" fillId="4" borderId="0" xfId="9"/>
    <xf numFmtId="11" fontId="8" fillId="4" borderId="0" xfId="9" applyNumberFormat="1"/>
  </cellXfs>
  <cellStyles count="43">
    <cellStyle name="20 % – Zvýraznění1" xfId="20" builtinId="30" customBuiltin="1"/>
    <cellStyle name="20 % – Zvýraznění2" xfId="24" builtinId="34" customBuiltin="1"/>
    <cellStyle name="20 % – Zvýraznění3" xfId="28" builtinId="38" customBuiltin="1"/>
    <cellStyle name="20 % – Zvýraznění4" xfId="32" builtinId="42" customBuiltin="1"/>
    <cellStyle name="20 % – Zvýraznění5" xfId="36" builtinId="46" customBuiltin="1"/>
    <cellStyle name="20 % – Zvýraznění6" xfId="40" builtinId="50" customBuiltin="1"/>
    <cellStyle name="40 % – Zvýraznění1" xfId="21" builtinId="31" customBuiltin="1"/>
    <cellStyle name="40 % – Zvýraznění2" xfId="25" builtinId="35" customBuiltin="1"/>
    <cellStyle name="40 % – Zvýraznění3" xfId="29" builtinId="39" customBuiltin="1"/>
    <cellStyle name="40 % – Zvýraznění4" xfId="33" builtinId="43" customBuiltin="1"/>
    <cellStyle name="40 % – Zvýraznění5" xfId="37" builtinId="47" customBuiltin="1"/>
    <cellStyle name="40 % – Zvýraznění6" xfId="41" builtinId="51" customBuiltin="1"/>
    <cellStyle name="60 % – Zvýraznění1" xfId="22" builtinId="32" customBuiltin="1"/>
    <cellStyle name="60 % – Zvýraznění2" xfId="26" builtinId="36" customBuiltin="1"/>
    <cellStyle name="60 % – Zvýraznění3" xfId="30" builtinId="40" customBuiltin="1"/>
    <cellStyle name="60 % – Zvýraznění4" xfId="34" builtinId="44" customBuiltin="1"/>
    <cellStyle name="60 % – Zvýraznění5" xfId="38" builtinId="48" customBuiltin="1"/>
    <cellStyle name="60 % – Zvýraznění6" xfId="42" builtinId="52" customBuiltin="1"/>
    <cellStyle name="Celkem" xfId="18" builtinId="25" customBuiltin="1"/>
    <cellStyle name="Čárka" xfId="1" builtinId="3"/>
    <cellStyle name="Chybně" xfId="8" builtinId="27" customBuiltin="1"/>
    <cellStyle name="Kontrolní buňka" xfId="14" builtinId="23" customBuiltin="1"/>
    <cellStyle name="Nadpis 1" xfId="3" builtinId="16" customBuiltin="1"/>
    <cellStyle name="Nadpis 2" xfId="4" builtinId="17" customBuiltin="1"/>
    <cellStyle name="Nadpis 3" xfId="5" builtinId="18" customBuiltin="1"/>
    <cellStyle name="Nadpis 4" xfId="6" builtinId="19" customBuiltin="1"/>
    <cellStyle name="Název" xfId="2" builtinId="15" customBuiltin="1"/>
    <cellStyle name="Neutrální" xfId="9" builtinId="28" customBuiltin="1"/>
    <cellStyle name="Normální" xfId="0" builtinId="0"/>
    <cellStyle name="Poznámka" xfId="16" builtinId="10" customBuiltin="1"/>
    <cellStyle name="Propojená buňka" xfId="13" builtinId="24" customBuiltin="1"/>
    <cellStyle name="Správně" xfId="7" builtinId="26" customBuiltin="1"/>
    <cellStyle name="Text upozornění" xfId="15" builtinId="11" customBuiltin="1"/>
    <cellStyle name="Vstup" xfId="10" builtinId="20" customBuiltin="1"/>
    <cellStyle name="Výpočet" xfId="12" builtinId="22" customBuiltin="1"/>
    <cellStyle name="Výstup" xfId="11" builtinId="21" customBuiltin="1"/>
    <cellStyle name="Vysvětlující text" xfId="17" builtinId="53" customBuiltin="1"/>
    <cellStyle name="Zvýraznění 1" xfId="19" builtinId="29" customBuiltin="1"/>
    <cellStyle name="Zvýraznění 2" xfId="23" builtinId="33" customBuiltin="1"/>
    <cellStyle name="Zvýraznění 3" xfId="27" builtinId="37" customBuiltin="1"/>
    <cellStyle name="Zvýraznění 4" xfId="31" builtinId="41" customBuiltin="1"/>
    <cellStyle name="Zvýraznění 5" xfId="35" builtinId="45" customBuiltin="1"/>
    <cellStyle name="Zvýraznění 6" xfId="39" builtinId="49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Fit</c:v>
          </c:tx>
          <c:marker>
            <c:symbol val="none"/>
          </c:marker>
          <c:xVal>
            <c:numRef>
              <c:f>kafe!$A$11:$A$102</c:f>
              <c:numCache>
                <c:formatCode>General</c:formatCode>
                <c:ptCount val="9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</c:numCache>
            </c:numRef>
          </c:xVal>
          <c:yVal>
            <c:numRef>
              <c:f>kafe!$C$11:$C$102</c:f>
              <c:numCache>
                <c:formatCode>_(* #,##0.00_);_(* \(#,##0.00\);_(* "-"??_);_(@_)</c:formatCode>
                <c:ptCount val="92"/>
                <c:pt idx="0">
                  <c:v>77</c:v>
                </c:pt>
                <c:pt idx="1">
                  <c:v>76.497919358428618</c:v>
                </c:pt>
                <c:pt idx="2">
                  <c:v>76.002606408178508</c:v>
                </c:pt>
                <c:pt idx="3">
                  <c:v>75.513969925565618</c:v>
                </c:pt>
                <c:pt idx="4">
                  <c:v>75.031919916536509</c:v>
                </c:pt>
                <c:pt idx="5">
                  <c:v>74.556367600093836</c:v>
                </c:pt>
                <c:pt idx="6">
                  <c:v>74.087225391945182</c:v>
                </c:pt>
                <c:pt idx="7">
                  <c:v>73.624406888372349</c:v>
                </c:pt>
                <c:pt idx="8">
                  <c:v>73.167826850318022</c:v>
                </c:pt>
                <c:pt idx="9">
                  <c:v>72.717401187687017</c:v>
                </c:pt>
                <c:pt idx="10">
                  <c:v>72.273046943859043</c:v>
                </c:pt>
                <c:pt idx="11">
                  <c:v>71.834682280410249</c:v>
                </c:pt>
                <c:pt idx="12">
                  <c:v>71.402226462040787</c:v>
                </c:pt>
                <c:pt idx="13">
                  <c:v>70.975599841705446</c:v>
                </c:pt>
                <c:pt idx="14">
                  <c:v>70.554723845944736</c:v>
                </c:pt>
                <c:pt idx="15">
                  <c:v>70.139520960413762</c:v>
                </c:pt>
                <c:pt idx="16">
                  <c:v>69.729914715606043</c:v>
                </c:pt>
                <c:pt idx="17">
                  <c:v>69.325829672769871</c:v>
                </c:pt>
                <c:pt idx="18">
                  <c:v>68.927191410014501</c:v>
                </c:pt>
                <c:pt idx="19">
                  <c:v>68.533926508603514</c:v>
                </c:pt>
                <c:pt idx="20">
                  <c:v>68.145962539433029</c:v>
                </c:pt>
                <c:pt idx="21">
                  <c:v>67.763228049692202</c:v>
                </c:pt>
                <c:pt idx="22">
                  <c:v>67.385652549703423</c:v>
                </c:pt>
                <c:pt idx="23">
                  <c:v>67.013166499940041</c:v>
                </c:pt>
                <c:pt idx="24">
                  <c:v>66.645701298218881</c:v>
                </c:pt>
                <c:pt idx="25">
                  <c:v>66.283189267065666</c:v>
                </c:pt>
                <c:pt idx="26">
                  <c:v>65.925563641250477</c:v>
                </c:pt>
                <c:pt idx="27">
                  <c:v>65.57275855549139</c:v>
                </c:pt>
                <c:pt idx="28">
                  <c:v>65.224709032323858</c:v>
                </c:pt>
                <c:pt idx="29">
                  <c:v>64.881350970133482</c:v>
                </c:pt>
                <c:pt idx="30">
                  <c:v>64.542621131350217</c:v>
                </c:pt>
                <c:pt idx="31">
                  <c:v>64.208457130801662</c:v>
                </c:pt>
                <c:pt idx="32">
                  <c:v>63.878797424223322</c:v>
                </c:pt>
                <c:pt idx="33">
                  <c:v>63.553581296923809</c:v>
                </c:pt>
                <c:pt idx="34">
                  <c:v>63.232748852602739</c:v>
                </c:pt>
                <c:pt idx="35">
                  <c:v>62.916241002319438</c:v>
                </c:pt>
                <c:pt idx="36">
                  <c:v>62.603999453610278</c:v>
                </c:pt>
                <c:pt idx="37">
                  <c:v>62.295966699752725</c:v>
                </c:pt>
                <c:pt idx="38">
                  <c:v>61.992086009174159</c:v>
                </c:pt>
                <c:pt idx="39">
                  <c:v>61.692301415003314</c:v>
                </c:pt>
                <c:pt idx="40">
                  <c:v>61.396557704762742</c:v>
                </c:pt>
                <c:pt idx="41">
                  <c:v>61.104800410200035</c:v>
                </c:pt>
                <c:pt idx="42">
                  <c:v>60.816975797256276</c:v>
                </c:pt>
                <c:pt idx="43">
                  <c:v>60.533030856169553</c:v>
                </c:pt>
                <c:pt idx="44">
                  <c:v>60.252913291712012</c:v>
                </c:pt>
                <c:pt idx="45">
                  <c:v>59.976571513558412</c:v>
                </c:pt>
                <c:pt idx="46">
                  <c:v>59.703954626784537</c:v>
                </c:pt>
                <c:pt idx="47">
                  <c:v>59.435012422493692</c:v>
                </c:pt>
                <c:pt idx="48">
                  <c:v>59.169695368569549</c:v>
                </c:pt>
                <c:pt idx="49">
                  <c:v>58.907954600553602</c:v>
                </c:pt>
                <c:pt idx="50">
                  <c:v>58.649741912645631</c:v>
                </c:pt>
                <c:pt idx="51">
                  <c:v>58.395009748825444</c:v>
                </c:pt>
                <c:pt idx="52">
                  <c:v>58.143711194094308</c:v>
                </c:pt>
                <c:pt idx="53">
                  <c:v>57.895799965834435</c:v>
                </c:pt>
                <c:pt idx="54">
                  <c:v>57.651230405284934</c:v>
                </c:pt>
                <c:pt idx="55">
                  <c:v>57.409957469132664</c:v>
                </c:pt>
                <c:pt idx="56">
                  <c:v>57.171936721216419</c:v>
                </c:pt>
                <c:pt idx="57">
                  <c:v>56.937124324342982</c:v>
                </c:pt>
                <c:pt idx="58">
                  <c:v>56.705477032213423</c:v>
                </c:pt>
                <c:pt idx="59">
                  <c:v>56.476952181458302</c:v>
                </c:pt>
                <c:pt idx="60">
                  <c:v>56.251507683780147</c:v>
                </c:pt>
                <c:pt idx="61">
                  <c:v>56.029102018201939</c:v>
                </c:pt>
                <c:pt idx="62">
                  <c:v>55.809694223419989</c:v>
                </c:pt>
                <c:pt idx="63">
                  <c:v>55.593243890259984</c:v>
                </c:pt>
                <c:pt idx="64">
                  <c:v>55.379711154234641</c:v>
                </c:pt>
                <c:pt idx="65">
                  <c:v>55.169056688201707</c:v>
                </c:pt>
                <c:pt idx="66">
                  <c:v>54.961241695120961</c:v>
                </c:pt>
                <c:pt idx="67">
                  <c:v>54.756227900908797</c:v>
                </c:pt>
                <c:pt idx="68">
                  <c:v>54.553977547389124</c:v>
                </c:pt>
                <c:pt idx="69">
                  <c:v>54.354453385339326</c:v>
                </c:pt>
                <c:pt idx="70">
                  <c:v>54.157618667629912</c:v>
                </c:pt>
                <c:pt idx="71">
                  <c:v>53.963437142456655</c:v>
                </c:pt>
                <c:pt idx="72">
                  <c:v>53.771873046663984</c:v>
                </c:pt>
                <c:pt idx="73">
                  <c:v>53.582891099158303</c:v>
                </c:pt>
                <c:pt idx="74">
                  <c:v>53.396456494410167</c:v>
                </c:pt>
                <c:pt idx="75">
                  <c:v>53.212534896044012</c:v>
                </c:pt>
                <c:pt idx="76">
                  <c:v>53.031092430514299</c:v>
                </c:pt>
                <c:pt idx="77">
                  <c:v>52.852095680866867</c:v>
                </c:pt>
                <c:pt idx="78">
                  <c:v>52.675511680584428</c:v>
                </c:pt>
                <c:pt idx="79">
                  <c:v>52.501307907514985</c:v>
                </c:pt>
                <c:pt idx="80">
                  <c:v>52.329452277882112</c:v>
                </c:pt>
                <c:pt idx="81">
                  <c:v>52.159913140375963</c:v>
                </c:pt>
                <c:pt idx="82">
                  <c:v>51.992659270323919</c:v>
                </c:pt>
                <c:pt idx="83">
                  <c:v>51.827659863939822</c:v>
                </c:pt>
                <c:pt idx="84">
                  <c:v>51.664884532650724</c:v>
                </c:pt>
                <c:pt idx="85">
                  <c:v>51.504303297500122</c:v>
                </c:pt>
                <c:pt idx="86">
                  <c:v>51.345886583626594</c:v>
                </c:pt>
                <c:pt idx="87">
                  <c:v>51.189605214816901</c:v>
                </c:pt>
                <c:pt idx="88">
                  <c:v>51.035430408132484</c:v>
                </c:pt>
                <c:pt idx="89">
                  <c:v>50.883333768608423</c:v>
                </c:pt>
                <c:pt idx="90">
                  <c:v>50.733287284023774</c:v>
                </c:pt>
                <c:pt idx="91">
                  <c:v>50.585263319742495</c:v>
                </c:pt>
              </c:numCache>
            </c:numRef>
          </c:yVal>
          <c:smooth val="0"/>
        </c:ser>
        <c:ser>
          <c:idx val="2"/>
          <c:order val="1"/>
          <c:tx>
            <c:v>Iterativni</c:v>
          </c:tx>
          <c:spPr>
            <a:ln>
              <a:solidFill>
                <a:schemeClr val="accent4"/>
              </a:solidFill>
            </a:ln>
          </c:spPr>
          <c:marker>
            <c:symbol val="none"/>
          </c:marker>
          <c:xVal>
            <c:numRef>
              <c:f>kafe!$A$11:$A$102</c:f>
              <c:numCache>
                <c:formatCode>General</c:formatCode>
                <c:ptCount val="9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</c:numCache>
            </c:numRef>
          </c:xVal>
          <c:yVal>
            <c:numRef>
              <c:f>kafe!$E$11:$E$102</c:f>
              <c:numCache>
                <c:formatCode>General</c:formatCode>
                <c:ptCount val="92"/>
                <c:pt idx="0">
                  <c:v>77</c:v>
                </c:pt>
                <c:pt idx="1">
                  <c:v>76.497890921423917</c:v>
                </c:pt>
                <c:pt idx="2">
                  <c:v>76.002550300812175</c:v>
                </c:pt>
                <c:pt idx="3">
                  <c:v>75.513886898979564</c:v>
                </c:pt>
                <c:pt idx="4">
                  <c:v>75.031810706650106</c:v>
                </c:pt>
                <c:pt idx="5">
                  <c:v>74.556232927877815</c:v>
                </c:pt>
                <c:pt idx="6">
                  <c:v>74.087065963690918</c:v>
                </c:pt>
                <c:pt idx="7">
                  <c:v>73.624223395956605</c:v>
                </c:pt>
                <c:pt idx="8">
                  <c:v>73.167619971463239</c:v>
                </c:pt>
                <c:pt idx="9">
                  <c:v>72.717171586217162</c:v>
                </c:pt>
                <c:pt idx="10">
                  <c:v>72.272795269951175</c:v>
                </c:pt>
                <c:pt idx="11">
                  <c:v>71.834409170841838</c:v>
                </c:pt>
                <c:pt idx="12">
                  <c:v>71.401932540432782</c:v>
                </c:pt>
                <c:pt idx="13">
                  <c:v>70.97528571876127</c:v>
                </c:pt>
                <c:pt idx="14">
                  <c:v>70.554390119685237</c:v>
                </c:pt>
                <c:pt idx="15">
                  <c:v>70.139168216408137</c:v>
                </c:pt>
                <c:pt idx="16">
                  <c:v>69.729543527198899</c:v>
                </c:pt>
                <c:pt idx="17">
                  <c:v>69.325440601304379</c:v>
                </c:pt>
                <c:pt idx="18">
                  <c:v>68.926785005051741</c:v>
                </c:pt>
                <c:pt idx="19">
                  <c:v>68.533503308138137</c:v>
                </c:pt>
                <c:pt idx="20">
                  <c:v>68.145523070105241</c:v>
                </c:pt>
                <c:pt idx="21">
                  <c:v>67.762772826996098</c:v>
                </c:pt>
                <c:pt idx="22">
                  <c:v>67.385182078191804</c:v>
                </c:pt>
                <c:pt idx="23">
                  <c:v>67.01268127342567</c:v>
                </c:pt>
                <c:pt idx="24">
                  <c:v>66.645201799972426</c:v>
                </c:pt>
                <c:pt idx="25">
                  <c:v>66.282675970010118</c:v>
                </c:pt>
                <c:pt idx="26">
                  <c:v>65.925037008152344</c:v>
                </c:pt>
                <c:pt idx="27">
                  <c:v>65.572219039148564</c:v>
                </c:pt>
                <c:pt idx="28">
                  <c:v>65.224157075750256</c:v>
                </c:pt>
                <c:pt idx="29">
                  <c:v>64.880787006740576</c:v>
                </c:pt>
                <c:pt idx="30">
                  <c:v>64.542045585125393</c:v>
                </c:pt>
                <c:pt idx="31">
                  <c:v>64.20787041648353</c:v>
                </c:pt>
                <c:pt idx="32">
                  <c:v>63.878199947474059</c:v>
                </c:pt>
                <c:pt idx="33">
                  <c:v>63.552973454498442</c:v>
                </c:pt>
                <c:pt idx="34">
                  <c:v>63.232131032515603</c:v>
                </c:pt>
                <c:pt idx="35">
                  <c:v>62.915613584007708</c:v>
                </c:pt>
                <c:pt idx="36">
                  <c:v>62.603362808094701</c:v>
                </c:pt>
                <c:pt idx="37">
                  <c:v>62.295321189795601</c:v>
                </c:pt>
                <c:pt idx="38">
                  <c:v>61.991431989434524</c:v>
                </c:pt>
                <c:pt idx="39">
                  <c:v>61.691639232189544</c:v>
                </c:pt>
                <c:pt idx="40">
                  <c:v>61.395887697782399</c:v>
                </c:pt>
                <c:pt idx="41">
                  <c:v>61.104122910307218</c:v>
                </c:pt>
                <c:pt idx="42">
                  <c:v>60.816291128196326</c:v>
                </c:pt>
                <c:pt idx="43">
                  <c:v>60.53233933432135</c:v>
                </c:pt>
                <c:pt idx="44">
                  <c:v>60.252215226227698</c:v>
                </c:pt>
                <c:pt idx="45">
                  <c:v>59.975867206500759</c:v>
                </c:pt>
                <c:pt idx="46">
                  <c:v>59.703244373261889</c:v>
                </c:pt>
                <c:pt idx="47">
                  <c:v>59.434296510792578</c:v>
                </c:pt>
                <c:pt idx="48">
                  <c:v>59.168974080284954</c:v>
                </c:pt>
                <c:pt idx="49">
                  <c:v>58.907228210717001</c:v>
                </c:pt>
                <c:pt idx="50">
                  <c:v>58.649010689850755</c:v>
                </c:pt>
                <c:pt idx="51">
                  <c:v>58.394273955351878</c:v>
                </c:pt>
                <c:pt idx="52">
                  <c:v>58.142971086028908</c:v>
                </c:pt>
                <c:pt idx="53">
                  <c:v>57.895055793190622</c:v>
                </c:pt>
                <c:pt idx="54">
                  <c:v>57.650482412119899</c:v>
                </c:pt>
                <c:pt idx="55">
                  <c:v>57.409205893662509</c:v>
                </c:pt>
                <c:pt idx="56">
                  <c:v>57.1711817959293</c:v>
                </c:pt>
                <c:pt idx="57">
                  <c:v>56.936366276110228</c:v>
                </c:pt>
                <c:pt idx="58">
                  <c:v>56.70471608239874</c:v>
                </c:pt>
                <c:pt idx="59">
                  <c:v>56.476188546025</c:v>
                </c:pt>
                <c:pt idx="60">
                  <c:v>56.250741573396546</c:v>
                </c:pt>
                <c:pt idx="61">
                  <c:v>56.028333638344854</c:v>
                </c:pt>
                <c:pt idx="62">
                  <c:v>55.808923774476419</c:v>
                </c:pt>
                <c:pt idx="63">
                  <c:v>55.592471567626987</c:v>
                </c:pt>
                <c:pt idx="64">
                  <c:v>55.37893714841745</c:v>
                </c:pt>
                <c:pt idx="65">
                  <c:v>55.168281184910128</c:v>
                </c:pt>
                <c:pt idx="66">
                  <c:v>54.960464875364011</c:v>
                </c:pt>
                <c:pt idx="67">
                  <c:v>54.755449941087697</c:v>
                </c:pt>
                <c:pt idx="68">
                  <c:v>54.553198619388652</c:v>
                </c:pt>
                <c:pt idx="69">
                  <c:v>54.353673656617502</c:v>
                </c:pt>
                <c:pt idx="70">
                  <c:v>54.156838301306117</c:v>
                </c:pt>
                <c:pt idx="71">
                  <c:v>53.962656297398169</c:v>
                </c:pt>
                <c:pt idx="72">
                  <c:v>53.771091877570974</c:v>
                </c:pt>
                <c:pt idx="73">
                  <c:v>53.58210975664732</c:v>
                </c:pt>
                <c:pt idx="74">
                  <c:v>53.395675125096119</c:v>
                </c:pt>
                <c:pt idx="75">
                  <c:v>53.211753642620671</c:v>
                </c:pt>
                <c:pt idx="76">
                  <c:v>53.030311431833368</c:v>
                </c:pt>
                <c:pt idx="77">
                  <c:v>52.851315072015645</c:v>
                </c:pt>
                <c:pt idx="78">
                  <c:v>52.674731592962061</c:v>
                </c:pt>
                <c:pt idx="79">
                  <c:v>52.500528468907355</c:v>
                </c:pt>
                <c:pt idx="80">
                  <c:v>52.328673612535368</c:v>
                </c:pt>
                <c:pt idx="81">
                  <c:v>52.159135369068736</c:v>
                </c:pt>
                <c:pt idx="82">
                  <c:v>51.991882510438209</c:v>
                </c:pt>
                <c:pt idx="83">
                  <c:v>51.826884229530656</c:v>
                </c:pt>
                <c:pt idx="84">
                  <c:v>51.664110134514495</c:v>
                </c:pt>
                <c:pt idx="85">
                  <c:v>51.50353024324172</c:v>
                </c:pt>
                <c:pt idx="86">
                  <c:v>51.345114977725324</c:v>
                </c:pt>
                <c:pt idx="87">
                  <c:v>51.188835158691191</c:v>
                </c:pt>
                <c:pt idx="88">
                  <c:v>51.034662000203426</c:v>
                </c:pt>
                <c:pt idx="89">
                  <c:v>50.882567104362124</c:v>
                </c:pt>
                <c:pt idx="90">
                  <c:v>50.73252245607263</c:v>
                </c:pt>
                <c:pt idx="91">
                  <c:v>50.584500417885309</c:v>
                </c:pt>
              </c:numCache>
            </c:numRef>
          </c:yVal>
          <c:smooth val="0"/>
        </c:ser>
        <c:ser>
          <c:idx val="0"/>
          <c:order val="2"/>
          <c:tx>
            <c:v>Měření</c:v>
          </c:tx>
          <c:spPr>
            <a:ln w="28575">
              <a:noFill/>
            </a:ln>
          </c:spPr>
          <c:marker>
            <c:symbol val="star"/>
            <c:size val="7"/>
            <c:spPr>
              <a:ln>
                <a:solidFill>
                  <a:schemeClr val="accent6"/>
                </a:solidFill>
              </a:ln>
            </c:spPr>
          </c:marker>
          <c:trendline>
            <c:trendlineType val="exp"/>
            <c:dispRSqr val="0"/>
            <c:dispEq val="1"/>
            <c:trendlineLbl>
              <c:layout>
                <c:manualLayout>
                  <c:x val="7.7712775862856506E-2"/>
                  <c:y val="-0.22145384000912929"/>
                </c:manualLayout>
              </c:layout>
              <c:numFmt formatCode="General" sourceLinked="0"/>
            </c:trendlineLbl>
          </c:trendline>
          <c:xVal>
            <c:numRef>
              <c:f>kafe!$A$11:$A$102</c:f>
              <c:numCache>
                <c:formatCode>General</c:formatCode>
                <c:ptCount val="9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</c:numCache>
            </c:numRef>
          </c:xVal>
          <c:yVal>
            <c:numRef>
              <c:f>kafe!$B$11:$B$102</c:f>
              <c:numCache>
                <c:formatCode>General</c:formatCode>
                <c:ptCount val="92"/>
                <c:pt idx="0">
                  <c:v>77</c:v>
                </c:pt>
                <c:pt idx="1">
                  <c:v>76</c:v>
                </c:pt>
                <c:pt idx="2">
                  <c:v>76</c:v>
                </c:pt>
                <c:pt idx="3">
                  <c:v>76</c:v>
                </c:pt>
                <c:pt idx="4">
                  <c:v>75</c:v>
                </c:pt>
                <c:pt idx="5">
                  <c:v>75</c:v>
                </c:pt>
                <c:pt idx="6">
                  <c:v>73</c:v>
                </c:pt>
                <c:pt idx="7">
                  <c:v>73</c:v>
                </c:pt>
                <c:pt idx="8">
                  <c:v>73</c:v>
                </c:pt>
                <c:pt idx="9">
                  <c:v>73</c:v>
                </c:pt>
                <c:pt idx="10">
                  <c:v>72</c:v>
                </c:pt>
                <c:pt idx="11">
                  <c:v>72</c:v>
                </c:pt>
                <c:pt idx="12">
                  <c:v>71</c:v>
                </c:pt>
                <c:pt idx="13">
                  <c:v>71</c:v>
                </c:pt>
                <c:pt idx="14">
                  <c:v>70</c:v>
                </c:pt>
                <c:pt idx="15">
                  <c:v>70</c:v>
                </c:pt>
                <c:pt idx="16">
                  <c:v>70</c:v>
                </c:pt>
                <c:pt idx="17">
                  <c:v>70</c:v>
                </c:pt>
                <c:pt idx="18">
                  <c:v>69</c:v>
                </c:pt>
                <c:pt idx="19">
                  <c:v>69</c:v>
                </c:pt>
                <c:pt idx="20">
                  <c:v>68</c:v>
                </c:pt>
                <c:pt idx="21">
                  <c:v>68</c:v>
                </c:pt>
                <c:pt idx="22">
                  <c:v>67</c:v>
                </c:pt>
                <c:pt idx="23">
                  <c:v>66</c:v>
                </c:pt>
                <c:pt idx="24">
                  <c:v>66</c:v>
                </c:pt>
                <c:pt idx="25">
                  <c:v>66</c:v>
                </c:pt>
                <c:pt idx="26">
                  <c:v>66</c:v>
                </c:pt>
                <c:pt idx="27">
                  <c:v>65</c:v>
                </c:pt>
                <c:pt idx="28">
                  <c:v>65</c:v>
                </c:pt>
                <c:pt idx="29">
                  <c:v>65</c:v>
                </c:pt>
                <c:pt idx="30">
                  <c:v>65</c:v>
                </c:pt>
                <c:pt idx="31">
                  <c:v>64</c:v>
                </c:pt>
                <c:pt idx="32">
                  <c:v>64</c:v>
                </c:pt>
                <c:pt idx="33">
                  <c:v>64</c:v>
                </c:pt>
                <c:pt idx="34">
                  <c:v>63</c:v>
                </c:pt>
                <c:pt idx="35">
                  <c:v>63</c:v>
                </c:pt>
                <c:pt idx="36">
                  <c:v>63</c:v>
                </c:pt>
                <c:pt idx="37">
                  <c:v>62</c:v>
                </c:pt>
                <c:pt idx="38">
                  <c:v>62</c:v>
                </c:pt>
                <c:pt idx="39">
                  <c:v>61</c:v>
                </c:pt>
                <c:pt idx="40">
                  <c:v>61</c:v>
                </c:pt>
                <c:pt idx="41">
                  <c:v>61</c:v>
                </c:pt>
                <c:pt idx="42">
                  <c:v>61</c:v>
                </c:pt>
                <c:pt idx="43">
                  <c:v>61</c:v>
                </c:pt>
                <c:pt idx="44">
                  <c:v>61</c:v>
                </c:pt>
                <c:pt idx="45">
                  <c:v>60</c:v>
                </c:pt>
                <c:pt idx="46">
                  <c:v>60</c:v>
                </c:pt>
                <c:pt idx="47">
                  <c:v>60</c:v>
                </c:pt>
                <c:pt idx="48">
                  <c:v>59</c:v>
                </c:pt>
                <c:pt idx="49">
                  <c:v>59</c:v>
                </c:pt>
                <c:pt idx="50">
                  <c:v>59</c:v>
                </c:pt>
                <c:pt idx="51">
                  <c:v>58</c:v>
                </c:pt>
                <c:pt idx="52">
                  <c:v>58</c:v>
                </c:pt>
                <c:pt idx="53">
                  <c:v>58</c:v>
                </c:pt>
                <c:pt idx="54">
                  <c:v>58</c:v>
                </c:pt>
                <c:pt idx="55">
                  <c:v>58</c:v>
                </c:pt>
                <c:pt idx="56">
                  <c:v>57</c:v>
                </c:pt>
                <c:pt idx="57">
                  <c:v>57</c:v>
                </c:pt>
                <c:pt idx="58">
                  <c:v>57</c:v>
                </c:pt>
                <c:pt idx="59">
                  <c:v>57</c:v>
                </c:pt>
                <c:pt idx="60">
                  <c:v>56</c:v>
                </c:pt>
                <c:pt idx="61">
                  <c:v>56</c:v>
                </c:pt>
                <c:pt idx="62">
                  <c:v>56</c:v>
                </c:pt>
                <c:pt idx="63">
                  <c:v>55</c:v>
                </c:pt>
                <c:pt idx="64">
                  <c:v>56</c:v>
                </c:pt>
                <c:pt idx="65">
                  <c:v>56</c:v>
                </c:pt>
                <c:pt idx="66">
                  <c:v>55</c:v>
                </c:pt>
                <c:pt idx="67">
                  <c:v>54</c:v>
                </c:pt>
                <c:pt idx="68">
                  <c:v>54</c:v>
                </c:pt>
                <c:pt idx="69">
                  <c:v>54</c:v>
                </c:pt>
                <c:pt idx="70">
                  <c:v>54</c:v>
                </c:pt>
                <c:pt idx="71">
                  <c:v>54</c:v>
                </c:pt>
                <c:pt idx="72">
                  <c:v>54</c:v>
                </c:pt>
                <c:pt idx="73">
                  <c:v>54</c:v>
                </c:pt>
                <c:pt idx="74">
                  <c:v>53</c:v>
                </c:pt>
                <c:pt idx="75">
                  <c:v>53</c:v>
                </c:pt>
                <c:pt idx="76">
                  <c:v>53</c:v>
                </c:pt>
                <c:pt idx="77">
                  <c:v>53</c:v>
                </c:pt>
                <c:pt idx="78">
                  <c:v>53</c:v>
                </c:pt>
                <c:pt idx="79">
                  <c:v>53</c:v>
                </c:pt>
                <c:pt idx="80">
                  <c:v>52</c:v>
                </c:pt>
                <c:pt idx="81">
                  <c:v>52</c:v>
                </c:pt>
                <c:pt idx="82">
                  <c:v>52</c:v>
                </c:pt>
                <c:pt idx="83">
                  <c:v>52</c:v>
                </c:pt>
                <c:pt idx="84">
                  <c:v>52</c:v>
                </c:pt>
                <c:pt idx="85">
                  <c:v>51</c:v>
                </c:pt>
                <c:pt idx="86">
                  <c:v>51</c:v>
                </c:pt>
                <c:pt idx="87">
                  <c:v>51</c:v>
                </c:pt>
                <c:pt idx="88">
                  <c:v>51</c:v>
                </c:pt>
                <c:pt idx="89">
                  <c:v>51</c:v>
                </c:pt>
                <c:pt idx="90">
                  <c:v>51</c:v>
                </c:pt>
                <c:pt idx="91">
                  <c:v>50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2113920"/>
        <c:axId val="262140672"/>
      </c:scatterChart>
      <c:valAx>
        <c:axId val="262113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 [s]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62140672"/>
        <c:crosses val="autoZero"/>
        <c:crossBetween val="midCat"/>
      </c:valAx>
      <c:valAx>
        <c:axId val="262140672"/>
        <c:scaling>
          <c:orientation val="minMax"/>
          <c:max val="80"/>
          <c:min val="45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Teplota [C]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2621139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133350</xdr:colOff>
      <xdr:row>2</xdr:row>
      <xdr:rowOff>9525</xdr:rowOff>
    </xdr:from>
    <xdr:to>
      <xdr:col>25</xdr:col>
      <xdr:colOff>542925</xdr:colOff>
      <xdr:row>24</xdr:row>
      <xdr:rowOff>142875</xdr:rowOff>
    </xdr:to>
    <xdr:graphicFrame macro="">
      <xdr:nvGraphicFramePr>
        <xdr:cNvPr id="2" name="Graf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systému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2"/>
  <sheetViews>
    <sheetView tabSelected="1" workbookViewId="0">
      <selection activeCell="N17" sqref="N17"/>
    </sheetView>
  </sheetViews>
  <sheetFormatPr defaultRowHeight="15" x14ac:dyDescent="0.25"/>
  <cols>
    <col min="1" max="1" width="12.42578125" bestFit="1" customWidth="1"/>
    <col min="3" max="3" width="17.42578125" bestFit="1" customWidth="1"/>
    <col min="5" max="5" width="16.5703125" bestFit="1" customWidth="1"/>
  </cols>
  <sheetData>
    <row r="1" spans="1:6" x14ac:dyDescent="0.25">
      <c r="A1" t="s">
        <v>4</v>
      </c>
      <c r="B1">
        <v>39.751703842031098</v>
      </c>
      <c r="C1" t="s">
        <v>3</v>
      </c>
    </row>
    <row r="2" spans="1:6" x14ac:dyDescent="0.25">
      <c r="A2" s="4" t="s">
        <v>5</v>
      </c>
      <c r="B2" s="5">
        <v>-1.3570961843279007E-3</v>
      </c>
      <c r="C2" s="4" t="s">
        <v>7</v>
      </c>
    </row>
    <row r="3" spans="1:6" x14ac:dyDescent="0.25">
      <c r="A3" t="s">
        <v>6</v>
      </c>
      <c r="B3">
        <f>SUM(D11:D110)</f>
        <v>14.178697412293989</v>
      </c>
      <c r="C3" t="s">
        <v>8</v>
      </c>
      <c r="E3" t="s">
        <v>6</v>
      </c>
      <c r="F3">
        <f>SUM(F11:F110)</f>
        <v>14.17882949327986</v>
      </c>
    </row>
    <row r="4" spans="1:6" x14ac:dyDescent="0.25">
      <c r="A4" t="s">
        <v>10</v>
      </c>
      <c r="B4">
        <f>B11</f>
        <v>77</v>
      </c>
      <c r="C4" t="s">
        <v>3</v>
      </c>
    </row>
    <row r="5" spans="1:6" x14ac:dyDescent="0.25">
      <c r="A5" t="s">
        <v>11</v>
      </c>
      <c r="B5">
        <v>10</v>
      </c>
      <c r="C5" t="s">
        <v>1</v>
      </c>
    </row>
    <row r="6" spans="1:6" x14ac:dyDescent="0.25">
      <c r="A6" s="4" t="s">
        <v>12</v>
      </c>
      <c r="B6" s="4">
        <v>-9.0906904748472566E-6</v>
      </c>
      <c r="C6" s="4" t="s">
        <v>7</v>
      </c>
    </row>
    <row r="8" spans="1:6" ht="15.75" thickBot="1" x14ac:dyDescent="0.3"/>
    <row r="9" spans="1:6" ht="16.5" thickTop="1" thickBot="1" x14ac:dyDescent="0.3">
      <c r="A9" s="1" t="s">
        <v>0</v>
      </c>
      <c r="B9" s="1" t="s">
        <v>2</v>
      </c>
      <c r="C9" s="1" t="s">
        <v>9</v>
      </c>
      <c r="D9" s="1" t="s">
        <v>6</v>
      </c>
      <c r="E9" s="3" t="s">
        <v>13</v>
      </c>
      <c r="F9" s="1" t="s">
        <v>6</v>
      </c>
    </row>
    <row r="10" spans="1:6" ht="16.5" thickTop="1" thickBot="1" x14ac:dyDescent="0.3">
      <c r="A10" s="1" t="s">
        <v>1</v>
      </c>
      <c r="B10" s="1" t="s">
        <v>3</v>
      </c>
      <c r="C10" s="1" t="s">
        <v>3</v>
      </c>
      <c r="D10" s="1" t="s">
        <v>8</v>
      </c>
      <c r="E10" s="1" t="s">
        <v>3</v>
      </c>
      <c r="F10" s="1" t="s">
        <v>8</v>
      </c>
    </row>
    <row r="11" spans="1:6" ht="15.75" thickTop="1" x14ac:dyDescent="0.25">
      <c r="A11">
        <v>0</v>
      </c>
      <c r="B11">
        <v>77</v>
      </c>
      <c r="C11" s="2">
        <f>($B$4-$B$1)*EXP($B$2*A11)+$B$1</f>
        <v>77</v>
      </c>
      <c r="D11">
        <f>(B11-C11)^2</f>
        <v>0</v>
      </c>
      <c r="E11">
        <f>B4</f>
        <v>77</v>
      </c>
      <c r="F11">
        <f>(B11-E11)^2</f>
        <v>0</v>
      </c>
    </row>
    <row r="12" spans="1:6" x14ac:dyDescent="0.25">
      <c r="A12">
        <v>10</v>
      </c>
      <c r="B12">
        <v>76</v>
      </c>
      <c r="C12" s="2">
        <f>($B$4-$B$1)*EXP($B$2*A12)+$B$1</f>
        <v>76.497919358428618</v>
      </c>
      <c r="D12">
        <f>(B12-C12)^2</f>
        <v>0.24792368749796645</v>
      </c>
      <c r="E12">
        <f>$B$5*($B$2*(E11-$B$1)-$B$6*(E11-$B$1))+E11</f>
        <v>76.497890921423917</v>
      </c>
      <c r="F12">
        <f t="shared" ref="F12:F75" si="0">(B12-E12)^2</f>
        <v>0.24789536963635675</v>
      </c>
    </row>
    <row r="13" spans="1:6" x14ac:dyDescent="0.25">
      <c r="A13">
        <v>20</v>
      </c>
      <c r="B13">
        <v>76</v>
      </c>
      <c r="C13" s="2">
        <f t="shared" ref="C13:C75" si="1">($B$4-$B$1)*EXP($B$2*A13)+$B$1</f>
        <v>76.002606408178508</v>
      </c>
      <c r="D13">
        <f t="shared" ref="D13:D75" si="2">(B13-C13)^2</f>
        <v>6.7933635929933419E-6</v>
      </c>
      <c r="E13">
        <f t="shared" ref="E13:E76" si="3">$B$5*($B$2*(E12-$B$1)-$B$6*(E12-$B$1))+E12</f>
        <v>76.002550300812175</v>
      </c>
      <c r="F13">
        <f t="shared" si="0"/>
        <v>6.5040342325781961E-6</v>
      </c>
    </row>
    <row r="14" spans="1:6" x14ac:dyDescent="0.25">
      <c r="A14">
        <v>30</v>
      </c>
      <c r="B14">
        <v>76</v>
      </c>
      <c r="C14" s="2">
        <f t="shared" si="1"/>
        <v>75.513969925565618</v>
      </c>
      <c r="D14">
        <f t="shared" si="2"/>
        <v>0.23622523325469064</v>
      </c>
      <c r="E14">
        <f t="shared" si="3"/>
        <v>75.513886898979564</v>
      </c>
      <c r="F14">
        <f t="shared" si="0"/>
        <v>0.23630594698370466</v>
      </c>
    </row>
    <row r="15" spans="1:6" x14ac:dyDescent="0.25">
      <c r="A15">
        <v>40</v>
      </c>
      <c r="B15">
        <v>75</v>
      </c>
      <c r="C15" s="2">
        <f t="shared" si="1"/>
        <v>75.031919916536509</v>
      </c>
      <c r="D15">
        <f t="shared" si="2"/>
        <v>1.018881071697711E-3</v>
      </c>
      <c r="E15">
        <f t="shared" si="3"/>
        <v>75.031810706650106</v>
      </c>
      <c r="F15">
        <f t="shared" si="0"/>
        <v>1.0119210575790763E-3</v>
      </c>
    </row>
    <row r="16" spans="1:6" x14ac:dyDescent="0.25">
      <c r="A16">
        <v>50</v>
      </c>
      <c r="B16">
        <v>75</v>
      </c>
      <c r="C16" s="2">
        <f t="shared" si="1"/>
        <v>74.556367600093836</v>
      </c>
      <c r="D16">
        <f t="shared" si="2"/>
        <v>0.19680970624650282</v>
      </c>
      <c r="E16">
        <f t="shared" si="3"/>
        <v>74.556232927877815</v>
      </c>
      <c r="F16">
        <f t="shared" si="0"/>
        <v>0.19692921429989646</v>
      </c>
    </row>
    <row r="17" spans="1:6" x14ac:dyDescent="0.25">
      <c r="A17">
        <v>60</v>
      </c>
      <c r="B17">
        <v>73</v>
      </c>
      <c r="C17" s="2">
        <f t="shared" si="1"/>
        <v>74.087225391945182</v>
      </c>
      <c r="D17">
        <f t="shared" si="2"/>
        <v>1.182059052890355</v>
      </c>
      <c r="E17">
        <f t="shared" si="3"/>
        <v>74.087065963690918</v>
      </c>
      <c r="F17">
        <f t="shared" si="0"/>
        <v>1.1817124094152645</v>
      </c>
    </row>
    <row r="18" spans="1:6" x14ac:dyDescent="0.25">
      <c r="A18">
        <v>70</v>
      </c>
      <c r="B18">
        <v>73</v>
      </c>
      <c r="C18" s="2">
        <f t="shared" si="1"/>
        <v>73.624406888372349</v>
      </c>
      <c r="D18">
        <f t="shared" si="2"/>
        <v>0.38988396224683858</v>
      </c>
      <c r="E18">
        <f t="shared" si="3"/>
        <v>73.624223395956605</v>
      </c>
      <c r="F18">
        <f t="shared" si="0"/>
        <v>0.38965484805959649</v>
      </c>
    </row>
    <row r="19" spans="1:6" x14ac:dyDescent="0.25">
      <c r="A19">
        <v>80</v>
      </c>
      <c r="B19">
        <v>73</v>
      </c>
      <c r="C19" s="2">
        <f t="shared" si="1"/>
        <v>73.167826850318022</v>
      </c>
      <c r="D19">
        <f t="shared" si="2"/>
        <v>2.8165851687667769E-2</v>
      </c>
      <c r="E19">
        <f t="shared" si="3"/>
        <v>73.167619971463239</v>
      </c>
      <c r="F19">
        <f t="shared" si="0"/>
        <v>2.8096454833337031E-2</v>
      </c>
    </row>
    <row r="20" spans="1:6" x14ac:dyDescent="0.25">
      <c r="A20">
        <v>90</v>
      </c>
      <c r="B20">
        <v>73</v>
      </c>
      <c r="C20" s="2">
        <f t="shared" si="1"/>
        <v>72.717401187687017</v>
      </c>
      <c r="D20">
        <f t="shared" si="2"/>
        <v>7.9862088720708727E-2</v>
      </c>
      <c r="E20">
        <f t="shared" si="3"/>
        <v>72.717171586217162</v>
      </c>
      <c r="F20">
        <f t="shared" si="0"/>
        <v>7.9991911642916025E-2</v>
      </c>
    </row>
    <row r="21" spans="1:6" x14ac:dyDescent="0.25">
      <c r="A21">
        <v>100</v>
      </c>
      <c r="B21">
        <v>72</v>
      </c>
      <c r="C21" s="2">
        <f>($B$4-$B$1)*EXP($B$2*A21)+$B$1</f>
        <v>72.273046943859043</v>
      </c>
      <c r="D21">
        <f t="shared" si="2"/>
        <v>7.4554633550763527E-2</v>
      </c>
      <c r="E21">
        <f t="shared" si="3"/>
        <v>72.272795269951175</v>
      </c>
      <c r="F21">
        <f t="shared" si="0"/>
        <v>7.4417259307734254E-2</v>
      </c>
    </row>
    <row r="22" spans="1:6" x14ac:dyDescent="0.25">
      <c r="A22">
        <v>110</v>
      </c>
      <c r="B22">
        <v>72</v>
      </c>
      <c r="C22" s="2">
        <f t="shared" si="1"/>
        <v>71.834682280410249</v>
      </c>
      <c r="D22">
        <f t="shared" si="2"/>
        <v>2.7329948410355635E-2</v>
      </c>
      <c r="E22">
        <f t="shared" si="3"/>
        <v>71.834409170841838</v>
      </c>
      <c r="F22">
        <f t="shared" si="0"/>
        <v>2.7420322701287754E-2</v>
      </c>
    </row>
    <row r="23" spans="1:6" x14ac:dyDescent="0.25">
      <c r="A23">
        <v>120</v>
      </c>
      <c r="B23">
        <v>71</v>
      </c>
      <c r="C23" s="2">
        <f t="shared" si="1"/>
        <v>71.402226462040787</v>
      </c>
      <c r="D23">
        <f t="shared" si="2"/>
        <v>0.16178612676584844</v>
      </c>
      <c r="E23">
        <f t="shared" si="3"/>
        <v>71.401932540432782</v>
      </c>
      <c r="F23">
        <f t="shared" si="0"/>
        <v>0.1615497670587496</v>
      </c>
    </row>
    <row r="24" spans="1:6" x14ac:dyDescent="0.25">
      <c r="A24">
        <v>130</v>
      </c>
      <c r="B24">
        <v>71</v>
      </c>
      <c r="C24" s="2">
        <f t="shared" si="1"/>
        <v>70.975599841705446</v>
      </c>
      <c r="D24">
        <f t="shared" si="2"/>
        <v>5.9536772479930854E-4</v>
      </c>
      <c r="E24">
        <f t="shared" si="3"/>
        <v>70.97528571876127</v>
      </c>
      <c r="F24">
        <f t="shared" si="0"/>
        <v>6.1079569714701896E-4</v>
      </c>
    </row>
    <row r="25" spans="1:6" x14ac:dyDescent="0.25">
      <c r="A25">
        <v>140</v>
      </c>
      <c r="B25">
        <v>70</v>
      </c>
      <c r="C25" s="2">
        <f t="shared" si="1"/>
        <v>70.554723845944736</v>
      </c>
      <c r="D25">
        <f t="shared" si="2"/>
        <v>0.30771854525971881</v>
      </c>
      <c r="E25">
        <f t="shared" si="3"/>
        <v>70.554390119685237</v>
      </c>
      <c r="F25">
        <f t="shared" si="0"/>
        <v>0.3073484048046119</v>
      </c>
    </row>
    <row r="26" spans="1:6" x14ac:dyDescent="0.25">
      <c r="A26">
        <v>150</v>
      </c>
      <c r="B26">
        <v>70</v>
      </c>
      <c r="C26" s="2">
        <f t="shared" si="1"/>
        <v>70.139520960413762</v>
      </c>
      <c r="D26">
        <f t="shared" si="2"/>
        <v>1.9466098394778527E-2</v>
      </c>
      <c r="E26">
        <f t="shared" si="3"/>
        <v>70.139168216408137</v>
      </c>
      <c r="F26">
        <f t="shared" si="0"/>
        <v>1.9367792458222156E-2</v>
      </c>
    </row>
    <row r="27" spans="1:6" x14ac:dyDescent="0.25">
      <c r="A27">
        <v>160</v>
      </c>
      <c r="B27">
        <v>70</v>
      </c>
      <c r="C27" s="2">
        <f t="shared" si="1"/>
        <v>69.729914715606043</v>
      </c>
      <c r="D27">
        <f t="shared" si="2"/>
        <v>7.2946060846164729E-2</v>
      </c>
      <c r="E27">
        <f t="shared" si="3"/>
        <v>69.729543527198899</v>
      </c>
      <c r="F27">
        <f t="shared" si="0"/>
        <v>7.3146703680012554E-2</v>
      </c>
    </row>
    <row r="28" spans="1:6" x14ac:dyDescent="0.25">
      <c r="A28">
        <v>170</v>
      </c>
      <c r="B28">
        <v>70</v>
      </c>
      <c r="C28" s="2">
        <f t="shared" si="1"/>
        <v>69.325829672769871</v>
      </c>
      <c r="D28">
        <f t="shared" si="2"/>
        <v>0.45450563011757972</v>
      </c>
      <c r="E28">
        <f t="shared" si="3"/>
        <v>69.325440601304379</v>
      </c>
      <c r="F28">
        <f t="shared" si="0"/>
        <v>0.45503038236859761</v>
      </c>
    </row>
    <row r="29" spans="1:6" x14ac:dyDescent="0.25">
      <c r="A29">
        <v>180</v>
      </c>
      <c r="B29">
        <v>69</v>
      </c>
      <c r="C29" s="2">
        <f t="shared" si="1"/>
        <v>68.927191410014501</v>
      </c>
      <c r="D29">
        <f t="shared" si="2"/>
        <v>5.3010907756764879E-3</v>
      </c>
      <c r="E29">
        <f t="shared" si="3"/>
        <v>68.926785005051741</v>
      </c>
      <c r="F29">
        <f t="shared" si="0"/>
        <v>5.3604354852735915E-3</v>
      </c>
    </row>
    <row r="30" spans="1:6" x14ac:dyDescent="0.25">
      <c r="A30">
        <v>190</v>
      </c>
      <c r="B30">
        <v>69</v>
      </c>
      <c r="C30" s="2">
        <f t="shared" si="1"/>
        <v>68.533926508603514</v>
      </c>
      <c r="D30">
        <f t="shared" si="2"/>
        <v>0.21722449938251023</v>
      </c>
      <c r="E30">
        <f t="shared" si="3"/>
        <v>68.533503308138137</v>
      </c>
      <c r="F30">
        <f t="shared" si="0"/>
        <v>0.2176191635180621</v>
      </c>
    </row>
    <row r="31" spans="1:6" x14ac:dyDescent="0.25">
      <c r="A31">
        <v>200</v>
      </c>
      <c r="B31">
        <v>68</v>
      </c>
      <c r="C31" s="2">
        <f t="shared" si="1"/>
        <v>68.145962539433029</v>
      </c>
      <c r="D31">
        <f t="shared" si="2"/>
        <v>2.1305062917738499E-2</v>
      </c>
      <c r="E31">
        <f t="shared" si="3"/>
        <v>68.145523070105241</v>
      </c>
      <c r="F31">
        <f t="shared" si="0"/>
        <v>2.1176963932855019E-2</v>
      </c>
    </row>
    <row r="32" spans="1:6" x14ac:dyDescent="0.25">
      <c r="A32">
        <v>210</v>
      </c>
      <c r="B32">
        <v>68</v>
      </c>
      <c r="C32" s="2">
        <f t="shared" si="1"/>
        <v>67.763228049692202</v>
      </c>
      <c r="D32">
        <f t="shared" si="2"/>
        <v>5.6060956452558298E-2</v>
      </c>
      <c r="E32">
        <f t="shared" si="3"/>
        <v>67.762772826996098</v>
      </c>
      <c r="F32">
        <f t="shared" si="0"/>
        <v>5.6276731611423117E-2</v>
      </c>
    </row>
    <row r="33" spans="1:6" x14ac:dyDescent="0.25">
      <c r="A33">
        <v>220</v>
      </c>
      <c r="B33">
        <v>67</v>
      </c>
      <c r="C33" s="2">
        <f t="shared" si="1"/>
        <v>67.385652549703423</v>
      </c>
      <c r="D33">
        <f t="shared" si="2"/>
        <v>0.14872788909275089</v>
      </c>
      <c r="E33">
        <f t="shared" si="3"/>
        <v>67.385182078191804</v>
      </c>
      <c r="F33">
        <f t="shared" si="0"/>
        <v>0.14836523336015672</v>
      </c>
    </row>
    <row r="34" spans="1:6" x14ac:dyDescent="0.25">
      <c r="A34">
        <v>230</v>
      </c>
      <c r="B34">
        <v>66</v>
      </c>
      <c r="C34" s="2">
        <f t="shared" si="1"/>
        <v>67.013166499940041</v>
      </c>
      <c r="D34">
        <f t="shared" si="2"/>
        <v>1.026506356600754</v>
      </c>
      <c r="E34">
        <f t="shared" si="3"/>
        <v>67.01268127342567</v>
      </c>
      <c r="F34">
        <f t="shared" si="0"/>
        <v>1.0255233615470372</v>
      </c>
    </row>
    <row r="35" spans="1:6" x14ac:dyDescent="0.25">
      <c r="A35">
        <v>240</v>
      </c>
      <c r="B35">
        <v>66</v>
      </c>
      <c r="C35" s="2">
        <f t="shared" si="1"/>
        <v>66.645701298218881</v>
      </c>
      <c r="D35">
        <f t="shared" si="2"/>
        <v>0.41693016652154885</v>
      </c>
      <c r="E35">
        <f t="shared" si="3"/>
        <v>66.645201799972426</v>
      </c>
      <c r="F35">
        <f t="shared" si="0"/>
        <v>0.4162853626876587</v>
      </c>
    </row>
    <row r="36" spans="1:6" x14ac:dyDescent="0.25">
      <c r="A36">
        <v>250</v>
      </c>
      <c r="B36">
        <v>66</v>
      </c>
      <c r="C36" s="2">
        <f t="shared" si="1"/>
        <v>66.283189267065666</v>
      </c>
      <c r="D36">
        <f t="shared" si="2"/>
        <v>8.0196160981188938E-2</v>
      </c>
      <c r="E36">
        <f t="shared" si="3"/>
        <v>66.282675970010118</v>
      </c>
      <c r="F36">
        <f t="shared" si="0"/>
        <v>7.9905704021161011E-2</v>
      </c>
    </row>
    <row r="37" spans="1:6" x14ac:dyDescent="0.25">
      <c r="A37">
        <v>260</v>
      </c>
      <c r="B37">
        <v>66</v>
      </c>
      <c r="C37" s="2">
        <f t="shared" si="1"/>
        <v>65.925563641250477</v>
      </c>
      <c r="D37">
        <f t="shared" si="2"/>
        <v>5.540771503887678E-3</v>
      </c>
      <c r="E37">
        <f t="shared" si="3"/>
        <v>65.925037008152344</v>
      </c>
      <c r="F37">
        <f t="shared" si="0"/>
        <v>5.6194501467517035E-3</v>
      </c>
    </row>
    <row r="38" spans="1:6" x14ac:dyDescent="0.25">
      <c r="A38">
        <v>270</v>
      </c>
      <c r="B38">
        <v>65</v>
      </c>
      <c r="C38" s="2">
        <f t="shared" si="1"/>
        <v>65.57275855549139</v>
      </c>
      <c r="D38">
        <f t="shared" si="2"/>
        <v>0.3280523628885838</v>
      </c>
      <c r="E38">
        <f t="shared" si="3"/>
        <v>65.572219039148564</v>
      </c>
      <c r="F38">
        <f t="shared" si="0"/>
        <v>0.32743462876410578</v>
      </c>
    </row>
    <row r="39" spans="1:6" x14ac:dyDescent="0.25">
      <c r="A39">
        <v>280</v>
      </c>
      <c r="B39">
        <v>65</v>
      </c>
      <c r="C39" s="2">
        <f t="shared" si="1"/>
        <v>65.224709032323858</v>
      </c>
      <c r="D39">
        <f t="shared" si="2"/>
        <v>5.0494149207924693E-2</v>
      </c>
      <c r="E39">
        <f t="shared" si="3"/>
        <v>65.224157075750256</v>
      </c>
      <c r="F39">
        <f t="shared" si="0"/>
        <v>5.0246394608905912E-2</v>
      </c>
    </row>
    <row r="40" spans="1:6" x14ac:dyDescent="0.25">
      <c r="A40">
        <v>290</v>
      </c>
      <c r="B40">
        <v>65</v>
      </c>
      <c r="C40" s="2">
        <f t="shared" si="1"/>
        <v>64.881350970133482</v>
      </c>
      <c r="D40">
        <f t="shared" si="2"/>
        <v>1.407759228826581E-2</v>
      </c>
      <c r="E40">
        <f t="shared" si="3"/>
        <v>64.880787006740576</v>
      </c>
      <c r="F40">
        <f t="shared" si="0"/>
        <v>1.4211737761871505E-2</v>
      </c>
    </row>
    <row r="41" spans="1:6" x14ac:dyDescent="0.25">
      <c r="A41">
        <v>300</v>
      </c>
      <c r="B41">
        <v>65</v>
      </c>
      <c r="C41" s="2">
        <f t="shared" si="1"/>
        <v>64.542621131350217</v>
      </c>
      <c r="D41">
        <f t="shared" si="2"/>
        <v>0.20919542948735589</v>
      </c>
      <c r="E41">
        <f t="shared" si="3"/>
        <v>64.542045585125393</v>
      </c>
      <c r="F41">
        <f t="shared" si="0"/>
        <v>0.20972224610314333</v>
      </c>
    </row>
    <row r="42" spans="1:6" x14ac:dyDescent="0.25">
      <c r="A42">
        <v>310</v>
      </c>
      <c r="B42">
        <v>64</v>
      </c>
      <c r="C42" s="2">
        <f t="shared" si="1"/>
        <v>64.208457130801662</v>
      </c>
      <c r="D42">
        <f t="shared" si="2"/>
        <v>4.3454375382061247E-2</v>
      </c>
      <c r="E42">
        <f t="shared" si="3"/>
        <v>64.20787041648353</v>
      </c>
      <c r="F42">
        <f t="shared" si="0"/>
        <v>4.3210110049036264E-2</v>
      </c>
    </row>
    <row r="43" spans="1:6" x14ac:dyDescent="0.25">
      <c r="A43">
        <v>320</v>
      </c>
      <c r="B43">
        <v>64</v>
      </c>
      <c r="C43" s="2">
        <f t="shared" si="1"/>
        <v>63.878797424223322</v>
      </c>
      <c r="D43">
        <f t="shared" si="2"/>
        <v>1.4690064374901408E-2</v>
      </c>
      <c r="E43">
        <f t="shared" si="3"/>
        <v>63.878199947474059</v>
      </c>
      <c r="F43">
        <f t="shared" si="0"/>
        <v>1.4835252795322055E-2</v>
      </c>
    </row>
    <row r="44" spans="1:6" x14ac:dyDescent="0.25">
      <c r="A44">
        <v>330</v>
      </c>
      <c r="B44">
        <v>64</v>
      </c>
      <c r="C44" s="2">
        <f t="shared" si="1"/>
        <v>63.553581296923809</v>
      </c>
      <c r="D44">
        <f t="shared" si="2"/>
        <v>0.19928965845622801</v>
      </c>
      <c r="E44">
        <f t="shared" si="3"/>
        <v>63.552973454498442</v>
      </c>
      <c r="F44">
        <f t="shared" si="0"/>
        <v>0.19983273238305638</v>
      </c>
    </row>
    <row r="45" spans="1:6" x14ac:dyDescent="0.25">
      <c r="A45">
        <v>340</v>
      </c>
      <c r="B45">
        <v>63</v>
      </c>
      <c r="C45" s="2">
        <f t="shared" si="1"/>
        <v>63.232748852602739</v>
      </c>
      <c r="D45">
        <f t="shared" si="2"/>
        <v>5.4172028387891744E-2</v>
      </c>
      <c r="E45">
        <f t="shared" si="3"/>
        <v>63.232131032515603</v>
      </c>
      <c r="F45">
        <f t="shared" si="0"/>
        <v>5.3884816256760129E-2</v>
      </c>
    </row>
    <row r="46" spans="1:6" x14ac:dyDescent="0.25">
      <c r="A46">
        <v>350</v>
      </c>
      <c r="B46">
        <v>63</v>
      </c>
      <c r="C46" s="2">
        <f t="shared" si="1"/>
        <v>62.916241002319438</v>
      </c>
      <c r="D46">
        <f t="shared" si="2"/>
        <v>7.0155696924523439E-3</v>
      </c>
      <c r="E46">
        <f t="shared" si="3"/>
        <v>62.915613584007708</v>
      </c>
      <c r="F46">
        <f t="shared" si="0"/>
        <v>7.1210672040240832E-3</v>
      </c>
    </row>
    <row r="47" spans="1:6" x14ac:dyDescent="0.25">
      <c r="A47">
        <v>360</v>
      </c>
      <c r="B47">
        <v>63</v>
      </c>
      <c r="C47" s="2">
        <f t="shared" si="1"/>
        <v>62.603999453610278</v>
      </c>
      <c r="D47">
        <f t="shared" si="2"/>
        <v>0.15681643274095822</v>
      </c>
      <c r="E47">
        <f t="shared" si="3"/>
        <v>62.603362808094701</v>
      </c>
      <c r="F47">
        <f t="shared" si="0"/>
        <v>0.15732106200252091</v>
      </c>
    </row>
    <row r="48" spans="1:6" x14ac:dyDescent="0.25">
      <c r="A48">
        <v>370</v>
      </c>
      <c r="B48">
        <v>62</v>
      </c>
      <c r="C48" s="2">
        <f t="shared" si="1"/>
        <v>62.295966699752725</v>
      </c>
      <c r="D48">
        <f t="shared" si="2"/>
        <v>8.7596287362519704E-2</v>
      </c>
      <c r="E48">
        <f t="shared" si="3"/>
        <v>62.295321189795601</v>
      </c>
      <c r="F48">
        <f t="shared" si="0"/>
        <v>8.7214605142289361E-2</v>
      </c>
    </row>
    <row r="49" spans="1:6" x14ac:dyDescent="0.25">
      <c r="A49">
        <v>380</v>
      </c>
      <c r="B49">
        <v>62</v>
      </c>
      <c r="C49" s="2">
        <f t="shared" si="1"/>
        <v>61.992086009174159</v>
      </c>
      <c r="D49">
        <f t="shared" si="2"/>
        <v>6.2631250791498846E-5</v>
      </c>
      <c r="E49">
        <f t="shared" si="3"/>
        <v>61.991431989434524</v>
      </c>
      <c r="F49">
        <f t="shared" si="0"/>
        <v>7.3410805050107663E-5</v>
      </c>
    </row>
    <row r="50" spans="1:6" x14ac:dyDescent="0.25">
      <c r="A50">
        <v>390</v>
      </c>
      <c r="B50">
        <v>61</v>
      </c>
      <c r="C50" s="2">
        <f t="shared" si="1"/>
        <v>61.692301415003314</v>
      </c>
      <c r="D50">
        <f t="shared" si="2"/>
        <v>0.47928124921559079</v>
      </c>
      <c r="E50">
        <f t="shared" si="3"/>
        <v>61.691639232189544</v>
      </c>
      <c r="F50">
        <f t="shared" si="0"/>
        <v>0.47836482750374248</v>
      </c>
    </row>
    <row r="51" spans="1:6" x14ac:dyDescent="0.25">
      <c r="A51">
        <v>400</v>
      </c>
      <c r="B51">
        <v>61</v>
      </c>
      <c r="C51" s="2">
        <f t="shared" si="1"/>
        <v>61.396557704762742</v>
      </c>
      <c r="D51">
        <f t="shared" si="2"/>
        <v>0.15725801320669405</v>
      </c>
      <c r="E51">
        <f t="shared" si="3"/>
        <v>61.395887697782399</v>
      </c>
      <c r="F51">
        <f t="shared" si="0"/>
        <v>0.15672706925544813</v>
      </c>
    </row>
    <row r="52" spans="1:6" x14ac:dyDescent="0.25">
      <c r="A52">
        <v>410</v>
      </c>
      <c r="B52">
        <v>61</v>
      </c>
      <c r="C52" s="2">
        <f t="shared" si="1"/>
        <v>61.104800410200035</v>
      </c>
      <c r="D52">
        <f t="shared" si="2"/>
        <v>1.0983125978095564E-2</v>
      </c>
      <c r="E52">
        <f t="shared" si="3"/>
        <v>61.104122910307218</v>
      </c>
      <c r="F52">
        <f t="shared" si="0"/>
        <v>1.0841580450845031E-2</v>
      </c>
    </row>
    <row r="53" spans="1:6" x14ac:dyDescent="0.25">
      <c r="A53">
        <v>420</v>
      </c>
      <c r="B53">
        <v>61</v>
      </c>
      <c r="C53" s="2">
        <f t="shared" si="1"/>
        <v>60.816975797256276</v>
      </c>
      <c r="D53">
        <f t="shared" si="2"/>
        <v>3.3497858789975667E-2</v>
      </c>
      <c r="E53">
        <f t="shared" si="3"/>
        <v>60.816291128196326</v>
      </c>
      <c r="F53">
        <f t="shared" si="0"/>
        <v>3.3748949579378691E-2</v>
      </c>
    </row>
    <row r="54" spans="1:6" x14ac:dyDescent="0.25">
      <c r="A54">
        <v>430</v>
      </c>
      <c r="B54">
        <v>61</v>
      </c>
      <c r="C54" s="2">
        <f t="shared" si="1"/>
        <v>60.533030856169553</v>
      </c>
      <c r="D54">
        <f t="shared" si="2"/>
        <v>0.21806018128974056</v>
      </c>
      <c r="E54">
        <f t="shared" si="3"/>
        <v>60.53233933432135</v>
      </c>
      <c r="F54">
        <f t="shared" si="0"/>
        <v>0.2187064982229984</v>
      </c>
    </row>
    <row r="55" spans="1:6" x14ac:dyDescent="0.25">
      <c r="A55">
        <v>440</v>
      </c>
      <c r="B55">
        <v>61</v>
      </c>
      <c r="C55" s="2">
        <f t="shared" si="1"/>
        <v>60.252913291712012</v>
      </c>
      <c r="D55">
        <f t="shared" si="2"/>
        <v>0.55813854970058085</v>
      </c>
      <c r="E55">
        <f t="shared" si="3"/>
        <v>60.252215226227698</v>
      </c>
      <c r="F55">
        <f t="shared" si="0"/>
        <v>0.55918206788569358</v>
      </c>
    </row>
    <row r="56" spans="1:6" x14ac:dyDescent="0.25">
      <c r="A56">
        <v>450</v>
      </c>
      <c r="B56">
        <v>60</v>
      </c>
      <c r="C56" s="2">
        <f t="shared" si="1"/>
        <v>59.976571513558412</v>
      </c>
      <c r="D56">
        <f t="shared" si="2"/>
        <v>5.4889397694368898E-4</v>
      </c>
      <c r="E56">
        <f t="shared" si="3"/>
        <v>59.975867206500759</v>
      </c>
      <c r="F56">
        <f t="shared" si="0"/>
        <v>5.8239172207702049E-4</v>
      </c>
    </row>
    <row r="57" spans="1:6" x14ac:dyDescent="0.25">
      <c r="A57">
        <v>460</v>
      </c>
      <c r="B57">
        <v>60</v>
      </c>
      <c r="C57" s="2">
        <f t="shared" si="1"/>
        <v>59.703954626784537</v>
      </c>
      <c r="D57">
        <f t="shared" si="2"/>
        <v>8.7642863002282967E-2</v>
      </c>
      <c r="E57">
        <f t="shared" si="3"/>
        <v>59.703244373261889</v>
      </c>
      <c r="F57">
        <f t="shared" si="0"/>
        <v>8.8063902000729236E-2</v>
      </c>
    </row>
    <row r="58" spans="1:6" x14ac:dyDescent="0.25">
      <c r="A58">
        <v>470</v>
      </c>
      <c r="B58">
        <v>60</v>
      </c>
      <c r="C58" s="2">
        <f t="shared" si="1"/>
        <v>59.435012422493692</v>
      </c>
      <c r="D58">
        <f t="shared" si="2"/>
        <v>0.31921096273644639</v>
      </c>
      <c r="E58">
        <f t="shared" si="3"/>
        <v>59.434296510792578</v>
      </c>
      <c r="F58">
        <f t="shared" si="0"/>
        <v>0.32002043770145205</v>
      </c>
    </row>
    <row r="59" spans="1:6" x14ac:dyDescent="0.25">
      <c r="A59">
        <v>480</v>
      </c>
      <c r="B59">
        <v>59</v>
      </c>
      <c r="C59" s="2">
        <f t="shared" si="1"/>
        <v>59.169695368569549</v>
      </c>
      <c r="D59">
        <f t="shared" si="2"/>
        <v>2.8796518113955089E-2</v>
      </c>
      <c r="E59">
        <f t="shared" si="3"/>
        <v>59.168974080284954</v>
      </c>
      <c r="F59">
        <f t="shared" si="0"/>
        <v>2.8552239808146147E-2</v>
      </c>
    </row>
    <row r="60" spans="1:6" x14ac:dyDescent="0.25">
      <c r="A60">
        <v>490</v>
      </c>
      <c r="B60">
        <v>59</v>
      </c>
      <c r="C60" s="2">
        <f t="shared" si="1"/>
        <v>58.907954600553602</v>
      </c>
      <c r="D60">
        <f t="shared" si="2"/>
        <v>8.4723555592470263E-3</v>
      </c>
      <c r="E60">
        <f t="shared" si="3"/>
        <v>58.907228210717001</v>
      </c>
      <c r="F60">
        <f t="shared" si="0"/>
        <v>8.606604886769148E-3</v>
      </c>
    </row>
    <row r="61" spans="1:6" x14ac:dyDescent="0.25">
      <c r="A61">
        <v>500</v>
      </c>
      <c r="B61">
        <v>59</v>
      </c>
      <c r="C61" s="2">
        <f t="shared" si="1"/>
        <v>58.649741912645631</v>
      </c>
      <c r="D61">
        <f t="shared" si="2"/>
        <v>0.12268072775714096</v>
      </c>
      <c r="E61">
        <f t="shared" si="3"/>
        <v>58.649010689850755</v>
      </c>
      <c r="F61">
        <f t="shared" si="0"/>
        <v>0.12319349583904302</v>
      </c>
    </row>
    <row r="62" spans="1:6" x14ac:dyDescent="0.25">
      <c r="A62">
        <v>510</v>
      </c>
      <c r="B62">
        <v>58</v>
      </c>
      <c r="C62" s="2">
        <f t="shared" si="1"/>
        <v>58.395009748825444</v>
      </c>
      <c r="D62">
        <f t="shared" si="2"/>
        <v>0.15603270166714056</v>
      </c>
      <c r="E62">
        <f t="shared" si="3"/>
        <v>58.394273955351878</v>
      </c>
      <c r="F62">
        <f t="shared" si="0"/>
        <v>0.15545195186881444</v>
      </c>
    </row>
    <row r="63" spans="1:6" x14ac:dyDescent="0.25">
      <c r="A63">
        <v>520</v>
      </c>
      <c r="B63">
        <v>58</v>
      </c>
      <c r="C63" s="2">
        <f t="shared" si="1"/>
        <v>58.143711194094308</v>
      </c>
      <c r="D63">
        <f t="shared" si="2"/>
        <v>2.0652907308011961E-2</v>
      </c>
      <c r="E63">
        <f t="shared" si="3"/>
        <v>58.142971086028908</v>
      </c>
      <c r="F63">
        <f t="shared" si="0"/>
        <v>2.0440731440285336E-2</v>
      </c>
    </row>
    <row r="64" spans="1:6" x14ac:dyDescent="0.25">
      <c r="A64">
        <v>530</v>
      </c>
      <c r="B64">
        <v>58</v>
      </c>
      <c r="C64" s="2">
        <f t="shared" si="1"/>
        <v>57.895799965834435</v>
      </c>
      <c r="D64">
        <f t="shared" si="2"/>
        <v>1.0857647120104938E-2</v>
      </c>
      <c r="E64">
        <f t="shared" si="3"/>
        <v>57.895055793190622</v>
      </c>
      <c r="F64">
        <f t="shared" si="0"/>
        <v>1.1013286542849545E-2</v>
      </c>
    </row>
    <row r="65" spans="1:6" x14ac:dyDescent="0.25">
      <c r="A65">
        <v>540</v>
      </c>
      <c r="B65">
        <v>58</v>
      </c>
      <c r="C65" s="2">
        <f t="shared" si="1"/>
        <v>57.651230405284934</v>
      </c>
      <c r="D65">
        <f t="shared" si="2"/>
        <v>0.12164023019771106</v>
      </c>
      <c r="E65">
        <f t="shared" si="3"/>
        <v>57.650482412119899</v>
      </c>
      <c r="F65">
        <f t="shared" si="0"/>
        <v>0.1221625442375239</v>
      </c>
    </row>
    <row r="66" spans="1:6" x14ac:dyDescent="0.25">
      <c r="A66">
        <v>550</v>
      </c>
      <c r="B66">
        <v>58</v>
      </c>
      <c r="C66" s="2">
        <f t="shared" si="1"/>
        <v>57.409957469132664</v>
      </c>
      <c r="D66">
        <f t="shared" si="2"/>
        <v>0.34815018823233146</v>
      </c>
      <c r="E66">
        <f t="shared" si="3"/>
        <v>57.409205893662509</v>
      </c>
      <c r="F66">
        <f t="shared" si="0"/>
        <v>0.3490376760831142</v>
      </c>
    </row>
    <row r="67" spans="1:6" x14ac:dyDescent="0.25">
      <c r="A67">
        <v>560</v>
      </c>
      <c r="B67">
        <v>57</v>
      </c>
      <c r="C67" s="2">
        <f t="shared" si="1"/>
        <v>57.171936721216419</v>
      </c>
      <c r="D67">
        <f t="shared" si="2"/>
        <v>2.9562236102652475E-2</v>
      </c>
      <c r="E67">
        <f t="shared" si="3"/>
        <v>57.1711817959293</v>
      </c>
      <c r="F67">
        <f t="shared" si="0"/>
        <v>2.9303207257580528E-2</v>
      </c>
    </row>
    <row r="68" spans="1:6" x14ac:dyDescent="0.25">
      <c r="A68">
        <v>570</v>
      </c>
      <c r="B68">
        <v>57</v>
      </c>
      <c r="C68" s="2">
        <f t="shared" si="1"/>
        <v>56.937124324342982</v>
      </c>
      <c r="D68">
        <f t="shared" si="2"/>
        <v>3.9533505893265698E-3</v>
      </c>
      <c r="E68">
        <f t="shared" si="3"/>
        <v>56.936366276110228</v>
      </c>
      <c r="F68">
        <f t="shared" si="0"/>
        <v>4.0492508160797904E-3</v>
      </c>
    </row>
    <row r="69" spans="1:6" x14ac:dyDescent="0.25">
      <c r="A69">
        <v>580</v>
      </c>
      <c r="B69">
        <v>57</v>
      </c>
      <c r="C69" s="2">
        <f t="shared" si="1"/>
        <v>56.705477032213423</v>
      </c>
      <c r="D69">
        <f t="shared" si="2"/>
        <v>8.6743778553812975E-2</v>
      </c>
      <c r="E69">
        <f t="shared" si="3"/>
        <v>56.70471608239874</v>
      </c>
      <c r="F69">
        <f t="shared" si="0"/>
        <v>8.7192591993947868E-2</v>
      </c>
    </row>
    <row r="70" spans="1:6" x14ac:dyDescent="0.25">
      <c r="A70">
        <v>590</v>
      </c>
      <c r="B70">
        <v>57</v>
      </c>
      <c r="C70" s="2">
        <f t="shared" si="1"/>
        <v>56.476952181458302</v>
      </c>
      <c r="D70">
        <f t="shared" si="2"/>
        <v>0.27357902048122951</v>
      </c>
      <c r="E70">
        <f t="shared" si="3"/>
        <v>56.476188546025</v>
      </c>
      <c r="F70">
        <f t="shared" si="0"/>
        <v>0.27437843931540362</v>
      </c>
    </row>
    <row r="71" spans="1:6" x14ac:dyDescent="0.25">
      <c r="A71">
        <v>600</v>
      </c>
      <c r="B71">
        <v>56</v>
      </c>
      <c r="C71" s="2">
        <f t="shared" si="1"/>
        <v>56.251507683780147</v>
      </c>
      <c r="D71">
        <f t="shared" si="2"/>
        <v>6.3256115000454582E-2</v>
      </c>
      <c r="E71">
        <f t="shared" si="3"/>
        <v>56.250741573396546</v>
      </c>
      <c r="F71">
        <f t="shared" si="0"/>
        <v>6.2871336629375413E-2</v>
      </c>
    </row>
    <row r="72" spans="1:6" x14ac:dyDescent="0.25">
      <c r="A72">
        <v>610</v>
      </c>
      <c r="B72">
        <v>56</v>
      </c>
      <c r="C72" s="2">
        <f t="shared" si="1"/>
        <v>56.029102018201939</v>
      </c>
      <c r="D72">
        <f t="shared" si="2"/>
        <v>8.4692746342601634E-4</v>
      </c>
      <c r="E72">
        <f t="shared" si="3"/>
        <v>56.028333638344854</v>
      </c>
      <c r="F72">
        <f t="shared" si="0"/>
        <v>8.0279506185699514E-4</v>
      </c>
    </row>
    <row r="73" spans="1:6" x14ac:dyDescent="0.25">
      <c r="A73">
        <v>620</v>
      </c>
      <c r="B73">
        <v>56</v>
      </c>
      <c r="C73" s="2">
        <f t="shared" si="1"/>
        <v>55.809694223419989</v>
      </c>
      <c r="D73">
        <f t="shared" si="2"/>
        <v>3.6216288599721196E-2</v>
      </c>
      <c r="E73">
        <f t="shared" si="3"/>
        <v>55.808923774476419</v>
      </c>
      <c r="F73">
        <f t="shared" si="0"/>
        <v>3.6510123960338363E-2</v>
      </c>
    </row>
    <row r="74" spans="1:6" x14ac:dyDescent="0.25">
      <c r="A74">
        <v>630</v>
      </c>
      <c r="B74">
        <v>55</v>
      </c>
      <c r="C74" s="2">
        <f t="shared" si="1"/>
        <v>55.593243890259984</v>
      </c>
      <c r="D74">
        <f t="shared" si="2"/>
        <v>0.35193831333080011</v>
      </c>
      <c r="E74">
        <f t="shared" si="3"/>
        <v>55.592471567626987</v>
      </c>
      <c r="F74">
        <f t="shared" si="0"/>
        <v>0.35102255844637936</v>
      </c>
    </row>
    <row r="75" spans="1:6" x14ac:dyDescent="0.25">
      <c r="A75">
        <v>640</v>
      </c>
      <c r="B75">
        <v>56</v>
      </c>
      <c r="C75" s="2">
        <f t="shared" si="1"/>
        <v>55.379711154234641</v>
      </c>
      <c r="D75">
        <f t="shared" si="2"/>
        <v>0.3847582521809208</v>
      </c>
      <c r="E75">
        <f t="shared" si="3"/>
        <v>55.37893714841745</v>
      </c>
      <c r="F75">
        <f t="shared" si="0"/>
        <v>0.38571906561584912</v>
      </c>
    </row>
    <row r="76" spans="1:6" x14ac:dyDescent="0.25">
      <c r="A76">
        <v>650</v>
      </c>
      <c r="B76">
        <v>56</v>
      </c>
      <c r="C76" s="2">
        <f t="shared" ref="C76:C102" si="4">($B$4-$B$1)*EXP($B$2*A76)+$B$1</f>
        <v>55.169056688201707</v>
      </c>
      <c r="D76">
        <f t="shared" ref="D76:D102" si="5">(B76-C76)^2</f>
        <v>0.69046678742231582</v>
      </c>
      <c r="E76">
        <f t="shared" si="3"/>
        <v>55.168281184910128</v>
      </c>
      <c r="F76">
        <f t="shared" ref="F76:F102" si="6">(B76-E76)^2</f>
        <v>0.69175618737449995</v>
      </c>
    </row>
    <row r="77" spans="1:6" x14ac:dyDescent="0.25">
      <c r="A77">
        <v>660</v>
      </c>
      <c r="B77">
        <v>55</v>
      </c>
      <c r="C77" s="2">
        <f t="shared" si="4"/>
        <v>54.961241695120961</v>
      </c>
      <c r="D77">
        <f t="shared" si="5"/>
        <v>1.5022061970965364E-3</v>
      </c>
      <c r="E77">
        <f t="shared" ref="E77:E102" si="7">$B$5*($B$2*(E76-$B$1)-$B$6*(E76-$B$1))+E76</f>
        <v>54.960464875364011</v>
      </c>
      <c r="F77">
        <f t="shared" si="6"/>
        <v>1.5630260799832164E-3</v>
      </c>
    </row>
    <row r="78" spans="1:6" x14ac:dyDescent="0.25">
      <c r="A78">
        <v>670</v>
      </c>
      <c r="B78">
        <v>54</v>
      </c>
      <c r="C78" s="2">
        <f t="shared" si="4"/>
        <v>54.756227900908797</v>
      </c>
      <c r="D78">
        <f t="shared" si="5"/>
        <v>0.57188063811292578</v>
      </c>
      <c r="E78">
        <f t="shared" si="7"/>
        <v>54.755449941087697</v>
      </c>
      <c r="F78">
        <f t="shared" si="6"/>
        <v>0.57070461348940504</v>
      </c>
    </row>
    <row r="79" spans="1:6" x14ac:dyDescent="0.25">
      <c r="A79">
        <v>680</v>
      </c>
      <c r="B79">
        <v>54</v>
      </c>
      <c r="C79" s="2">
        <f t="shared" si="4"/>
        <v>54.553977547389124</v>
      </c>
      <c r="D79">
        <f t="shared" si="5"/>
        <v>0.30689112301126908</v>
      </c>
      <c r="E79">
        <f t="shared" si="7"/>
        <v>54.553198619388652</v>
      </c>
      <c r="F79">
        <f t="shared" si="6"/>
        <v>0.30602871249351116</v>
      </c>
    </row>
    <row r="80" spans="1:6" x14ac:dyDescent="0.25">
      <c r="A80">
        <v>690</v>
      </c>
      <c r="B80">
        <v>54</v>
      </c>
      <c r="C80" s="2">
        <f t="shared" si="4"/>
        <v>54.354453385339326</v>
      </c>
      <c r="D80">
        <f t="shared" si="5"/>
        <v>0.12563720237850881</v>
      </c>
      <c r="E80">
        <f t="shared" si="7"/>
        <v>54.353673656617502</v>
      </c>
      <c r="F80">
        <f t="shared" si="6"/>
        <v>0.1250850553851949</v>
      </c>
    </row>
    <row r="81" spans="1:6" x14ac:dyDescent="0.25">
      <c r="A81">
        <v>700</v>
      </c>
      <c r="B81">
        <v>54</v>
      </c>
      <c r="C81" s="2">
        <f t="shared" si="4"/>
        <v>54.157618667629912</v>
      </c>
      <c r="D81">
        <f t="shared" si="5"/>
        <v>2.4843644385428548E-2</v>
      </c>
      <c r="E81">
        <f t="shared" si="7"/>
        <v>54.156838301306117</v>
      </c>
      <c r="F81">
        <f t="shared" si="6"/>
        <v>2.4598252756588196E-2</v>
      </c>
    </row>
    <row r="82" spans="1:6" x14ac:dyDescent="0.25">
      <c r="A82">
        <v>710</v>
      </c>
      <c r="B82">
        <v>54</v>
      </c>
      <c r="C82" s="2">
        <f t="shared" si="4"/>
        <v>53.963437142456655</v>
      </c>
      <c r="D82">
        <f t="shared" si="5"/>
        <v>1.3368425517349229E-3</v>
      </c>
      <c r="E82">
        <f t="shared" si="7"/>
        <v>53.962656297398169</v>
      </c>
      <c r="F82">
        <f t="shared" si="6"/>
        <v>1.3945521240139875E-3</v>
      </c>
    </row>
    <row r="83" spans="1:6" x14ac:dyDescent="0.25">
      <c r="A83">
        <v>720</v>
      </c>
      <c r="B83">
        <v>54</v>
      </c>
      <c r="C83" s="2">
        <f t="shared" si="4"/>
        <v>53.771873046663984</v>
      </c>
      <c r="D83">
        <f t="shared" si="5"/>
        <v>5.2041906838372801E-2</v>
      </c>
      <c r="E83">
        <f t="shared" si="7"/>
        <v>53.771091877570974</v>
      </c>
      <c r="F83">
        <f t="shared" si="6"/>
        <v>5.239892851398182E-2</v>
      </c>
    </row>
    <row r="84" spans="1:6" x14ac:dyDescent="0.25">
      <c r="A84">
        <v>730</v>
      </c>
      <c r="B84">
        <v>54</v>
      </c>
      <c r="C84" s="2">
        <f t="shared" si="4"/>
        <v>53.582891099158303</v>
      </c>
      <c r="D84">
        <f t="shared" si="5"/>
        <v>0.17397983516136867</v>
      </c>
      <c r="E84">
        <f t="shared" si="7"/>
        <v>53.58210975664732</v>
      </c>
      <c r="F84">
        <f t="shared" si="6"/>
        <v>0.1746322554893622</v>
      </c>
    </row>
    <row r="85" spans="1:6" x14ac:dyDescent="0.25">
      <c r="A85">
        <v>740</v>
      </c>
      <c r="B85">
        <v>53</v>
      </c>
      <c r="C85" s="2">
        <f t="shared" si="4"/>
        <v>53.396456494410167</v>
      </c>
      <c r="D85">
        <f t="shared" si="5"/>
        <v>0.15717775195999856</v>
      </c>
      <c r="E85">
        <f t="shared" si="7"/>
        <v>53.395675125096119</v>
      </c>
      <c r="F85">
        <f t="shared" si="6"/>
        <v>0.15655880461982943</v>
      </c>
    </row>
    <row r="86" spans="1:6" x14ac:dyDescent="0.25">
      <c r="A86">
        <v>750</v>
      </c>
      <c r="B86">
        <v>53</v>
      </c>
      <c r="C86" s="2">
        <f t="shared" si="4"/>
        <v>53.212534896044012</v>
      </c>
      <c r="D86">
        <f t="shared" si="5"/>
        <v>4.5171082036439034E-2</v>
      </c>
      <c r="E86">
        <f t="shared" si="7"/>
        <v>53.211753642620671</v>
      </c>
      <c r="F86">
        <f t="shared" si="6"/>
        <v>4.4839605163122936E-2</v>
      </c>
    </row>
    <row r="87" spans="1:6" x14ac:dyDescent="0.25">
      <c r="A87">
        <v>760</v>
      </c>
      <c r="B87">
        <v>53</v>
      </c>
      <c r="C87" s="2">
        <f t="shared" si="4"/>
        <v>53.031092430514299</v>
      </c>
      <c r="D87">
        <f t="shared" si="5"/>
        <v>9.667392352865114E-4</v>
      </c>
      <c r="E87">
        <f t="shared" si="7"/>
        <v>53.030311431833368</v>
      </c>
      <c r="F87">
        <f t="shared" si="6"/>
        <v>9.1878289978893763E-4</v>
      </c>
    </row>
    <row r="88" spans="1:6" x14ac:dyDescent="0.25">
      <c r="A88">
        <v>770</v>
      </c>
      <c r="B88">
        <v>53</v>
      </c>
      <c r="C88" s="2">
        <f t="shared" si="4"/>
        <v>52.852095680866867</v>
      </c>
      <c r="D88">
        <f t="shared" si="5"/>
        <v>2.1875687618235606E-2</v>
      </c>
      <c r="E88">
        <f t="shared" si="7"/>
        <v>52.851315072015645</v>
      </c>
      <c r="F88">
        <f t="shared" si="6"/>
        <v>2.210720780971295E-2</v>
      </c>
    </row>
    <row r="89" spans="1:6" x14ac:dyDescent="0.25">
      <c r="A89">
        <v>780</v>
      </c>
      <c r="B89">
        <v>53</v>
      </c>
      <c r="C89" s="2">
        <f t="shared" si="4"/>
        <v>52.675511680584428</v>
      </c>
      <c r="D89">
        <f t="shared" si="5"/>
        <v>0.1052926694371422</v>
      </c>
      <c r="E89">
        <f t="shared" si="7"/>
        <v>52.674731592962061</v>
      </c>
      <c r="F89">
        <f t="shared" si="6"/>
        <v>0.10579953661699823</v>
      </c>
    </row>
    <row r="90" spans="1:6" x14ac:dyDescent="0.25">
      <c r="A90">
        <v>790</v>
      </c>
      <c r="B90">
        <v>53</v>
      </c>
      <c r="C90" s="2">
        <f t="shared" si="4"/>
        <v>52.501307907514985</v>
      </c>
      <c r="D90">
        <f t="shared" si="5"/>
        <v>0.24869380310708308</v>
      </c>
      <c r="E90">
        <f t="shared" si="7"/>
        <v>52.500528468907355</v>
      </c>
      <c r="F90">
        <f t="shared" si="6"/>
        <v>0.24947181037203123</v>
      </c>
    </row>
    <row r="91" spans="1:6" x14ac:dyDescent="0.25">
      <c r="A91">
        <v>800</v>
      </c>
      <c r="B91">
        <v>52</v>
      </c>
      <c r="C91" s="2">
        <f t="shared" si="4"/>
        <v>52.329452277882112</v>
      </c>
      <c r="D91">
        <f t="shared" si="5"/>
        <v>0.10853880340171224</v>
      </c>
      <c r="E91">
        <f t="shared" si="7"/>
        <v>52.328673612535368</v>
      </c>
      <c r="F91">
        <f t="shared" si="6"/>
        <v>0.10802634357704949</v>
      </c>
    </row>
    <row r="92" spans="1:6" x14ac:dyDescent="0.25">
      <c r="A92">
        <v>810</v>
      </c>
      <c r="B92">
        <v>52</v>
      </c>
      <c r="C92" s="2">
        <f t="shared" si="4"/>
        <v>52.159913140375963</v>
      </c>
      <c r="D92">
        <f t="shared" si="5"/>
        <v>2.5572212464902391E-2</v>
      </c>
      <c r="E92">
        <f t="shared" si="7"/>
        <v>52.159135369068736</v>
      </c>
      <c r="F92">
        <f t="shared" si="6"/>
        <v>2.5324065688642691E-2</v>
      </c>
    </row>
    <row r="93" spans="1:6" x14ac:dyDescent="0.25">
      <c r="A93">
        <v>820</v>
      </c>
      <c r="B93">
        <v>52</v>
      </c>
      <c r="C93" s="2">
        <f t="shared" si="4"/>
        <v>51.992659270323919</v>
      </c>
      <c r="D93">
        <f t="shared" si="5"/>
        <v>5.3886312177289958E-5</v>
      </c>
      <c r="E93">
        <f t="shared" si="7"/>
        <v>51.991882510438209</v>
      </c>
      <c r="F93">
        <f t="shared" si="6"/>
        <v>6.5893636785779218E-5</v>
      </c>
    </row>
    <row r="94" spans="1:6" x14ac:dyDescent="0.25">
      <c r="A94">
        <v>830</v>
      </c>
      <c r="B94">
        <v>52</v>
      </c>
      <c r="C94" s="2">
        <f t="shared" si="4"/>
        <v>51.827659863939822</v>
      </c>
      <c r="D94">
        <f t="shared" si="5"/>
        <v>2.9701122497240801E-2</v>
      </c>
      <c r="E94">
        <f t="shared" si="7"/>
        <v>51.826884229530656</v>
      </c>
      <c r="F94">
        <f t="shared" si="6"/>
        <v>2.9969069985194753E-2</v>
      </c>
    </row>
    <row r="95" spans="1:6" x14ac:dyDescent="0.25">
      <c r="A95">
        <v>840</v>
      </c>
      <c r="B95">
        <v>52</v>
      </c>
      <c r="C95" s="2">
        <f t="shared" si="4"/>
        <v>51.664884532650724</v>
      </c>
      <c r="D95">
        <f t="shared" si="5"/>
        <v>0.11230237645672352</v>
      </c>
      <c r="E95">
        <f t="shared" si="7"/>
        <v>51.664110134514495</v>
      </c>
      <c r="F95">
        <f t="shared" si="6"/>
        <v>0.11282200173587088</v>
      </c>
    </row>
    <row r="96" spans="1:6" x14ac:dyDescent="0.25">
      <c r="A96">
        <v>850</v>
      </c>
      <c r="B96">
        <v>51</v>
      </c>
      <c r="C96" s="2">
        <f t="shared" si="4"/>
        <v>51.504303297500122</v>
      </c>
      <c r="D96">
        <f t="shared" si="5"/>
        <v>0.25432181586949704</v>
      </c>
      <c r="E96">
        <f t="shared" si="7"/>
        <v>51.50353024324172</v>
      </c>
      <c r="F96">
        <f t="shared" si="6"/>
        <v>0.25354270585906541</v>
      </c>
    </row>
    <row r="97" spans="1:6" x14ac:dyDescent="0.25">
      <c r="A97">
        <v>860</v>
      </c>
      <c r="B97">
        <v>51</v>
      </c>
      <c r="C97" s="2">
        <f t="shared" si="4"/>
        <v>51.345886583626594</v>
      </c>
      <c r="D97">
        <f t="shared" si="5"/>
        <v>0.11963752873287702</v>
      </c>
      <c r="E97">
        <f t="shared" si="7"/>
        <v>51.345114977725324</v>
      </c>
      <c r="F97">
        <f t="shared" si="6"/>
        <v>0.11910434785035054</v>
      </c>
    </row>
    <row r="98" spans="1:6" x14ac:dyDescent="0.25">
      <c r="A98">
        <v>870</v>
      </c>
      <c r="B98">
        <v>51</v>
      </c>
      <c r="C98" s="2">
        <f t="shared" si="4"/>
        <v>51.189605214816901</v>
      </c>
      <c r="D98">
        <f t="shared" si="5"/>
        <v>3.5950137485762992E-2</v>
      </c>
      <c r="E98">
        <f t="shared" si="7"/>
        <v>51.188835158691191</v>
      </c>
      <c r="F98">
        <f t="shared" si="6"/>
        <v>3.5658717157927268E-2</v>
      </c>
    </row>
    <row r="99" spans="1:6" x14ac:dyDescent="0.25">
      <c r="A99">
        <v>880</v>
      </c>
      <c r="B99">
        <v>51</v>
      </c>
      <c r="C99" s="2">
        <f t="shared" si="4"/>
        <v>51.035430408132484</v>
      </c>
      <c r="D99">
        <f t="shared" si="5"/>
        <v>1.2553138204343956E-3</v>
      </c>
      <c r="E99">
        <f t="shared" si="7"/>
        <v>51.034662000203426</v>
      </c>
      <c r="F99">
        <f t="shared" si="6"/>
        <v>1.2014542581022826E-3</v>
      </c>
    </row>
    <row r="100" spans="1:6" x14ac:dyDescent="0.25">
      <c r="A100">
        <v>890</v>
      </c>
      <c r="B100">
        <v>51</v>
      </c>
      <c r="C100" s="2">
        <f t="shared" si="4"/>
        <v>50.883333768608423</v>
      </c>
      <c r="D100">
        <f t="shared" si="5"/>
        <v>1.3611009547112871E-2</v>
      </c>
      <c r="E100">
        <f t="shared" si="7"/>
        <v>50.882567104362124</v>
      </c>
      <c r="F100">
        <f t="shared" si="6"/>
        <v>1.379048497789624E-2</v>
      </c>
    </row>
    <row r="101" spans="1:6" x14ac:dyDescent="0.25">
      <c r="A101">
        <v>900</v>
      </c>
      <c r="B101">
        <v>51</v>
      </c>
      <c r="C101" s="2">
        <f t="shared" si="4"/>
        <v>50.733287284023774</v>
      </c>
      <c r="D101">
        <f t="shared" si="5"/>
        <v>7.1135672863414962E-2</v>
      </c>
      <c r="E101">
        <f t="shared" si="7"/>
        <v>50.73252245607263</v>
      </c>
      <c r="F101">
        <f t="shared" si="6"/>
        <v>7.154423650541826E-2</v>
      </c>
    </row>
    <row r="102" spans="1:6" x14ac:dyDescent="0.25">
      <c r="A102">
        <v>910</v>
      </c>
      <c r="B102">
        <v>50</v>
      </c>
      <c r="C102" s="2">
        <f t="shared" si="4"/>
        <v>50.585263319742495</v>
      </c>
      <c r="D102">
        <f t="shared" si="5"/>
        <v>0.34253315343600593</v>
      </c>
      <c r="E102">
        <f t="shared" si="7"/>
        <v>50.584500417885309</v>
      </c>
      <c r="F102">
        <f t="shared" si="6"/>
        <v>0.34164073850810062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kafe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2022-02-17T15:25:19Z</dcterms:created>
  <dcterms:modified xsi:type="dcterms:W3CDTF">2022-02-24T15:31:47Z</dcterms:modified>
</cp:coreProperties>
</file>