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zgur\Dropbox\0 - Current Semester\DS 852\Presentations\"/>
    </mc:Choice>
  </mc:AlternateContent>
  <bookViews>
    <workbookView xWindow="120" yWindow="120" windowWidth="19035" windowHeight="8445" firstSheet="2" activeTab="6"/>
  </bookViews>
  <sheets>
    <sheet name="DATA" sheetId="1" r:id="rId1"/>
    <sheet name="Step 1 -DV added" sheetId="2" r:id="rId2"/>
    <sheet name="Step 2 - Links Added" sheetId="3" r:id="rId3"/>
    <sheet name="Step 2.5 - Links Added" sheetId="7" r:id="rId4"/>
    <sheet name="Step 3 - Costs Added" sheetId="5" r:id="rId5"/>
    <sheet name="Step 4 - Engine Added" sheetId="6" r:id="rId6"/>
    <sheet name="Present" sheetId="8" r:id="rId7"/>
  </sheets>
  <definedNames>
    <definedName name="grb_cutoff" localSheetId="5" hidden="1">1E+100</definedName>
    <definedName name="grb_cuts" localSheetId="5" hidden="1">-1</definedName>
    <definedName name="grb_heur" localSheetId="5" hidden="1">0.05</definedName>
    <definedName name="grb_infeas" localSheetId="5" hidden="1">0.000001</definedName>
    <definedName name="grb_inttol" localSheetId="5" hidden="1">0.00001</definedName>
    <definedName name="grb_method" localSheetId="5" hidden="1">1</definedName>
    <definedName name="grb_optimal" localSheetId="5" hidden="1">0.000001</definedName>
    <definedName name="grb_presolve" localSheetId="5" hidden="1">-1</definedName>
    <definedName name="grb_pricing" localSheetId="5" hidden="1">-1</definedName>
    <definedName name="grb_relmip" localSheetId="5" hidden="1">0.0001</definedName>
    <definedName name="grb_submip" localSheetId="5" hidden="1">500</definedName>
    <definedName name="grb_threads" localSheetId="5" hidden="1">0</definedName>
    <definedName name="grb_var" localSheetId="5" hidden="1">-1</definedName>
    <definedName name="param_cuthi" localSheetId="5" hidden="1">2E+30</definedName>
    <definedName name="param_cutlo" localSheetId="5" hidden="1">-2E+30</definedName>
    <definedName name="param_epstep" localSheetId="5" hidden="1">0.000001</definedName>
    <definedName name="param_iisbnd" localSheetId="5" hidden="1">0</definedName>
    <definedName name="solver_adj" localSheetId="5" hidden="1">'Step 4 - Engine Added'!$I$3:$I$8</definedName>
    <definedName name="solver_adj_ob" localSheetId="5" hidden="1">1</definedName>
    <definedName name="solver_adj_ob1" localSheetId="5" hidden="1">1</definedName>
    <definedName name="solver_adj_ob2" localSheetId="5" hidden="1">1</definedName>
    <definedName name="solver_adj_ob3" localSheetId="5" hidden="1">1</definedName>
    <definedName name="solver_adj_ob4" localSheetId="5" hidden="1">1</definedName>
    <definedName name="solver_adj1" localSheetId="5" hidden="1">'Step 4 - Engine Added'!$K$3:$N$8</definedName>
    <definedName name="solver_adj2" localSheetId="5" hidden="1">'Step 4 - Engine Added'!$B$20:$E$20</definedName>
    <definedName name="solver_adj3" localSheetId="5" hidden="1">'Step 4 - Engine Added'!$B$23:$E$27</definedName>
    <definedName name="solver_cha" localSheetId="5" hidden="1">0</definedName>
    <definedName name="solver_chc1" localSheetId="5" hidden="1">0</definedName>
    <definedName name="solver_chc2" localSheetId="5" hidden="1">0</definedName>
    <definedName name="solver_chc3" localSheetId="5" hidden="1">0</definedName>
    <definedName name="solver_chc4" localSheetId="5" hidden="1">0</definedName>
    <definedName name="solver_chc5" localSheetId="5" hidden="1">0</definedName>
    <definedName name="solver_chc6" localSheetId="5" hidden="1">0</definedName>
    <definedName name="solver_chn" localSheetId="5" hidden="1">4</definedName>
    <definedName name="solver_chp1" localSheetId="5" hidden="1">0</definedName>
    <definedName name="solver_chp2" localSheetId="5" hidden="1">0</definedName>
    <definedName name="solver_chp3" localSheetId="5" hidden="1">0</definedName>
    <definedName name="solver_chp4" localSheetId="5" hidden="1">0</definedName>
    <definedName name="solver_chp5" localSheetId="5" hidden="1">0</definedName>
    <definedName name="solver_chp6" localSheetId="5" hidden="1">0</definedName>
    <definedName name="solver_cht" localSheetId="5" hidden="1">0</definedName>
    <definedName name="solver_cir1" localSheetId="5" hidden="1">1</definedName>
    <definedName name="solver_cir2" localSheetId="5" hidden="1">1</definedName>
    <definedName name="solver_cir3" localSheetId="5" hidden="1">1</definedName>
    <definedName name="solver_cir4" localSheetId="5" hidden="1">1</definedName>
    <definedName name="solver_cir5" localSheetId="5" hidden="1">1</definedName>
    <definedName name="solver_cir6" localSheetId="5" hidden="1">1</definedName>
    <definedName name="solver_con" localSheetId="5" hidden="1">" "</definedName>
    <definedName name="solver_con1" localSheetId="5" hidden="1">" "</definedName>
    <definedName name="solver_con2" localSheetId="5" hidden="1">" "</definedName>
    <definedName name="solver_con3" localSheetId="5" hidden="1">" "</definedName>
    <definedName name="solver_con4" localSheetId="5" hidden="1">" "</definedName>
    <definedName name="solver_con5" localSheetId="5" hidden="1">" "</definedName>
    <definedName name="solver_con6" localSheetId="5" hidden="1">" "</definedName>
    <definedName name="solver_cvg" localSheetId="5" hidden="1">0.0001</definedName>
    <definedName name="solver_dia" localSheetId="5" hidden="1">5</definedName>
    <definedName name="solver_drv" localSheetId="5" hidden="1">1</definedName>
    <definedName name="solver_eng" localSheetId="5" hidden="1">0</definedName>
    <definedName name="solver_est" localSheetId="5" hidden="1">1</definedName>
    <definedName name="solver_iao" localSheetId="5" hidden="1">0</definedName>
    <definedName name="solver_int" localSheetId="5" hidden="1">0</definedName>
    <definedName name="solver_irs" localSheetId="5" hidden="1">0</definedName>
    <definedName name="solver_ism" localSheetId="5" hidden="1">0</definedName>
    <definedName name="solver_itr" localSheetId="5" hidden="1">2147483647</definedName>
    <definedName name="solver_kiv" localSheetId="5" hidden="1">2E+30</definedName>
    <definedName name="solver_lhs_ob1" localSheetId="5" hidden="1">0</definedName>
    <definedName name="solver_lhs_ob2" localSheetId="5" hidden="1">0</definedName>
    <definedName name="solver_lhs_ob3" localSheetId="5" hidden="1">0</definedName>
    <definedName name="solver_lhs_ob4" localSheetId="5" hidden="1">0</definedName>
    <definedName name="solver_lhs_ob5" localSheetId="5" hidden="1">0</definedName>
    <definedName name="solver_lhs_ob6" localSheetId="5" hidden="1">0</definedName>
    <definedName name="solver_lhs1" localSheetId="5" hidden="1">'Step 4 - Engine Added'!$O$3:$O$8</definedName>
    <definedName name="solver_lhs2" localSheetId="5" hidden="1">'Step 4 - Engine Added'!$F$23:$F$27</definedName>
    <definedName name="solver_lhs3" localSheetId="5" hidden="1">'Step 4 - Engine Added'!$I$3:$I$8</definedName>
    <definedName name="solver_lhs4" localSheetId="5" hidden="1">'Step 4 - Engine Added'!$B$20:$E$20</definedName>
    <definedName name="solver_lhs5" localSheetId="5" hidden="1">'Step 4 - Engine Added'!$K$10:$N$10</definedName>
    <definedName name="solver_lhs6" localSheetId="5" hidden="1">'Step 4 - Engine Added'!$K$10:$N$10</definedName>
    <definedName name="solver_lin" localSheetId="5" hidden="1">2</definedName>
    <definedName name="solver_lva" localSheetId="5" hidden="1">0</definedName>
    <definedName name="solver_mda" localSheetId="5" hidden="1">4</definedName>
    <definedName name="solver_mip" localSheetId="5" hidden="1">2147483647</definedName>
    <definedName name="solver_mod" localSheetId="5" hidden="1">3</definedName>
    <definedName name="solver_msl" localSheetId="5" hidden="1">0</definedName>
    <definedName name="solver_neg" localSheetId="5" hidden="1">1</definedName>
    <definedName name="solver_nod" localSheetId="5" hidden="1">2147483647</definedName>
    <definedName name="solver_ntr" localSheetId="5" hidden="1">0</definedName>
    <definedName name="solver_ntri" hidden="1">1000</definedName>
    <definedName name="solver_num" localSheetId="5" hidden="1">6</definedName>
    <definedName name="solver_nwt" localSheetId="5" hidden="1">1</definedName>
    <definedName name="solver_obc" localSheetId="5" hidden="1">0</definedName>
    <definedName name="solver_obp" localSheetId="5" hidden="1">0</definedName>
    <definedName name="solver_opt" localSheetId="5" hidden="1">'Step 4 - Engine Added'!$M$26</definedName>
    <definedName name="solver_opt_ob" localSheetId="5" hidden="1">1</definedName>
    <definedName name="solver_pre" localSheetId="5" hidden="1">0.000001</definedName>
    <definedName name="solver_psi" localSheetId="5" hidden="1">0</definedName>
    <definedName name="solver_rbv" localSheetId="5" hidden="1">1</definedName>
    <definedName name="solver_rdp" localSheetId="5" hidden="1">0</definedName>
    <definedName name="solver_rel1" localSheetId="5" hidden="1">1</definedName>
    <definedName name="solver_rel2" localSheetId="5" hidden="1">3</definedName>
    <definedName name="solver_rel3" localSheetId="5" hidden="1">5</definedName>
    <definedName name="solver_rel4" localSheetId="5" hidden="1">5</definedName>
    <definedName name="solver_rel5" localSheetId="5" hidden="1">1</definedName>
    <definedName name="solver_rel6" localSheetId="5" hidden="1">2</definedName>
    <definedName name="solver_rep" localSheetId="5" hidden="1">0</definedName>
    <definedName name="solver_rhs1" localSheetId="5" hidden="1">'Step 4 - Engine Added'!$P$3:$P$8</definedName>
    <definedName name="solver_rhs2" localSheetId="5" hidden="1">'Step 4 - Engine Added'!$F$13:$F$17</definedName>
    <definedName name="solver_rhs3" localSheetId="5" hidden="1">'Step 4 - Engine Added'!#REF!</definedName>
    <definedName name="solver_rhs4" localSheetId="5" hidden="1">binary</definedName>
    <definedName name="solver_rhs5" localSheetId="5" hidden="1">'Step 4 - Engine Added'!$K$11:$N$11</definedName>
    <definedName name="solver_rhs6" localSheetId="5" hidden="1">'Step 4 - Engine Added'!$B$29:$E$29</definedName>
    <definedName name="solver_rlx" localSheetId="5" hidden="1">0</definedName>
    <definedName name="solver_rsd" localSheetId="5" hidden="1">0</definedName>
    <definedName name="solver_rsmp" hidden="1">2</definedName>
    <definedName name="solver_rtr" localSheetId="5" hidden="1">0</definedName>
    <definedName name="solver_rxc1" localSheetId="5" hidden="1">1</definedName>
    <definedName name="solver_rxc2" localSheetId="5" hidden="1">1</definedName>
    <definedName name="solver_rxc3" localSheetId="5" hidden="1">1</definedName>
    <definedName name="solver_rxc4" localSheetId="5" hidden="1">1</definedName>
    <definedName name="solver_rxc5" localSheetId="5" hidden="1">1</definedName>
    <definedName name="solver_rxc6" localSheetId="5" hidden="1">1</definedName>
    <definedName name="solver_rxv" localSheetId="5" hidden="1">1</definedName>
    <definedName name="solver_rxv1" localSheetId="5" hidden="1">1</definedName>
    <definedName name="solver_rxv2" localSheetId="5" hidden="1">1</definedName>
    <definedName name="solver_rxv3" localSheetId="5" hidden="1">1</definedName>
    <definedName name="solver_scl" localSheetId="5" hidden="1">0</definedName>
    <definedName name="solver_seed" hidden="1">0</definedName>
    <definedName name="solver_sel" localSheetId="5" hidden="1">1</definedName>
    <definedName name="solver_sho" localSheetId="5" hidden="1">0</definedName>
    <definedName name="solver_slv" localSheetId="5" hidden="1">0</definedName>
    <definedName name="solver_slvu" localSheetId="5" hidden="1">0</definedName>
    <definedName name="solver_ssz" localSheetId="5" hidden="1">0</definedName>
    <definedName name="solver_tim" localSheetId="5" hidden="1">2147483647</definedName>
    <definedName name="solver_tms" localSheetId="5" hidden="1">0</definedName>
    <definedName name="solver_tol" localSheetId="5" hidden="1">0</definedName>
    <definedName name="solver_typ" localSheetId="5" hidden="1">2</definedName>
    <definedName name="solver_umod" localSheetId="5" hidden="1">1</definedName>
    <definedName name="solver_urs" localSheetId="5" hidden="1">0</definedName>
    <definedName name="solver_val" localSheetId="5" hidden="1">0</definedName>
    <definedName name="solver_var" localSheetId="5" hidden="1">" "</definedName>
    <definedName name="solver_var1" localSheetId="5" hidden="1">" "</definedName>
    <definedName name="solver_var2" localSheetId="5" hidden="1">" "</definedName>
    <definedName name="solver_var3" localSheetId="5" hidden="1">" "</definedName>
    <definedName name="solver_ver" localSheetId="5" hidden="1">9</definedName>
    <definedName name="solver_vir" localSheetId="5" hidden="1">1</definedName>
    <definedName name="solver_vir1" localSheetId="5" hidden="1">1</definedName>
    <definedName name="solver_vir2" localSheetId="5" hidden="1">1</definedName>
    <definedName name="solver_vir3" localSheetId="5" hidden="1">1</definedName>
    <definedName name="solver_vol" localSheetId="5" hidden="1">0</definedName>
    <definedName name="solver_vst" localSheetId="5" hidden="1">0</definedName>
    <definedName name="solver_vst1" localSheetId="5" hidden="1">0</definedName>
    <definedName name="solver_vst2" localSheetId="5" hidden="1">0</definedName>
    <definedName name="solver_vst3" localSheetId="5" hidden="1">0</definedName>
  </definedNames>
  <calcPr calcId="152511"/>
</workbook>
</file>

<file path=xl/calcChain.xml><?xml version="1.0" encoding="utf-8"?>
<calcChain xmlns="http://schemas.openxmlformats.org/spreadsheetml/2006/main">
  <c r="E29" i="8" l="1"/>
  <c r="D29" i="8"/>
  <c r="C29" i="8"/>
  <c r="B29" i="8"/>
  <c r="F27" i="8"/>
  <c r="F26" i="8"/>
  <c r="F25" i="8"/>
  <c r="M24" i="8"/>
  <c r="F24" i="8"/>
  <c r="M23" i="8"/>
  <c r="F23" i="8"/>
  <c r="M20" i="8"/>
  <c r="M19" i="8"/>
  <c r="M26" i="8" s="1"/>
  <c r="N11" i="8"/>
  <c r="M11" i="8"/>
  <c r="L11" i="8"/>
  <c r="K11" i="8"/>
  <c r="N10" i="8"/>
  <c r="M10" i="8"/>
  <c r="L10" i="8"/>
  <c r="K10" i="8"/>
  <c r="P8" i="8"/>
  <c r="O8" i="8"/>
  <c r="P7" i="8"/>
  <c r="O7" i="8"/>
  <c r="P6" i="8"/>
  <c r="O6" i="8"/>
  <c r="P5" i="8"/>
  <c r="O5" i="8"/>
  <c r="P4" i="8"/>
  <c r="O4" i="8"/>
  <c r="P3" i="8"/>
  <c r="O3" i="8"/>
  <c r="E29" i="7" l="1"/>
  <c r="D29" i="7"/>
  <c r="C29" i="7"/>
  <c r="B29" i="7"/>
  <c r="F27" i="7"/>
  <c r="F26" i="7"/>
  <c r="F25" i="7"/>
  <c r="F24" i="7"/>
  <c r="F23" i="7"/>
  <c r="N11" i="7"/>
  <c r="M11" i="7"/>
  <c r="L11" i="7"/>
  <c r="K11" i="7"/>
  <c r="N10" i="7"/>
  <c r="M10" i="7"/>
  <c r="L10" i="7"/>
  <c r="K10" i="7"/>
  <c r="P8" i="7"/>
  <c r="O8" i="7"/>
  <c r="P7" i="7"/>
  <c r="O7" i="7"/>
  <c r="P6" i="7"/>
  <c r="O6" i="7"/>
  <c r="P5" i="7"/>
  <c r="O5" i="7"/>
  <c r="P4" i="7"/>
  <c r="O4" i="7"/>
  <c r="P3" i="7"/>
  <c r="O3" i="7"/>
  <c r="N11" i="6"/>
  <c r="M11" i="6"/>
  <c r="L11" i="6"/>
  <c r="K11" i="6"/>
  <c r="N10" i="6"/>
  <c r="M10" i="6"/>
  <c r="L10" i="6"/>
  <c r="K10" i="6"/>
  <c r="P8" i="6"/>
  <c r="O8" i="6"/>
  <c r="P7" i="6"/>
  <c r="O7" i="6"/>
  <c r="P6" i="6"/>
  <c r="O6" i="6"/>
  <c r="P5" i="6"/>
  <c r="O5" i="6"/>
  <c r="P4" i="6"/>
  <c r="O4" i="6"/>
  <c r="P3" i="6"/>
  <c r="O3" i="6"/>
  <c r="N11" i="5"/>
  <c r="M11" i="5"/>
  <c r="L11" i="5"/>
  <c r="K11" i="5"/>
  <c r="N10" i="5"/>
  <c r="M10" i="5"/>
  <c r="L10" i="5"/>
  <c r="K10" i="5"/>
  <c r="N11" i="3"/>
  <c r="M11" i="3"/>
  <c r="L11" i="3"/>
  <c r="K11" i="3"/>
  <c r="E29" i="6"/>
  <c r="D29" i="6"/>
  <c r="C29" i="6"/>
  <c r="B29" i="6"/>
  <c r="B29" i="5"/>
  <c r="C29" i="5"/>
  <c r="D29" i="5"/>
  <c r="E29" i="5"/>
  <c r="N10" i="3"/>
  <c r="M10" i="3"/>
  <c r="L10" i="3"/>
  <c r="K10" i="3"/>
  <c r="F27" i="6"/>
  <c r="F26" i="6"/>
  <c r="F25" i="6"/>
  <c r="F24" i="6"/>
  <c r="F23" i="6"/>
  <c r="M24" i="6"/>
  <c r="M23" i="6"/>
  <c r="M20" i="6"/>
  <c r="M19" i="6"/>
  <c r="M24" i="5"/>
  <c r="M23" i="5"/>
  <c r="M20" i="5"/>
  <c r="M19" i="5"/>
  <c r="M26" i="5" s="1"/>
  <c r="F27" i="5"/>
  <c r="F26" i="5"/>
  <c r="F25" i="5"/>
  <c r="F24" i="5"/>
  <c r="F23" i="5"/>
  <c r="P8" i="5"/>
  <c r="O8" i="5"/>
  <c r="P7" i="5"/>
  <c r="O7" i="5"/>
  <c r="P6" i="5"/>
  <c r="O6" i="5"/>
  <c r="P5" i="5"/>
  <c r="O5" i="5"/>
  <c r="P4" i="5"/>
  <c r="O4" i="5"/>
  <c r="P3" i="5"/>
  <c r="O3" i="5"/>
  <c r="P8" i="3"/>
  <c r="P7" i="3"/>
  <c r="P6" i="3"/>
  <c r="P5" i="3"/>
  <c r="P4" i="3"/>
  <c r="P3" i="3"/>
  <c r="O8" i="3"/>
  <c r="O7" i="3"/>
  <c r="O6" i="3"/>
  <c r="O5" i="3"/>
  <c r="O4" i="3"/>
  <c r="O3" i="3"/>
  <c r="M26" i="6" l="1"/>
</calcChain>
</file>

<file path=xl/sharedStrings.xml><?xml version="1.0" encoding="utf-8"?>
<sst xmlns="http://schemas.openxmlformats.org/spreadsheetml/2006/main" count="305" uniqueCount="35">
  <si>
    <t>Plant</t>
  </si>
  <si>
    <t>WH 1</t>
  </si>
  <si>
    <t>WH 2</t>
  </si>
  <si>
    <t>WH 3</t>
  </si>
  <si>
    <t>WH 4</t>
  </si>
  <si>
    <t>Fixed Cost</t>
  </si>
  <si>
    <t>Capacity</t>
  </si>
  <si>
    <t>Plant 1</t>
  </si>
  <si>
    <t>Plant 2</t>
  </si>
  <si>
    <t>Plant 3</t>
  </si>
  <si>
    <t>Plant 4</t>
  </si>
  <si>
    <t>Plant 5</t>
  </si>
  <si>
    <t>Plant 6</t>
  </si>
  <si>
    <t>Demand</t>
  </si>
  <si>
    <t>Cust 1</t>
  </si>
  <si>
    <t>Cust 2</t>
  </si>
  <si>
    <t>Cust 3</t>
  </si>
  <si>
    <t>Cust 4</t>
  </si>
  <si>
    <t>Cust 5</t>
  </si>
  <si>
    <t>Open/Not</t>
  </si>
  <si>
    <t>PLANT TO WH SHIPMENT</t>
  </si>
  <si>
    <t>WH TO CUST SHIPMENT</t>
  </si>
  <si>
    <t>Total Shipped</t>
  </si>
  <si>
    <t>LINKING</t>
  </si>
  <si>
    <t>Shipped from WH</t>
  </si>
  <si>
    <t>COSTS</t>
  </si>
  <si>
    <t>FIXED COSTS</t>
  </si>
  <si>
    <t>PLANT RELATED</t>
  </si>
  <si>
    <t>WH RELATED</t>
  </si>
  <si>
    <t>SHIPPING COSTS</t>
  </si>
  <si>
    <t>PLANT TO WH</t>
  </si>
  <si>
    <t>WH TO CUST</t>
  </si>
  <si>
    <t>TOTAL COST</t>
  </si>
  <si>
    <t>Total Received</t>
  </si>
  <si>
    <t>Total Received by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</si>
</sst>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164" fontId="0" fillId="2" borderId="9" xfId="1" applyNumberFormat="1" applyFont="1" applyFill="1" applyBorder="1"/>
    <xf numFmtId="164" fontId="0" fillId="2" borderId="4" xfId="1" applyNumberFormat="1" applyFont="1" applyFill="1" applyBorder="1"/>
    <xf numFmtId="164" fontId="0" fillId="2" borderId="0" xfId="1" applyNumberFormat="1" applyFont="1" applyFill="1" applyBorder="1"/>
    <xf numFmtId="164" fontId="0" fillId="2" borderId="5" xfId="1" applyNumberFormat="1" applyFont="1" applyFill="1" applyBorder="1"/>
    <xf numFmtId="164" fontId="0" fillId="2" borderId="10" xfId="1" applyNumberFormat="1" applyFont="1" applyFill="1" applyBorder="1"/>
    <xf numFmtId="164" fontId="0" fillId="2" borderId="6" xfId="1" applyNumberFormat="1" applyFont="1" applyFill="1" applyBorder="1"/>
    <xf numFmtId="164" fontId="0" fillId="2" borderId="7" xfId="1" applyNumberFormat="1" applyFont="1" applyFill="1" applyBorder="1"/>
    <xf numFmtId="164" fontId="0" fillId="2" borderId="8" xfId="1" applyNumberFormat="1" applyFont="1" applyFill="1" applyBorder="1"/>
    <xf numFmtId="164" fontId="0" fillId="2" borderId="11" xfId="1" applyNumberFormat="1" applyFont="1" applyFill="1" applyBorder="1"/>
    <xf numFmtId="164" fontId="0" fillId="2" borderId="12" xfId="1" applyNumberFormat="1" applyFont="1" applyFill="1" applyBorder="1"/>
    <xf numFmtId="164" fontId="0" fillId="2" borderId="13" xfId="1" applyNumberFormat="1" applyFont="1" applyFill="1" applyBorder="1"/>
    <xf numFmtId="164" fontId="0" fillId="2" borderId="14" xfId="1" applyNumberFormat="1" applyFont="1" applyFill="1" applyBorder="1"/>
    <xf numFmtId="164" fontId="0" fillId="3" borderId="1" xfId="1" applyNumberFormat="1" applyFont="1" applyFill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164" fontId="0" fillId="3" borderId="4" xfId="1" applyNumberFormat="1" applyFon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4" fontId="0" fillId="3" borderId="6" xfId="1" applyNumberFormat="1" applyFont="1" applyFill="1" applyBorder="1"/>
    <xf numFmtId="164" fontId="0" fillId="3" borderId="7" xfId="1" applyNumberFormat="1" applyFont="1" applyFill="1" applyBorder="1"/>
    <xf numFmtId="164" fontId="0" fillId="3" borderId="8" xfId="1" applyNumberFormat="1" applyFont="1" applyFill="1" applyBorder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applyFill="1"/>
    <xf numFmtId="43" fontId="0" fillId="3" borderId="1" xfId="2" applyFont="1" applyFill="1" applyBorder="1"/>
    <xf numFmtId="43" fontId="0" fillId="3" borderId="2" xfId="2" applyFont="1" applyFill="1" applyBorder="1"/>
    <xf numFmtId="43" fontId="0" fillId="3" borderId="3" xfId="2" applyFont="1" applyFill="1" applyBorder="1"/>
    <xf numFmtId="43" fontId="0" fillId="3" borderId="4" xfId="2" applyFont="1" applyFill="1" applyBorder="1"/>
    <xf numFmtId="43" fontId="0" fillId="3" borderId="0" xfId="2" applyFont="1" applyFill="1" applyBorder="1"/>
    <xf numFmtId="43" fontId="0" fillId="3" borderId="5" xfId="2" applyFont="1" applyFill="1" applyBorder="1"/>
    <xf numFmtId="43" fontId="0" fillId="3" borderId="6" xfId="2" applyFont="1" applyFill="1" applyBorder="1"/>
    <xf numFmtId="43" fontId="0" fillId="3" borderId="7" xfId="2" applyFont="1" applyFill="1" applyBorder="1"/>
    <xf numFmtId="43" fontId="0" fillId="3" borderId="8" xfId="2" applyFont="1" applyFill="1" applyBorder="1"/>
    <xf numFmtId="43" fontId="0" fillId="0" borderId="9" xfId="0" applyNumberFormat="1" applyFill="1" applyBorder="1"/>
    <xf numFmtId="43" fontId="0" fillId="0" borderId="10" xfId="2" applyFont="1" applyFill="1" applyBorder="1"/>
    <xf numFmtId="43" fontId="0" fillId="0" borderId="11" xfId="2" applyFont="1" applyFill="1" applyBorder="1"/>
    <xf numFmtId="43" fontId="0" fillId="0" borderId="9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13" xfId="2" applyFont="1" applyBorder="1"/>
    <xf numFmtId="43" fontId="0" fillId="0" borderId="14" xfId="2" applyFont="1" applyBorder="1"/>
    <xf numFmtId="0" fontId="0" fillId="0" borderId="0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0" xfId="0" applyFill="1" applyBorder="1" applyAlignment="1">
      <alignment horizontal="right"/>
    </xf>
    <xf numFmtId="0" fontId="0" fillId="4" borderId="18" xfId="0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2" fillId="4" borderId="17" xfId="0" applyFont="1" applyFill="1" applyBorder="1"/>
    <xf numFmtId="0" fontId="2" fillId="4" borderId="20" xfId="0" applyFont="1" applyFill="1" applyBorder="1"/>
    <xf numFmtId="44" fontId="0" fillId="4" borderId="15" xfId="1" applyFont="1" applyFill="1" applyBorder="1"/>
    <xf numFmtId="44" fontId="0" fillId="5" borderId="16" xfId="0" applyNumberFormat="1" applyFill="1" applyBorder="1"/>
    <xf numFmtId="43" fontId="0" fillId="0" borderId="0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3" fillId="0" borderId="0" xfId="0" applyFont="1" applyFill="1" applyBorder="1" applyAlignment="1">
      <alignment horizontal="right"/>
    </xf>
    <xf numFmtId="43" fontId="4" fillId="0" borderId="0" xfId="2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"/>
  <sheetViews>
    <sheetView zoomScale="90" zoomScaleNormal="90" workbookViewId="0"/>
  </sheetViews>
  <sheetFormatPr defaultRowHeight="15" x14ac:dyDescent="0.25"/>
  <cols>
    <col min="1" max="1" width="12.7109375" style="40" customWidth="1"/>
    <col min="2" max="7" width="10.7109375" customWidth="1"/>
  </cols>
  <sheetData>
    <row r="1" spans="1:7" s="41" customFormat="1" x14ac:dyDescent="0.25">
      <c r="A1" s="40"/>
      <c r="F1" s="41" t="s">
        <v>0</v>
      </c>
      <c r="G1" s="41" t="s">
        <v>0</v>
      </c>
    </row>
    <row r="2" spans="1:7" s="41" customFormat="1" x14ac:dyDescent="0.25">
      <c r="A2" s="40"/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</row>
    <row r="3" spans="1:7" x14ac:dyDescent="0.25">
      <c r="A3" s="40" t="s">
        <v>7</v>
      </c>
      <c r="B3" s="16">
        <v>700</v>
      </c>
      <c r="C3" s="17">
        <v>1000</v>
      </c>
      <c r="D3" s="17">
        <v>900</v>
      </c>
      <c r="E3" s="18">
        <v>1200</v>
      </c>
      <c r="F3" s="19">
        <v>55000</v>
      </c>
      <c r="G3" s="1">
        <v>300</v>
      </c>
    </row>
    <row r="4" spans="1:7" x14ac:dyDescent="0.25">
      <c r="A4" s="40" t="s">
        <v>8</v>
      </c>
      <c r="B4" s="20">
        <v>800</v>
      </c>
      <c r="C4" s="21">
        <v>500</v>
      </c>
      <c r="D4" s="21">
        <v>600</v>
      </c>
      <c r="E4" s="22">
        <v>700</v>
      </c>
      <c r="F4" s="23">
        <v>40000</v>
      </c>
      <c r="G4" s="2">
        <v>200</v>
      </c>
    </row>
    <row r="5" spans="1:7" x14ac:dyDescent="0.25">
      <c r="A5" s="40" t="s">
        <v>9</v>
      </c>
      <c r="B5" s="20">
        <v>850</v>
      </c>
      <c r="C5" s="21">
        <v>600</v>
      </c>
      <c r="D5" s="21">
        <v>700</v>
      </c>
      <c r="E5" s="22">
        <v>500</v>
      </c>
      <c r="F5" s="23">
        <v>45000</v>
      </c>
      <c r="G5" s="2">
        <v>300</v>
      </c>
    </row>
    <row r="6" spans="1:7" x14ac:dyDescent="0.25">
      <c r="A6" s="40" t="s">
        <v>10</v>
      </c>
      <c r="B6" s="20">
        <v>600</v>
      </c>
      <c r="C6" s="21">
        <v>800</v>
      </c>
      <c r="D6" s="21">
        <v>500</v>
      </c>
      <c r="E6" s="22">
        <v>600</v>
      </c>
      <c r="F6" s="23">
        <v>50000</v>
      </c>
      <c r="G6" s="2">
        <v>250</v>
      </c>
    </row>
    <row r="7" spans="1:7" x14ac:dyDescent="0.25">
      <c r="A7" s="40" t="s">
        <v>11</v>
      </c>
      <c r="B7" s="20">
        <v>500</v>
      </c>
      <c r="C7" s="21">
        <v>600</v>
      </c>
      <c r="D7" s="21">
        <v>450</v>
      </c>
      <c r="E7" s="22">
        <v>700</v>
      </c>
      <c r="F7" s="23">
        <v>42000</v>
      </c>
      <c r="G7" s="2">
        <v>350</v>
      </c>
    </row>
    <row r="8" spans="1:7" x14ac:dyDescent="0.25">
      <c r="A8" s="40" t="s">
        <v>12</v>
      </c>
      <c r="B8" s="24">
        <v>700</v>
      </c>
      <c r="C8" s="25">
        <v>600</v>
      </c>
      <c r="D8" s="25">
        <v>750</v>
      </c>
      <c r="E8" s="26">
        <v>500</v>
      </c>
      <c r="F8" s="27">
        <v>40000</v>
      </c>
      <c r="G8" s="3">
        <v>400</v>
      </c>
    </row>
    <row r="12" spans="1:7" x14ac:dyDescent="0.25">
      <c r="B12" t="s">
        <v>1</v>
      </c>
      <c r="C12" t="s">
        <v>2</v>
      </c>
      <c r="D12" t="s">
        <v>3</v>
      </c>
      <c r="E12" t="s">
        <v>4</v>
      </c>
      <c r="F12" t="s">
        <v>13</v>
      </c>
    </row>
    <row r="13" spans="1:7" x14ac:dyDescent="0.25">
      <c r="A13" s="40" t="s">
        <v>14</v>
      </c>
      <c r="B13" s="16">
        <v>40</v>
      </c>
      <c r="C13" s="17">
        <v>60</v>
      </c>
      <c r="D13" s="17">
        <v>55</v>
      </c>
      <c r="E13" s="18">
        <v>80</v>
      </c>
      <c r="F13" s="1">
        <v>200</v>
      </c>
    </row>
    <row r="14" spans="1:7" x14ac:dyDescent="0.25">
      <c r="A14" s="40" t="s">
        <v>15</v>
      </c>
      <c r="B14" s="20">
        <v>80</v>
      </c>
      <c r="C14" s="21">
        <v>50</v>
      </c>
      <c r="D14" s="21">
        <v>40</v>
      </c>
      <c r="E14" s="22">
        <v>30</v>
      </c>
      <c r="F14" s="2">
        <v>300</v>
      </c>
    </row>
    <row r="15" spans="1:7" x14ac:dyDescent="0.25">
      <c r="A15" s="40" t="s">
        <v>16</v>
      </c>
      <c r="B15" s="20">
        <v>60</v>
      </c>
      <c r="C15" s="21">
        <v>75</v>
      </c>
      <c r="D15" s="21">
        <v>65</v>
      </c>
      <c r="E15" s="22">
        <v>80</v>
      </c>
      <c r="F15" s="2">
        <v>200</v>
      </c>
    </row>
    <row r="16" spans="1:7" x14ac:dyDescent="0.25">
      <c r="A16" s="40" t="s">
        <v>17</v>
      </c>
      <c r="B16" s="20">
        <v>90</v>
      </c>
      <c r="C16" s="21">
        <v>40</v>
      </c>
      <c r="D16" s="21">
        <v>60</v>
      </c>
      <c r="E16" s="22">
        <v>50</v>
      </c>
      <c r="F16" s="2">
        <v>150</v>
      </c>
    </row>
    <row r="17" spans="1:6" x14ac:dyDescent="0.25">
      <c r="A17" s="40" t="s">
        <v>18</v>
      </c>
      <c r="B17" s="24">
        <v>50</v>
      </c>
      <c r="C17" s="25">
        <v>35</v>
      </c>
      <c r="D17" s="25">
        <v>80</v>
      </c>
      <c r="E17" s="26">
        <v>60</v>
      </c>
      <c r="F17" s="3">
        <v>250</v>
      </c>
    </row>
    <row r="18" spans="1:6" x14ac:dyDescent="0.25">
      <c r="A18" s="40" t="s">
        <v>5</v>
      </c>
      <c r="B18" s="28">
        <v>40000</v>
      </c>
      <c r="C18" s="29">
        <v>50000</v>
      </c>
      <c r="D18" s="29">
        <v>35000</v>
      </c>
      <c r="E18" s="30">
        <v>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8"/>
  <sheetViews>
    <sheetView zoomScale="90" zoomScaleNormal="90" workbookViewId="0">
      <selection activeCell="B28" sqref="B28:E28"/>
    </sheetView>
  </sheetViews>
  <sheetFormatPr defaultRowHeight="15" x14ac:dyDescent="0.25"/>
  <cols>
    <col min="1" max="1" width="12.7109375" style="40" customWidth="1"/>
    <col min="2" max="7" width="10.7109375" customWidth="1"/>
    <col min="8" max="8" width="4.7109375" customWidth="1"/>
    <col min="9" max="9" width="12.7109375" customWidth="1"/>
    <col min="10" max="10" width="4.7109375" customWidth="1"/>
    <col min="11" max="12" width="12.7109375" customWidth="1"/>
    <col min="13" max="13" width="9.28515625" bestFit="1" customWidth="1"/>
    <col min="14" max="14" width="10" bestFit="1" customWidth="1"/>
  </cols>
  <sheetData>
    <row r="1" spans="1:14" s="41" customFormat="1" ht="15" customHeight="1" x14ac:dyDescent="0.25">
      <c r="A1" s="40"/>
      <c r="F1" s="41" t="s">
        <v>0</v>
      </c>
      <c r="G1" s="41" t="s">
        <v>0</v>
      </c>
      <c r="K1" s="83" t="s">
        <v>20</v>
      </c>
      <c r="L1" s="83"/>
      <c r="M1" s="83"/>
      <c r="N1" s="83"/>
    </row>
    <row r="2" spans="1:14" s="41" customFormat="1" x14ac:dyDescent="0.25">
      <c r="A2" s="40"/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I2" s="41" t="s">
        <v>19</v>
      </c>
      <c r="K2" s="42" t="s">
        <v>1</v>
      </c>
      <c r="L2" s="42" t="s">
        <v>2</v>
      </c>
      <c r="M2" s="42" t="s">
        <v>3</v>
      </c>
      <c r="N2" s="42" t="s">
        <v>4</v>
      </c>
    </row>
    <row r="3" spans="1:14" x14ac:dyDescent="0.25">
      <c r="A3" s="40" t="s">
        <v>7</v>
      </c>
      <c r="B3" s="16">
        <v>700</v>
      </c>
      <c r="C3" s="17">
        <v>1000</v>
      </c>
      <c r="D3" s="17">
        <v>900</v>
      </c>
      <c r="E3" s="18">
        <v>1200</v>
      </c>
      <c r="F3" s="19">
        <v>55000</v>
      </c>
      <c r="G3" s="1">
        <v>300</v>
      </c>
      <c r="I3" s="10"/>
      <c r="K3" s="31"/>
      <c r="L3" s="32"/>
      <c r="M3" s="32"/>
      <c r="N3" s="33"/>
    </row>
    <row r="4" spans="1:14" x14ac:dyDescent="0.25">
      <c r="A4" s="40" t="s">
        <v>8</v>
      </c>
      <c r="B4" s="20">
        <v>800</v>
      </c>
      <c r="C4" s="21">
        <v>500</v>
      </c>
      <c r="D4" s="21">
        <v>600</v>
      </c>
      <c r="E4" s="22">
        <v>700</v>
      </c>
      <c r="F4" s="23">
        <v>40000</v>
      </c>
      <c r="G4" s="2">
        <v>200</v>
      </c>
      <c r="I4" s="11"/>
      <c r="K4" s="34"/>
      <c r="L4" s="35"/>
      <c r="M4" s="35"/>
      <c r="N4" s="36"/>
    </row>
    <row r="5" spans="1:14" x14ac:dyDescent="0.25">
      <c r="A5" s="40" t="s">
        <v>9</v>
      </c>
      <c r="B5" s="20">
        <v>850</v>
      </c>
      <c r="C5" s="21">
        <v>600</v>
      </c>
      <c r="D5" s="21">
        <v>700</v>
      </c>
      <c r="E5" s="22">
        <v>500</v>
      </c>
      <c r="F5" s="23">
        <v>45000</v>
      </c>
      <c r="G5" s="2">
        <v>300</v>
      </c>
      <c r="I5" s="11"/>
      <c r="K5" s="34"/>
      <c r="L5" s="35"/>
      <c r="M5" s="35"/>
      <c r="N5" s="36"/>
    </row>
    <row r="6" spans="1:14" x14ac:dyDescent="0.25">
      <c r="A6" s="40" t="s">
        <v>10</v>
      </c>
      <c r="B6" s="20">
        <v>600</v>
      </c>
      <c r="C6" s="21">
        <v>800</v>
      </c>
      <c r="D6" s="21">
        <v>500</v>
      </c>
      <c r="E6" s="22">
        <v>600</v>
      </c>
      <c r="F6" s="23">
        <v>50000</v>
      </c>
      <c r="G6" s="2">
        <v>250</v>
      </c>
      <c r="I6" s="11"/>
      <c r="K6" s="34"/>
      <c r="L6" s="35"/>
      <c r="M6" s="35"/>
      <c r="N6" s="36"/>
    </row>
    <row r="7" spans="1:14" x14ac:dyDescent="0.25">
      <c r="A7" s="40" t="s">
        <v>11</v>
      </c>
      <c r="B7" s="20">
        <v>500</v>
      </c>
      <c r="C7" s="21">
        <v>600</v>
      </c>
      <c r="D7" s="21">
        <v>450</v>
      </c>
      <c r="E7" s="22">
        <v>700</v>
      </c>
      <c r="F7" s="23">
        <v>42000</v>
      </c>
      <c r="G7" s="2">
        <v>350</v>
      </c>
      <c r="I7" s="11"/>
      <c r="K7" s="34"/>
      <c r="L7" s="35"/>
      <c r="M7" s="35"/>
      <c r="N7" s="36"/>
    </row>
    <row r="8" spans="1:14" x14ac:dyDescent="0.25">
      <c r="A8" s="40" t="s">
        <v>12</v>
      </c>
      <c r="B8" s="24">
        <v>700</v>
      </c>
      <c r="C8" s="25">
        <v>600</v>
      </c>
      <c r="D8" s="25">
        <v>750</v>
      </c>
      <c r="E8" s="26">
        <v>500</v>
      </c>
      <c r="F8" s="27">
        <v>40000</v>
      </c>
      <c r="G8" s="3">
        <v>400</v>
      </c>
      <c r="I8" s="12"/>
      <c r="K8" s="37"/>
      <c r="L8" s="38"/>
      <c r="M8" s="38"/>
      <c r="N8" s="39"/>
    </row>
    <row r="12" spans="1:14" x14ac:dyDescent="0.25">
      <c r="B12" t="s">
        <v>1</v>
      </c>
      <c r="C12" t="s">
        <v>2</v>
      </c>
      <c r="D12" t="s">
        <v>3</v>
      </c>
      <c r="E12" t="s">
        <v>4</v>
      </c>
      <c r="F12" t="s">
        <v>13</v>
      </c>
    </row>
    <row r="13" spans="1:14" x14ac:dyDescent="0.25">
      <c r="A13" s="40" t="s">
        <v>14</v>
      </c>
      <c r="B13" s="16">
        <v>40</v>
      </c>
      <c r="C13" s="17">
        <v>60</v>
      </c>
      <c r="D13" s="17">
        <v>55</v>
      </c>
      <c r="E13" s="18">
        <v>80</v>
      </c>
      <c r="F13" s="1">
        <v>200</v>
      </c>
    </row>
    <row r="14" spans="1:14" x14ac:dyDescent="0.25">
      <c r="A14" s="40" t="s">
        <v>15</v>
      </c>
      <c r="B14" s="20">
        <v>80</v>
      </c>
      <c r="C14" s="21">
        <v>50</v>
      </c>
      <c r="D14" s="21">
        <v>40</v>
      </c>
      <c r="E14" s="22">
        <v>30</v>
      </c>
      <c r="F14" s="2">
        <v>300</v>
      </c>
    </row>
    <row r="15" spans="1:14" x14ac:dyDescent="0.25">
      <c r="A15" s="40" t="s">
        <v>16</v>
      </c>
      <c r="B15" s="20">
        <v>60</v>
      </c>
      <c r="C15" s="21">
        <v>75</v>
      </c>
      <c r="D15" s="21">
        <v>65</v>
      </c>
      <c r="E15" s="22">
        <v>80</v>
      </c>
      <c r="F15" s="2">
        <v>200</v>
      </c>
    </row>
    <row r="16" spans="1:14" x14ac:dyDescent="0.25">
      <c r="A16" s="40" t="s">
        <v>17</v>
      </c>
      <c r="B16" s="20">
        <v>90</v>
      </c>
      <c r="C16" s="21">
        <v>40</v>
      </c>
      <c r="D16" s="21">
        <v>60</v>
      </c>
      <c r="E16" s="22">
        <v>50</v>
      </c>
      <c r="F16" s="2">
        <v>150</v>
      </c>
    </row>
    <row r="17" spans="1:6" x14ac:dyDescent="0.25">
      <c r="A17" s="40" t="s">
        <v>18</v>
      </c>
      <c r="B17" s="24">
        <v>50</v>
      </c>
      <c r="C17" s="25">
        <v>35</v>
      </c>
      <c r="D17" s="25">
        <v>80</v>
      </c>
      <c r="E17" s="26">
        <v>60</v>
      </c>
      <c r="F17" s="3">
        <v>250</v>
      </c>
    </row>
    <row r="18" spans="1:6" x14ac:dyDescent="0.25">
      <c r="A18" s="40" t="s">
        <v>5</v>
      </c>
      <c r="B18" s="28">
        <v>40000</v>
      </c>
      <c r="C18" s="29">
        <v>50000</v>
      </c>
      <c r="D18" s="29">
        <v>35000</v>
      </c>
      <c r="E18" s="30">
        <v>60000</v>
      </c>
    </row>
    <row r="20" spans="1:6" x14ac:dyDescent="0.25">
      <c r="A20" s="40" t="s">
        <v>19</v>
      </c>
      <c r="B20" s="13"/>
      <c r="C20" s="14"/>
      <c r="D20" s="14"/>
      <c r="E20" s="15"/>
    </row>
    <row r="21" spans="1:6" s="45" customFormat="1" ht="15" customHeight="1" x14ac:dyDescent="0.25">
      <c r="A21" s="43"/>
      <c r="B21" s="44"/>
      <c r="C21" s="44"/>
      <c r="D21" s="44"/>
      <c r="E21" s="44"/>
    </row>
    <row r="23" spans="1:6" x14ac:dyDescent="0.25">
      <c r="A23" s="40" t="s">
        <v>14</v>
      </c>
      <c r="B23" s="31"/>
      <c r="C23" s="32"/>
      <c r="D23" s="32"/>
      <c r="E23" s="33"/>
    </row>
    <row r="24" spans="1:6" x14ac:dyDescent="0.25">
      <c r="A24" s="40" t="s">
        <v>15</v>
      </c>
      <c r="B24" s="34"/>
      <c r="C24" s="35"/>
      <c r="D24" s="35"/>
      <c r="E24" s="36"/>
    </row>
    <row r="25" spans="1:6" x14ac:dyDescent="0.25">
      <c r="A25" s="40" t="s">
        <v>16</v>
      </c>
      <c r="B25" s="34"/>
      <c r="C25" s="35"/>
      <c r="D25" s="35"/>
      <c r="E25" s="36"/>
    </row>
    <row r="26" spans="1:6" x14ac:dyDescent="0.25">
      <c r="A26" s="40" t="s">
        <v>17</v>
      </c>
      <c r="B26" s="34"/>
      <c r="C26" s="35"/>
      <c r="D26" s="35"/>
      <c r="E26" s="36"/>
    </row>
    <row r="27" spans="1:6" x14ac:dyDescent="0.25">
      <c r="A27" s="40" t="s">
        <v>18</v>
      </c>
      <c r="B27" s="37"/>
      <c r="C27" s="38"/>
      <c r="D27" s="38"/>
      <c r="E27" s="39"/>
    </row>
    <row r="28" spans="1:6" x14ac:dyDescent="0.25">
      <c r="B28" s="84" t="s">
        <v>21</v>
      </c>
      <c r="C28" s="84"/>
      <c r="D28" s="84"/>
      <c r="E28" s="84"/>
    </row>
  </sheetData>
  <mergeCells count="2">
    <mergeCell ref="K1:N1"/>
    <mergeCell ref="B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9"/>
  <sheetViews>
    <sheetView zoomScale="80" zoomScaleNormal="80" workbookViewId="0">
      <selection activeCell="B29" sqref="B29"/>
    </sheetView>
  </sheetViews>
  <sheetFormatPr defaultRowHeight="15" x14ac:dyDescent="0.25"/>
  <cols>
    <col min="1" max="1" width="16.85546875" style="40" bestFit="1" customWidth="1"/>
    <col min="2" max="7" width="10.7109375" customWidth="1"/>
    <col min="8" max="8" width="4.7109375" customWidth="1"/>
    <col min="9" max="9" width="12.7109375" customWidth="1"/>
    <col min="10" max="10" width="4.7109375" customWidth="1"/>
    <col min="11" max="12" width="12.7109375" customWidth="1"/>
    <col min="13" max="13" width="9.28515625" bestFit="1" customWidth="1"/>
    <col min="14" max="14" width="10" bestFit="1" customWidth="1"/>
  </cols>
  <sheetData>
    <row r="1" spans="1:16" s="41" customFormat="1" x14ac:dyDescent="0.25">
      <c r="A1" s="40"/>
      <c r="F1" s="41" t="s">
        <v>0</v>
      </c>
      <c r="G1" s="41" t="s">
        <v>0</v>
      </c>
      <c r="K1" s="83" t="s">
        <v>20</v>
      </c>
      <c r="L1" s="83"/>
      <c r="M1" s="83"/>
      <c r="N1" s="83"/>
      <c r="O1" s="85" t="s">
        <v>22</v>
      </c>
    </row>
    <row r="2" spans="1:16" s="41" customFormat="1" x14ac:dyDescent="0.25">
      <c r="A2" s="40"/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I2" s="41" t="s">
        <v>19</v>
      </c>
      <c r="K2" s="42" t="s">
        <v>1</v>
      </c>
      <c r="L2" s="42" t="s">
        <v>2</v>
      </c>
      <c r="M2" s="42" t="s">
        <v>3</v>
      </c>
      <c r="N2" s="42" t="s">
        <v>4</v>
      </c>
      <c r="O2" s="85"/>
      <c r="P2" s="41" t="s">
        <v>23</v>
      </c>
    </row>
    <row r="3" spans="1:16" x14ac:dyDescent="0.25">
      <c r="A3" s="40" t="s">
        <v>7</v>
      </c>
      <c r="B3" s="16">
        <v>700</v>
      </c>
      <c r="C3" s="17">
        <v>1000</v>
      </c>
      <c r="D3" s="17">
        <v>900</v>
      </c>
      <c r="E3" s="18">
        <v>1200</v>
      </c>
      <c r="F3" s="19">
        <v>55000</v>
      </c>
      <c r="G3" s="1">
        <v>300</v>
      </c>
      <c r="I3" s="10">
        <v>1</v>
      </c>
      <c r="K3" s="46">
        <v>1</v>
      </c>
      <c r="L3" s="47">
        <v>1</v>
      </c>
      <c r="M3" s="47">
        <v>1</v>
      </c>
      <c r="N3" s="48">
        <v>1</v>
      </c>
      <c r="O3" s="55">
        <f>SUM(K3:N3)</f>
        <v>4</v>
      </c>
      <c r="P3" s="4">
        <f>G3*I3</f>
        <v>300</v>
      </c>
    </row>
    <row r="4" spans="1:16" x14ac:dyDescent="0.25">
      <c r="A4" s="40" t="s">
        <v>8</v>
      </c>
      <c r="B4" s="20">
        <v>800</v>
      </c>
      <c r="C4" s="21">
        <v>500</v>
      </c>
      <c r="D4" s="21">
        <v>600</v>
      </c>
      <c r="E4" s="22">
        <v>700</v>
      </c>
      <c r="F4" s="23">
        <v>40000</v>
      </c>
      <c r="G4" s="2">
        <v>200</v>
      </c>
      <c r="I4" s="11">
        <v>1</v>
      </c>
      <c r="K4" s="49">
        <v>1</v>
      </c>
      <c r="L4" s="50">
        <v>1</v>
      </c>
      <c r="M4" s="50">
        <v>1</v>
      </c>
      <c r="N4" s="51">
        <v>1</v>
      </c>
      <c r="O4" s="56">
        <f t="shared" ref="O4:O8" si="0">SUM(K4:N4)</f>
        <v>4</v>
      </c>
      <c r="P4" s="5">
        <f t="shared" ref="P4:P8" si="1">G4*I4</f>
        <v>200</v>
      </c>
    </row>
    <row r="5" spans="1:16" x14ac:dyDescent="0.25">
      <c r="A5" s="40" t="s">
        <v>9</v>
      </c>
      <c r="B5" s="20">
        <v>850</v>
      </c>
      <c r="C5" s="21">
        <v>600</v>
      </c>
      <c r="D5" s="21">
        <v>700</v>
      </c>
      <c r="E5" s="22">
        <v>500</v>
      </c>
      <c r="F5" s="23">
        <v>45000</v>
      </c>
      <c r="G5" s="2">
        <v>300</v>
      </c>
      <c r="I5" s="11">
        <v>0</v>
      </c>
      <c r="K5" s="49">
        <v>1</v>
      </c>
      <c r="L5" s="50">
        <v>1</v>
      </c>
      <c r="M5" s="50">
        <v>1</v>
      </c>
      <c r="N5" s="51">
        <v>1</v>
      </c>
      <c r="O5" s="56">
        <f t="shared" si="0"/>
        <v>4</v>
      </c>
      <c r="P5" s="5">
        <f t="shared" si="1"/>
        <v>0</v>
      </c>
    </row>
    <row r="6" spans="1:16" x14ac:dyDescent="0.25">
      <c r="A6" s="40" t="s">
        <v>10</v>
      </c>
      <c r="B6" s="20">
        <v>600</v>
      </c>
      <c r="C6" s="21">
        <v>800</v>
      </c>
      <c r="D6" s="21">
        <v>500</v>
      </c>
      <c r="E6" s="22">
        <v>600</v>
      </c>
      <c r="F6" s="23">
        <v>50000</v>
      </c>
      <c r="G6" s="2">
        <v>250</v>
      </c>
      <c r="I6" s="11">
        <v>1</v>
      </c>
      <c r="K6" s="49">
        <v>1</v>
      </c>
      <c r="L6" s="50">
        <v>1</v>
      </c>
      <c r="M6" s="50">
        <v>1</v>
      </c>
      <c r="N6" s="51">
        <v>1</v>
      </c>
      <c r="O6" s="56">
        <f t="shared" si="0"/>
        <v>4</v>
      </c>
      <c r="P6" s="5">
        <f t="shared" si="1"/>
        <v>250</v>
      </c>
    </row>
    <row r="7" spans="1:16" x14ac:dyDescent="0.25">
      <c r="A7" s="40" t="s">
        <v>11</v>
      </c>
      <c r="B7" s="20">
        <v>500</v>
      </c>
      <c r="C7" s="21">
        <v>600</v>
      </c>
      <c r="D7" s="21">
        <v>450</v>
      </c>
      <c r="E7" s="22">
        <v>700</v>
      </c>
      <c r="F7" s="23">
        <v>42000</v>
      </c>
      <c r="G7" s="2">
        <v>350</v>
      </c>
      <c r="I7" s="11">
        <v>1</v>
      </c>
      <c r="K7" s="49">
        <v>1</v>
      </c>
      <c r="L7" s="50">
        <v>1</v>
      </c>
      <c r="M7" s="50">
        <v>1</v>
      </c>
      <c r="N7" s="51">
        <v>1</v>
      </c>
      <c r="O7" s="56">
        <f t="shared" si="0"/>
        <v>4</v>
      </c>
      <c r="P7" s="5">
        <f t="shared" si="1"/>
        <v>350</v>
      </c>
    </row>
    <row r="8" spans="1:16" x14ac:dyDescent="0.25">
      <c r="A8" s="40" t="s">
        <v>12</v>
      </c>
      <c r="B8" s="24">
        <v>700</v>
      </c>
      <c r="C8" s="25">
        <v>600</v>
      </c>
      <c r="D8" s="25">
        <v>750</v>
      </c>
      <c r="E8" s="26">
        <v>500</v>
      </c>
      <c r="F8" s="27">
        <v>40000</v>
      </c>
      <c r="G8" s="3">
        <v>400</v>
      </c>
      <c r="I8" s="12">
        <v>1</v>
      </c>
      <c r="K8" s="52">
        <v>1</v>
      </c>
      <c r="L8" s="53">
        <v>1</v>
      </c>
      <c r="M8" s="53">
        <v>1</v>
      </c>
      <c r="N8" s="54">
        <v>1</v>
      </c>
      <c r="O8" s="57">
        <f t="shared" si="0"/>
        <v>4</v>
      </c>
      <c r="P8" s="6">
        <f t="shared" si="1"/>
        <v>400</v>
      </c>
    </row>
    <row r="10" spans="1:16" x14ac:dyDescent="0.25">
      <c r="K10" s="61">
        <f>SUM(K3:K8)</f>
        <v>6</v>
      </c>
      <c r="L10" s="62">
        <f>SUM(L3:L8)</f>
        <v>6</v>
      </c>
      <c r="M10" s="62">
        <f>SUM(M3:M8)</f>
        <v>6</v>
      </c>
      <c r="N10" s="63">
        <f>SUM(N3:N8)</f>
        <v>6</v>
      </c>
      <c r="O10" s="41" t="s">
        <v>34</v>
      </c>
    </row>
    <row r="11" spans="1:16" x14ac:dyDescent="0.25">
      <c r="K11" s="7">
        <f>B20*9999</f>
        <v>0</v>
      </c>
      <c r="L11" s="8">
        <f>C20*9999</f>
        <v>0</v>
      </c>
      <c r="M11" s="8">
        <f>D20*9999</f>
        <v>0</v>
      </c>
      <c r="N11" s="9">
        <f>E20*9999</f>
        <v>0</v>
      </c>
      <c r="O11" s="41" t="s">
        <v>23</v>
      </c>
    </row>
    <row r="12" spans="1:16" x14ac:dyDescent="0.25">
      <c r="B12" t="s">
        <v>1</v>
      </c>
      <c r="C12" t="s">
        <v>2</v>
      </c>
      <c r="D12" t="s">
        <v>3</v>
      </c>
      <c r="E12" t="s">
        <v>4</v>
      </c>
      <c r="F12" t="s">
        <v>13</v>
      </c>
    </row>
    <row r="13" spans="1:16" x14ac:dyDescent="0.25">
      <c r="A13" s="40" t="s">
        <v>14</v>
      </c>
      <c r="B13" s="16">
        <v>40</v>
      </c>
      <c r="C13" s="17">
        <v>60</v>
      </c>
      <c r="D13" s="17">
        <v>55</v>
      </c>
      <c r="E13" s="18">
        <v>80</v>
      </c>
      <c r="F13" s="1">
        <v>200</v>
      </c>
    </row>
    <row r="14" spans="1:16" x14ac:dyDescent="0.25">
      <c r="A14" s="40" t="s">
        <v>15</v>
      </c>
      <c r="B14" s="20">
        <v>80</v>
      </c>
      <c r="C14" s="21">
        <v>50</v>
      </c>
      <c r="D14" s="21">
        <v>40</v>
      </c>
      <c r="E14" s="22">
        <v>30</v>
      </c>
      <c r="F14" s="2">
        <v>300</v>
      </c>
    </row>
    <row r="15" spans="1:16" x14ac:dyDescent="0.25">
      <c r="A15" s="40" t="s">
        <v>16</v>
      </c>
      <c r="B15" s="20">
        <v>60</v>
      </c>
      <c r="C15" s="21">
        <v>75</v>
      </c>
      <c r="D15" s="21">
        <v>65</v>
      </c>
      <c r="E15" s="22">
        <v>80</v>
      </c>
      <c r="F15" s="2">
        <v>200</v>
      </c>
    </row>
    <row r="16" spans="1:16" x14ac:dyDescent="0.25">
      <c r="A16" s="40" t="s">
        <v>17</v>
      </c>
      <c r="B16" s="20">
        <v>90</v>
      </c>
      <c r="C16" s="21">
        <v>40</v>
      </c>
      <c r="D16" s="21">
        <v>60</v>
      </c>
      <c r="E16" s="22">
        <v>50</v>
      </c>
      <c r="F16" s="2">
        <v>150</v>
      </c>
    </row>
    <row r="17" spans="1:6" x14ac:dyDescent="0.25">
      <c r="A17" s="40" t="s">
        <v>18</v>
      </c>
      <c r="B17" s="24">
        <v>50</v>
      </c>
      <c r="C17" s="25">
        <v>35</v>
      </c>
      <c r="D17" s="25">
        <v>80</v>
      </c>
      <c r="E17" s="26">
        <v>60</v>
      </c>
      <c r="F17" s="3">
        <v>250</v>
      </c>
    </row>
    <row r="18" spans="1:6" x14ac:dyDescent="0.25">
      <c r="A18" s="40" t="s">
        <v>5</v>
      </c>
      <c r="B18" s="28">
        <v>40000</v>
      </c>
      <c r="C18" s="29">
        <v>50000</v>
      </c>
      <c r="D18" s="29">
        <v>35000</v>
      </c>
      <c r="E18" s="30">
        <v>60000</v>
      </c>
    </row>
    <row r="20" spans="1:6" x14ac:dyDescent="0.25">
      <c r="A20" s="40" t="s">
        <v>19</v>
      </c>
      <c r="B20" s="13"/>
      <c r="C20" s="14"/>
      <c r="D20" s="14"/>
      <c r="E20" s="15"/>
    </row>
    <row r="21" spans="1:6" s="45" customFormat="1" ht="15" customHeight="1" x14ac:dyDescent="0.25">
      <c r="A21" s="43"/>
      <c r="B21" s="44"/>
      <c r="C21" s="44"/>
      <c r="D21" s="44"/>
      <c r="E21" s="44"/>
    </row>
    <row r="23" spans="1:6" x14ac:dyDescent="0.25">
      <c r="A23" s="40" t="s">
        <v>14</v>
      </c>
      <c r="B23" s="46"/>
      <c r="C23" s="47"/>
      <c r="D23" s="47"/>
      <c r="E23" s="48"/>
    </row>
    <row r="24" spans="1:6" x14ac:dyDescent="0.25">
      <c r="A24" s="40" t="s">
        <v>15</v>
      </c>
      <c r="B24" s="49"/>
      <c r="C24" s="50"/>
      <c r="D24" s="50"/>
      <c r="E24" s="51"/>
    </row>
    <row r="25" spans="1:6" x14ac:dyDescent="0.25">
      <c r="A25" s="40" t="s">
        <v>16</v>
      </c>
      <c r="B25" s="49"/>
      <c r="C25" s="50"/>
      <c r="D25" s="50"/>
      <c r="E25" s="51"/>
    </row>
    <row r="26" spans="1:6" x14ac:dyDescent="0.25">
      <c r="A26" s="40" t="s">
        <v>17</v>
      </c>
      <c r="B26" s="49"/>
      <c r="C26" s="50"/>
      <c r="D26" s="50"/>
      <c r="E26" s="51"/>
    </row>
    <row r="27" spans="1:6" x14ac:dyDescent="0.25">
      <c r="A27" s="40" t="s">
        <v>18</v>
      </c>
      <c r="B27" s="52"/>
      <c r="C27" s="53"/>
      <c r="D27" s="53"/>
      <c r="E27" s="54"/>
    </row>
    <row r="28" spans="1:6" x14ac:dyDescent="0.25">
      <c r="A28"/>
      <c r="B28" s="84" t="s">
        <v>21</v>
      </c>
      <c r="C28" s="84"/>
      <c r="D28" s="84"/>
      <c r="E28" s="84"/>
    </row>
    <row r="29" spans="1:6" x14ac:dyDescent="0.25">
      <c r="A29"/>
    </row>
  </sheetData>
  <mergeCells count="3">
    <mergeCell ref="K1:N1"/>
    <mergeCell ref="O1:O2"/>
    <mergeCell ref="B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9"/>
  <sheetViews>
    <sheetView zoomScale="90" zoomScaleNormal="90" workbookViewId="0"/>
  </sheetViews>
  <sheetFormatPr defaultRowHeight="15" x14ac:dyDescent="0.25"/>
  <cols>
    <col min="1" max="1" width="16.85546875" style="40" bestFit="1" customWidth="1"/>
    <col min="2" max="7" width="10.7109375" customWidth="1"/>
    <col min="8" max="8" width="4.7109375" customWidth="1"/>
    <col min="9" max="9" width="12.7109375" customWidth="1"/>
    <col min="10" max="10" width="4.7109375" customWidth="1"/>
    <col min="11" max="12" width="12.7109375" customWidth="1"/>
    <col min="13" max="13" width="9.28515625" bestFit="1" customWidth="1"/>
    <col min="14" max="14" width="10" bestFit="1" customWidth="1"/>
  </cols>
  <sheetData>
    <row r="1" spans="1:16" s="41" customFormat="1" x14ac:dyDescent="0.25">
      <c r="A1" s="40"/>
      <c r="F1" s="41" t="s">
        <v>0</v>
      </c>
      <c r="G1" s="41" t="s">
        <v>0</v>
      </c>
      <c r="K1" s="83" t="s">
        <v>20</v>
      </c>
      <c r="L1" s="83"/>
      <c r="M1" s="83"/>
      <c r="N1" s="83"/>
      <c r="O1" s="85" t="s">
        <v>22</v>
      </c>
    </row>
    <row r="2" spans="1:16" s="41" customFormat="1" x14ac:dyDescent="0.25">
      <c r="A2" s="40"/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I2" s="41" t="s">
        <v>19</v>
      </c>
      <c r="K2" s="81" t="s">
        <v>1</v>
      </c>
      <c r="L2" s="81" t="s">
        <v>2</v>
      </c>
      <c r="M2" s="81" t="s">
        <v>3</v>
      </c>
      <c r="N2" s="81" t="s">
        <v>4</v>
      </c>
      <c r="O2" s="85"/>
      <c r="P2" s="41" t="s">
        <v>23</v>
      </c>
    </row>
    <row r="3" spans="1:16" x14ac:dyDescent="0.25">
      <c r="A3" s="40" t="s">
        <v>7</v>
      </c>
      <c r="B3" s="16">
        <v>700</v>
      </c>
      <c r="C3" s="17">
        <v>1000</v>
      </c>
      <c r="D3" s="17">
        <v>900</v>
      </c>
      <c r="E3" s="18">
        <v>1200</v>
      </c>
      <c r="F3" s="19">
        <v>55000</v>
      </c>
      <c r="G3" s="1">
        <v>300</v>
      </c>
      <c r="I3" s="10">
        <v>1</v>
      </c>
      <c r="K3" s="46">
        <v>1</v>
      </c>
      <c r="L3" s="47">
        <v>1</v>
      </c>
      <c r="M3" s="47">
        <v>1</v>
      </c>
      <c r="N3" s="48">
        <v>1</v>
      </c>
      <c r="O3" s="55">
        <f>SUM(K3:N3)</f>
        <v>4</v>
      </c>
      <c r="P3" s="4">
        <f>G3*I3</f>
        <v>300</v>
      </c>
    </row>
    <row r="4" spans="1:16" x14ac:dyDescent="0.25">
      <c r="A4" s="40" t="s">
        <v>8</v>
      </c>
      <c r="B4" s="20">
        <v>800</v>
      </c>
      <c r="C4" s="21">
        <v>500</v>
      </c>
      <c r="D4" s="21">
        <v>600</v>
      </c>
      <c r="E4" s="22">
        <v>700</v>
      </c>
      <c r="F4" s="23">
        <v>40000</v>
      </c>
      <c r="G4" s="2">
        <v>200</v>
      </c>
      <c r="I4" s="11">
        <v>1</v>
      </c>
      <c r="K4" s="49">
        <v>1</v>
      </c>
      <c r="L4" s="50">
        <v>1</v>
      </c>
      <c r="M4" s="50">
        <v>1</v>
      </c>
      <c r="N4" s="51">
        <v>1</v>
      </c>
      <c r="O4" s="56">
        <f t="shared" ref="O4:O8" si="0">SUM(K4:N4)</f>
        <v>4</v>
      </c>
      <c r="P4" s="5">
        <f t="shared" ref="P4:P8" si="1">G4*I4</f>
        <v>200</v>
      </c>
    </row>
    <row r="5" spans="1:16" x14ac:dyDescent="0.25">
      <c r="A5" s="40" t="s">
        <v>9</v>
      </c>
      <c r="B5" s="20">
        <v>850</v>
      </c>
      <c r="C5" s="21">
        <v>600</v>
      </c>
      <c r="D5" s="21">
        <v>700</v>
      </c>
      <c r="E5" s="22">
        <v>500</v>
      </c>
      <c r="F5" s="23">
        <v>45000</v>
      </c>
      <c r="G5" s="2">
        <v>300</v>
      </c>
      <c r="I5" s="11">
        <v>0</v>
      </c>
      <c r="K5" s="49">
        <v>1</v>
      </c>
      <c r="L5" s="50">
        <v>1</v>
      </c>
      <c r="M5" s="50">
        <v>1</v>
      </c>
      <c r="N5" s="51">
        <v>1</v>
      </c>
      <c r="O5" s="56">
        <f t="shared" si="0"/>
        <v>4</v>
      </c>
      <c r="P5" s="5">
        <f t="shared" si="1"/>
        <v>0</v>
      </c>
    </row>
    <row r="6" spans="1:16" x14ac:dyDescent="0.25">
      <c r="A6" s="40" t="s">
        <v>10</v>
      </c>
      <c r="B6" s="20">
        <v>600</v>
      </c>
      <c r="C6" s="21">
        <v>800</v>
      </c>
      <c r="D6" s="21">
        <v>500</v>
      </c>
      <c r="E6" s="22">
        <v>600</v>
      </c>
      <c r="F6" s="23">
        <v>50000</v>
      </c>
      <c r="G6" s="2">
        <v>250</v>
      </c>
      <c r="I6" s="11">
        <v>1</v>
      </c>
      <c r="K6" s="49">
        <v>1</v>
      </c>
      <c r="L6" s="50">
        <v>1</v>
      </c>
      <c r="M6" s="50">
        <v>1</v>
      </c>
      <c r="N6" s="51">
        <v>1</v>
      </c>
      <c r="O6" s="56">
        <f t="shared" si="0"/>
        <v>4</v>
      </c>
      <c r="P6" s="5">
        <f t="shared" si="1"/>
        <v>250</v>
      </c>
    </row>
    <row r="7" spans="1:16" x14ac:dyDescent="0.25">
      <c r="A7" s="40" t="s">
        <v>11</v>
      </c>
      <c r="B7" s="20">
        <v>500</v>
      </c>
      <c r="C7" s="21">
        <v>600</v>
      </c>
      <c r="D7" s="21">
        <v>450</v>
      </c>
      <c r="E7" s="22">
        <v>700</v>
      </c>
      <c r="F7" s="23">
        <v>42000</v>
      </c>
      <c r="G7" s="2">
        <v>350</v>
      </c>
      <c r="I7" s="11">
        <v>1</v>
      </c>
      <c r="K7" s="49">
        <v>1</v>
      </c>
      <c r="L7" s="50">
        <v>1</v>
      </c>
      <c r="M7" s="50">
        <v>1</v>
      </c>
      <c r="N7" s="51">
        <v>1</v>
      </c>
      <c r="O7" s="56">
        <f t="shared" si="0"/>
        <v>4</v>
      </c>
      <c r="P7" s="5">
        <f t="shared" si="1"/>
        <v>350</v>
      </c>
    </row>
    <row r="8" spans="1:16" x14ac:dyDescent="0.25">
      <c r="A8" s="40" t="s">
        <v>12</v>
      </c>
      <c r="B8" s="24">
        <v>700</v>
      </c>
      <c r="C8" s="25">
        <v>600</v>
      </c>
      <c r="D8" s="25">
        <v>750</v>
      </c>
      <c r="E8" s="26">
        <v>500</v>
      </c>
      <c r="F8" s="27">
        <v>40000</v>
      </c>
      <c r="G8" s="3">
        <v>400</v>
      </c>
      <c r="I8" s="12">
        <v>1</v>
      </c>
      <c r="K8" s="52">
        <v>1</v>
      </c>
      <c r="L8" s="53">
        <v>1</v>
      </c>
      <c r="M8" s="53">
        <v>1</v>
      </c>
      <c r="N8" s="54">
        <v>1</v>
      </c>
      <c r="O8" s="57">
        <f t="shared" si="0"/>
        <v>4</v>
      </c>
      <c r="P8" s="6">
        <f t="shared" si="1"/>
        <v>400</v>
      </c>
    </row>
    <row r="10" spans="1:16" x14ac:dyDescent="0.25">
      <c r="K10" s="61">
        <f>SUM(K3:K8)</f>
        <v>6</v>
      </c>
      <c r="L10" s="62">
        <f>SUM(L3:L8)</f>
        <v>6</v>
      </c>
      <c r="M10" s="62">
        <f>SUM(M3:M8)</f>
        <v>6</v>
      </c>
      <c r="N10" s="63">
        <f>SUM(N3:N8)</f>
        <v>6</v>
      </c>
      <c r="O10" s="41" t="s">
        <v>34</v>
      </c>
    </row>
    <row r="11" spans="1:16" x14ac:dyDescent="0.25">
      <c r="K11" s="7">
        <f>B20*9999</f>
        <v>9999</v>
      </c>
      <c r="L11" s="8">
        <f>C20*9999</f>
        <v>9999</v>
      </c>
      <c r="M11" s="8">
        <f>D20*9999</f>
        <v>0</v>
      </c>
      <c r="N11" s="9">
        <f>E20*9999</f>
        <v>9999</v>
      </c>
      <c r="O11" s="41" t="s">
        <v>23</v>
      </c>
    </row>
    <row r="12" spans="1:16" x14ac:dyDescent="0.25">
      <c r="B12" t="s">
        <v>1</v>
      </c>
      <c r="C12" t="s">
        <v>2</v>
      </c>
      <c r="D12" t="s">
        <v>3</v>
      </c>
      <c r="E12" t="s">
        <v>4</v>
      </c>
      <c r="F12" t="s">
        <v>13</v>
      </c>
    </row>
    <row r="13" spans="1:16" x14ac:dyDescent="0.25">
      <c r="A13" s="40" t="s">
        <v>14</v>
      </c>
      <c r="B13" s="16">
        <v>40</v>
      </c>
      <c r="C13" s="17">
        <v>60</v>
      </c>
      <c r="D13" s="17">
        <v>55</v>
      </c>
      <c r="E13" s="18">
        <v>80</v>
      </c>
      <c r="F13" s="1">
        <v>200</v>
      </c>
    </row>
    <row r="14" spans="1:16" x14ac:dyDescent="0.25">
      <c r="A14" s="40" t="s">
        <v>15</v>
      </c>
      <c r="B14" s="20">
        <v>80</v>
      </c>
      <c r="C14" s="21">
        <v>50</v>
      </c>
      <c r="D14" s="21">
        <v>40</v>
      </c>
      <c r="E14" s="22">
        <v>30</v>
      </c>
      <c r="F14" s="2">
        <v>300</v>
      </c>
    </row>
    <row r="15" spans="1:16" x14ac:dyDescent="0.25">
      <c r="A15" s="40" t="s">
        <v>16</v>
      </c>
      <c r="B15" s="20">
        <v>60</v>
      </c>
      <c r="C15" s="21">
        <v>75</v>
      </c>
      <c r="D15" s="21">
        <v>65</v>
      </c>
      <c r="E15" s="22">
        <v>80</v>
      </c>
      <c r="F15" s="2">
        <v>200</v>
      </c>
    </row>
    <row r="16" spans="1:16" x14ac:dyDescent="0.25">
      <c r="A16" s="40" t="s">
        <v>17</v>
      </c>
      <c r="B16" s="20">
        <v>90</v>
      </c>
      <c r="C16" s="21">
        <v>40</v>
      </c>
      <c r="D16" s="21">
        <v>60</v>
      </c>
      <c r="E16" s="22">
        <v>50</v>
      </c>
      <c r="F16" s="2">
        <v>150</v>
      </c>
    </row>
    <row r="17" spans="1:6" x14ac:dyDescent="0.25">
      <c r="A17" s="40" t="s">
        <v>18</v>
      </c>
      <c r="B17" s="24">
        <v>50</v>
      </c>
      <c r="C17" s="25">
        <v>35</v>
      </c>
      <c r="D17" s="25">
        <v>80</v>
      </c>
      <c r="E17" s="26">
        <v>60</v>
      </c>
      <c r="F17" s="3">
        <v>250</v>
      </c>
    </row>
    <row r="18" spans="1:6" x14ac:dyDescent="0.25">
      <c r="A18" s="40" t="s">
        <v>5</v>
      </c>
      <c r="B18" s="28">
        <v>40000</v>
      </c>
      <c r="C18" s="29">
        <v>50000</v>
      </c>
      <c r="D18" s="29">
        <v>35000</v>
      </c>
      <c r="E18" s="30">
        <v>60000</v>
      </c>
    </row>
    <row r="20" spans="1:6" x14ac:dyDescent="0.25">
      <c r="A20" s="40" t="s">
        <v>19</v>
      </c>
      <c r="B20" s="13">
        <v>1</v>
      </c>
      <c r="C20" s="14">
        <v>1</v>
      </c>
      <c r="D20" s="14">
        <v>0</v>
      </c>
      <c r="E20" s="15">
        <v>1</v>
      </c>
    </row>
    <row r="21" spans="1:6" s="45" customFormat="1" x14ac:dyDescent="0.25">
      <c r="A21" s="43"/>
      <c r="B21" s="44"/>
      <c r="C21" s="44"/>
      <c r="D21" s="44"/>
      <c r="E21" s="44"/>
      <c r="F21" s="86" t="s">
        <v>33</v>
      </c>
    </row>
    <row r="22" spans="1:6" x14ac:dyDescent="0.25">
      <c r="F22" s="87"/>
    </row>
    <row r="23" spans="1:6" x14ac:dyDescent="0.25">
      <c r="A23" s="40" t="s">
        <v>14</v>
      </c>
      <c r="B23" s="46">
        <v>1</v>
      </c>
      <c r="C23" s="47">
        <v>1</v>
      </c>
      <c r="D23" s="47">
        <v>1</v>
      </c>
      <c r="E23" s="48">
        <v>1</v>
      </c>
      <c r="F23" s="58">
        <f>SUM(B23:E23)</f>
        <v>4</v>
      </c>
    </row>
    <row r="24" spans="1:6" x14ac:dyDescent="0.25">
      <c r="A24" s="40" t="s">
        <v>15</v>
      </c>
      <c r="B24" s="49">
        <v>1</v>
      </c>
      <c r="C24" s="50">
        <v>1</v>
      </c>
      <c r="D24" s="50">
        <v>1</v>
      </c>
      <c r="E24" s="51">
        <v>1</v>
      </c>
      <c r="F24" s="59">
        <f t="shared" ref="F24:F27" si="2">SUM(B24:E24)</f>
        <v>4</v>
      </c>
    </row>
    <row r="25" spans="1:6" x14ac:dyDescent="0.25">
      <c r="A25" s="40" t="s">
        <v>16</v>
      </c>
      <c r="B25" s="49">
        <v>1</v>
      </c>
      <c r="C25" s="50">
        <v>1</v>
      </c>
      <c r="D25" s="50">
        <v>1</v>
      </c>
      <c r="E25" s="51">
        <v>1</v>
      </c>
      <c r="F25" s="59">
        <f t="shared" si="2"/>
        <v>4</v>
      </c>
    </row>
    <row r="26" spans="1:6" x14ac:dyDescent="0.25">
      <c r="A26" s="40" t="s">
        <v>17</v>
      </c>
      <c r="B26" s="49">
        <v>1</v>
      </c>
      <c r="C26" s="50">
        <v>1</v>
      </c>
      <c r="D26" s="50">
        <v>1</v>
      </c>
      <c r="E26" s="51">
        <v>1</v>
      </c>
      <c r="F26" s="59">
        <f t="shared" si="2"/>
        <v>4</v>
      </c>
    </row>
    <row r="27" spans="1:6" x14ac:dyDescent="0.25">
      <c r="A27" s="40" t="s">
        <v>18</v>
      </c>
      <c r="B27" s="52">
        <v>1</v>
      </c>
      <c r="C27" s="53">
        <v>1</v>
      </c>
      <c r="D27" s="53">
        <v>1</v>
      </c>
      <c r="E27" s="54">
        <v>1</v>
      </c>
      <c r="F27" s="60">
        <f t="shared" si="2"/>
        <v>4</v>
      </c>
    </row>
    <row r="28" spans="1:6" x14ac:dyDescent="0.25">
      <c r="B28" s="84" t="s">
        <v>21</v>
      </c>
      <c r="C28" s="84"/>
      <c r="D28" s="84"/>
      <c r="E28" s="84"/>
    </row>
    <row r="29" spans="1:6" x14ac:dyDescent="0.25">
      <c r="A29" s="40" t="s">
        <v>24</v>
      </c>
      <c r="B29" s="61">
        <f>SUM(B23:B27)</f>
        <v>5</v>
      </c>
      <c r="C29" s="62">
        <f t="shared" ref="C29:E29" si="3">SUM(C23:C27)</f>
        <v>5</v>
      </c>
      <c r="D29" s="62">
        <f t="shared" si="3"/>
        <v>5</v>
      </c>
      <c r="E29" s="63">
        <f t="shared" si="3"/>
        <v>5</v>
      </c>
    </row>
  </sheetData>
  <mergeCells count="4">
    <mergeCell ref="K1:N1"/>
    <mergeCell ref="O1:O2"/>
    <mergeCell ref="F21:F22"/>
    <mergeCell ref="B28:E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9"/>
  <sheetViews>
    <sheetView zoomScale="90" zoomScaleNormal="90" workbookViewId="0">
      <selection activeCell="G31" sqref="G31"/>
    </sheetView>
  </sheetViews>
  <sheetFormatPr defaultRowHeight="15" x14ac:dyDescent="0.25"/>
  <cols>
    <col min="1" max="1" width="16.85546875" style="40" bestFit="1" customWidth="1"/>
    <col min="2" max="7" width="10.7109375" customWidth="1"/>
    <col min="8" max="8" width="4.7109375" customWidth="1"/>
    <col min="9" max="9" width="12.7109375" customWidth="1"/>
    <col min="10" max="10" width="4.7109375" customWidth="1"/>
    <col min="11" max="12" width="12.7109375" customWidth="1"/>
    <col min="13" max="13" width="13.28515625" bestFit="1" customWidth="1"/>
    <col min="14" max="14" width="10" bestFit="1" customWidth="1"/>
  </cols>
  <sheetData>
    <row r="1" spans="1:16" s="41" customFormat="1" x14ac:dyDescent="0.25">
      <c r="A1" s="40"/>
      <c r="F1" s="41" t="s">
        <v>0</v>
      </c>
      <c r="G1" s="41" t="s">
        <v>0</v>
      </c>
      <c r="K1" s="83" t="s">
        <v>20</v>
      </c>
      <c r="L1" s="83"/>
      <c r="M1" s="83"/>
      <c r="N1" s="83"/>
      <c r="O1" s="85" t="s">
        <v>22</v>
      </c>
    </row>
    <row r="2" spans="1:16" s="41" customFormat="1" x14ac:dyDescent="0.25">
      <c r="A2" s="40"/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I2" s="41" t="s">
        <v>19</v>
      </c>
      <c r="K2" s="42" t="s">
        <v>1</v>
      </c>
      <c r="L2" s="42" t="s">
        <v>2</v>
      </c>
      <c r="M2" s="42" t="s">
        <v>3</v>
      </c>
      <c r="N2" s="42" t="s">
        <v>4</v>
      </c>
      <c r="O2" s="85"/>
      <c r="P2" s="41" t="s">
        <v>23</v>
      </c>
    </row>
    <row r="3" spans="1:16" x14ac:dyDescent="0.25">
      <c r="A3" s="40" t="s">
        <v>7</v>
      </c>
      <c r="B3" s="16">
        <v>700</v>
      </c>
      <c r="C3" s="17">
        <v>1000</v>
      </c>
      <c r="D3" s="17">
        <v>900</v>
      </c>
      <c r="E3" s="18">
        <v>1200</v>
      </c>
      <c r="F3" s="19">
        <v>55000</v>
      </c>
      <c r="G3" s="1">
        <v>300</v>
      </c>
      <c r="I3" s="10">
        <v>1</v>
      </c>
      <c r="K3" s="46">
        <v>1</v>
      </c>
      <c r="L3" s="47">
        <v>1</v>
      </c>
      <c r="M3" s="47">
        <v>1</v>
      </c>
      <c r="N3" s="48">
        <v>1</v>
      </c>
      <c r="O3" s="55">
        <f>SUM(K3:N3)</f>
        <v>4</v>
      </c>
      <c r="P3" s="4">
        <f>G3*I3</f>
        <v>300</v>
      </c>
    </row>
    <row r="4" spans="1:16" x14ac:dyDescent="0.25">
      <c r="A4" s="40" t="s">
        <v>8</v>
      </c>
      <c r="B4" s="20">
        <v>800</v>
      </c>
      <c r="C4" s="21">
        <v>500</v>
      </c>
      <c r="D4" s="21">
        <v>600</v>
      </c>
      <c r="E4" s="22">
        <v>700</v>
      </c>
      <c r="F4" s="23">
        <v>40000</v>
      </c>
      <c r="G4" s="2">
        <v>200</v>
      </c>
      <c r="I4" s="11">
        <v>1</v>
      </c>
      <c r="K4" s="49">
        <v>1</v>
      </c>
      <c r="L4" s="50">
        <v>1</v>
      </c>
      <c r="M4" s="50">
        <v>1</v>
      </c>
      <c r="N4" s="51">
        <v>1</v>
      </c>
      <c r="O4" s="56">
        <f t="shared" ref="O4:O8" si="0">SUM(K4:N4)</f>
        <v>4</v>
      </c>
      <c r="P4" s="5">
        <f t="shared" ref="P4:P8" si="1">G4*I4</f>
        <v>200</v>
      </c>
    </row>
    <row r="5" spans="1:16" x14ac:dyDescent="0.25">
      <c r="A5" s="40" t="s">
        <v>9</v>
      </c>
      <c r="B5" s="20">
        <v>850</v>
      </c>
      <c r="C5" s="21">
        <v>600</v>
      </c>
      <c r="D5" s="21">
        <v>700</v>
      </c>
      <c r="E5" s="22">
        <v>500</v>
      </c>
      <c r="F5" s="23">
        <v>45000</v>
      </c>
      <c r="G5" s="2">
        <v>300</v>
      </c>
      <c r="I5" s="11">
        <v>0</v>
      </c>
      <c r="K5" s="49">
        <v>1</v>
      </c>
      <c r="L5" s="50">
        <v>1</v>
      </c>
      <c r="M5" s="50">
        <v>1</v>
      </c>
      <c r="N5" s="51">
        <v>1</v>
      </c>
      <c r="O5" s="56">
        <f t="shared" si="0"/>
        <v>4</v>
      </c>
      <c r="P5" s="5">
        <f t="shared" si="1"/>
        <v>0</v>
      </c>
    </row>
    <row r="6" spans="1:16" x14ac:dyDescent="0.25">
      <c r="A6" s="40" t="s">
        <v>10</v>
      </c>
      <c r="B6" s="20">
        <v>600</v>
      </c>
      <c r="C6" s="21">
        <v>800</v>
      </c>
      <c r="D6" s="21">
        <v>500</v>
      </c>
      <c r="E6" s="22">
        <v>600</v>
      </c>
      <c r="F6" s="23">
        <v>50000</v>
      </c>
      <c r="G6" s="2">
        <v>250</v>
      </c>
      <c r="I6" s="11">
        <v>1</v>
      </c>
      <c r="K6" s="49">
        <v>1</v>
      </c>
      <c r="L6" s="50">
        <v>1</v>
      </c>
      <c r="M6" s="50">
        <v>1</v>
      </c>
      <c r="N6" s="51">
        <v>1</v>
      </c>
      <c r="O6" s="56">
        <f t="shared" si="0"/>
        <v>4</v>
      </c>
      <c r="P6" s="5">
        <f t="shared" si="1"/>
        <v>250</v>
      </c>
    </row>
    <row r="7" spans="1:16" x14ac:dyDescent="0.25">
      <c r="A7" s="40" t="s">
        <v>11</v>
      </c>
      <c r="B7" s="20">
        <v>500</v>
      </c>
      <c r="C7" s="21">
        <v>600</v>
      </c>
      <c r="D7" s="21">
        <v>450</v>
      </c>
      <c r="E7" s="22">
        <v>700</v>
      </c>
      <c r="F7" s="23">
        <v>42000</v>
      </c>
      <c r="G7" s="2">
        <v>350</v>
      </c>
      <c r="I7" s="11">
        <v>1</v>
      </c>
      <c r="K7" s="49">
        <v>1</v>
      </c>
      <c r="L7" s="50">
        <v>1</v>
      </c>
      <c r="M7" s="50">
        <v>1</v>
      </c>
      <c r="N7" s="51">
        <v>1</v>
      </c>
      <c r="O7" s="56">
        <f t="shared" si="0"/>
        <v>4</v>
      </c>
      <c r="P7" s="5">
        <f t="shared" si="1"/>
        <v>350</v>
      </c>
    </row>
    <row r="8" spans="1:16" x14ac:dyDescent="0.25">
      <c r="A8" s="40" t="s">
        <v>12</v>
      </c>
      <c r="B8" s="24">
        <v>700</v>
      </c>
      <c r="C8" s="25">
        <v>600</v>
      </c>
      <c r="D8" s="25">
        <v>750</v>
      </c>
      <c r="E8" s="26">
        <v>500</v>
      </c>
      <c r="F8" s="27">
        <v>40000</v>
      </c>
      <c r="G8" s="3">
        <v>400</v>
      </c>
      <c r="I8" s="12">
        <v>1</v>
      </c>
      <c r="K8" s="52">
        <v>1</v>
      </c>
      <c r="L8" s="53">
        <v>1</v>
      </c>
      <c r="M8" s="53">
        <v>1</v>
      </c>
      <c r="N8" s="54">
        <v>1</v>
      </c>
      <c r="O8" s="57">
        <f t="shared" si="0"/>
        <v>4</v>
      </c>
      <c r="P8" s="6">
        <f t="shared" si="1"/>
        <v>400</v>
      </c>
    </row>
    <row r="9" spans="1:16" x14ac:dyDescent="0.25">
      <c r="K9" s="80"/>
      <c r="L9" s="64"/>
      <c r="M9" s="64"/>
      <c r="N9" s="64"/>
    </row>
    <row r="10" spans="1:16" x14ac:dyDescent="0.25">
      <c r="K10" s="61">
        <f>SUM(K3:K8)</f>
        <v>6</v>
      </c>
      <c r="L10" s="62">
        <f>SUM(L3:L8)</f>
        <v>6</v>
      </c>
      <c r="M10" s="62">
        <f>SUM(M3:M8)</f>
        <v>6</v>
      </c>
      <c r="N10" s="63">
        <f>SUM(N3:N8)</f>
        <v>6</v>
      </c>
      <c r="O10" s="41" t="s">
        <v>34</v>
      </c>
    </row>
    <row r="11" spans="1:16" x14ac:dyDescent="0.25">
      <c r="K11" s="7">
        <f>B20*9999</f>
        <v>9999</v>
      </c>
      <c r="L11" s="8">
        <f>C20*9999</f>
        <v>9999</v>
      </c>
      <c r="M11" s="8">
        <f>D20*9999</f>
        <v>0</v>
      </c>
      <c r="N11" s="9">
        <f>E20*9999</f>
        <v>9999</v>
      </c>
      <c r="O11" s="41" t="s">
        <v>23</v>
      </c>
    </row>
    <row r="12" spans="1:16" x14ac:dyDescent="0.25">
      <c r="B12" t="s">
        <v>1</v>
      </c>
      <c r="C12" t="s">
        <v>2</v>
      </c>
      <c r="D12" t="s">
        <v>3</v>
      </c>
      <c r="E12" t="s">
        <v>4</v>
      </c>
      <c r="F12" t="s">
        <v>13</v>
      </c>
    </row>
    <row r="13" spans="1:16" x14ac:dyDescent="0.25">
      <c r="A13" s="40" t="s">
        <v>14</v>
      </c>
      <c r="B13" s="16">
        <v>40</v>
      </c>
      <c r="C13" s="17">
        <v>60</v>
      </c>
      <c r="D13" s="17">
        <v>55</v>
      </c>
      <c r="E13" s="18">
        <v>80</v>
      </c>
      <c r="F13" s="1">
        <v>200</v>
      </c>
    </row>
    <row r="14" spans="1:16" x14ac:dyDescent="0.25">
      <c r="A14" s="40" t="s">
        <v>15</v>
      </c>
      <c r="B14" s="20">
        <v>80</v>
      </c>
      <c r="C14" s="21">
        <v>50</v>
      </c>
      <c r="D14" s="21">
        <v>40</v>
      </c>
      <c r="E14" s="22">
        <v>30</v>
      </c>
      <c r="F14" s="2">
        <v>300</v>
      </c>
    </row>
    <row r="15" spans="1:16" ht="15.75" thickBot="1" x14ac:dyDescent="0.3">
      <c r="A15" s="40" t="s">
        <v>16</v>
      </c>
      <c r="B15" s="20">
        <v>60</v>
      </c>
      <c r="C15" s="21">
        <v>75</v>
      </c>
      <c r="D15" s="21">
        <v>65</v>
      </c>
      <c r="E15" s="22">
        <v>80</v>
      </c>
      <c r="F15" s="2">
        <v>200</v>
      </c>
    </row>
    <row r="16" spans="1:16" x14ac:dyDescent="0.25">
      <c r="A16" s="40" t="s">
        <v>17</v>
      </c>
      <c r="B16" s="20">
        <v>90</v>
      </c>
      <c r="C16" s="21">
        <v>40</v>
      </c>
      <c r="D16" s="21">
        <v>60</v>
      </c>
      <c r="E16" s="22">
        <v>50</v>
      </c>
      <c r="F16" s="2">
        <v>150</v>
      </c>
      <c r="K16" s="76" t="s">
        <v>25</v>
      </c>
      <c r="L16" s="74"/>
      <c r="M16" s="65"/>
      <c r="N16" s="65"/>
      <c r="O16" s="65"/>
      <c r="P16" s="66"/>
    </row>
    <row r="17" spans="1:16" x14ac:dyDescent="0.25">
      <c r="A17" s="40" t="s">
        <v>18</v>
      </c>
      <c r="B17" s="24">
        <v>50</v>
      </c>
      <c r="C17" s="25">
        <v>35</v>
      </c>
      <c r="D17" s="25">
        <v>80</v>
      </c>
      <c r="E17" s="26">
        <v>60</v>
      </c>
      <c r="F17" s="3">
        <v>250</v>
      </c>
      <c r="K17" s="77"/>
      <c r="L17" s="73"/>
      <c r="M17" s="68"/>
      <c r="N17" s="68"/>
      <c r="O17" s="68"/>
      <c r="P17" s="69"/>
    </row>
    <row r="18" spans="1:16" x14ac:dyDescent="0.25">
      <c r="A18" s="40" t="s">
        <v>5</v>
      </c>
      <c r="B18" s="28">
        <v>40000</v>
      </c>
      <c r="C18" s="29">
        <v>50000</v>
      </c>
      <c r="D18" s="29">
        <v>35000</v>
      </c>
      <c r="E18" s="30">
        <v>60000</v>
      </c>
      <c r="K18" s="77" t="s">
        <v>26</v>
      </c>
      <c r="L18" s="73"/>
      <c r="M18" s="68"/>
      <c r="N18" s="68"/>
      <c r="O18" s="68"/>
      <c r="P18" s="69"/>
    </row>
    <row r="19" spans="1:16" x14ac:dyDescent="0.25">
      <c r="K19" s="77"/>
      <c r="L19" s="73" t="s">
        <v>27</v>
      </c>
      <c r="M19" s="78">
        <f>SUMPRODUCT(I3:I8,F3:F8)</f>
        <v>227000</v>
      </c>
      <c r="N19" s="68"/>
      <c r="O19" s="68"/>
      <c r="P19" s="69"/>
    </row>
    <row r="20" spans="1:16" x14ac:dyDescent="0.25">
      <c r="A20" s="40" t="s">
        <v>19</v>
      </c>
      <c r="B20" s="13">
        <v>1</v>
      </c>
      <c r="C20" s="14">
        <v>1</v>
      </c>
      <c r="D20" s="14">
        <v>0</v>
      </c>
      <c r="E20" s="15">
        <v>1</v>
      </c>
      <c r="K20" s="77"/>
      <c r="L20" s="73" t="s">
        <v>28</v>
      </c>
      <c r="M20" s="78">
        <f>SUMPRODUCT(B18:E18,B20:E20)</f>
        <v>150000</v>
      </c>
      <c r="N20" s="68"/>
      <c r="O20" s="68"/>
      <c r="P20" s="69"/>
    </row>
    <row r="21" spans="1:16" s="45" customFormat="1" x14ac:dyDescent="0.25">
      <c r="A21" s="43"/>
      <c r="B21" s="44"/>
      <c r="C21" s="44"/>
      <c r="D21" s="44"/>
      <c r="E21" s="44"/>
      <c r="F21" s="86" t="s">
        <v>22</v>
      </c>
      <c r="K21" s="77"/>
      <c r="L21" s="73"/>
      <c r="M21" s="68"/>
      <c r="N21" s="68"/>
      <c r="O21" s="68"/>
      <c r="P21" s="69"/>
    </row>
    <row r="22" spans="1:16" x14ac:dyDescent="0.25">
      <c r="F22" s="87"/>
      <c r="K22" s="77" t="s">
        <v>29</v>
      </c>
      <c r="L22" s="73"/>
      <c r="M22" s="68"/>
      <c r="N22" s="68"/>
      <c r="O22" s="68"/>
      <c r="P22" s="69"/>
    </row>
    <row r="23" spans="1:16" x14ac:dyDescent="0.25">
      <c r="A23" s="40" t="s">
        <v>14</v>
      </c>
      <c r="B23" s="46">
        <v>1</v>
      </c>
      <c r="C23" s="47">
        <v>1</v>
      </c>
      <c r="D23" s="47">
        <v>1</v>
      </c>
      <c r="E23" s="48">
        <v>1</v>
      </c>
      <c r="F23" s="58">
        <f>SUM(B23:E23)</f>
        <v>4</v>
      </c>
      <c r="K23" s="77"/>
      <c r="L23" s="73" t="s">
        <v>30</v>
      </c>
      <c r="M23" s="78">
        <f>SUMPRODUCT(B3:E8,K3:N8)</f>
        <v>16350</v>
      </c>
      <c r="N23" s="68"/>
      <c r="O23" s="68"/>
      <c r="P23" s="69"/>
    </row>
    <row r="24" spans="1:16" x14ac:dyDescent="0.25">
      <c r="A24" s="40" t="s">
        <v>15</v>
      </c>
      <c r="B24" s="49">
        <v>1</v>
      </c>
      <c r="C24" s="50">
        <v>1</v>
      </c>
      <c r="D24" s="50">
        <v>1</v>
      </c>
      <c r="E24" s="51">
        <v>1</v>
      </c>
      <c r="F24" s="59">
        <f t="shared" ref="F24:F27" si="2">SUM(B24:E24)</f>
        <v>4</v>
      </c>
      <c r="K24" s="77"/>
      <c r="L24" s="73" t="s">
        <v>31</v>
      </c>
      <c r="M24" s="78">
        <f>SUMPRODUCT(B13:E17,B23:E27)</f>
        <v>1180</v>
      </c>
      <c r="N24" s="68"/>
      <c r="O24" s="68"/>
      <c r="P24" s="69"/>
    </row>
    <row r="25" spans="1:16" ht="15.75" thickBot="1" x14ac:dyDescent="0.3">
      <c r="A25" s="40" t="s">
        <v>16</v>
      </c>
      <c r="B25" s="49">
        <v>1</v>
      </c>
      <c r="C25" s="50">
        <v>1</v>
      </c>
      <c r="D25" s="50">
        <v>1</v>
      </c>
      <c r="E25" s="51">
        <v>1</v>
      </c>
      <c r="F25" s="59">
        <f t="shared" si="2"/>
        <v>4</v>
      </c>
      <c r="K25" s="77"/>
      <c r="L25" s="73"/>
      <c r="M25" s="68"/>
      <c r="N25" s="68"/>
      <c r="O25" s="68"/>
      <c r="P25" s="69"/>
    </row>
    <row r="26" spans="1:16" ht="15.75" thickBot="1" x14ac:dyDescent="0.3">
      <c r="A26" s="40" t="s">
        <v>17</v>
      </c>
      <c r="B26" s="49">
        <v>1</v>
      </c>
      <c r="C26" s="50">
        <v>1</v>
      </c>
      <c r="D26" s="50">
        <v>1</v>
      </c>
      <c r="E26" s="51">
        <v>1</v>
      </c>
      <c r="F26" s="59">
        <f t="shared" si="2"/>
        <v>4</v>
      </c>
      <c r="K26" s="67"/>
      <c r="L26" s="73" t="s">
        <v>32</v>
      </c>
      <c r="M26" s="79">
        <f>SUM(M19:M24)</f>
        <v>394530</v>
      </c>
      <c r="N26" s="68"/>
      <c r="O26" s="68"/>
      <c r="P26" s="69"/>
    </row>
    <row r="27" spans="1:16" ht="15.75" thickBot="1" x14ac:dyDescent="0.3">
      <c r="A27" s="40" t="s">
        <v>18</v>
      </c>
      <c r="B27" s="52">
        <v>1</v>
      </c>
      <c r="C27" s="53">
        <v>1</v>
      </c>
      <c r="D27" s="53">
        <v>1</v>
      </c>
      <c r="E27" s="54">
        <v>1</v>
      </c>
      <c r="F27" s="60">
        <f t="shared" si="2"/>
        <v>4</v>
      </c>
      <c r="K27" s="70"/>
      <c r="L27" s="75"/>
      <c r="M27" s="71"/>
      <c r="N27" s="71"/>
      <c r="O27" s="71"/>
      <c r="P27" s="72"/>
    </row>
    <row r="28" spans="1:16" x14ac:dyDescent="0.25">
      <c r="B28" s="84" t="s">
        <v>21</v>
      </c>
      <c r="C28" s="84"/>
      <c r="D28" s="84"/>
      <c r="E28" s="84"/>
    </row>
    <row r="29" spans="1:16" x14ac:dyDescent="0.25">
      <c r="A29" s="40" t="s">
        <v>24</v>
      </c>
      <c r="B29" s="61">
        <f>SUM(B23:B27)</f>
        <v>5</v>
      </c>
      <c r="C29" s="62">
        <f t="shared" ref="C29:E29" si="3">SUM(C23:C27)</f>
        <v>5</v>
      </c>
      <c r="D29" s="62">
        <f t="shared" si="3"/>
        <v>5</v>
      </c>
      <c r="E29" s="63">
        <f t="shared" si="3"/>
        <v>5</v>
      </c>
    </row>
  </sheetData>
  <mergeCells count="4">
    <mergeCell ref="K1:N1"/>
    <mergeCell ref="O1:O2"/>
    <mergeCell ref="F21:F22"/>
    <mergeCell ref="B28:E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29"/>
  <sheetViews>
    <sheetView zoomScale="90" zoomScaleNormal="90" workbookViewId="0"/>
  </sheetViews>
  <sheetFormatPr defaultRowHeight="15" x14ac:dyDescent="0.25"/>
  <cols>
    <col min="1" max="1" width="16.85546875" style="40" bestFit="1" customWidth="1"/>
    <col min="2" max="7" width="10.7109375" customWidth="1"/>
    <col min="8" max="8" width="4.7109375" customWidth="1"/>
    <col min="9" max="9" width="12.7109375" customWidth="1"/>
    <col min="10" max="10" width="4.7109375" customWidth="1"/>
    <col min="11" max="12" width="12.7109375" customWidth="1"/>
    <col min="13" max="13" width="13.28515625" customWidth="1"/>
    <col min="14" max="14" width="10" bestFit="1" customWidth="1"/>
  </cols>
  <sheetData>
    <row r="1" spans="1:16" s="41" customFormat="1" x14ac:dyDescent="0.25">
      <c r="A1" s="40"/>
      <c r="F1" s="41" t="s">
        <v>0</v>
      </c>
      <c r="G1" s="41" t="s">
        <v>0</v>
      </c>
      <c r="K1" s="83" t="s">
        <v>20</v>
      </c>
      <c r="L1" s="83"/>
      <c r="M1" s="83"/>
      <c r="N1" s="83"/>
      <c r="O1" s="85" t="s">
        <v>22</v>
      </c>
    </row>
    <row r="2" spans="1:16" s="41" customFormat="1" x14ac:dyDescent="0.25">
      <c r="A2" s="40"/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I2" s="41" t="s">
        <v>19</v>
      </c>
      <c r="K2" s="42" t="s">
        <v>1</v>
      </c>
      <c r="L2" s="42" t="s">
        <v>2</v>
      </c>
      <c r="M2" s="42" t="s">
        <v>3</v>
      </c>
      <c r="N2" s="42" t="s">
        <v>4</v>
      </c>
      <c r="O2" s="85"/>
      <c r="P2" s="41" t="s">
        <v>23</v>
      </c>
    </row>
    <row r="3" spans="1:16" x14ac:dyDescent="0.25">
      <c r="A3" s="40" t="s">
        <v>7</v>
      </c>
      <c r="B3" s="16">
        <v>700</v>
      </c>
      <c r="C3" s="17">
        <v>1000</v>
      </c>
      <c r="D3" s="17">
        <v>900</v>
      </c>
      <c r="E3" s="18">
        <v>1200</v>
      </c>
      <c r="F3" s="19">
        <v>55000</v>
      </c>
      <c r="G3" s="1">
        <v>300</v>
      </c>
      <c r="I3" s="10">
        <v>0</v>
      </c>
      <c r="K3" s="46">
        <v>0</v>
      </c>
      <c r="L3" s="47">
        <v>0</v>
      </c>
      <c r="M3" s="47">
        <v>0</v>
      </c>
      <c r="N3" s="48">
        <v>0</v>
      </c>
      <c r="O3" s="55">
        <f>SUM(K3:N3)</f>
        <v>0</v>
      </c>
      <c r="P3" s="4">
        <f>G3*I3</f>
        <v>0</v>
      </c>
    </row>
    <row r="4" spans="1:16" x14ac:dyDescent="0.25">
      <c r="A4" s="40" t="s">
        <v>8</v>
      </c>
      <c r="B4" s="20">
        <v>800</v>
      </c>
      <c r="C4" s="21">
        <v>500</v>
      </c>
      <c r="D4" s="21">
        <v>600</v>
      </c>
      <c r="E4" s="22">
        <v>700</v>
      </c>
      <c r="F4" s="23">
        <v>40000</v>
      </c>
      <c r="G4" s="2">
        <v>200</v>
      </c>
      <c r="I4" s="11">
        <v>1</v>
      </c>
      <c r="K4" s="49">
        <v>0</v>
      </c>
      <c r="L4" s="50">
        <v>0</v>
      </c>
      <c r="M4" s="50">
        <v>49.999999999992468</v>
      </c>
      <c r="N4" s="51">
        <v>0</v>
      </c>
      <c r="O4" s="56">
        <f t="shared" ref="O4:O8" si="0">SUM(K4:N4)</f>
        <v>49.999999999992468</v>
      </c>
      <c r="P4" s="5">
        <f t="shared" ref="P4:P8" si="1">G4*I4</f>
        <v>200</v>
      </c>
    </row>
    <row r="5" spans="1:16" x14ac:dyDescent="0.25">
      <c r="A5" s="40" t="s">
        <v>9</v>
      </c>
      <c r="B5" s="20">
        <v>850</v>
      </c>
      <c r="C5" s="21">
        <v>600</v>
      </c>
      <c r="D5" s="21">
        <v>700</v>
      </c>
      <c r="E5" s="22">
        <v>500</v>
      </c>
      <c r="F5" s="23">
        <v>45000</v>
      </c>
      <c r="G5" s="2">
        <v>300</v>
      </c>
      <c r="I5" s="11">
        <v>1</v>
      </c>
      <c r="K5" s="49">
        <v>0</v>
      </c>
      <c r="L5" s="50">
        <v>0</v>
      </c>
      <c r="M5" s="50">
        <v>8.8817841970012523E-13</v>
      </c>
      <c r="N5" s="51">
        <v>299.99999999999915</v>
      </c>
      <c r="O5" s="56">
        <f t="shared" si="0"/>
        <v>300.00000000000006</v>
      </c>
      <c r="P5" s="5">
        <f t="shared" si="1"/>
        <v>300</v>
      </c>
    </row>
    <row r="6" spans="1:16" x14ac:dyDescent="0.25">
      <c r="A6" s="40" t="s">
        <v>10</v>
      </c>
      <c r="B6" s="20">
        <v>600</v>
      </c>
      <c r="C6" s="21">
        <v>800</v>
      </c>
      <c r="D6" s="21">
        <v>500</v>
      </c>
      <c r="E6" s="22">
        <v>600</v>
      </c>
      <c r="F6" s="23">
        <v>50000</v>
      </c>
      <c r="G6" s="2">
        <v>250</v>
      </c>
      <c r="I6" s="11">
        <v>0</v>
      </c>
      <c r="K6" s="49">
        <v>0</v>
      </c>
      <c r="L6" s="50">
        <v>0</v>
      </c>
      <c r="M6" s="50">
        <v>0</v>
      </c>
      <c r="N6" s="51">
        <v>0</v>
      </c>
      <c r="O6" s="56">
        <f t="shared" si="0"/>
        <v>0</v>
      </c>
      <c r="P6" s="5">
        <f t="shared" si="1"/>
        <v>0</v>
      </c>
    </row>
    <row r="7" spans="1:16" x14ac:dyDescent="0.25">
      <c r="A7" s="40" t="s">
        <v>11</v>
      </c>
      <c r="B7" s="20">
        <v>500</v>
      </c>
      <c r="C7" s="21">
        <v>600</v>
      </c>
      <c r="D7" s="21">
        <v>450</v>
      </c>
      <c r="E7" s="22">
        <v>700</v>
      </c>
      <c r="F7" s="23">
        <v>42000</v>
      </c>
      <c r="G7" s="2">
        <v>350</v>
      </c>
      <c r="I7" s="11">
        <v>1</v>
      </c>
      <c r="K7" s="49">
        <v>0</v>
      </c>
      <c r="L7" s="50">
        <v>0</v>
      </c>
      <c r="M7" s="50">
        <v>350.00000000000352</v>
      </c>
      <c r="N7" s="51">
        <v>0</v>
      </c>
      <c r="O7" s="56">
        <f t="shared" si="0"/>
        <v>350.00000000000352</v>
      </c>
      <c r="P7" s="5">
        <f t="shared" si="1"/>
        <v>350</v>
      </c>
    </row>
    <row r="8" spans="1:16" x14ac:dyDescent="0.25">
      <c r="A8" s="40" t="s">
        <v>12</v>
      </c>
      <c r="B8" s="24">
        <v>700</v>
      </c>
      <c r="C8" s="25">
        <v>600</v>
      </c>
      <c r="D8" s="25">
        <v>750</v>
      </c>
      <c r="E8" s="26">
        <v>500</v>
      </c>
      <c r="F8" s="27">
        <v>40000</v>
      </c>
      <c r="G8" s="3">
        <v>400</v>
      </c>
      <c r="I8" s="12">
        <v>1</v>
      </c>
      <c r="K8" s="52">
        <v>0</v>
      </c>
      <c r="L8" s="53">
        <v>0</v>
      </c>
      <c r="M8" s="53">
        <v>0</v>
      </c>
      <c r="N8" s="54">
        <v>400.00000000000398</v>
      </c>
      <c r="O8" s="57">
        <f t="shared" si="0"/>
        <v>400.00000000000398</v>
      </c>
      <c r="P8" s="6">
        <f t="shared" si="1"/>
        <v>400</v>
      </c>
    </row>
    <row r="9" spans="1:16" x14ac:dyDescent="0.25">
      <c r="K9" s="80"/>
      <c r="L9" s="64"/>
      <c r="M9" s="64"/>
      <c r="N9" s="64"/>
    </row>
    <row r="10" spans="1:16" x14ac:dyDescent="0.25">
      <c r="K10" s="61">
        <f>SUM(K3:K8)</f>
        <v>0</v>
      </c>
      <c r="L10" s="62">
        <f>SUM(L3:L8)</f>
        <v>0</v>
      </c>
      <c r="M10" s="62">
        <f>SUM(M3:M8)</f>
        <v>399.99999999999687</v>
      </c>
      <c r="N10" s="63">
        <f>SUM(N3:N8)</f>
        <v>700.00000000000318</v>
      </c>
      <c r="O10" s="41" t="s">
        <v>34</v>
      </c>
    </row>
    <row r="11" spans="1:16" x14ac:dyDescent="0.25">
      <c r="K11" s="7">
        <f>B20*9999</f>
        <v>0</v>
      </c>
      <c r="L11" s="8">
        <f>C20*9999</f>
        <v>0</v>
      </c>
      <c r="M11" s="8">
        <f>D20*9999</f>
        <v>9999</v>
      </c>
      <c r="N11" s="9">
        <f>E20*9999</f>
        <v>9999</v>
      </c>
      <c r="O11" s="41" t="s">
        <v>23</v>
      </c>
    </row>
    <row r="12" spans="1:16" x14ac:dyDescent="0.25">
      <c r="B12" t="s">
        <v>1</v>
      </c>
      <c r="C12" t="s">
        <v>2</v>
      </c>
      <c r="D12" t="s">
        <v>3</v>
      </c>
      <c r="E12" t="s">
        <v>4</v>
      </c>
      <c r="F12" t="s">
        <v>13</v>
      </c>
    </row>
    <row r="13" spans="1:16" x14ac:dyDescent="0.25">
      <c r="A13" s="40" t="s">
        <v>14</v>
      </c>
      <c r="B13" s="16">
        <v>40</v>
      </c>
      <c r="C13" s="17">
        <v>60</v>
      </c>
      <c r="D13" s="17">
        <v>55</v>
      </c>
      <c r="E13" s="18">
        <v>80</v>
      </c>
      <c r="F13" s="1">
        <v>200</v>
      </c>
    </row>
    <row r="14" spans="1:16" x14ac:dyDescent="0.25">
      <c r="A14" s="40" t="s">
        <v>15</v>
      </c>
      <c r="B14" s="20">
        <v>80</v>
      </c>
      <c r="C14" s="21">
        <v>50</v>
      </c>
      <c r="D14" s="21">
        <v>40</v>
      </c>
      <c r="E14" s="22">
        <v>30</v>
      </c>
      <c r="F14" s="2">
        <v>300</v>
      </c>
    </row>
    <row r="15" spans="1:16" ht="15.75" thickBot="1" x14ac:dyDescent="0.3">
      <c r="A15" s="40" t="s">
        <v>16</v>
      </c>
      <c r="B15" s="20">
        <v>60</v>
      </c>
      <c r="C15" s="21">
        <v>75</v>
      </c>
      <c r="D15" s="21">
        <v>65</v>
      </c>
      <c r="E15" s="22">
        <v>80</v>
      </c>
      <c r="F15" s="2">
        <v>200</v>
      </c>
    </row>
    <row r="16" spans="1:16" x14ac:dyDescent="0.25">
      <c r="A16" s="40" t="s">
        <v>17</v>
      </c>
      <c r="B16" s="20">
        <v>90</v>
      </c>
      <c r="C16" s="21">
        <v>40</v>
      </c>
      <c r="D16" s="21">
        <v>60</v>
      </c>
      <c r="E16" s="22">
        <v>50</v>
      </c>
      <c r="F16" s="2">
        <v>150</v>
      </c>
      <c r="K16" s="76" t="s">
        <v>25</v>
      </c>
      <c r="L16" s="74"/>
      <c r="M16" s="65"/>
      <c r="N16" s="65"/>
      <c r="O16" s="65"/>
      <c r="P16" s="66"/>
    </row>
    <row r="17" spans="1:16" x14ac:dyDescent="0.25">
      <c r="A17" s="40" t="s">
        <v>18</v>
      </c>
      <c r="B17" s="24">
        <v>50</v>
      </c>
      <c r="C17" s="25">
        <v>35</v>
      </c>
      <c r="D17" s="25">
        <v>80</v>
      </c>
      <c r="E17" s="26">
        <v>60</v>
      </c>
      <c r="F17" s="3">
        <v>250</v>
      </c>
      <c r="K17" s="77"/>
      <c r="L17" s="73"/>
      <c r="M17" s="68"/>
      <c r="N17" s="68"/>
      <c r="O17" s="68"/>
      <c r="P17" s="69"/>
    </row>
    <row r="18" spans="1:16" x14ac:dyDescent="0.25">
      <c r="A18" s="40" t="s">
        <v>5</v>
      </c>
      <c r="B18" s="28">
        <v>40000</v>
      </c>
      <c r="C18" s="29">
        <v>50000</v>
      </c>
      <c r="D18" s="29">
        <v>35000</v>
      </c>
      <c r="E18" s="30">
        <v>60000</v>
      </c>
      <c r="K18" s="77" t="s">
        <v>26</v>
      </c>
      <c r="L18" s="73"/>
      <c r="M18" s="68"/>
      <c r="N18" s="68"/>
      <c r="O18" s="68"/>
      <c r="P18" s="69"/>
    </row>
    <row r="19" spans="1:16" x14ac:dyDescent="0.25">
      <c r="K19" s="77"/>
      <c r="L19" s="73" t="s">
        <v>27</v>
      </c>
      <c r="M19" s="78">
        <f>SUMPRODUCT(I3:I8,F3:F8)</f>
        <v>167000</v>
      </c>
      <c r="N19" s="68"/>
      <c r="O19" s="68"/>
      <c r="P19" s="69"/>
    </row>
    <row r="20" spans="1:16" x14ac:dyDescent="0.25">
      <c r="A20" s="40" t="s">
        <v>19</v>
      </c>
      <c r="B20" s="13">
        <v>0</v>
      </c>
      <c r="C20" s="14">
        <v>0</v>
      </c>
      <c r="D20" s="14">
        <v>1</v>
      </c>
      <c r="E20" s="15">
        <v>1</v>
      </c>
      <c r="K20" s="77"/>
      <c r="L20" s="73" t="s">
        <v>28</v>
      </c>
      <c r="M20" s="78">
        <f>SUMPRODUCT(B18:E18,B20:E20)</f>
        <v>95000</v>
      </c>
      <c r="N20" s="68"/>
      <c r="O20" s="68"/>
      <c r="P20" s="69"/>
    </row>
    <row r="21" spans="1:16" s="45" customFormat="1" x14ac:dyDescent="0.25">
      <c r="A21" s="43"/>
      <c r="B21" s="44"/>
      <c r="C21" s="44"/>
      <c r="D21" s="44"/>
      <c r="E21" s="44"/>
      <c r="F21" s="86" t="s">
        <v>22</v>
      </c>
      <c r="K21" s="77"/>
      <c r="L21" s="73"/>
      <c r="M21" s="68"/>
      <c r="N21" s="68"/>
      <c r="O21" s="68"/>
      <c r="P21" s="69"/>
    </row>
    <row r="22" spans="1:16" x14ac:dyDescent="0.25">
      <c r="F22" s="87"/>
      <c r="K22" s="77" t="s">
        <v>29</v>
      </c>
      <c r="L22" s="73"/>
      <c r="M22" s="68"/>
      <c r="N22" s="68"/>
      <c r="O22" s="68"/>
      <c r="P22" s="69"/>
    </row>
    <row r="23" spans="1:16" x14ac:dyDescent="0.25">
      <c r="A23" s="40" t="s">
        <v>14</v>
      </c>
      <c r="B23" s="46">
        <v>0</v>
      </c>
      <c r="C23" s="47">
        <v>0</v>
      </c>
      <c r="D23" s="47">
        <v>200</v>
      </c>
      <c r="E23" s="48">
        <v>0</v>
      </c>
      <c r="F23" s="58">
        <f>SUM(B23:E23)</f>
        <v>200</v>
      </c>
      <c r="K23" s="77"/>
      <c r="L23" s="73" t="s">
        <v>30</v>
      </c>
      <c r="M23" s="78">
        <f>SUMPRODUCT(B3:E8,K3:N8)</f>
        <v>537499.99999999919</v>
      </c>
      <c r="N23" s="68"/>
      <c r="O23" s="68"/>
      <c r="P23" s="69"/>
    </row>
    <row r="24" spans="1:16" x14ac:dyDescent="0.25">
      <c r="A24" s="40" t="s">
        <v>15</v>
      </c>
      <c r="B24" s="49">
        <v>0</v>
      </c>
      <c r="C24" s="50">
        <v>0</v>
      </c>
      <c r="D24" s="50">
        <v>-3.1548097467748448E-12</v>
      </c>
      <c r="E24" s="51">
        <v>300.00000000000318</v>
      </c>
      <c r="F24" s="59">
        <f t="shared" ref="F24:F27" si="2">SUM(B24:E24)</f>
        <v>300</v>
      </c>
      <c r="K24" s="77"/>
      <c r="L24" s="73" t="s">
        <v>31</v>
      </c>
      <c r="M24" s="78">
        <f>SUMPRODUCT(B13:E17,B23:E27)</f>
        <v>55499.999999999971</v>
      </c>
      <c r="N24" s="68"/>
      <c r="O24" s="68"/>
      <c r="P24" s="69"/>
    </row>
    <row r="25" spans="1:16" ht="15.75" thickBot="1" x14ac:dyDescent="0.3">
      <c r="A25" s="40" t="s">
        <v>16</v>
      </c>
      <c r="B25" s="49">
        <v>0</v>
      </c>
      <c r="C25" s="50">
        <v>0</v>
      </c>
      <c r="D25" s="50">
        <v>200</v>
      </c>
      <c r="E25" s="51">
        <v>0</v>
      </c>
      <c r="F25" s="59">
        <f t="shared" si="2"/>
        <v>200</v>
      </c>
      <c r="K25" s="77"/>
      <c r="L25" s="73"/>
      <c r="M25" s="68"/>
      <c r="N25" s="68"/>
      <c r="O25" s="68"/>
      <c r="P25" s="69"/>
    </row>
    <row r="26" spans="1:16" ht="15.75" thickBot="1" x14ac:dyDescent="0.3">
      <c r="A26" s="40" t="s">
        <v>17</v>
      </c>
      <c r="B26" s="49">
        <v>0</v>
      </c>
      <c r="C26" s="50">
        <v>0</v>
      </c>
      <c r="D26" s="50">
        <v>0</v>
      </c>
      <c r="E26" s="51">
        <v>150</v>
      </c>
      <c r="F26" s="59">
        <f t="shared" si="2"/>
        <v>150</v>
      </c>
      <c r="K26" s="67"/>
      <c r="L26" s="73" t="s">
        <v>32</v>
      </c>
      <c r="M26" s="79">
        <f>SUM(M19:M24)</f>
        <v>854999.99999999919</v>
      </c>
      <c r="N26" s="68"/>
      <c r="O26" s="68"/>
      <c r="P26" s="69"/>
    </row>
    <row r="27" spans="1:16" ht="15.75" thickBot="1" x14ac:dyDescent="0.3">
      <c r="A27" s="40" t="s">
        <v>18</v>
      </c>
      <c r="B27" s="52">
        <v>5.6843418860808015E-14</v>
      </c>
      <c r="C27" s="53">
        <v>0</v>
      </c>
      <c r="D27" s="53">
        <v>0</v>
      </c>
      <c r="E27" s="54">
        <v>249.99999999999994</v>
      </c>
      <c r="F27" s="60">
        <f t="shared" si="2"/>
        <v>250</v>
      </c>
      <c r="K27" s="70"/>
      <c r="L27" s="75"/>
      <c r="M27" s="71"/>
      <c r="N27" s="71"/>
      <c r="O27" s="71"/>
      <c r="P27" s="72"/>
    </row>
    <row r="28" spans="1:16" x14ac:dyDescent="0.25">
      <c r="B28" s="84" t="s">
        <v>21</v>
      </c>
      <c r="C28" s="84"/>
      <c r="D28" s="84"/>
      <c r="E28" s="84"/>
    </row>
    <row r="29" spans="1:16" x14ac:dyDescent="0.25">
      <c r="A29" s="40" t="s">
        <v>24</v>
      </c>
      <c r="B29" s="61">
        <f>SUM(B23:B27)</f>
        <v>5.6843418860808015E-14</v>
      </c>
      <c r="C29" s="62">
        <f t="shared" ref="C29:E29" si="3">SUM(C23:C27)</f>
        <v>0</v>
      </c>
      <c r="D29" s="62">
        <f t="shared" si="3"/>
        <v>399.99999999999682</v>
      </c>
      <c r="E29" s="63">
        <f t="shared" si="3"/>
        <v>700.00000000000318</v>
      </c>
    </row>
  </sheetData>
  <mergeCells count="4">
    <mergeCell ref="K1:N1"/>
    <mergeCell ref="O1:O2"/>
    <mergeCell ref="F21:F22"/>
    <mergeCell ref="B28:E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="90" zoomScaleNormal="90" workbookViewId="0"/>
  </sheetViews>
  <sheetFormatPr defaultRowHeight="15" x14ac:dyDescent="0.25"/>
  <cols>
    <col min="1" max="1" width="16.85546875" style="40" bestFit="1" customWidth="1"/>
    <col min="2" max="7" width="10.7109375" customWidth="1"/>
    <col min="8" max="8" width="4.7109375" customWidth="1"/>
    <col min="9" max="9" width="12.7109375" style="89" customWidth="1"/>
    <col min="10" max="10" width="4.7109375" customWidth="1"/>
    <col min="11" max="12" width="12.7109375" customWidth="1"/>
    <col min="13" max="13" width="13.28515625" customWidth="1"/>
    <col min="14" max="14" width="10" bestFit="1" customWidth="1"/>
  </cols>
  <sheetData>
    <row r="1" spans="1:16" s="41" customFormat="1" x14ac:dyDescent="0.25">
      <c r="A1" s="40"/>
      <c r="F1" s="41" t="s">
        <v>0</v>
      </c>
      <c r="G1" s="41" t="s">
        <v>0</v>
      </c>
      <c r="I1" s="88"/>
      <c r="K1" s="83" t="s">
        <v>20</v>
      </c>
      <c r="L1" s="83"/>
      <c r="M1" s="83"/>
      <c r="N1" s="83"/>
      <c r="O1" s="85" t="s">
        <v>22</v>
      </c>
    </row>
    <row r="2" spans="1:16" s="41" customFormat="1" x14ac:dyDescent="0.25">
      <c r="A2" s="40"/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I2" s="88" t="s">
        <v>19</v>
      </c>
      <c r="K2" s="82" t="s">
        <v>1</v>
      </c>
      <c r="L2" s="82" t="s">
        <v>2</v>
      </c>
      <c r="M2" s="82" t="s">
        <v>3</v>
      </c>
      <c r="N2" s="82" t="s">
        <v>4</v>
      </c>
      <c r="O2" s="85"/>
      <c r="P2" s="90" t="s">
        <v>23</v>
      </c>
    </row>
    <row r="3" spans="1:16" x14ac:dyDescent="0.25">
      <c r="A3" s="40" t="s">
        <v>7</v>
      </c>
      <c r="B3" s="16">
        <v>700</v>
      </c>
      <c r="C3" s="17">
        <v>1000</v>
      </c>
      <c r="D3" s="17">
        <v>900</v>
      </c>
      <c r="E3" s="18">
        <v>1200</v>
      </c>
      <c r="F3" s="19">
        <v>55000</v>
      </c>
      <c r="G3" s="1">
        <v>300</v>
      </c>
      <c r="I3" s="89">
        <v>0</v>
      </c>
      <c r="K3" s="46">
        <v>0</v>
      </c>
      <c r="L3" s="47">
        <v>0</v>
      </c>
      <c r="M3" s="47">
        <v>0</v>
      </c>
      <c r="N3" s="48">
        <v>0</v>
      </c>
      <c r="O3" s="55">
        <f>SUM(K3:N3)</f>
        <v>0</v>
      </c>
      <c r="P3" s="89">
        <f>G3*I3</f>
        <v>0</v>
      </c>
    </row>
    <row r="4" spans="1:16" x14ac:dyDescent="0.25">
      <c r="A4" s="40" t="s">
        <v>8</v>
      </c>
      <c r="B4" s="20">
        <v>800</v>
      </c>
      <c r="C4" s="21">
        <v>500</v>
      </c>
      <c r="D4" s="21">
        <v>600</v>
      </c>
      <c r="E4" s="22">
        <v>700</v>
      </c>
      <c r="F4" s="23">
        <v>40000</v>
      </c>
      <c r="G4" s="2">
        <v>200</v>
      </c>
      <c r="I4" s="89">
        <v>1</v>
      </c>
      <c r="K4" s="49">
        <v>0</v>
      </c>
      <c r="L4" s="50">
        <v>0</v>
      </c>
      <c r="M4" s="50">
        <v>49.999999999992468</v>
      </c>
      <c r="N4" s="51">
        <v>0</v>
      </c>
      <c r="O4" s="56">
        <f t="shared" ref="O4:O8" si="0">SUM(K4:N4)</f>
        <v>49.999999999992468</v>
      </c>
      <c r="P4" s="89">
        <f t="shared" ref="P4:P8" si="1">G4*I4</f>
        <v>200</v>
      </c>
    </row>
    <row r="5" spans="1:16" x14ac:dyDescent="0.25">
      <c r="A5" s="40" t="s">
        <v>9</v>
      </c>
      <c r="B5" s="20">
        <v>850</v>
      </c>
      <c r="C5" s="21">
        <v>600</v>
      </c>
      <c r="D5" s="21">
        <v>700</v>
      </c>
      <c r="E5" s="22">
        <v>500</v>
      </c>
      <c r="F5" s="23">
        <v>45000</v>
      </c>
      <c r="G5" s="2">
        <v>300</v>
      </c>
      <c r="I5" s="89">
        <v>1</v>
      </c>
      <c r="K5" s="49">
        <v>0</v>
      </c>
      <c r="L5" s="50">
        <v>0</v>
      </c>
      <c r="M5" s="50">
        <v>8.8817841970012523E-13</v>
      </c>
      <c r="N5" s="51">
        <v>299.99999999999915</v>
      </c>
      <c r="O5" s="56">
        <f t="shared" si="0"/>
        <v>300.00000000000006</v>
      </c>
      <c r="P5" s="89">
        <f t="shared" si="1"/>
        <v>300</v>
      </c>
    </row>
    <row r="6" spans="1:16" x14ac:dyDescent="0.25">
      <c r="A6" s="40" t="s">
        <v>10</v>
      </c>
      <c r="B6" s="20">
        <v>600</v>
      </c>
      <c r="C6" s="21">
        <v>800</v>
      </c>
      <c r="D6" s="21">
        <v>500</v>
      </c>
      <c r="E6" s="22">
        <v>600</v>
      </c>
      <c r="F6" s="23">
        <v>50000</v>
      </c>
      <c r="G6" s="2">
        <v>250</v>
      </c>
      <c r="I6" s="89">
        <v>0</v>
      </c>
      <c r="K6" s="49">
        <v>0</v>
      </c>
      <c r="L6" s="50">
        <v>0</v>
      </c>
      <c r="M6" s="50">
        <v>0</v>
      </c>
      <c r="N6" s="51">
        <v>0</v>
      </c>
      <c r="O6" s="56">
        <f t="shared" si="0"/>
        <v>0</v>
      </c>
      <c r="P6" s="89">
        <f t="shared" si="1"/>
        <v>0</v>
      </c>
    </row>
    <row r="7" spans="1:16" x14ac:dyDescent="0.25">
      <c r="A7" s="40" t="s">
        <v>11</v>
      </c>
      <c r="B7" s="20">
        <v>500</v>
      </c>
      <c r="C7" s="21">
        <v>600</v>
      </c>
      <c r="D7" s="21">
        <v>450</v>
      </c>
      <c r="E7" s="22">
        <v>700</v>
      </c>
      <c r="F7" s="23">
        <v>42000</v>
      </c>
      <c r="G7" s="2">
        <v>350</v>
      </c>
      <c r="I7" s="89">
        <v>1</v>
      </c>
      <c r="K7" s="49">
        <v>0</v>
      </c>
      <c r="L7" s="50">
        <v>0</v>
      </c>
      <c r="M7" s="50">
        <v>350.00000000000352</v>
      </c>
      <c r="N7" s="51">
        <v>0</v>
      </c>
      <c r="O7" s="56">
        <f t="shared" si="0"/>
        <v>350.00000000000352</v>
      </c>
      <c r="P7" s="89">
        <f t="shared" si="1"/>
        <v>350</v>
      </c>
    </row>
    <row r="8" spans="1:16" x14ac:dyDescent="0.25">
      <c r="A8" s="40" t="s">
        <v>12</v>
      </c>
      <c r="B8" s="24">
        <v>700</v>
      </c>
      <c r="C8" s="25">
        <v>600</v>
      </c>
      <c r="D8" s="25">
        <v>750</v>
      </c>
      <c r="E8" s="26">
        <v>500</v>
      </c>
      <c r="F8" s="27">
        <v>40000</v>
      </c>
      <c r="G8" s="3">
        <v>400</v>
      </c>
      <c r="I8" s="89">
        <v>1</v>
      </c>
      <c r="K8" s="52">
        <v>0</v>
      </c>
      <c r="L8" s="53">
        <v>0</v>
      </c>
      <c r="M8" s="53">
        <v>0</v>
      </c>
      <c r="N8" s="54">
        <v>400.00000000000398</v>
      </c>
      <c r="O8" s="57">
        <f t="shared" si="0"/>
        <v>400.00000000000398</v>
      </c>
      <c r="P8" s="89">
        <f t="shared" si="1"/>
        <v>400</v>
      </c>
    </row>
    <row r="9" spans="1:16" x14ac:dyDescent="0.25">
      <c r="K9" s="80"/>
      <c r="L9" s="64"/>
      <c r="M9" s="64"/>
      <c r="N9" s="64"/>
    </row>
    <row r="10" spans="1:16" s="89" customFormat="1" x14ac:dyDescent="0.25">
      <c r="A10" s="91"/>
      <c r="K10" s="92">
        <f>SUM(K3:K8)</f>
        <v>0</v>
      </c>
      <c r="L10" s="92">
        <f>SUM(L3:L8)</f>
        <v>0</v>
      </c>
      <c r="M10" s="92">
        <f>SUM(M3:M8)</f>
        <v>399.99999999999687</v>
      </c>
      <c r="N10" s="92">
        <f>SUM(N3:N8)</f>
        <v>700.00000000000318</v>
      </c>
      <c r="O10" s="88" t="s">
        <v>34</v>
      </c>
    </row>
    <row r="11" spans="1:16" s="89" customFormat="1" x14ac:dyDescent="0.25">
      <c r="A11" s="91"/>
      <c r="K11" s="89">
        <f>B20*9999</f>
        <v>0</v>
      </c>
      <c r="L11" s="89">
        <f>C20*9999</f>
        <v>0</v>
      </c>
      <c r="M11" s="89">
        <f>D20*9999</f>
        <v>9999</v>
      </c>
      <c r="N11" s="89">
        <f>E20*9999</f>
        <v>9999</v>
      </c>
      <c r="O11" s="88" t="s">
        <v>23</v>
      </c>
    </row>
    <row r="12" spans="1:16" x14ac:dyDescent="0.25">
      <c r="B12" t="s">
        <v>1</v>
      </c>
      <c r="C12" t="s">
        <v>2</v>
      </c>
      <c r="D12" t="s">
        <v>3</v>
      </c>
      <c r="E12" t="s">
        <v>4</v>
      </c>
      <c r="F12" t="s">
        <v>13</v>
      </c>
    </row>
    <row r="13" spans="1:16" x14ac:dyDescent="0.25">
      <c r="A13" s="40" t="s">
        <v>14</v>
      </c>
      <c r="B13" s="16">
        <v>40</v>
      </c>
      <c r="C13" s="17">
        <v>60</v>
      </c>
      <c r="D13" s="17">
        <v>55</v>
      </c>
      <c r="E13" s="18">
        <v>80</v>
      </c>
      <c r="F13" s="1">
        <v>200</v>
      </c>
    </row>
    <row r="14" spans="1:16" x14ac:dyDescent="0.25">
      <c r="A14" s="40" t="s">
        <v>15</v>
      </c>
      <c r="B14" s="20">
        <v>80</v>
      </c>
      <c r="C14" s="21">
        <v>50</v>
      </c>
      <c r="D14" s="21">
        <v>40</v>
      </c>
      <c r="E14" s="22">
        <v>30</v>
      </c>
      <c r="F14" s="2">
        <v>300</v>
      </c>
    </row>
    <row r="15" spans="1:16" ht="15.75" thickBot="1" x14ac:dyDescent="0.3">
      <c r="A15" s="40" t="s">
        <v>16</v>
      </c>
      <c r="B15" s="20">
        <v>60</v>
      </c>
      <c r="C15" s="21">
        <v>75</v>
      </c>
      <c r="D15" s="21">
        <v>65</v>
      </c>
      <c r="E15" s="22">
        <v>80</v>
      </c>
      <c r="F15" s="2">
        <v>200</v>
      </c>
    </row>
    <row r="16" spans="1:16" x14ac:dyDescent="0.25">
      <c r="A16" s="40" t="s">
        <v>17</v>
      </c>
      <c r="B16" s="20">
        <v>90</v>
      </c>
      <c r="C16" s="21">
        <v>40</v>
      </c>
      <c r="D16" s="21">
        <v>60</v>
      </c>
      <c r="E16" s="22">
        <v>50</v>
      </c>
      <c r="F16" s="2">
        <v>150</v>
      </c>
      <c r="K16" s="76" t="s">
        <v>25</v>
      </c>
      <c r="L16" s="74"/>
      <c r="M16" s="65"/>
      <c r="N16" s="65"/>
      <c r="O16" s="65"/>
      <c r="P16" s="66"/>
    </row>
    <row r="17" spans="1:16" x14ac:dyDescent="0.25">
      <c r="A17" s="40" t="s">
        <v>18</v>
      </c>
      <c r="B17" s="24">
        <v>50</v>
      </c>
      <c r="C17" s="25">
        <v>35</v>
      </c>
      <c r="D17" s="25">
        <v>80</v>
      </c>
      <c r="E17" s="26">
        <v>60</v>
      </c>
      <c r="F17" s="3">
        <v>250</v>
      </c>
      <c r="K17" s="77"/>
      <c r="L17" s="73"/>
      <c r="M17" s="68"/>
      <c r="N17" s="68"/>
      <c r="O17" s="68"/>
      <c r="P17" s="69"/>
    </row>
    <row r="18" spans="1:16" x14ac:dyDescent="0.25">
      <c r="A18" s="40" t="s">
        <v>5</v>
      </c>
      <c r="B18" s="28">
        <v>40000</v>
      </c>
      <c r="C18" s="29">
        <v>50000</v>
      </c>
      <c r="D18" s="29">
        <v>35000</v>
      </c>
      <c r="E18" s="30">
        <v>60000</v>
      </c>
      <c r="K18" s="77" t="s">
        <v>26</v>
      </c>
      <c r="L18" s="73"/>
      <c r="M18" s="68"/>
      <c r="N18" s="68"/>
      <c r="O18" s="68"/>
      <c r="P18" s="69"/>
    </row>
    <row r="19" spans="1:16" x14ac:dyDescent="0.25">
      <c r="K19" s="77"/>
      <c r="L19" s="73" t="s">
        <v>27</v>
      </c>
      <c r="M19" s="78">
        <f>SUMPRODUCT(I3:I8,F3:F8)</f>
        <v>167000</v>
      </c>
      <c r="N19" s="68"/>
      <c r="O19" s="68"/>
      <c r="P19" s="69"/>
    </row>
    <row r="20" spans="1:16" x14ac:dyDescent="0.25">
      <c r="A20" s="91" t="s">
        <v>19</v>
      </c>
      <c r="B20" s="89">
        <v>0</v>
      </c>
      <c r="C20" s="89">
        <v>0</v>
      </c>
      <c r="D20" s="89">
        <v>1</v>
      </c>
      <c r="E20" s="89">
        <v>1</v>
      </c>
      <c r="F20" s="89"/>
      <c r="G20" s="89"/>
      <c r="K20" s="77"/>
      <c r="L20" s="73" t="s">
        <v>28</v>
      </c>
      <c r="M20" s="78">
        <f>SUMPRODUCT(B18:E18,B20:E20)</f>
        <v>95000</v>
      </c>
      <c r="N20" s="68"/>
      <c r="O20" s="68"/>
      <c r="P20" s="69"/>
    </row>
    <row r="21" spans="1:16" s="45" customFormat="1" x14ac:dyDescent="0.25">
      <c r="A21" s="43"/>
      <c r="B21" s="44"/>
      <c r="C21" s="44"/>
      <c r="D21" s="44"/>
      <c r="E21" s="44"/>
      <c r="F21" s="86" t="s">
        <v>22</v>
      </c>
      <c r="I21" s="89"/>
      <c r="K21" s="77"/>
      <c r="L21" s="73"/>
      <c r="M21" s="68"/>
      <c r="N21" s="68"/>
      <c r="O21" s="68"/>
      <c r="P21" s="69"/>
    </row>
    <row r="22" spans="1:16" x14ac:dyDescent="0.25">
      <c r="F22" s="87"/>
      <c r="K22" s="77" t="s">
        <v>29</v>
      </c>
      <c r="L22" s="73"/>
      <c r="M22" s="68"/>
      <c r="N22" s="68"/>
      <c r="O22" s="68"/>
      <c r="P22" s="69"/>
    </row>
    <row r="23" spans="1:16" x14ac:dyDescent="0.25">
      <c r="A23" s="40" t="s">
        <v>14</v>
      </c>
      <c r="B23" s="46">
        <v>0</v>
      </c>
      <c r="C23" s="47">
        <v>0</v>
      </c>
      <c r="D23" s="47">
        <v>200</v>
      </c>
      <c r="E23" s="48">
        <v>0</v>
      </c>
      <c r="F23" s="58">
        <f>SUM(B23:E23)</f>
        <v>200</v>
      </c>
      <c r="K23" s="77"/>
      <c r="L23" s="73" t="s">
        <v>30</v>
      </c>
      <c r="M23" s="78">
        <f>SUMPRODUCT(B3:E8,K3:N8)</f>
        <v>537499.99999999919</v>
      </c>
      <c r="N23" s="68"/>
      <c r="O23" s="68"/>
      <c r="P23" s="69"/>
    </row>
    <row r="24" spans="1:16" x14ac:dyDescent="0.25">
      <c r="A24" s="40" t="s">
        <v>15</v>
      </c>
      <c r="B24" s="49">
        <v>0</v>
      </c>
      <c r="C24" s="50">
        <v>0</v>
      </c>
      <c r="D24" s="50">
        <v>-3.1548097467748448E-12</v>
      </c>
      <c r="E24" s="51">
        <v>300.00000000000318</v>
      </c>
      <c r="F24" s="59">
        <f t="shared" ref="F24:F27" si="2">SUM(B24:E24)</f>
        <v>300</v>
      </c>
      <c r="K24" s="77"/>
      <c r="L24" s="73" t="s">
        <v>31</v>
      </c>
      <c r="M24" s="78">
        <f>SUMPRODUCT(B13:E17,B23:E27)</f>
        <v>55499.999999999971</v>
      </c>
      <c r="N24" s="68"/>
      <c r="O24" s="68"/>
      <c r="P24" s="69"/>
    </row>
    <row r="25" spans="1:16" ht="15.75" thickBot="1" x14ac:dyDescent="0.3">
      <c r="A25" s="40" t="s">
        <v>16</v>
      </c>
      <c r="B25" s="49">
        <v>0</v>
      </c>
      <c r="C25" s="50">
        <v>0</v>
      </c>
      <c r="D25" s="50">
        <v>200</v>
      </c>
      <c r="E25" s="51">
        <v>0</v>
      </c>
      <c r="F25" s="59">
        <f t="shared" si="2"/>
        <v>200</v>
      </c>
      <c r="K25" s="77"/>
      <c r="L25" s="73"/>
      <c r="M25" s="68"/>
      <c r="N25" s="68"/>
      <c r="O25" s="68"/>
      <c r="P25" s="69"/>
    </row>
    <row r="26" spans="1:16" ht="15.75" thickBot="1" x14ac:dyDescent="0.3">
      <c r="A26" s="40" t="s">
        <v>17</v>
      </c>
      <c r="B26" s="49">
        <v>0</v>
      </c>
      <c r="C26" s="50">
        <v>0</v>
      </c>
      <c r="D26" s="50">
        <v>0</v>
      </c>
      <c r="E26" s="51">
        <v>150</v>
      </c>
      <c r="F26" s="59">
        <f t="shared" si="2"/>
        <v>150</v>
      </c>
      <c r="K26" s="67"/>
      <c r="L26" s="73" t="s">
        <v>32</v>
      </c>
      <c r="M26" s="79">
        <f>SUM(M19:M24)</f>
        <v>854999.99999999919</v>
      </c>
      <c r="N26" s="68"/>
      <c r="O26" s="68"/>
      <c r="P26" s="69"/>
    </row>
    <row r="27" spans="1:16" ht="15.75" thickBot="1" x14ac:dyDescent="0.3">
      <c r="A27" s="40" t="s">
        <v>18</v>
      </c>
      <c r="B27" s="52">
        <v>5.6843418860808015E-14</v>
      </c>
      <c r="C27" s="53">
        <v>0</v>
      </c>
      <c r="D27" s="53">
        <v>0</v>
      </c>
      <c r="E27" s="54">
        <v>249.99999999999994</v>
      </c>
      <c r="F27" s="60">
        <f t="shared" si="2"/>
        <v>250</v>
      </c>
      <c r="K27" s="70"/>
      <c r="L27" s="75"/>
      <c r="M27" s="71"/>
      <c r="N27" s="71"/>
      <c r="O27" s="71"/>
      <c r="P27" s="72"/>
    </row>
    <row r="28" spans="1:16" x14ac:dyDescent="0.25">
      <c r="B28" s="84" t="s">
        <v>21</v>
      </c>
      <c r="C28" s="84"/>
      <c r="D28" s="84"/>
      <c r="E28" s="84"/>
    </row>
    <row r="29" spans="1:16" x14ac:dyDescent="0.25">
      <c r="A29" s="40" t="s">
        <v>24</v>
      </c>
      <c r="B29" s="61">
        <f>SUM(B23:B27)</f>
        <v>5.6843418860808015E-14</v>
      </c>
      <c r="C29" s="62">
        <f t="shared" ref="C29:E29" si="3">SUM(C23:C27)</f>
        <v>0</v>
      </c>
      <c r="D29" s="62">
        <f t="shared" si="3"/>
        <v>399.99999999999682</v>
      </c>
      <c r="E29" s="63">
        <f t="shared" si="3"/>
        <v>700.00000000000318</v>
      </c>
    </row>
  </sheetData>
  <mergeCells count="4">
    <mergeCell ref="K1:N1"/>
    <mergeCell ref="O1:O2"/>
    <mergeCell ref="F21:F22"/>
    <mergeCell ref="B28:E28"/>
  </mergeCells>
  <conditionalFormatting sqref="O3:O8">
    <cfRule type="cellIs" dxfId="1" priority="2" operator="greaterThan">
      <formula>0</formula>
    </cfRule>
  </conditionalFormatting>
  <conditionalFormatting sqref="B29:E29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Step 1 -DV added</vt:lpstr>
      <vt:lpstr>Step 2 - Links Added</vt:lpstr>
      <vt:lpstr>Step 2.5 - Links Added</vt:lpstr>
      <vt:lpstr>Step 3 - Costs Added</vt:lpstr>
      <vt:lpstr>Step 4 - Engine Added</vt:lpstr>
      <vt:lpstr>Present</vt:lpstr>
    </vt:vector>
  </TitlesOfParts>
  <Company>sfsu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</dc:creator>
  <cp:lastModifiedBy>Ozgur</cp:lastModifiedBy>
  <dcterms:created xsi:type="dcterms:W3CDTF">2010-11-08T20:07:41Z</dcterms:created>
  <dcterms:modified xsi:type="dcterms:W3CDTF">2014-04-24T22:33:10Z</dcterms:modified>
</cp:coreProperties>
</file>