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zgur\Dropbox\0 - Current Semester\DS 852\Presentations\"/>
    </mc:Choice>
  </mc:AlternateContent>
  <bookViews>
    <workbookView xWindow="480" yWindow="90" windowWidth="10560" windowHeight="11760" firstSheet="1" activeTab="3"/>
  </bookViews>
  <sheets>
    <sheet name="CB_DATA_" sheetId="2" state="hidden" r:id="rId1"/>
    <sheet name="Template" sheetId="6" r:id="rId2"/>
    <sheet name="Base Case" sheetId="5" r:id="rId3"/>
    <sheet name="Simulation Template" sheetId="7" r:id="rId4"/>
    <sheet name="Completed" sheetId="3" r:id="rId5"/>
  </sheets>
  <definedNames>
    <definedName name="CBWorkbookPriority" hidden="1">-1591358542</definedName>
    <definedName name="CBx_1f6973a7c49c44bd8a325d0076f277a0" localSheetId="0" hidden="1">"'Sheet1'!$A$1"</definedName>
    <definedName name="CBx_6db1c1e3178a4c0a8f195aa74708d0bd" localSheetId="0" hidden="1">"'CB_DATA_'!$A$1"</definedName>
    <definedName name="CBx_Sheet_Guid" localSheetId="0" hidden="1">"'6db1c1e3178a4c0a8f195aa74708d0bd"</definedName>
    <definedName name="solver_bigm" localSheetId="2" hidden="1">1000000</definedName>
    <definedName name="solver_bigm" localSheetId="4" hidden="1">1000000</definedName>
    <definedName name="solver_bigm" localSheetId="3" hidden="1">1000000</definedName>
    <definedName name="solver_bigm" localSheetId="1" hidden="1">1000000</definedName>
    <definedName name="solver_bnd" localSheetId="2" hidden="1">1</definedName>
    <definedName name="solver_bnd" localSheetId="4" hidden="1">1</definedName>
    <definedName name="solver_bnd" localSheetId="3" hidden="1">1</definedName>
    <definedName name="solver_bnd" localSheetId="1" hidden="1">1</definedName>
    <definedName name="solver_cha" localSheetId="2" hidden="1">0</definedName>
    <definedName name="solver_cha" localSheetId="4" hidden="1">0</definedName>
    <definedName name="solver_cha" localSheetId="3" hidden="1">0</definedName>
    <definedName name="solver_cha" localSheetId="1" hidden="1">0</definedName>
    <definedName name="solver_chn" localSheetId="2" hidden="1">4</definedName>
    <definedName name="solver_chn" localSheetId="4" hidden="1">4</definedName>
    <definedName name="solver_chn" localSheetId="3" hidden="1">4</definedName>
    <definedName name="solver_chn" localSheetId="1" hidden="1">4</definedName>
    <definedName name="solver_cht" localSheetId="2" hidden="1">0</definedName>
    <definedName name="solver_cht" localSheetId="4" hidden="1">0</definedName>
    <definedName name="solver_cht" localSheetId="3" hidden="1">0</definedName>
    <definedName name="solver_cht" localSheetId="1" hidden="1">0</definedName>
    <definedName name="solver_corr" hidden="1">1</definedName>
    <definedName name="solver_ctp1" hidden="1">0</definedName>
    <definedName name="solver_ctp2" hidden="1">0</definedName>
    <definedName name="solver_dia" localSheetId="2" hidden="1">1</definedName>
    <definedName name="solver_dia" localSheetId="4" hidden="1">1</definedName>
    <definedName name="solver_dia" localSheetId="3" hidden="1">1</definedName>
    <definedName name="solver_dia" localSheetId="1" hidden="1">1</definedName>
    <definedName name="solver_disp" hidden="1">0</definedName>
    <definedName name="solver_eval" hidden="1">0</definedName>
    <definedName name="solver_glb" localSheetId="2" hidden="1">-1E+30</definedName>
    <definedName name="solver_glb" localSheetId="4" hidden="1">-1E+30</definedName>
    <definedName name="solver_glb" localSheetId="3" hidden="1">-1E+30</definedName>
    <definedName name="solver_glb" localSheetId="1" hidden="1">-1E+30</definedName>
    <definedName name="solver_gub" localSheetId="2" hidden="1">1E+30</definedName>
    <definedName name="solver_gub" localSheetId="4" hidden="1">1E+30</definedName>
    <definedName name="solver_gub" localSheetId="3" hidden="1">1E+30</definedName>
    <definedName name="solver_gub" localSheetId="1" hidden="1">1E+30</definedName>
    <definedName name="solver_iao" localSheetId="2" hidden="1">0</definedName>
    <definedName name="solver_iao" localSheetId="4" hidden="1">0</definedName>
    <definedName name="solver_iao" localSheetId="3" hidden="1">0</definedName>
    <definedName name="solver_iao" localSheetId="1" hidden="1">0</definedName>
    <definedName name="solver_inc" localSheetId="2" hidden="1">0</definedName>
    <definedName name="solver_inc" localSheetId="4" hidden="1">0</definedName>
    <definedName name="solver_inc" localSheetId="3" hidden="1">0</definedName>
    <definedName name="solver_inc" localSheetId="1" hidden="1">0</definedName>
    <definedName name="solver_int" localSheetId="2" hidden="1">0</definedName>
    <definedName name="solver_int" localSheetId="4" hidden="1">0</definedName>
    <definedName name="solver_int" localSheetId="3" hidden="1">0</definedName>
    <definedName name="solver_int" localSheetId="1" hidden="1">0</definedName>
    <definedName name="solver_irs" localSheetId="2" hidden="1">0</definedName>
    <definedName name="solver_irs" localSheetId="4" hidden="1">0</definedName>
    <definedName name="solver_irs" localSheetId="3" hidden="1">0</definedName>
    <definedName name="solver_irs" localSheetId="1" hidden="1">0</definedName>
    <definedName name="solver_ism" localSheetId="2" hidden="1">0</definedName>
    <definedName name="solver_ism" localSheetId="4" hidden="1">0</definedName>
    <definedName name="solver_ism" localSheetId="3" hidden="1">0</definedName>
    <definedName name="solver_ism" localSheetId="1" hidden="1">0</definedName>
    <definedName name="solver_lcens" hidden="1">-1E+30</definedName>
    <definedName name="solver_lcut" hidden="1">-1E+30</definedName>
    <definedName name="solver_log" localSheetId="2" hidden="1">1</definedName>
    <definedName name="solver_log" localSheetId="4" hidden="1">1</definedName>
    <definedName name="solver_log" localSheetId="3" hidden="1">1</definedName>
    <definedName name="solver_log" localSheetId="1" hidden="1">1</definedName>
    <definedName name="solver_mda" localSheetId="2" hidden="1">4</definedName>
    <definedName name="solver_mda" localSheetId="4" hidden="1">4</definedName>
    <definedName name="solver_mda" localSheetId="3" hidden="1">4</definedName>
    <definedName name="solver_mda" localSheetId="1" hidden="1">4</definedName>
    <definedName name="solver_mod" localSheetId="2" hidden="1">4</definedName>
    <definedName name="solver_mod" localSheetId="4" hidden="1">4</definedName>
    <definedName name="solver_mod" localSheetId="3" hidden="1">4</definedName>
    <definedName name="solver_mod" localSheetId="1" hidden="1">4</definedName>
    <definedName name="solver_nopt" localSheetId="2" hidden="1">1</definedName>
    <definedName name="solver_nopt" localSheetId="4" hidden="1">1</definedName>
    <definedName name="solver_nopt" localSheetId="3" hidden="1">1</definedName>
    <definedName name="solver_nopt" localSheetId="1" hidden="1">1</definedName>
    <definedName name="solver_nsim" hidden="1">1</definedName>
    <definedName name="solver_ntr" localSheetId="2" hidden="1">0</definedName>
    <definedName name="solver_ntr" localSheetId="4" hidden="1">0</definedName>
    <definedName name="solver_ntr" localSheetId="3" hidden="1">0</definedName>
    <definedName name="solver_ntr" localSheetId="1" hidden="1">0</definedName>
    <definedName name="solver_ntri" hidden="1">1000</definedName>
    <definedName name="solver_psi" localSheetId="2" hidden="1">0</definedName>
    <definedName name="solver_psi" localSheetId="4" hidden="1">0</definedName>
    <definedName name="solver_psi" localSheetId="3" hidden="1">0</definedName>
    <definedName name="solver_psi" localSheetId="1" hidden="1">0</definedName>
    <definedName name="solver_rgen" hidden="1">1</definedName>
    <definedName name="solver_rsmp" hidden="1">2</definedName>
    <definedName name="solver_seed" hidden="1">0</definedName>
    <definedName name="solver_slv" localSheetId="2" hidden="1">0</definedName>
    <definedName name="solver_slv" localSheetId="4" hidden="1">0</definedName>
    <definedName name="solver_slv" localSheetId="3" hidden="1">0</definedName>
    <definedName name="solver_slv" localSheetId="1" hidden="1">0</definedName>
    <definedName name="solver_slvu" localSheetId="2" hidden="1">0</definedName>
    <definedName name="solver_slvu" localSheetId="4" hidden="1">0</definedName>
    <definedName name="solver_slvu" localSheetId="3" hidden="1">0</definedName>
    <definedName name="solver_slvu" localSheetId="1" hidden="1">0</definedName>
    <definedName name="solver_stat" hidden="1">2</definedName>
    <definedName name="solver_strm" hidden="1">0</definedName>
    <definedName name="solver_typ" localSheetId="2" hidden="1">2</definedName>
    <definedName name="solver_typ" localSheetId="4" hidden="1">2</definedName>
    <definedName name="solver_typ" localSheetId="3" hidden="1">2</definedName>
    <definedName name="solver_typ" localSheetId="1" hidden="1">2</definedName>
    <definedName name="solver_ucens" hidden="1">1E+30</definedName>
    <definedName name="solver_ucut" hidden="1">1E+30</definedName>
    <definedName name="solver_umod" localSheetId="2" hidden="1">1</definedName>
    <definedName name="solver_umod" localSheetId="4" hidden="1">1</definedName>
    <definedName name="solver_umod" localSheetId="3" hidden="1">1</definedName>
    <definedName name="solver_umod" localSheetId="1" hidden="1">1</definedName>
    <definedName name="solver_ver" localSheetId="2" hidden="1">9</definedName>
    <definedName name="solver_ver" localSheetId="4" hidden="1">9</definedName>
    <definedName name="solver_ver" localSheetId="3" hidden="1">9</definedName>
    <definedName name="solver_ver" localSheetId="1" hidden="1">9</definedName>
    <definedName name="solver_vol" localSheetId="2" hidden="1">0</definedName>
    <definedName name="solver_vol" localSheetId="4" hidden="1">0</definedName>
    <definedName name="solver_vol" localSheetId="3" hidden="1">0</definedName>
    <definedName name="solver_vol" localSheetId="1" hidden="1">0</definedName>
    <definedName name="solveri_ISpPars_C3" localSheetId="2" hidden="1">"RiskSolver.UI.Charts.InputDlgPars:-1000001;1;1;48;9;40;69;0;90;80;0;0;0;0;"</definedName>
    <definedName name="solveri_ISpPars_C3" localSheetId="4" hidden="1">"RiskSolver.UI.Charts.InputDlgPars:-1000001;1;1;48;9;40;69;0;90;80;0;0;0;0;"</definedName>
    <definedName name="solveri_ISpPars_C3" localSheetId="3" hidden="1">"RiskSolver.UI.Charts.InputDlgPars:-1000001;1;1;48;9;40;69;0;90;80;0;0;0;0;"</definedName>
    <definedName name="solveri_ISpPars_C3" localSheetId="1" hidden="1">"RiskSolver.UI.Charts.InputDlgPars:-1000001;1;1;48;9;40;69;0;90;80;0;0;0;0;"</definedName>
    <definedName name="solveri_ISpPars_C6" localSheetId="2" hidden="1">"RiskSolver.UI.Charts.InputDlgPars:-1000001;1;1;48;4;40;69;0;90;80;0;0;0;0;"</definedName>
    <definedName name="solveri_ISpPars_C6" localSheetId="4" hidden="1">"RiskSolver.UI.Charts.InputDlgPars:-1000001;1;1;48;4;40;69;0;90;80;0;0;0;0;"</definedName>
    <definedName name="solveri_ISpPars_C6" localSheetId="3" hidden="1">"RiskSolver.UI.Charts.InputDlgPars:-1000001;1;1;48;4;40;69;0;90;80;0;0;0;0;"</definedName>
    <definedName name="solveri_ISpPars_C6" localSheetId="1" hidden="1">"RiskSolver.UI.Charts.InputDlgPars:-1000001;1;1;48;4;40;69;0;90;80;0;0;0;0;"</definedName>
    <definedName name="solveri_ISpPars_C9" localSheetId="2" hidden="1">"RiskSolver.UI.Charts.InputDlgPars:-1000001;1;1;51;15;40;69;0;90;80;0;0;0;0;"</definedName>
    <definedName name="solveri_ISpPars_C9" localSheetId="4" hidden="1">"RiskSolver.UI.Charts.InputDlgPars:-1000001;1;1;51;15;40;69;0;90;80;0;0;0;0;"</definedName>
    <definedName name="solveri_ISpPars_C9" localSheetId="3" hidden="1">"RiskSolver.UI.Charts.InputDlgPars:-1000001;1;1;51;15;40;69;0;90;80;0;0;0;0;"</definedName>
    <definedName name="solveri_ISpPars_C9" localSheetId="1" hidden="1">"RiskSolver.UI.Charts.InputDlgPars:-1000001;1;1;51;15;40;69;0;90;80;0;0;0;0;"</definedName>
    <definedName name="solvero_CRMax" hidden="1">"System.Double:Infinity"</definedName>
    <definedName name="solvero_CRMin" hidden="1">"System.Double:-Infinity"</definedName>
    <definedName name="solvero_OSpPars" hidden="1">"RiskSolver.UI.Charts.OutDlgPars:-1000001;5;11;55;45;0;1;90;80;0;0;0;0;"</definedName>
    <definedName name="UnitPrice" localSheetId="3">'Simulation Template'!$C$3</definedName>
    <definedName name="UnitPrice">Completed!$C$3</definedName>
  </definedNames>
  <calcPr calcId="152511"/>
</workbook>
</file>

<file path=xl/calcChain.xml><?xml version="1.0" encoding="utf-8"?>
<calcChain xmlns="http://schemas.openxmlformats.org/spreadsheetml/2006/main">
  <c r="C17" i="7" l="1"/>
  <c r="C12" i="5" l="1"/>
  <c r="C3" i="3"/>
  <c r="C12" i="7" l="1"/>
  <c r="C15" i="7" s="1"/>
  <c r="C15" i="5"/>
  <c r="G12" i="3"/>
  <c r="C9" i="3"/>
  <c r="C6" i="3"/>
  <c r="C16" i="7" l="1"/>
  <c r="C16" i="5"/>
  <c r="C17" i="5" s="1"/>
  <c r="C12" i="3"/>
  <c r="C15" i="3" s="1"/>
  <c r="C16" i="3" l="1"/>
  <c r="C17" i="3"/>
</calcChain>
</file>

<file path=xl/sharedStrings.xml><?xml version="1.0" encoding="utf-8"?>
<sst xmlns="http://schemas.openxmlformats.org/spreadsheetml/2006/main" count="58" uniqueCount="18">
  <si>
    <t>Unit Price</t>
  </si>
  <si>
    <t>VALUE</t>
  </si>
  <si>
    <t>Minimum</t>
  </si>
  <si>
    <t>Most Likely</t>
  </si>
  <si>
    <t>Maximum</t>
  </si>
  <si>
    <t>Unit Cost</t>
  </si>
  <si>
    <t>Quantity Sold</t>
  </si>
  <si>
    <t>Parameter 1</t>
  </si>
  <si>
    <t>Parameter 2</t>
  </si>
  <si>
    <t>Mean</t>
  </si>
  <si>
    <t>Std Dev</t>
  </si>
  <si>
    <t>Random Part</t>
  </si>
  <si>
    <t>Fixed Costs</t>
  </si>
  <si>
    <t>TOTAL REVENUE</t>
  </si>
  <si>
    <t>TOTAL COST</t>
  </si>
  <si>
    <t>PROFIT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</si>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</sst>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name val="Times New Roman"/>
    </font>
    <font>
      <sz val="8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wrapText="1"/>
    </xf>
    <xf numFmtId="0" fontId="3" fillId="3" borderId="0" xfId="0" applyFont="1" applyFill="1"/>
    <xf numFmtId="44" fontId="3" fillId="0" borderId="0" xfId="2" applyFont="1"/>
    <xf numFmtId="44" fontId="3" fillId="3" borderId="0" xfId="2" applyFont="1" applyFill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4" fontId="3" fillId="2" borderId="1" xfId="2" applyFont="1" applyFill="1" applyBorder="1"/>
    <xf numFmtId="43" fontId="3" fillId="2" borderId="1" xfId="1" applyFont="1" applyFill="1" applyBorder="1"/>
    <xf numFmtId="164" fontId="3" fillId="2" borderId="1" xfId="1" applyNumberFormat="1" applyFont="1" applyFill="1" applyBorder="1"/>
    <xf numFmtId="44" fontId="3" fillId="0" borderId="0" xfId="0" applyNumberFormat="1" applyFont="1"/>
    <xf numFmtId="44" fontId="4" fillId="4" borderId="2" xfId="0" applyNumberFormat="1" applyFont="1" applyFill="1" applyBorder="1"/>
    <xf numFmtId="164" fontId="3" fillId="5" borderId="1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.75" x14ac:dyDescent="0.25"/>
  <sheetData/>
  <phoneticPr fontId="1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C12" sqref="C12"/>
    </sheetView>
  </sheetViews>
  <sheetFormatPr defaultRowHeight="15.75" x14ac:dyDescent="0.25"/>
  <cols>
    <col min="1" max="1" width="4.625" style="1" customWidth="1"/>
    <col min="2" max="2" width="15.625" style="7" customWidth="1"/>
    <col min="3" max="9" width="15.625" style="1" customWidth="1"/>
    <col min="10" max="16384" width="9" style="1"/>
  </cols>
  <sheetData>
    <row r="2" spans="2:5" s="2" customFormat="1" x14ac:dyDescent="0.25">
      <c r="B2" s="6"/>
      <c r="C2" s="2" t="s">
        <v>1</v>
      </c>
    </row>
    <row r="3" spans="2:5" x14ac:dyDescent="0.25">
      <c r="B3" s="7" t="s">
        <v>0</v>
      </c>
      <c r="C3" s="9"/>
    </row>
    <row r="5" spans="2:5" s="8" customFormat="1" x14ac:dyDescent="0.25"/>
    <row r="6" spans="2:5" x14ac:dyDescent="0.25">
      <c r="B6" s="7" t="s">
        <v>5</v>
      </c>
      <c r="C6" s="9"/>
    </row>
    <row r="8" spans="2:5" s="8" customFormat="1" x14ac:dyDescent="0.25"/>
    <row r="9" spans="2:5" x14ac:dyDescent="0.25">
      <c r="B9" s="7" t="s">
        <v>12</v>
      </c>
      <c r="C9" s="9"/>
    </row>
    <row r="11" spans="2:5" s="8" customFormat="1" x14ac:dyDescent="0.25">
      <c r="D11" s="8" t="s">
        <v>7</v>
      </c>
      <c r="E11" s="8" t="s">
        <v>8</v>
      </c>
    </row>
    <row r="12" spans="2:5" x14ac:dyDescent="0.25">
      <c r="B12" s="7" t="s">
        <v>6</v>
      </c>
      <c r="C12" s="14"/>
      <c r="D12" s="3"/>
      <c r="E12" s="3"/>
    </row>
    <row r="15" spans="2:5" x14ac:dyDescent="0.25">
      <c r="B15" s="7" t="s">
        <v>13</v>
      </c>
      <c r="C15" s="4"/>
    </row>
    <row r="16" spans="2:5" ht="16.5" thickBot="1" x14ac:dyDescent="0.3">
      <c r="B16" s="7" t="s">
        <v>14</v>
      </c>
      <c r="C16" s="12"/>
    </row>
    <row r="17" spans="2:3" ht="16.5" thickBot="1" x14ac:dyDescent="0.3">
      <c r="B17" s="7" t="s">
        <v>15</v>
      </c>
      <c r="C17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C12" sqref="C12"/>
    </sheetView>
  </sheetViews>
  <sheetFormatPr defaultRowHeight="15.75" x14ac:dyDescent="0.25"/>
  <cols>
    <col min="1" max="1" width="4.625" style="1" customWidth="1"/>
    <col min="2" max="2" width="15.625" style="7" customWidth="1"/>
    <col min="3" max="9" width="15.625" style="1" customWidth="1"/>
    <col min="10" max="16384" width="9" style="1"/>
  </cols>
  <sheetData>
    <row r="2" spans="2:5" s="2" customFormat="1" x14ac:dyDescent="0.25">
      <c r="B2" s="6"/>
      <c r="C2" s="2" t="s">
        <v>1</v>
      </c>
    </row>
    <row r="3" spans="2:5" x14ac:dyDescent="0.25">
      <c r="B3" s="7" t="s">
        <v>0</v>
      </c>
      <c r="C3" s="9">
        <v>1</v>
      </c>
    </row>
    <row r="5" spans="2:5" s="8" customFormat="1" x14ac:dyDescent="0.25"/>
    <row r="6" spans="2:5" x14ac:dyDescent="0.25">
      <c r="B6" s="7" t="s">
        <v>5</v>
      </c>
      <c r="C6" s="9">
        <v>1</v>
      </c>
    </row>
    <row r="8" spans="2:5" s="8" customFormat="1" x14ac:dyDescent="0.25"/>
    <row r="9" spans="2:5" x14ac:dyDescent="0.25">
      <c r="B9" s="7" t="s">
        <v>12</v>
      </c>
      <c r="C9" s="9">
        <v>30000</v>
      </c>
    </row>
    <row r="11" spans="2:5" s="8" customFormat="1" x14ac:dyDescent="0.25">
      <c r="D11" s="8" t="s">
        <v>7</v>
      </c>
      <c r="E11" s="8" t="s">
        <v>8</v>
      </c>
    </row>
    <row r="12" spans="2:5" x14ac:dyDescent="0.25">
      <c r="B12" s="7" t="s">
        <v>6</v>
      </c>
      <c r="C12" s="14">
        <f>INT(D12-E12*C3)</f>
        <v>9750</v>
      </c>
      <c r="D12" s="3">
        <v>10000</v>
      </c>
      <c r="E12" s="3">
        <v>250</v>
      </c>
    </row>
    <row r="15" spans="2:5" x14ac:dyDescent="0.25">
      <c r="B15" s="7" t="s">
        <v>13</v>
      </c>
      <c r="C15" s="4">
        <f>C12*C3</f>
        <v>9750</v>
      </c>
    </row>
    <row r="16" spans="2:5" ht="16.5" thickBot="1" x14ac:dyDescent="0.3">
      <c r="B16" s="7" t="s">
        <v>14</v>
      </c>
      <c r="C16" s="12">
        <f>C9+C12*C6</f>
        <v>39750</v>
      </c>
    </row>
    <row r="17" spans="2:3" ht="16.5" thickBot="1" x14ac:dyDescent="0.3">
      <c r="B17" s="7" t="s">
        <v>15</v>
      </c>
      <c r="C17" s="13">
        <f>C15-C16</f>
        <v>-30000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tabSelected="1" workbookViewId="0">
      <selection activeCell="C18" sqref="C18"/>
    </sheetView>
  </sheetViews>
  <sheetFormatPr defaultRowHeight="15.75" x14ac:dyDescent="0.25"/>
  <cols>
    <col min="1" max="1" width="4.625" style="1" customWidth="1"/>
    <col min="2" max="2" width="15.625" style="7" customWidth="1"/>
    <col min="3" max="3" width="15.625" style="1" customWidth="1"/>
    <col min="4" max="6" width="12.625" style="1" customWidth="1"/>
    <col min="7" max="7" width="15.625" style="1" customWidth="1"/>
    <col min="8" max="9" width="10.625" style="1" customWidth="1"/>
    <col min="10" max="16384" width="9" style="1"/>
  </cols>
  <sheetData>
    <row r="2" spans="2:9" s="2" customFormat="1" x14ac:dyDescent="0.25">
      <c r="B2" s="6"/>
      <c r="C2" s="2" t="s">
        <v>1</v>
      </c>
      <c r="D2" s="2" t="s">
        <v>2</v>
      </c>
      <c r="E2" s="2" t="s">
        <v>3</v>
      </c>
      <c r="F2" s="2" t="s">
        <v>4</v>
      </c>
    </row>
    <row r="3" spans="2:9" x14ac:dyDescent="0.25">
      <c r="B3" s="7" t="s">
        <v>0</v>
      </c>
      <c r="C3" s="9"/>
      <c r="D3" s="5">
        <v>18.95</v>
      </c>
      <c r="E3" s="5">
        <v>24.95</v>
      </c>
      <c r="F3" s="5">
        <v>26.95</v>
      </c>
    </row>
    <row r="5" spans="2:9" s="8" customFormat="1" x14ac:dyDescent="0.25">
      <c r="D5" s="8" t="s">
        <v>16</v>
      </c>
      <c r="E5" s="8" t="s">
        <v>17</v>
      </c>
    </row>
    <row r="6" spans="2:9" x14ac:dyDescent="0.25">
      <c r="B6" s="7" t="s">
        <v>5</v>
      </c>
      <c r="C6" s="9"/>
      <c r="D6" s="3">
        <v>12</v>
      </c>
      <c r="E6" s="3">
        <v>15</v>
      </c>
    </row>
    <row r="8" spans="2:9" s="8" customFormat="1" x14ac:dyDescent="0.25">
      <c r="D8" s="8" t="s">
        <v>9</v>
      </c>
      <c r="E8" s="8" t="s">
        <v>10</v>
      </c>
    </row>
    <row r="9" spans="2:9" x14ac:dyDescent="0.25">
      <c r="B9" s="7" t="s">
        <v>12</v>
      </c>
      <c r="C9" s="9"/>
      <c r="D9" s="5">
        <v>30000</v>
      </c>
      <c r="E9" s="5">
        <v>5000</v>
      </c>
    </row>
    <row r="11" spans="2:9" s="8" customFormat="1" x14ac:dyDescent="0.25">
      <c r="D11" s="8" t="s">
        <v>7</v>
      </c>
      <c r="E11" s="8" t="s">
        <v>8</v>
      </c>
      <c r="G11" s="8" t="s">
        <v>11</v>
      </c>
      <c r="H11" s="8" t="s">
        <v>9</v>
      </c>
      <c r="I11" s="8" t="s">
        <v>10</v>
      </c>
    </row>
    <row r="12" spans="2:9" x14ac:dyDescent="0.25">
      <c r="B12" s="7" t="s">
        <v>6</v>
      </c>
      <c r="C12" s="11">
        <f>INT(D12-E12*C3+G12)</f>
        <v>10000</v>
      </c>
      <c r="D12" s="3">
        <v>10000</v>
      </c>
      <c r="E12" s="3">
        <v>250</v>
      </c>
      <c r="G12" s="10"/>
      <c r="H12" s="3">
        <v>0</v>
      </c>
      <c r="I12" s="3">
        <v>10</v>
      </c>
    </row>
    <row r="15" spans="2:9" x14ac:dyDescent="0.25">
      <c r="B15" s="7" t="s">
        <v>13</v>
      </c>
      <c r="C15" s="4">
        <f>C12*C3</f>
        <v>0</v>
      </c>
    </row>
    <row r="16" spans="2:9" ht="16.5" thickBot="1" x14ac:dyDescent="0.3">
      <c r="B16" s="7" t="s">
        <v>14</v>
      </c>
      <c r="C16" s="12">
        <f>C9+C12*C6</f>
        <v>0</v>
      </c>
    </row>
    <row r="17" spans="2:3" ht="16.5" thickBot="1" x14ac:dyDescent="0.3">
      <c r="B17" s="7" t="s">
        <v>15</v>
      </c>
      <c r="C17" s="13">
        <f>C15-C16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workbookViewId="0">
      <selection activeCell="E16" sqref="E16"/>
    </sheetView>
  </sheetViews>
  <sheetFormatPr defaultRowHeight="15.75" x14ac:dyDescent="0.25"/>
  <cols>
    <col min="1" max="1" width="4.625" style="1" customWidth="1"/>
    <col min="2" max="2" width="15.625" style="7" customWidth="1"/>
    <col min="3" max="9" width="15.625" style="1" customWidth="1"/>
    <col min="10" max="16384" width="9" style="1"/>
  </cols>
  <sheetData>
    <row r="2" spans="2:9" s="2" customFormat="1" x14ac:dyDescent="0.25">
      <c r="B2" s="6"/>
      <c r="C2" s="2" t="s">
        <v>1</v>
      </c>
      <c r="D2" s="2" t="s">
        <v>2</v>
      </c>
      <c r="E2" s="2" t="s">
        <v>3</v>
      </c>
      <c r="F2" s="2" t="s">
        <v>4</v>
      </c>
    </row>
    <row r="3" spans="2:9" x14ac:dyDescent="0.25">
      <c r="B3" s="7" t="s">
        <v>0</v>
      </c>
      <c r="C3" s="9">
        <f ca="1">_xll.PsiTriangular(D3,E3,F3)</f>
        <v>26.289235118891654</v>
      </c>
      <c r="D3" s="5">
        <v>18.95</v>
      </c>
      <c r="E3" s="5">
        <v>24.95</v>
      </c>
      <c r="F3" s="5">
        <v>26.95</v>
      </c>
    </row>
    <row r="5" spans="2:9" s="8" customFormat="1" x14ac:dyDescent="0.25">
      <c r="E5" s="8" t="s">
        <v>4</v>
      </c>
    </row>
    <row r="6" spans="2:9" x14ac:dyDescent="0.25">
      <c r="B6" s="7" t="s">
        <v>5</v>
      </c>
      <c r="C6" s="9">
        <f ca="1">_xll.PsiUniform(D6,E6)</f>
        <v>14.741255739047471</v>
      </c>
      <c r="D6" s="3">
        <v>12</v>
      </c>
      <c r="E6" s="3">
        <v>15</v>
      </c>
    </row>
    <row r="8" spans="2:9" s="8" customFormat="1" x14ac:dyDescent="0.25">
      <c r="E8" s="8" t="s">
        <v>10</v>
      </c>
    </row>
    <row r="9" spans="2:9" x14ac:dyDescent="0.25">
      <c r="B9" s="7" t="s">
        <v>12</v>
      </c>
      <c r="C9" s="9">
        <f ca="1">_xll.PsiNormal(D9,E9)</f>
        <v>32810.100474300154</v>
      </c>
      <c r="D9" s="5">
        <v>30000</v>
      </c>
      <c r="E9" s="5">
        <v>5000</v>
      </c>
    </row>
    <row r="11" spans="2:9" s="8" customFormat="1" x14ac:dyDescent="0.25">
      <c r="D11" s="8" t="s">
        <v>7</v>
      </c>
      <c r="E11" s="8" t="s">
        <v>8</v>
      </c>
      <c r="G11" s="8" t="s">
        <v>11</v>
      </c>
      <c r="H11" s="8" t="s">
        <v>9</v>
      </c>
      <c r="I11" s="8" t="s">
        <v>10</v>
      </c>
    </row>
    <row r="12" spans="2:9" x14ac:dyDescent="0.25">
      <c r="B12" s="7" t="s">
        <v>6</v>
      </c>
      <c r="C12" s="11">
        <f ca="1">INT(D12-E12*C3+G12)</f>
        <v>3433</v>
      </c>
      <c r="D12" s="3">
        <v>10000</v>
      </c>
      <c r="E12" s="3">
        <v>250</v>
      </c>
      <c r="G12" s="10">
        <f ca="1">_xll.PsiNormal(H12,I12)</f>
        <v>5.335648671956009</v>
      </c>
      <c r="H12" s="3">
        <v>0</v>
      </c>
      <c r="I12" s="3">
        <v>10</v>
      </c>
    </row>
    <row r="15" spans="2:9" x14ac:dyDescent="0.25">
      <c r="B15" s="7" t="s">
        <v>13</v>
      </c>
      <c r="C15" s="4">
        <f ca="1">C12*C3</f>
        <v>90250.944163155043</v>
      </c>
    </row>
    <row r="16" spans="2:9" ht="16.5" thickBot="1" x14ac:dyDescent="0.3">
      <c r="B16" s="7" t="s">
        <v>14</v>
      </c>
      <c r="C16" s="12">
        <f ca="1">C9+C12*C6</f>
        <v>83416.831426450124</v>
      </c>
    </row>
    <row r="17" spans="2:3" ht="16.5" thickBot="1" x14ac:dyDescent="0.3">
      <c r="B17" s="7" t="s">
        <v>15</v>
      </c>
      <c r="C17" s="13">
        <f ca="1">C15-C16 + _xll.PsiOutput()</f>
        <v>6834.1127367049194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CB_DATA_</vt:lpstr>
      <vt:lpstr>Template</vt:lpstr>
      <vt:lpstr>Base Case</vt:lpstr>
      <vt:lpstr>Simulation Template</vt:lpstr>
      <vt:lpstr>Completed</vt:lpstr>
      <vt:lpstr>'Simulation Template'!UnitPrice</vt:lpstr>
      <vt:lpstr>UnitPrice</vt:lpstr>
    </vt:vector>
  </TitlesOfParts>
  <Company>The Tuck School at Dartmouth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Steve.Powell</dc:creator>
  <cp:lastModifiedBy>Ozgur</cp:lastModifiedBy>
  <dcterms:created xsi:type="dcterms:W3CDTF">2005-12-08T13:32:36Z</dcterms:created>
  <dcterms:modified xsi:type="dcterms:W3CDTF">2014-03-24T21:52:33Z</dcterms:modified>
</cp:coreProperties>
</file>