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zgur\Dropbox\0 - Current Semester\DS 852\Presentations\"/>
    </mc:Choice>
  </mc:AlternateContent>
  <bookViews>
    <workbookView xWindow="480" yWindow="75" windowWidth="10560" windowHeight="10995" firstSheet="1" activeTab="3"/>
  </bookViews>
  <sheets>
    <sheet name="CB_DATA_" sheetId="2" state="hidden" r:id="rId1"/>
    <sheet name="Template" sheetId="4" r:id="rId2"/>
    <sheet name="Base Case" sheetId="5" r:id="rId3"/>
    <sheet name="Completed" sheetId="3" r:id="rId4"/>
  </sheets>
  <definedNames>
    <definedName name="CBWorkbookPriority" hidden="1">-325739642</definedName>
    <definedName name="CBx_33a4df401dae44988d4e7538e4b6169e" localSheetId="0" hidden="1">"'Sheet1'!$A$1"</definedName>
    <definedName name="CBx_84577f7fece44ff2b34ab00b184ff3fd" localSheetId="0" hidden="1">"'CB_DATA_'!$A$1"</definedName>
    <definedName name="CBx_Sheet_Guid" localSheetId="0" hidden="1">"'84577f7fece44ff2b34ab00b184ff3fd"</definedName>
    <definedName name="solver_bigm" localSheetId="2" hidden="1">1000000</definedName>
    <definedName name="solver_bigm" localSheetId="3" hidden="1">1000000</definedName>
    <definedName name="solver_bigm" localSheetId="1" hidden="1">1000000</definedName>
    <definedName name="solver_bnd" localSheetId="2" hidden="1">1</definedName>
    <definedName name="solver_bnd" localSheetId="3" hidden="1">1</definedName>
    <definedName name="solver_bnd" localSheetId="1" hidden="1">1</definedName>
    <definedName name="solver_cha" localSheetId="2" hidden="1">0</definedName>
    <definedName name="solver_cha" localSheetId="3" hidden="1">0</definedName>
    <definedName name="solver_cha" localSheetId="1" hidden="1">0</definedName>
    <definedName name="solver_chn" localSheetId="2" hidden="1">4</definedName>
    <definedName name="solver_chn" localSheetId="3" hidden="1">4</definedName>
    <definedName name="solver_chn" localSheetId="1" hidden="1">4</definedName>
    <definedName name="solver_cht" localSheetId="2" hidden="1">0</definedName>
    <definedName name="solver_cht" localSheetId="3" hidden="1">0</definedName>
    <definedName name="solver_cht" localSheetId="1" hidden="1">0</definedName>
    <definedName name="solver_corr" hidden="1">1</definedName>
    <definedName name="solver_ctp1" hidden="1">0</definedName>
    <definedName name="solver_ctp2" hidden="1">0</definedName>
    <definedName name="solver_dia" localSheetId="2" hidden="1">1</definedName>
    <definedName name="solver_dia" localSheetId="3" hidden="1">1</definedName>
    <definedName name="solver_dia" localSheetId="1" hidden="1">1</definedName>
    <definedName name="solver_disp" hidden="1">0</definedName>
    <definedName name="solver_eval" hidden="1">0</definedName>
    <definedName name="solver_glb" localSheetId="2" hidden="1">-1E+30</definedName>
    <definedName name="solver_glb" localSheetId="3" hidden="1">-1E+30</definedName>
    <definedName name="solver_glb" localSheetId="1" hidden="1">-1E+30</definedName>
    <definedName name="solver_gub" localSheetId="2" hidden="1">1E+30</definedName>
    <definedName name="solver_gub" localSheetId="3" hidden="1">1E+30</definedName>
    <definedName name="solver_gub" localSheetId="1" hidden="1">1E+30</definedName>
    <definedName name="solver_iao" localSheetId="2" hidden="1">0</definedName>
    <definedName name="solver_iao" localSheetId="3" hidden="1">0</definedName>
    <definedName name="solver_iao" localSheetId="1" hidden="1">0</definedName>
    <definedName name="solver_inc" localSheetId="2" hidden="1">0</definedName>
    <definedName name="solver_inc" localSheetId="3" hidden="1">0</definedName>
    <definedName name="solver_inc" localSheetId="1" hidden="1">0</definedName>
    <definedName name="solver_int" localSheetId="2" hidden="1">0</definedName>
    <definedName name="solver_int" localSheetId="3" hidden="1">0</definedName>
    <definedName name="solver_int" localSheetId="1" hidden="1">0</definedName>
    <definedName name="solver_irs" localSheetId="2" hidden="1">0</definedName>
    <definedName name="solver_irs" localSheetId="3" hidden="1">0</definedName>
    <definedName name="solver_irs" localSheetId="1" hidden="1">0</definedName>
    <definedName name="solver_ism" localSheetId="2" hidden="1">0</definedName>
    <definedName name="solver_ism" localSheetId="3" hidden="1">0</definedName>
    <definedName name="solver_ism" localSheetId="1" hidden="1">0</definedName>
    <definedName name="solver_lcens" hidden="1">-1E+30</definedName>
    <definedName name="solver_lcut" hidden="1">-1E+30</definedName>
    <definedName name="solver_log" localSheetId="2" hidden="1">1</definedName>
    <definedName name="solver_log" localSheetId="3" hidden="1">1</definedName>
    <definedName name="solver_log" localSheetId="1" hidden="1">1</definedName>
    <definedName name="solver_mda" localSheetId="2" hidden="1">4</definedName>
    <definedName name="solver_mda" localSheetId="3" hidden="1">4</definedName>
    <definedName name="solver_mda" localSheetId="1" hidden="1">4</definedName>
    <definedName name="solver_mod" localSheetId="2" hidden="1">4</definedName>
    <definedName name="solver_mod" localSheetId="3" hidden="1">4</definedName>
    <definedName name="solver_mod" localSheetId="1" hidden="1">4</definedName>
    <definedName name="solver_nopt" localSheetId="2" hidden="1">1</definedName>
    <definedName name="solver_nopt" localSheetId="3" hidden="1">1</definedName>
    <definedName name="solver_nopt" localSheetId="1" hidden="1">1</definedName>
    <definedName name="solver_nsim" hidden="1">1</definedName>
    <definedName name="solver_ntr" localSheetId="2" hidden="1">0</definedName>
    <definedName name="solver_ntr" localSheetId="3" hidden="1">0</definedName>
    <definedName name="solver_ntr" localSheetId="1" hidden="1">0</definedName>
    <definedName name="solver_ntri" hidden="1">1000</definedName>
    <definedName name="solver_psi" localSheetId="2" hidden="1">0</definedName>
    <definedName name="solver_psi" localSheetId="3" hidden="1">0</definedName>
    <definedName name="solver_psi" localSheetId="1" hidden="1">0</definedName>
    <definedName name="solver_rgen" hidden="1">1</definedName>
    <definedName name="solver_rsmp" hidden="1">2</definedName>
    <definedName name="solver_seed" hidden="1">0</definedName>
    <definedName name="solver_slv" localSheetId="2" hidden="1">0</definedName>
    <definedName name="solver_slv" localSheetId="3" hidden="1">0</definedName>
    <definedName name="solver_slv" localSheetId="1" hidden="1">0</definedName>
    <definedName name="solver_slvu" localSheetId="2" hidden="1">0</definedName>
    <definedName name="solver_slvu" localSheetId="3" hidden="1">0</definedName>
    <definedName name="solver_slvu" localSheetId="1" hidden="1">0</definedName>
    <definedName name="solver_stat" hidden="1">2</definedName>
    <definedName name="solver_strm" hidden="1">0</definedName>
    <definedName name="solver_typ" localSheetId="2" hidden="1">2</definedName>
    <definedName name="solver_typ" localSheetId="3" hidden="1">2</definedName>
    <definedName name="solver_typ" localSheetId="1" hidden="1">2</definedName>
    <definedName name="solver_ucens" hidden="1">1E+30</definedName>
    <definedName name="solver_ucut" hidden="1">1E+30</definedName>
    <definedName name="solver_umod" localSheetId="2" hidden="1">1</definedName>
    <definedName name="solver_umod" localSheetId="3" hidden="1">1</definedName>
    <definedName name="solver_umod" localSheetId="1" hidden="1">1</definedName>
    <definedName name="solver_ver" localSheetId="2" hidden="1">9</definedName>
    <definedName name="solver_ver" localSheetId="3" hidden="1">9</definedName>
    <definedName name="solver_ver" localSheetId="1" hidden="1">9</definedName>
    <definedName name="solver_vol" localSheetId="2" hidden="1">0</definedName>
    <definedName name="solver_vol" localSheetId="3" hidden="1">0</definedName>
    <definedName name="solver_vol" localSheetId="1" hidden="1">0</definedName>
    <definedName name="solveri_ISpPars_C21" localSheetId="2" hidden="1">"RiskSolver.UI.Charts.InputDlgPars:-1000001;1;1;51;9;40;69;0;90;80;0;0;0;0;"</definedName>
    <definedName name="solveri_ISpPars_C21" localSheetId="3" hidden="1">"RiskSolver.UI.Charts.InputDlgPars:-1000001;1;1;51;9;40;69;0;90;80;0;0;0;0;"</definedName>
    <definedName name="solveri_ISpPars_C21" localSheetId="1" hidden="1">"RiskSolver.UI.Charts.InputDlgPars:-1000001;1;1;51;9;40;69;0;90;80;0;0;0;0;"</definedName>
    <definedName name="solveri_ISpPars_D19H19" localSheetId="2" hidden="1">"RiskSolver.UI.Charts.InputDlgPars:-1000001;1;1;51;15;40;69;0;90;80;0;0;0;0;"</definedName>
    <definedName name="solveri_ISpPars_D19H19" localSheetId="3" hidden="1">"RiskSolver.UI.Charts.InputDlgPars:-1000001;1;1;51;15;40;69;0;90;80;0;0;0;0;"</definedName>
    <definedName name="solveri_ISpPars_D19H19" localSheetId="1" hidden="1">"RiskSolver.UI.Charts.InputDlgPars:-1000001;1;1;51;15;40;69;0;90;80;0;0;0;0;"</definedName>
    <definedName name="solveri_ISpPars_D20" localSheetId="2" hidden="1">"RiskSolver.UI.Charts.InputDlgPars:-1000001;1;1;30;14;40;69;0;90;80;0;0;0;0;"</definedName>
    <definedName name="solveri_ISpPars_D20" localSheetId="3" hidden="1">"RiskSolver.UI.Charts.InputDlgPars:-1000001;1;1;30;14;40;69;0;90;80;0;0;0;0;"</definedName>
    <definedName name="solveri_ISpPars_D20" localSheetId="1" hidden="1">"RiskSolver.UI.Charts.InputDlgPars:-1000001;1;1;30;14;40;69;0;90;80;0;0;0;0;"</definedName>
    <definedName name="solvero_CRMax" hidden="1">"System.Double:Infinity"</definedName>
    <definedName name="solvero_CRMin" hidden="1">"System.Double:-Infinity"</definedName>
    <definedName name="solvero_OSpPars" hidden="1">"RiskSolver.UI.Charts.OutDlgPars:-1000001;23;26;55;45;0;1;90;80;0;0;0;0;"</definedName>
  </definedNames>
  <calcPr calcId="152511"/>
</workbook>
</file>

<file path=xl/calcChain.xml><?xml version="1.0" encoding="utf-8"?>
<calcChain xmlns="http://schemas.openxmlformats.org/spreadsheetml/2006/main">
  <c r="C24" i="5" l="1"/>
  <c r="I23" i="3"/>
  <c r="G23" i="3"/>
  <c r="J23" i="3"/>
  <c r="H23" i="3"/>
  <c r="D21" i="5" l="1"/>
  <c r="E21" i="5" s="1"/>
  <c r="F21" i="5" s="1"/>
  <c r="G21" i="5" s="1"/>
  <c r="H21" i="5" s="1"/>
  <c r="C23" i="5" s="1"/>
  <c r="H20" i="3"/>
  <c r="H19" i="3"/>
  <c r="F20" i="3"/>
  <c r="E20" i="3"/>
  <c r="G19" i="3"/>
  <c r="E19" i="3"/>
  <c r="D19" i="3"/>
  <c r="C21" i="3"/>
  <c r="G20" i="3"/>
  <c r="D20" i="3"/>
  <c r="F19" i="3"/>
  <c r="D21" i="3" l="1"/>
  <c r="E21" i="3" s="1"/>
  <c r="F21" i="3" s="1"/>
  <c r="G21" i="3" s="1"/>
  <c r="H21" i="3" s="1"/>
  <c r="C23" i="3"/>
  <c r="C24" i="3"/>
</calcChain>
</file>

<file path=xl/sharedStrings.xml><?xml version="1.0" encoding="utf-8"?>
<sst xmlns="http://schemas.openxmlformats.org/spreadsheetml/2006/main" count="49" uniqueCount="19">
  <si>
    <t>Probability</t>
  </si>
  <si>
    <t>Mean</t>
  </si>
  <si>
    <t>IPO</t>
  </si>
  <si>
    <t>Price</t>
  </si>
  <si>
    <t>Stock Value Increase</t>
  </si>
  <si>
    <t>Std Dev</t>
  </si>
  <si>
    <t>YEAR</t>
  </si>
  <si>
    <t>Fail or Not</t>
  </si>
  <si>
    <t>Number of Shares</t>
  </si>
  <si>
    <t>FINAL VALUE</t>
  </si>
  <si>
    <t>Value Increase</t>
  </si>
  <si>
    <t>PRICE</t>
  </si>
  <si>
    <t>if the company does not fail in the interim</t>
  </si>
  <si>
    <t>RUNNING?</t>
  </si>
  <si>
    <t>Annual Success Probability</t>
  </si>
  <si>
    <t>MEAN</t>
  </si>
  <si>
    <t>S.D.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</si>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</sst>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2"/>
      <name val="Times New Roman"/>
    </font>
    <font>
      <sz val="12"/>
      <name val="Times New Roman"/>
      <family val="1"/>
    </font>
    <font>
      <sz val="8"/>
      <name val="Times New Roman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Times New Roman"/>
      <family val="1"/>
    </font>
    <font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/>
    <xf numFmtId="0" fontId="4" fillId="0" borderId="0" xfId="0" applyFont="1"/>
    <xf numFmtId="44" fontId="4" fillId="2" borderId="0" xfId="2" applyFont="1" applyFill="1"/>
    <xf numFmtId="2" fontId="4" fillId="2" borderId="0" xfId="0" applyNumberFormat="1" applyFont="1" applyFill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4" fillId="2" borderId="0" xfId="0" applyFont="1" applyFill="1"/>
    <xf numFmtId="10" fontId="4" fillId="2" borderId="0" xfId="0" applyNumberFormat="1" applyFont="1" applyFill="1"/>
    <xf numFmtId="164" fontId="4" fillId="2" borderId="0" xfId="1" applyNumberFormat="1" applyFont="1" applyFill="1"/>
    <xf numFmtId="0" fontId="4" fillId="5" borderId="1" xfId="0" applyFont="1" applyFill="1" applyBorder="1"/>
    <xf numFmtId="44" fontId="4" fillId="5" borderId="1" xfId="2" applyFont="1" applyFill="1" applyBorder="1"/>
    <xf numFmtId="0" fontId="4" fillId="3" borderId="2" xfId="0" applyFont="1" applyFill="1" applyBorder="1"/>
    <xf numFmtId="0" fontId="4" fillId="4" borderId="3" xfId="0" applyFont="1" applyFill="1" applyBorder="1"/>
    <xf numFmtId="0" fontId="4" fillId="4" borderId="4" xfId="0" applyFont="1" applyFill="1" applyBorder="1"/>
    <xf numFmtId="10" fontId="4" fillId="4" borderId="0" xfId="3" applyNumberFormat="1" applyFont="1" applyFill="1" applyBorder="1"/>
    <xf numFmtId="10" fontId="4" fillId="4" borderId="6" xfId="3" applyNumberFormat="1" applyFont="1" applyFill="1" applyBorder="1"/>
    <xf numFmtId="44" fontId="4" fillId="4" borderId="7" xfId="2" applyFont="1" applyFill="1" applyBorder="1"/>
    <xf numFmtId="44" fontId="4" fillId="0" borderId="8" xfId="2" applyFont="1" applyBorder="1"/>
    <xf numFmtId="44" fontId="4" fillId="0" borderId="9" xfId="2" applyFont="1" applyBorder="1"/>
    <xf numFmtId="0" fontId="4" fillId="3" borderId="5" xfId="0" applyFont="1" applyFill="1" applyBorder="1"/>
    <xf numFmtId="44" fontId="4" fillId="0" borderId="10" xfId="2" applyFon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5.75" x14ac:dyDescent="0.25"/>
  <sheetData/>
  <phoneticPr fontId="2" type="noConversion"/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4"/>
  <sheetViews>
    <sheetView workbookViewId="0"/>
  </sheetViews>
  <sheetFormatPr defaultRowHeight="15" x14ac:dyDescent="0.25"/>
  <cols>
    <col min="1" max="1" width="4.625" style="2" customWidth="1"/>
    <col min="2" max="2" width="19.25" style="5" bestFit="1" customWidth="1"/>
    <col min="3" max="12" width="12.625" style="2" customWidth="1"/>
    <col min="13" max="16384" width="9" style="2"/>
  </cols>
  <sheetData>
    <row r="2" spans="2:4" x14ac:dyDescent="0.25">
      <c r="B2" s="5" t="s">
        <v>8</v>
      </c>
      <c r="C2" s="9">
        <v>40000</v>
      </c>
    </row>
    <row r="4" spans="2:4" s="1" customFormat="1" x14ac:dyDescent="0.25">
      <c r="B4" s="5" t="s">
        <v>2</v>
      </c>
      <c r="C4" s="6" t="s">
        <v>3</v>
      </c>
      <c r="D4" s="6" t="s">
        <v>0</v>
      </c>
    </row>
    <row r="5" spans="2:4" x14ac:dyDescent="0.25">
      <c r="C5" s="3">
        <v>10</v>
      </c>
      <c r="D5" s="4">
        <v>0.1</v>
      </c>
    </row>
    <row r="6" spans="2:4" x14ac:dyDescent="0.25">
      <c r="C6" s="3">
        <v>11</v>
      </c>
      <c r="D6" s="4">
        <v>0.2</v>
      </c>
    </row>
    <row r="7" spans="2:4" x14ac:dyDescent="0.25">
      <c r="C7" s="3">
        <v>12</v>
      </c>
      <c r="D7" s="4">
        <v>0.3</v>
      </c>
    </row>
    <row r="8" spans="2:4" x14ac:dyDescent="0.25">
      <c r="C8" s="3">
        <v>13</v>
      </c>
      <c r="D8" s="4">
        <v>0.2</v>
      </c>
    </row>
    <row r="9" spans="2:4" x14ac:dyDescent="0.25">
      <c r="C9" s="3">
        <v>14</v>
      </c>
      <c r="D9" s="4">
        <v>0.1</v>
      </c>
    </row>
    <row r="10" spans="2:4" x14ac:dyDescent="0.25">
      <c r="C10" s="3">
        <v>15</v>
      </c>
      <c r="D10" s="4">
        <v>0.1</v>
      </c>
    </row>
    <row r="12" spans="2:4" x14ac:dyDescent="0.25">
      <c r="B12" s="5" t="s">
        <v>14</v>
      </c>
      <c r="C12" s="7">
        <v>0.7</v>
      </c>
    </row>
    <row r="14" spans="2:4" x14ac:dyDescent="0.25">
      <c r="C14" s="6" t="s">
        <v>1</v>
      </c>
      <c r="D14" s="6" t="s">
        <v>5</v>
      </c>
    </row>
    <row r="15" spans="2:4" x14ac:dyDescent="0.25">
      <c r="B15" s="5" t="s">
        <v>4</v>
      </c>
      <c r="C15" s="8">
        <v>1.4999999999999999E-2</v>
      </c>
      <c r="D15" s="8">
        <v>5.0000000000000001E-3</v>
      </c>
    </row>
    <row r="18" spans="2:8" x14ac:dyDescent="0.25">
      <c r="B18" s="5" t="s">
        <v>6</v>
      </c>
      <c r="C18" s="2">
        <v>0</v>
      </c>
      <c r="D18" s="2">
        <v>1</v>
      </c>
      <c r="E18" s="2">
        <v>2</v>
      </c>
      <c r="F18" s="2">
        <v>3</v>
      </c>
      <c r="G18" s="2">
        <v>4</v>
      </c>
      <c r="H18" s="2">
        <v>5</v>
      </c>
    </row>
    <row r="19" spans="2:8" x14ac:dyDescent="0.25">
      <c r="B19" s="5" t="s">
        <v>7</v>
      </c>
      <c r="C19" s="12"/>
      <c r="D19" s="13"/>
      <c r="E19" s="13"/>
      <c r="F19" s="13"/>
      <c r="G19" s="13"/>
      <c r="H19" s="14"/>
    </row>
    <row r="20" spans="2:8" x14ac:dyDescent="0.25">
      <c r="B20" s="5" t="s">
        <v>10</v>
      </c>
      <c r="C20" s="20"/>
      <c r="D20" s="15"/>
      <c r="E20" s="15"/>
      <c r="F20" s="15"/>
      <c r="G20" s="15"/>
      <c r="H20" s="16"/>
    </row>
    <row r="21" spans="2:8" x14ac:dyDescent="0.25">
      <c r="B21" s="5" t="s">
        <v>11</v>
      </c>
      <c r="C21" s="17"/>
      <c r="D21" s="18"/>
      <c r="E21" s="18"/>
      <c r="F21" s="18"/>
      <c r="G21" s="18"/>
      <c r="H21" s="19"/>
    </row>
    <row r="22" spans="2:8" ht="15.75" thickBot="1" x14ac:dyDescent="0.3"/>
    <row r="23" spans="2:8" ht="15.75" thickBot="1" x14ac:dyDescent="0.3">
      <c r="B23" s="5" t="s">
        <v>9</v>
      </c>
      <c r="C23" s="11"/>
      <c r="D23" s="2" t="s">
        <v>12</v>
      </c>
    </row>
    <row r="24" spans="2:8" ht="15.75" thickBot="1" x14ac:dyDescent="0.3">
      <c r="B24" s="5" t="s">
        <v>13</v>
      </c>
      <c r="C24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4"/>
  <sheetViews>
    <sheetView workbookViewId="0">
      <selection activeCell="E21" sqref="E21"/>
    </sheetView>
  </sheetViews>
  <sheetFormatPr defaultRowHeight="15" x14ac:dyDescent="0.25"/>
  <cols>
    <col min="1" max="1" width="4.625" style="2" customWidth="1"/>
    <col min="2" max="2" width="19.25" style="5" bestFit="1" customWidth="1"/>
    <col min="3" max="12" width="12.625" style="2" customWidth="1"/>
    <col min="13" max="16384" width="9" style="2"/>
  </cols>
  <sheetData>
    <row r="2" spans="2:4" x14ac:dyDescent="0.25">
      <c r="B2" s="5" t="s">
        <v>8</v>
      </c>
      <c r="C2" s="9">
        <v>40000</v>
      </c>
    </row>
    <row r="4" spans="2:4" s="1" customFormat="1" x14ac:dyDescent="0.25">
      <c r="B4" s="5" t="s">
        <v>2</v>
      </c>
      <c r="C4" s="6" t="s">
        <v>3</v>
      </c>
      <c r="D4" s="6" t="s">
        <v>0</v>
      </c>
    </row>
    <row r="5" spans="2:4" x14ac:dyDescent="0.25">
      <c r="C5" s="3">
        <v>10</v>
      </c>
      <c r="D5" s="4">
        <v>0.1</v>
      </c>
    </row>
    <row r="6" spans="2:4" x14ac:dyDescent="0.25">
      <c r="C6" s="3">
        <v>11</v>
      </c>
      <c r="D6" s="4">
        <v>0.2</v>
      </c>
    </row>
    <row r="7" spans="2:4" x14ac:dyDescent="0.25">
      <c r="C7" s="3">
        <v>12</v>
      </c>
      <c r="D7" s="4">
        <v>0.3</v>
      </c>
    </row>
    <row r="8" spans="2:4" x14ac:dyDescent="0.25">
      <c r="C8" s="3">
        <v>13</v>
      </c>
      <c r="D8" s="4">
        <v>0.2</v>
      </c>
    </row>
    <row r="9" spans="2:4" x14ac:dyDescent="0.25">
      <c r="C9" s="3">
        <v>14</v>
      </c>
      <c r="D9" s="4">
        <v>0.1</v>
      </c>
    </row>
    <row r="10" spans="2:4" x14ac:dyDescent="0.25">
      <c r="C10" s="3">
        <v>15</v>
      </c>
      <c r="D10" s="4">
        <v>0.1</v>
      </c>
    </row>
    <row r="12" spans="2:4" x14ac:dyDescent="0.25">
      <c r="B12" s="5" t="s">
        <v>14</v>
      </c>
      <c r="C12" s="7">
        <v>0.7</v>
      </c>
    </row>
    <row r="14" spans="2:4" x14ac:dyDescent="0.25">
      <c r="C14" s="6" t="s">
        <v>1</v>
      </c>
      <c r="D14" s="6" t="s">
        <v>5</v>
      </c>
    </row>
    <row r="15" spans="2:4" x14ac:dyDescent="0.25">
      <c r="B15" s="5" t="s">
        <v>4</v>
      </c>
      <c r="C15" s="8">
        <v>1.4999999999999999E-2</v>
      </c>
      <c r="D15" s="8">
        <v>5.0000000000000001E-3</v>
      </c>
    </row>
    <row r="18" spans="2:8" x14ac:dyDescent="0.25">
      <c r="B18" s="5" t="s">
        <v>6</v>
      </c>
      <c r="C18" s="2">
        <v>0</v>
      </c>
      <c r="D18" s="2">
        <v>1</v>
      </c>
      <c r="E18" s="2">
        <v>2</v>
      </c>
      <c r="F18" s="2">
        <v>3</v>
      </c>
      <c r="G18" s="2">
        <v>4</v>
      </c>
      <c r="H18" s="2">
        <v>5</v>
      </c>
    </row>
    <row r="19" spans="2:8" x14ac:dyDescent="0.25">
      <c r="B19" s="5" t="s">
        <v>7</v>
      </c>
      <c r="C19" s="12"/>
      <c r="D19" s="13">
        <v>1</v>
      </c>
      <c r="E19" s="13">
        <v>1</v>
      </c>
      <c r="F19" s="13">
        <v>1</v>
      </c>
      <c r="G19" s="13">
        <v>1</v>
      </c>
      <c r="H19" s="14">
        <v>1</v>
      </c>
    </row>
    <row r="20" spans="2:8" x14ac:dyDescent="0.25">
      <c r="B20" s="5" t="s">
        <v>10</v>
      </c>
      <c r="C20" s="20"/>
      <c r="D20" s="15">
        <v>1.4999999999999999E-2</v>
      </c>
      <c r="E20" s="15">
        <v>1.4999999999999999E-2</v>
      </c>
      <c r="F20" s="15">
        <v>1.4999999999999999E-2</v>
      </c>
      <c r="G20" s="15">
        <v>1.4999999999999999E-2</v>
      </c>
      <c r="H20" s="16">
        <v>1.4999999999999999E-2</v>
      </c>
    </row>
    <row r="21" spans="2:8" x14ac:dyDescent="0.25">
      <c r="B21" s="5" t="s">
        <v>11</v>
      </c>
      <c r="C21" s="17">
        <v>10</v>
      </c>
      <c r="D21" s="18">
        <f>C21*(1+D20)</f>
        <v>10.149999999999999</v>
      </c>
      <c r="E21" s="18">
        <f t="shared" ref="E21:G21" si="0">D21*(1+E20)</f>
        <v>10.302249999999997</v>
      </c>
      <c r="F21" s="18">
        <f t="shared" si="0"/>
        <v>10.456783749999996</v>
      </c>
      <c r="G21" s="18">
        <f t="shared" si="0"/>
        <v>10.613635506249995</v>
      </c>
      <c r="H21" s="19">
        <f>G21*(1+H20)</f>
        <v>10.772840038843745</v>
      </c>
    </row>
    <row r="22" spans="2:8" ht="15.75" thickBot="1" x14ac:dyDescent="0.3"/>
    <row r="23" spans="2:8" ht="15.75" thickBot="1" x14ac:dyDescent="0.3">
      <c r="B23" s="5" t="s">
        <v>9</v>
      </c>
      <c r="C23" s="11">
        <f>H21*C2</f>
        <v>430913.60155374976</v>
      </c>
      <c r="D23" s="2" t="s">
        <v>12</v>
      </c>
    </row>
    <row r="24" spans="2:8" ht="15.75" thickBot="1" x14ac:dyDescent="0.3">
      <c r="B24" s="5" t="s">
        <v>13</v>
      </c>
      <c r="C24" s="10">
        <f>PRODUCT(D19:H19)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4"/>
  <sheetViews>
    <sheetView tabSelected="1" zoomScale="90" zoomScaleNormal="90" workbookViewId="0"/>
  </sheetViews>
  <sheetFormatPr defaultRowHeight="15" x14ac:dyDescent="0.25"/>
  <cols>
    <col min="1" max="1" width="4.625" style="2" customWidth="1"/>
    <col min="2" max="2" width="19.25" style="5" bestFit="1" customWidth="1"/>
    <col min="3" max="12" width="12.625" style="2" customWidth="1"/>
    <col min="13" max="16384" width="9" style="2"/>
  </cols>
  <sheetData>
    <row r="2" spans="2:4" x14ac:dyDescent="0.25">
      <c r="B2" s="5" t="s">
        <v>8</v>
      </c>
      <c r="C2" s="9">
        <v>40000</v>
      </c>
    </row>
    <row r="4" spans="2:4" s="1" customFormat="1" x14ac:dyDescent="0.25">
      <c r="B4" s="5" t="s">
        <v>2</v>
      </c>
      <c r="C4" s="6" t="s">
        <v>3</v>
      </c>
      <c r="D4" s="6" t="s">
        <v>0</v>
      </c>
    </row>
    <row r="5" spans="2:4" x14ac:dyDescent="0.25">
      <c r="C5" s="3">
        <v>10</v>
      </c>
      <c r="D5" s="4">
        <v>0.1</v>
      </c>
    </row>
    <row r="6" spans="2:4" x14ac:dyDescent="0.25">
      <c r="C6" s="3">
        <v>11</v>
      </c>
      <c r="D6" s="4">
        <v>0.2</v>
      </c>
    </row>
    <row r="7" spans="2:4" x14ac:dyDescent="0.25">
      <c r="C7" s="3">
        <v>12</v>
      </c>
      <c r="D7" s="4">
        <v>0.3</v>
      </c>
    </row>
    <row r="8" spans="2:4" x14ac:dyDescent="0.25">
      <c r="C8" s="3">
        <v>13</v>
      </c>
      <c r="D8" s="4">
        <v>0.2</v>
      </c>
    </row>
    <row r="9" spans="2:4" x14ac:dyDescent="0.25">
      <c r="C9" s="3">
        <v>14</v>
      </c>
      <c r="D9" s="4">
        <v>0.1</v>
      </c>
    </row>
    <row r="10" spans="2:4" x14ac:dyDescent="0.25">
      <c r="C10" s="3">
        <v>15</v>
      </c>
      <c r="D10" s="4">
        <v>0.1</v>
      </c>
    </row>
    <row r="12" spans="2:4" x14ac:dyDescent="0.25">
      <c r="B12" s="5" t="s">
        <v>14</v>
      </c>
      <c r="C12" s="7">
        <v>0.7</v>
      </c>
    </row>
    <row r="14" spans="2:4" x14ac:dyDescent="0.25">
      <c r="C14" s="6" t="s">
        <v>1</v>
      </c>
      <c r="D14" s="6" t="s">
        <v>5</v>
      </c>
    </row>
    <row r="15" spans="2:4" x14ac:dyDescent="0.25">
      <c r="B15" s="5" t="s">
        <v>4</v>
      </c>
      <c r="C15" s="8">
        <v>1.4999999999999999E-2</v>
      </c>
      <c r="D15" s="8">
        <v>5.0000000000000001E-3</v>
      </c>
    </row>
    <row r="18" spans="2:10" x14ac:dyDescent="0.25">
      <c r="B18" s="5" t="s">
        <v>6</v>
      </c>
      <c r="C18" s="2">
        <v>0</v>
      </c>
      <c r="D18" s="2">
        <v>1</v>
      </c>
      <c r="E18" s="2">
        <v>2</v>
      </c>
      <c r="F18" s="2">
        <v>3</v>
      </c>
      <c r="G18" s="2">
        <v>4</v>
      </c>
      <c r="H18" s="2">
        <v>5</v>
      </c>
    </row>
    <row r="19" spans="2:10" x14ac:dyDescent="0.25">
      <c r="B19" s="5" t="s">
        <v>7</v>
      </c>
      <c r="C19" s="12"/>
      <c r="D19" s="13">
        <f ca="1">_xll.PsiBernoulli(C12)</f>
        <v>1</v>
      </c>
      <c r="E19" s="13">
        <f ca="1">_xll.PsiBernoulli(C12)</f>
        <v>1</v>
      </c>
      <c r="F19" s="13">
        <f ca="1">_xll.PsiBernoulli(C12)</f>
        <v>1</v>
      </c>
      <c r="G19" s="13">
        <f ca="1">_xll.PsiBernoulli(C12)</f>
        <v>1</v>
      </c>
      <c r="H19" s="14">
        <f ca="1">_xll.PsiBernoulli(C12)</f>
        <v>1</v>
      </c>
    </row>
    <row r="20" spans="2:10" x14ac:dyDescent="0.25">
      <c r="B20" s="5" t="s">
        <v>10</v>
      </c>
      <c r="C20" s="20"/>
      <c r="D20" s="15">
        <f ca="1">_xll.PsiLogNormal(C15,D15)</f>
        <v>1.0572458630690109E-2</v>
      </c>
      <c r="E20" s="15">
        <f ca="1">_xll.PsiLogNormal(C15,D15)</f>
        <v>1.072061742072322E-2</v>
      </c>
      <c r="F20" s="15">
        <f ca="1">_xll.PsiLogNormal(C15,D15)</f>
        <v>7.7156379450632057E-3</v>
      </c>
      <c r="G20" s="15">
        <f ca="1">_xll.PsiLogNormal(C15,D15)</f>
        <v>8.9037311829511714E-3</v>
      </c>
      <c r="H20" s="16">
        <f ca="1">_xll.PsiLogNormal(C15,D15)</f>
        <v>1.6186628357105857E-2</v>
      </c>
    </row>
    <row r="21" spans="2:10" x14ac:dyDescent="0.25">
      <c r="B21" s="5" t="s">
        <v>11</v>
      </c>
      <c r="C21" s="17">
        <f ca="1">_xll.PsiDiscrete(C5:C10,D5:D10)</f>
        <v>11</v>
      </c>
      <c r="D21" s="18">
        <f ca="1">C21*(1+D20)</f>
        <v>11.116297044937591</v>
      </c>
      <c r="E21" s="18">
        <f t="shared" ref="E21:G21" ca="1" si="0">D21*(1+E20)</f>
        <v>11.235470612691483</v>
      </c>
      <c r="F21" s="18">
        <f t="shared" ca="1" si="0"/>
        <v>11.322159436081407</v>
      </c>
      <c r="G21" s="18">
        <f t="shared" ca="1" si="0"/>
        <v>11.42296890011079</v>
      </c>
      <c r="H21" s="19">
        <f ca="1">G21*(1+H20)</f>
        <v>11.607868252431663</v>
      </c>
    </row>
    <row r="22" spans="2:10" ht="15.75" thickBot="1" x14ac:dyDescent="0.3"/>
    <row r="23" spans="2:10" ht="15.75" thickBot="1" x14ac:dyDescent="0.3">
      <c r="B23" s="5" t="s">
        <v>9</v>
      </c>
      <c r="C23" s="11">
        <f ca="1">H21*C2 + _xll.PsiOutput()</f>
        <v>464314.7300972665</v>
      </c>
      <c r="D23" s="2" t="s">
        <v>12</v>
      </c>
      <c r="G23" s="21" t="e">
        <f ca="1">_xll.PsiMean(C23)</f>
        <v>#N/A</v>
      </c>
      <c r="H23" s="21" t="e">
        <f ca="1">_xll.PsiStdDev(C23)</f>
        <v>#N/A</v>
      </c>
      <c r="I23" s="21" t="e">
        <f ca="1">_xll.PsiMax(C23)</f>
        <v>#N/A</v>
      </c>
      <c r="J23" s="21" t="e">
        <f ca="1">_xll.PsiMin(C23)</f>
        <v>#N/A</v>
      </c>
    </row>
    <row r="24" spans="2:10" ht="15.75" thickBot="1" x14ac:dyDescent="0.3">
      <c r="B24" s="5" t="s">
        <v>13</v>
      </c>
      <c r="C24" s="10">
        <f ca="1">PRODUCT(D19:H19) + _xll.PsiOutput()</f>
        <v>1</v>
      </c>
      <c r="G24" s="6" t="s">
        <v>15</v>
      </c>
      <c r="H24" s="6" t="s">
        <v>16</v>
      </c>
      <c r="I24" s="6" t="s">
        <v>17</v>
      </c>
      <c r="J24" s="6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CB_DATA_</vt:lpstr>
      <vt:lpstr>Template</vt:lpstr>
      <vt:lpstr>Base Case</vt:lpstr>
      <vt:lpstr>Completed</vt:lpstr>
    </vt:vector>
  </TitlesOfParts>
  <Company>The Tuck School at Dartmouth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Steve.Powell</dc:creator>
  <cp:lastModifiedBy>Ozgur</cp:lastModifiedBy>
  <dcterms:created xsi:type="dcterms:W3CDTF">2005-12-09T18:39:37Z</dcterms:created>
  <dcterms:modified xsi:type="dcterms:W3CDTF">2014-03-24T20:21:10Z</dcterms:modified>
</cp:coreProperties>
</file>