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7070" windowHeight="7755" activeTab="3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oleSize ref="A10:H3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<sst xmlns="http://schemas.openxmlformats.org/spreadsheetml/2006/main" count="176" uniqueCount="80">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</sst>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2">
      <calculatedColumnFormula>WEEKNUM(C8,2)</calculatedColumnFormula>
    </tableColumn>
    <tableColumn id="1" name="Datum" totalsRowLabel="Ergebnis" dataDxfId="40" totalsRowDxfId="1"/>
    <tableColumn id="2" name="Tätigkeit" dataDxfId="39" totalsRowDxfId="0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defaultColWidth="11.5" defaultRowHeight="15" x14ac:dyDescent="0.25"/>
  <cols>
    <col min="1" max="1" width="29.25" style="1" bestFit="1" customWidth="1"/>
    <col min="2" max="2" width="15.75" style="1" customWidth="1"/>
    <col min="3" max="3" width="14.625" style="6" customWidth="1"/>
    <col min="4" max="4" width="30.625" style="3" customWidth="1"/>
    <col min="5" max="5" width="8.75" customWidth="1"/>
    <col min="6" max="6" width="11.25" customWidth="1"/>
    <col min="7" max="7" width="14.625" style="6" customWidth="1"/>
    <col min="8" max="8" width="30.625" style="3" customWidth="1"/>
    <col min="9" max="9" width="22.75" customWidth="1"/>
    <col min="10" max="10" width="9.375" customWidth="1"/>
    <col min="11" max="11" width="9.375" style="6" customWidth="1"/>
    <col min="12" max="12" width="14.625" style="6" customWidth="1"/>
    <col min="13" max="13" width="30.625" style="3" customWidth="1"/>
    <col min="14" max="14" width="22.75" customWidth="1"/>
    <col min="15" max="15" width="9.375" customWidth="1"/>
    <col min="17" max="17" width="14.625" style="6" customWidth="1"/>
    <col min="18" max="18" width="30.625" style="3" customWidth="1"/>
    <col min="19" max="19" width="22.75" customWidth="1"/>
    <col min="20" max="20" width="9.375" customWidth="1"/>
    <col min="22" max="22" width="14.625" style="6" customWidth="1"/>
    <col min="23" max="23" width="30.625" style="3" customWidth="1"/>
    <col min="24" max="24" width="22.75" customWidth="1"/>
    <col min="25" max="25" width="9.375" customWidth="1"/>
    <col min="27" max="27" width="14.625" style="6" customWidth="1"/>
    <col min="28" max="28" width="30.625" style="3" customWidth="1"/>
    <col min="29" max="29" width="22.75" customWidth="1"/>
    <col min="30" max="30" width="9.375" customWidth="1"/>
    <col min="32" max="32" width="14.625" style="6" customWidth="1"/>
    <col min="33" max="33" width="30.625" style="3" customWidth="1"/>
    <col min="34" max="34" width="22.75" customWidth="1"/>
    <col min="35" max="35" width="9.375" customWidth="1"/>
  </cols>
  <sheetData>
    <row r="1" spans="1:4" ht="26.25" x14ac:dyDescent="0.4">
      <c r="A1" s="2" t="s">
        <v>2</v>
      </c>
      <c r="B1" s="2"/>
    </row>
    <row r="2" spans="1:4" ht="14.65" customHeight="1" x14ac:dyDescent="0.4">
      <c r="A2" s="2"/>
      <c r="B2" s="2"/>
      <c r="D2" s="11"/>
    </row>
    <row r="3" spans="1:4" ht="14.65" customHeight="1" x14ac:dyDescent="0.4">
      <c r="A3" s="10" t="s">
        <v>8</v>
      </c>
      <c r="B3" s="2"/>
      <c r="D3" s="11"/>
    </row>
    <row r="4" spans="1:4" ht="14.65" customHeight="1" x14ac:dyDescent="0.25">
      <c r="A4" t="s">
        <v>6</v>
      </c>
      <c r="B4" t="s">
        <v>7</v>
      </c>
    </row>
    <row r="5" spans="1:4" ht="14.65" customHeight="1" x14ac:dyDescent="0.25">
      <c r="A5" t="str">
        <f>Tabelle697[Person]</f>
        <v>Burcu Sevinc</v>
      </c>
      <c r="B5">
        <f>Tabelle697[Aufwand Total]</f>
        <v>16</v>
      </c>
      <c r="D5" s="6"/>
    </row>
    <row r="6" spans="1:4" ht="14.65" customHeight="1" x14ac:dyDescent="0.25">
      <c r="A6" t="str">
        <f>Tabelle69712[Person]</f>
        <v>Fabian Kammermann</v>
      </c>
      <c r="B6">
        <f>Tabelle69712[Aufwand Total]</f>
        <v>22.25</v>
      </c>
    </row>
    <row r="7" spans="1:4" ht="14.65" customHeight="1" x14ac:dyDescent="0.25">
      <c r="A7" s="1" t="str">
        <f>Tabelle69714[Person]</f>
        <v>Niveadha Kanagarasa</v>
      </c>
      <c r="B7" s="14">
        <f>Tabelle69714[Aufwand Total]</f>
        <v>17.25</v>
      </c>
    </row>
    <row r="8" spans="1:4" x14ac:dyDescent="0.25">
      <c r="A8" s="1" t="str">
        <f>Tabelle69716[Person]</f>
        <v>Pascal Dittli</v>
      </c>
      <c r="B8" s="14">
        <f>Tabelle69716[Aufwand Total]</f>
        <v>31.25</v>
      </c>
    </row>
    <row r="9" spans="1:4" x14ac:dyDescent="0.25">
      <c r="A9" s="1" t="str">
        <f>Tabelle69718[Person]</f>
        <v>Patrick Jolo</v>
      </c>
      <c r="B9" s="14">
        <f>Tabelle69718[Aufwand Total]</f>
        <v>25.25</v>
      </c>
    </row>
    <row r="10" spans="1:4" x14ac:dyDescent="0.25">
      <c r="A10" s="1" t="str">
        <f>Tabelle69720[Person]</f>
        <v>Remy Lam</v>
      </c>
      <c r="B10" s="14">
        <f>Tabelle69720[Aufwand Total]</f>
        <v>17.5</v>
      </c>
    </row>
    <row r="11" spans="1:4" x14ac:dyDescent="0.25">
      <c r="A11" s="1" t="str">
        <f>Tabelle69722[Person]</f>
        <v>Claudia Telesca</v>
      </c>
      <c r="B11" s="14">
        <f>Tabelle69722[Aufwand Total]</f>
        <v>27</v>
      </c>
    </row>
    <row r="12" spans="1:4" x14ac:dyDescent="0.25">
      <c r="A12" t="s">
        <v>1</v>
      </c>
      <c r="B12">
        <f>SUBTOTAL(109,Tabelle69[Aufwand Total])</f>
        <v>156.5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11" workbookViewId="0">
      <selection activeCell="E18" sqref="E18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2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Burcu Sevinc</v>
      </c>
      <c r="B3">
        <f>Tabelle35108[[#Totals],[Aufwand
(in h)]]</f>
        <v>16</v>
      </c>
      <c r="D3" s="6"/>
    </row>
    <row r="6" spans="1:5" x14ac:dyDescent="0.25">
      <c r="B6" s="9" t="s">
        <v>10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2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2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2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2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2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2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2">WEEKNUM(C71,2)</f>
        <v>1</v>
      </c>
    </row>
    <row r="72" spans="2:2" x14ac:dyDescent="0.25">
      <c r="B72" s="12">
        <f t="shared" si="2"/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opLeftCell="A14" workbookViewId="0">
      <selection activeCell="F20" sqref="F20"/>
    </sheetView>
  </sheetViews>
  <sheetFormatPr defaultColWidth="11.5" defaultRowHeight="15" x14ac:dyDescent="0.25"/>
  <cols>
    <col min="1" max="1" width="18.25" style="1" bestFit="1" customWidth="1"/>
    <col min="2" max="2" width="19.25" style="1" bestFit="1" customWidth="1"/>
    <col min="3" max="3" width="14.625" style="6" customWidth="1"/>
    <col min="4" max="4" width="36.625" style="3" customWidth="1"/>
    <col min="5" max="5" width="8.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Fabian Kammermann</v>
      </c>
      <c r="B3">
        <f>Tabelle3510813[[#Totals],[Aufwand
(in h)]]</f>
        <v>22.25</v>
      </c>
      <c r="D3" s="6"/>
    </row>
    <row r="6" spans="1:5" x14ac:dyDescent="0.25">
      <c r="B6" s="17" t="s">
        <v>11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5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25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25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25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25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25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x14ac:dyDescent="0.25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25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25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25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x14ac:dyDescent="0.25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x14ac:dyDescent="0.25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ht="14.45" x14ac:dyDescent="0.3">
      <c r="B30" s="12">
        <f t="shared" si="0"/>
        <v>1</v>
      </c>
    </row>
    <row r="31" spans="2:5" ht="14.45" x14ac:dyDescent="0.3">
      <c r="B31" s="12">
        <f t="shared" si="0"/>
        <v>1</v>
      </c>
    </row>
    <row r="32" spans="2:5" ht="14.45" x14ac:dyDescent="0.3">
      <c r="B32" s="12">
        <f t="shared" si="0"/>
        <v>1</v>
      </c>
    </row>
    <row r="33" spans="2:2" ht="14.45" x14ac:dyDescent="0.3">
      <c r="B33" s="12">
        <f t="shared" si="0"/>
        <v>1</v>
      </c>
    </row>
    <row r="34" spans="2:2" ht="14.45" x14ac:dyDescent="0.3">
      <c r="B34" s="12">
        <f t="shared" si="0"/>
        <v>1</v>
      </c>
    </row>
    <row r="35" spans="2:2" ht="14.45" x14ac:dyDescent="0.3">
      <c r="B35" s="12">
        <f t="shared" si="0"/>
        <v>1</v>
      </c>
    </row>
    <row r="36" spans="2:2" ht="14.45" x14ac:dyDescent="0.3">
      <c r="B36" s="12">
        <f t="shared" si="0"/>
        <v>1</v>
      </c>
    </row>
    <row r="37" spans="2:2" ht="14.45" x14ac:dyDescent="0.3">
      <c r="B37" s="12">
        <f t="shared" si="0"/>
        <v>1</v>
      </c>
    </row>
    <row r="38" spans="2:2" ht="14.45" x14ac:dyDescent="0.3">
      <c r="B38" s="12">
        <f t="shared" si="0"/>
        <v>1</v>
      </c>
    </row>
    <row r="39" spans="2:2" ht="14.45" x14ac:dyDescent="0.3">
      <c r="B39" s="12">
        <f t="shared" si="0"/>
        <v>1</v>
      </c>
    </row>
    <row r="40" spans="2:2" ht="14.45" x14ac:dyDescent="0.3">
      <c r="B40" s="12">
        <f t="shared" ref="B40:B71" si="1">WEEKNUM(C40,2)</f>
        <v>1</v>
      </c>
    </row>
    <row r="41" spans="2:2" ht="14.45" x14ac:dyDescent="0.3">
      <c r="B41" s="12">
        <f t="shared" si="1"/>
        <v>1</v>
      </c>
    </row>
    <row r="42" spans="2:2" ht="14.45" x14ac:dyDescent="0.3">
      <c r="B42" s="12">
        <f t="shared" si="1"/>
        <v>1</v>
      </c>
    </row>
    <row r="43" spans="2:2" ht="14.45" x14ac:dyDescent="0.3">
      <c r="B43" s="12">
        <f t="shared" si="1"/>
        <v>1</v>
      </c>
    </row>
    <row r="44" spans="2:2" ht="14.45" x14ac:dyDescent="0.3">
      <c r="B44" s="12">
        <f t="shared" si="1"/>
        <v>1</v>
      </c>
    </row>
    <row r="45" spans="2:2" ht="14.45" x14ac:dyDescent="0.3">
      <c r="B45" s="12">
        <f t="shared" si="1"/>
        <v>1</v>
      </c>
    </row>
    <row r="46" spans="2:2" ht="14.45" x14ac:dyDescent="0.3">
      <c r="B46" s="12">
        <f t="shared" si="1"/>
        <v>1</v>
      </c>
    </row>
    <row r="47" spans="2:2" ht="14.45" x14ac:dyDescent="0.3">
      <c r="B47" s="12">
        <f t="shared" si="1"/>
        <v>1</v>
      </c>
    </row>
    <row r="48" spans="2:2" ht="14.45" x14ac:dyDescent="0.3">
      <c r="B48" s="12">
        <f t="shared" si="1"/>
        <v>1</v>
      </c>
    </row>
    <row r="49" spans="2:2" ht="14.45" x14ac:dyDescent="0.3">
      <c r="B49" s="12">
        <f t="shared" si="1"/>
        <v>1</v>
      </c>
    </row>
    <row r="50" spans="2:2" ht="14.45" x14ac:dyDescent="0.3">
      <c r="B50" s="12">
        <f t="shared" si="1"/>
        <v>1</v>
      </c>
    </row>
    <row r="51" spans="2:2" ht="14.45" x14ac:dyDescent="0.3">
      <c r="B51" s="12">
        <f t="shared" si="1"/>
        <v>1</v>
      </c>
    </row>
    <row r="52" spans="2:2" ht="14.45" x14ac:dyDescent="0.3">
      <c r="B52" s="12">
        <f t="shared" si="1"/>
        <v>1</v>
      </c>
    </row>
    <row r="53" spans="2:2" ht="14.45" x14ac:dyDescent="0.3">
      <c r="B53" s="12">
        <f t="shared" si="1"/>
        <v>1</v>
      </c>
    </row>
    <row r="54" spans="2:2" ht="14.45" x14ac:dyDescent="0.3">
      <c r="B54" s="12">
        <f t="shared" si="1"/>
        <v>1</v>
      </c>
    </row>
    <row r="55" spans="2:2" ht="14.45" x14ac:dyDescent="0.3">
      <c r="B55" s="12">
        <f t="shared" si="1"/>
        <v>1</v>
      </c>
    </row>
    <row r="56" spans="2:2" ht="14.45" x14ac:dyDescent="0.3">
      <c r="B56" s="12">
        <f t="shared" si="1"/>
        <v>1</v>
      </c>
    </row>
    <row r="57" spans="2:2" ht="14.45" x14ac:dyDescent="0.3">
      <c r="B57" s="12">
        <f t="shared" si="1"/>
        <v>1</v>
      </c>
    </row>
    <row r="58" spans="2:2" ht="14.45" x14ac:dyDescent="0.3">
      <c r="B58" s="12">
        <f t="shared" si="1"/>
        <v>1</v>
      </c>
    </row>
    <row r="59" spans="2:2" ht="14.45" x14ac:dyDescent="0.3">
      <c r="B59" s="12">
        <f t="shared" si="1"/>
        <v>1</v>
      </c>
    </row>
    <row r="60" spans="2:2" ht="14.45" x14ac:dyDescent="0.3">
      <c r="B60" s="12">
        <f t="shared" si="1"/>
        <v>1</v>
      </c>
    </row>
    <row r="61" spans="2:2" ht="14.45" x14ac:dyDescent="0.3">
      <c r="B61" s="12">
        <f t="shared" si="1"/>
        <v>1</v>
      </c>
    </row>
    <row r="62" spans="2:2" ht="14.45" x14ac:dyDescent="0.3">
      <c r="B62" s="12">
        <f t="shared" si="1"/>
        <v>1</v>
      </c>
    </row>
    <row r="63" spans="2:2" ht="14.45" x14ac:dyDescent="0.3">
      <c r="B63" s="12">
        <f t="shared" si="1"/>
        <v>1</v>
      </c>
    </row>
    <row r="64" spans="2:2" ht="14.45" x14ac:dyDescent="0.3">
      <c r="B64" s="12">
        <f t="shared" si="1"/>
        <v>1</v>
      </c>
    </row>
    <row r="65" spans="2:2" ht="14.45" x14ac:dyDescent="0.3">
      <c r="B65" s="12">
        <f t="shared" si="1"/>
        <v>1</v>
      </c>
    </row>
    <row r="66" spans="2:2" ht="14.45" x14ac:dyDescent="0.3">
      <c r="B66" s="12">
        <f t="shared" si="1"/>
        <v>1</v>
      </c>
    </row>
    <row r="67" spans="2:2" ht="14.45" x14ac:dyDescent="0.3">
      <c r="B67" s="12">
        <f t="shared" si="1"/>
        <v>1</v>
      </c>
    </row>
    <row r="68" spans="2:2" ht="14.45" x14ac:dyDescent="0.3">
      <c r="B68" s="12">
        <f t="shared" si="1"/>
        <v>1</v>
      </c>
    </row>
    <row r="69" spans="2:2" ht="14.45" x14ac:dyDescent="0.3">
      <c r="B69" s="12">
        <f t="shared" si="1"/>
        <v>1</v>
      </c>
    </row>
    <row r="70" spans="2:2" ht="14.45" x14ac:dyDescent="0.3">
      <c r="B70" s="12">
        <f t="shared" si="1"/>
        <v>1</v>
      </c>
    </row>
    <row r="71" spans="2:2" ht="14.45" x14ac:dyDescent="0.3">
      <c r="B71" s="12">
        <f t="shared" si="1"/>
        <v>1</v>
      </c>
    </row>
    <row r="72" spans="2:2" ht="14.45" x14ac:dyDescent="0.3">
      <c r="B72" s="12">
        <f t="shared" ref="B72:B91" si="2">WEEKNUM(C72,2)</f>
        <v>1</v>
      </c>
    </row>
    <row r="73" spans="2:2" ht="14.45" x14ac:dyDescent="0.3">
      <c r="B73" s="12">
        <f t="shared" si="2"/>
        <v>1</v>
      </c>
    </row>
    <row r="74" spans="2:2" ht="14.45" x14ac:dyDescent="0.3">
      <c r="B74" s="12">
        <f t="shared" si="2"/>
        <v>1</v>
      </c>
    </row>
    <row r="75" spans="2:2" ht="14.45" x14ac:dyDescent="0.3">
      <c r="B75" s="12">
        <f t="shared" si="2"/>
        <v>1</v>
      </c>
    </row>
    <row r="76" spans="2:2" ht="14.45" x14ac:dyDescent="0.3">
      <c r="B76" s="12">
        <f t="shared" si="2"/>
        <v>1</v>
      </c>
    </row>
    <row r="77" spans="2:2" ht="14.45" x14ac:dyDescent="0.3">
      <c r="B77" s="12">
        <f t="shared" si="2"/>
        <v>1</v>
      </c>
    </row>
    <row r="78" spans="2:2" ht="14.45" x14ac:dyDescent="0.3">
      <c r="B78" s="12">
        <f t="shared" si="2"/>
        <v>1</v>
      </c>
    </row>
    <row r="79" spans="2:2" ht="14.45" x14ac:dyDescent="0.3">
      <c r="B79" s="12">
        <f t="shared" si="2"/>
        <v>1</v>
      </c>
    </row>
    <row r="80" spans="2:2" ht="14.45" x14ac:dyDescent="0.3">
      <c r="B80" s="12">
        <f t="shared" si="2"/>
        <v>1</v>
      </c>
    </row>
    <row r="81" spans="2:5" ht="14.45" x14ac:dyDescent="0.3">
      <c r="B81" s="12">
        <f t="shared" si="2"/>
        <v>1</v>
      </c>
    </row>
    <row r="82" spans="2:5" ht="14.45" x14ac:dyDescent="0.3">
      <c r="B82" s="12">
        <f t="shared" si="2"/>
        <v>1</v>
      </c>
    </row>
    <row r="83" spans="2:5" ht="14.45" x14ac:dyDescent="0.3">
      <c r="B83" s="12">
        <f t="shared" si="2"/>
        <v>1</v>
      </c>
    </row>
    <row r="84" spans="2:5" ht="14.45" x14ac:dyDescent="0.3">
      <c r="B84" s="12">
        <f t="shared" si="2"/>
        <v>1</v>
      </c>
    </row>
    <row r="85" spans="2:5" ht="14.45" x14ac:dyDescent="0.3">
      <c r="B85" s="12">
        <f t="shared" si="2"/>
        <v>1</v>
      </c>
    </row>
    <row r="86" spans="2:5" ht="14.45" x14ac:dyDescent="0.3">
      <c r="B86" s="12">
        <f t="shared" si="2"/>
        <v>1</v>
      </c>
    </row>
    <row r="87" spans="2:5" ht="14.45" x14ac:dyDescent="0.3">
      <c r="B87" s="12">
        <f t="shared" si="2"/>
        <v>1</v>
      </c>
    </row>
    <row r="88" spans="2:5" ht="14.45" x14ac:dyDescent="0.3">
      <c r="B88" s="12">
        <f t="shared" si="2"/>
        <v>1</v>
      </c>
    </row>
    <row r="89" spans="2:5" ht="14.45" x14ac:dyDescent="0.3">
      <c r="B89" s="12">
        <f t="shared" si="2"/>
        <v>1</v>
      </c>
    </row>
    <row r="90" spans="2:5" ht="14.45" x14ac:dyDescent="0.3">
      <c r="B90" s="12">
        <f t="shared" si="2"/>
        <v>1</v>
      </c>
    </row>
    <row r="91" spans="2:5" ht="14.45" x14ac:dyDescent="0.3">
      <c r="B91" s="12">
        <f t="shared" si="2"/>
        <v>1</v>
      </c>
    </row>
    <row r="92" spans="2:5" ht="14.45" x14ac:dyDescent="0.3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abSelected="1" topLeftCell="A10" workbookViewId="0">
      <selection activeCell="E22" sqref="E22"/>
    </sheetView>
  </sheetViews>
  <sheetFormatPr defaultColWidth="11.5" defaultRowHeight="15" x14ac:dyDescent="0.25"/>
  <cols>
    <col min="1" max="1" width="18.5" style="1" bestFit="1" customWidth="1"/>
    <col min="2" max="2" width="19.25" style="1" bestFit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3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Niveadha Kanagarasa</v>
      </c>
      <c r="B3">
        <f>Tabelle3510815[[#Totals],[Aufwand
(in h)]]</f>
        <v>17.25</v>
      </c>
      <c r="D3" s="6"/>
    </row>
    <row r="6" spans="1:5" x14ac:dyDescent="0.25">
      <c r="B6" s="18" t="s">
        <v>16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2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1:5" x14ac:dyDescent="0.2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1:5" x14ac:dyDescent="0.2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1:5" x14ac:dyDescent="0.2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1:5" customFormat="1" x14ac:dyDescent="0.25">
      <c r="A20" s="1"/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1:5" customFormat="1" ht="30" x14ac:dyDescent="0.25">
      <c r="A21" s="1"/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1:5" customFormat="1" x14ac:dyDescent="0.25">
      <c r="A22" s="1"/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1:5" customFormat="1" x14ac:dyDescent="0.25">
      <c r="A23" s="1"/>
      <c r="B23" s="12">
        <f t="shared" si="0"/>
        <v>1</v>
      </c>
      <c r="C23" s="6"/>
      <c r="D23" s="3"/>
    </row>
    <row r="24" spans="1:5" customFormat="1" x14ac:dyDescent="0.25">
      <c r="A24" s="1"/>
      <c r="B24" s="12">
        <f t="shared" si="0"/>
        <v>1</v>
      </c>
      <c r="C24" s="6"/>
      <c r="D24" s="3"/>
    </row>
    <row r="25" spans="1:5" customFormat="1" x14ac:dyDescent="0.25">
      <c r="A25" s="1"/>
      <c r="B25" s="12">
        <f t="shared" si="0"/>
        <v>1</v>
      </c>
      <c r="C25" s="6"/>
      <c r="D25" s="3"/>
    </row>
    <row r="26" spans="1:5" customFormat="1" x14ac:dyDescent="0.25">
      <c r="A26" s="1"/>
      <c r="B26" s="12">
        <f t="shared" si="0"/>
        <v>1</v>
      </c>
      <c r="C26" s="6"/>
      <c r="D26" s="3"/>
    </row>
    <row r="27" spans="1:5" customFormat="1" x14ac:dyDescent="0.25">
      <c r="A27" s="1"/>
      <c r="B27" s="12">
        <f t="shared" si="0"/>
        <v>1</v>
      </c>
      <c r="C27" s="6"/>
      <c r="D27" s="3"/>
    </row>
    <row r="28" spans="1:5" customFormat="1" x14ac:dyDescent="0.25">
      <c r="A28" s="1"/>
      <c r="B28" s="12">
        <f t="shared" si="0"/>
        <v>1</v>
      </c>
      <c r="C28" s="6"/>
      <c r="D28" s="3"/>
    </row>
    <row r="29" spans="1:5" customFormat="1" x14ac:dyDescent="0.25">
      <c r="A29" s="1"/>
      <c r="B29" s="12">
        <f t="shared" si="0"/>
        <v>1</v>
      </c>
      <c r="C29" s="6"/>
      <c r="D29" s="3"/>
    </row>
    <row r="30" spans="1:5" customFormat="1" x14ac:dyDescent="0.25">
      <c r="A30" s="1"/>
      <c r="B30" s="12">
        <f t="shared" si="0"/>
        <v>1</v>
      </c>
      <c r="C30" s="6"/>
      <c r="D30" s="3"/>
    </row>
    <row r="31" spans="1:5" customFormat="1" x14ac:dyDescent="0.25">
      <c r="A31" s="1"/>
      <c r="B31" s="12">
        <f t="shared" si="0"/>
        <v>1</v>
      </c>
      <c r="C31" s="6"/>
      <c r="D31" s="3"/>
    </row>
    <row r="32" spans="1:5" customFormat="1" x14ac:dyDescent="0.25">
      <c r="A32" s="1"/>
      <c r="B32" s="12">
        <f t="shared" si="0"/>
        <v>1</v>
      </c>
      <c r="C32" s="6"/>
      <c r="D32" s="3"/>
    </row>
    <row r="33" spans="1:5" customFormat="1" x14ac:dyDescent="0.25">
      <c r="A33" s="1"/>
      <c r="B33" s="12">
        <f t="shared" si="0"/>
        <v>1</v>
      </c>
      <c r="C33" s="6"/>
      <c r="D33" s="3"/>
    </row>
    <row r="34" spans="1:5" customFormat="1" x14ac:dyDescent="0.25">
      <c r="A34" s="1"/>
      <c r="B34" s="12">
        <f t="shared" si="0"/>
        <v>1</v>
      </c>
      <c r="C34" s="6"/>
      <c r="D34" s="3"/>
    </row>
    <row r="35" spans="1:5" customFormat="1" x14ac:dyDescent="0.25">
      <c r="A35" s="1"/>
      <c r="B35" s="12">
        <f t="shared" si="0"/>
        <v>1</v>
      </c>
      <c r="C35" s="6"/>
      <c r="D35" s="3"/>
    </row>
    <row r="36" spans="1:5" customFormat="1" x14ac:dyDescent="0.25">
      <c r="A36" s="1"/>
      <c r="B36" s="12">
        <f t="shared" si="0"/>
        <v>1</v>
      </c>
      <c r="C36" s="6"/>
      <c r="D36" s="3"/>
    </row>
    <row r="37" spans="1:5" customFormat="1" x14ac:dyDescent="0.25">
      <c r="A37" s="1"/>
      <c r="B37" s="12">
        <f t="shared" si="0"/>
        <v>1</v>
      </c>
      <c r="C37" s="6"/>
      <c r="D37" s="3"/>
    </row>
    <row r="38" spans="1:5" customFormat="1" x14ac:dyDescent="0.25">
      <c r="A38" s="1"/>
      <c r="B38" s="12">
        <f t="shared" si="0"/>
        <v>1</v>
      </c>
      <c r="C38" s="6"/>
      <c r="D38" s="3"/>
    </row>
    <row r="39" spans="1:5" customFormat="1" x14ac:dyDescent="0.25">
      <c r="A39" s="1"/>
      <c r="B39" s="12">
        <f t="shared" si="0"/>
        <v>1</v>
      </c>
      <c r="C39" s="6"/>
      <c r="D39" s="3"/>
    </row>
    <row r="40" spans="1:5" customFormat="1" x14ac:dyDescent="0.25">
      <c r="A40" s="1"/>
      <c r="B40" s="12">
        <f t="shared" si="0"/>
        <v>1</v>
      </c>
      <c r="C40" s="6"/>
      <c r="D40" s="3"/>
    </row>
    <row r="41" spans="1:5" customFormat="1" x14ac:dyDescent="0.25">
      <c r="A41" s="1"/>
      <c r="B41" s="12">
        <f t="shared" si="0"/>
        <v>1</v>
      </c>
      <c r="C41" s="6"/>
      <c r="D41" s="3"/>
    </row>
    <row r="42" spans="1:5" customFormat="1" x14ac:dyDescent="0.25">
      <c r="A42" s="1"/>
      <c r="B42" s="12">
        <f t="shared" si="0"/>
        <v>1</v>
      </c>
      <c r="C42" s="6"/>
      <c r="D42" s="3"/>
    </row>
    <row r="43" spans="1:5" customFormat="1" x14ac:dyDescent="0.25">
      <c r="A43" s="1"/>
      <c r="B43" s="12">
        <f t="shared" si="0"/>
        <v>1</v>
      </c>
      <c r="C43" s="6"/>
      <c r="D43" s="3"/>
    </row>
    <row r="44" spans="1:5" customFormat="1" x14ac:dyDescent="0.25">
      <c r="A44" s="1"/>
      <c r="B44" s="12">
        <f t="shared" si="0"/>
        <v>1</v>
      </c>
      <c r="C44" s="6"/>
      <c r="D44" s="3"/>
    </row>
    <row r="45" spans="1:5" customFormat="1" x14ac:dyDescent="0.25">
      <c r="A45" s="1"/>
      <c r="B45" s="12">
        <f t="shared" si="0"/>
        <v>1</v>
      </c>
      <c r="C45" s="6"/>
      <c r="D45" s="3"/>
    </row>
    <row r="46" spans="1:5" customFormat="1" x14ac:dyDescent="0.25">
      <c r="A46" s="1"/>
      <c r="B46" s="12">
        <f t="shared" si="0"/>
        <v>1</v>
      </c>
      <c r="C46" s="6"/>
      <c r="D46" s="3"/>
    </row>
    <row r="47" spans="1:5" customFormat="1" x14ac:dyDescent="0.25">
      <c r="A47" s="1"/>
      <c r="B47" s="12">
        <f t="shared" si="0"/>
        <v>1</v>
      </c>
      <c r="C47" s="6"/>
      <c r="D47" s="3"/>
    </row>
    <row r="48" spans="1:5" customFormat="1" x14ac:dyDescent="0.25">
      <c r="A48" s="1"/>
      <c r="B48" s="12">
        <f t="shared" si="0"/>
        <v>1</v>
      </c>
      <c r="C48" s="6"/>
      <c r="D48" s="3"/>
    </row>
    <row r="49" spans="1:5" customFormat="1" x14ac:dyDescent="0.25">
      <c r="A49" s="1"/>
      <c r="B49" s="12">
        <f t="shared" si="0"/>
        <v>1</v>
      </c>
      <c r="C49" s="6"/>
      <c r="D49" s="3"/>
    </row>
    <row r="50" spans="1:5" customFormat="1" x14ac:dyDescent="0.25">
      <c r="A50" s="1"/>
      <c r="B50" s="12">
        <f t="shared" si="0"/>
        <v>1</v>
      </c>
      <c r="C50" s="6"/>
      <c r="D50" s="3"/>
    </row>
    <row r="51" spans="1:5" customFormat="1" x14ac:dyDescent="0.25">
      <c r="A51" s="1"/>
      <c r="B51" s="12">
        <f t="shared" si="0"/>
        <v>1</v>
      </c>
      <c r="C51" s="6"/>
      <c r="D51" s="3"/>
    </row>
    <row r="52" spans="1:5" customFormat="1" x14ac:dyDescent="0.25">
      <c r="A52" s="1"/>
      <c r="B52" s="12">
        <f t="shared" si="0"/>
        <v>1</v>
      </c>
      <c r="C52" s="6"/>
      <c r="D52" s="3"/>
    </row>
    <row r="53" spans="1:5" customFormat="1" x14ac:dyDescent="0.25">
      <c r="A53" s="1"/>
      <c r="B53" s="12">
        <f t="shared" si="0"/>
        <v>1</v>
      </c>
      <c r="C53" s="6"/>
      <c r="D53" s="3"/>
    </row>
    <row r="54" spans="1:5" customFormat="1" x14ac:dyDescent="0.25">
      <c r="A54" s="1"/>
      <c r="B54" s="12">
        <f t="shared" si="0"/>
        <v>1</v>
      </c>
      <c r="C54" s="6"/>
      <c r="D54" s="3"/>
    </row>
    <row r="55" spans="1:5" customFormat="1" x14ac:dyDescent="0.25">
      <c r="A55" s="1"/>
      <c r="B55" s="12">
        <f t="shared" si="0"/>
        <v>1</v>
      </c>
      <c r="C55" s="6"/>
      <c r="D55" s="3"/>
    </row>
    <row r="56" spans="1:5" customFormat="1" x14ac:dyDescent="0.25">
      <c r="A56" s="1"/>
      <c r="B56" s="12">
        <f t="shared" si="0"/>
        <v>1</v>
      </c>
      <c r="C56" s="6"/>
      <c r="D56" s="3"/>
    </row>
    <row r="57" spans="1:5" customFormat="1" x14ac:dyDescent="0.25">
      <c r="A57" s="1"/>
      <c r="B57" s="12">
        <f t="shared" si="0"/>
        <v>1</v>
      </c>
      <c r="C57" s="6"/>
      <c r="D57" s="3"/>
    </row>
    <row r="58" spans="1:5" customFormat="1" x14ac:dyDescent="0.25">
      <c r="A58" s="1"/>
      <c r="B58" s="12">
        <f t="shared" si="0"/>
        <v>1</v>
      </c>
      <c r="C58" s="6"/>
      <c r="D58" s="3"/>
    </row>
    <row r="59" spans="1:5" customFormat="1" x14ac:dyDescent="0.25">
      <c r="A59" s="1"/>
      <c r="B59" s="12">
        <f t="shared" si="0"/>
        <v>1</v>
      </c>
      <c r="C59" s="6"/>
      <c r="D59" s="3"/>
    </row>
    <row r="60" spans="1:5" customFormat="1" x14ac:dyDescent="0.25">
      <c r="A60" s="1"/>
      <c r="B60" s="12">
        <f t="shared" si="0"/>
        <v>1</v>
      </c>
      <c r="C60" s="6"/>
      <c r="D60" s="3"/>
    </row>
    <row r="61" spans="1:5" customFormat="1" x14ac:dyDescent="0.25">
      <c r="A61" s="1"/>
      <c r="B61" s="12">
        <f t="shared" si="0"/>
        <v>1</v>
      </c>
      <c r="C61" s="6"/>
      <c r="D61" s="3"/>
    </row>
    <row r="62" spans="1:5" customFormat="1" x14ac:dyDescent="0.25">
      <c r="A62" s="1"/>
      <c r="B62" s="12">
        <f t="shared" si="0"/>
        <v>1</v>
      </c>
      <c r="C62" s="6"/>
      <c r="D62" s="3"/>
    </row>
    <row r="63" spans="1:5" customFormat="1" x14ac:dyDescent="0.25">
      <c r="A63" s="1"/>
      <c r="B63" s="12">
        <f t="shared" si="0"/>
        <v>1</v>
      </c>
      <c r="C63" s="6"/>
      <c r="D63" s="3"/>
    </row>
    <row r="64" spans="1:5" customFormat="1" x14ac:dyDescent="0.25">
      <c r="A64" s="1"/>
      <c r="B64" s="12">
        <f t="shared" si="0"/>
        <v>1</v>
      </c>
      <c r="C64" s="6"/>
      <c r="D64" s="3"/>
    </row>
    <row r="65" spans="1:5" customFormat="1" x14ac:dyDescent="0.25">
      <c r="A65" s="1"/>
      <c r="B65" s="12">
        <f t="shared" si="0"/>
        <v>1</v>
      </c>
      <c r="C65" s="6"/>
      <c r="D65" s="3"/>
    </row>
    <row r="66" spans="1:5" customFormat="1" x14ac:dyDescent="0.25">
      <c r="A66" s="1"/>
      <c r="B66" s="12">
        <f t="shared" si="0"/>
        <v>1</v>
      </c>
      <c r="C66" s="6"/>
      <c r="D66" s="3"/>
    </row>
    <row r="67" spans="1:5" customFormat="1" x14ac:dyDescent="0.25">
      <c r="A67" s="1"/>
      <c r="B67" s="12">
        <f t="shared" si="0"/>
        <v>1</v>
      </c>
      <c r="C67" s="6"/>
      <c r="D67" s="3"/>
    </row>
    <row r="68" spans="1:5" customFormat="1" x14ac:dyDescent="0.25">
      <c r="A68" s="1"/>
      <c r="B68" s="12">
        <f t="shared" si="0"/>
        <v>1</v>
      </c>
      <c r="C68" s="6"/>
      <c r="D68" s="3"/>
    </row>
    <row r="69" spans="1:5" customFormat="1" x14ac:dyDescent="0.25">
      <c r="A69" s="1"/>
      <c r="B69" s="12">
        <f t="shared" si="0"/>
        <v>1</v>
      </c>
      <c r="C69" s="6"/>
      <c r="D69" s="3"/>
    </row>
    <row r="70" spans="1:5" customFormat="1" x14ac:dyDescent="0.25">
      <c r="A70" s="1"/>
      <c r="B70" s="12">
        <f t="shared" si="0"/>
        <v>1</v>
      </c>
      <c r="C70" s="6"/>
      <c r="D70" s="3"/>
    </row>
    <row r="71" spans="1:5" customFormat="1" x14ac:dyDescent="0.25">
      <c r="A71" s="1"/>
      <c r="B71" s="12">
        <f t="shared" si="0"/>
        <v>1</v>
      </c>
      <c r="C71" s="6"/>
      <c r="D71" s="3"/>
    </row>
    <row r="72" spans="1:5" customFormat="1" x14ac:dyDescent="0.25">
      <c r="A72" s="1"/>
      <c r="B72" s="12">
        <f t="shared" si="0"/>
        <v>1</v>
      </c>
      <c r="C72" s="6"/>
      <c r="D72" s="3"/>
    </row>
    <row r="73" spans="1:5" customFormat="1" x14ac:dyDescent="0.25">
      <c r="A73" s="1"/>
      <c r="B73" s="12">
        <f t="shared" si="0"/>
        <v>1</v>
      </c>
      <c r="C73" s="6"/>
      <c r="D73" s="3"/>
    </row>
    <row r="74" spans="1:5" customFormat="1" x14ac:dyDescent="0.25">
      <c r="A74" s="1"/>
      <c r="B74" s="12">
        <f t="shared" ref="B74:B92" si="1">WEEKNUM(C74,2)</f>
        <v>1</v>
      </c>
      <c r="C74" s="6"/>
      <c r="D74" s="3"/>
    </row>
    <row r="75" spans="1:5" customFormat="1" x14ac:dyDescent="0.25">
      <c r="A75" s="1"/>
      <c r="B75" s="12">
        <f t="shared" si="1"/>
        <v>1</v>
      </c>
      <c r="C75" s="6"/>
      <c r="D75" s="3"/>
    </row>
    <row r="76" spans="1:5" customFormat="1" x14ac:dyDescent="0.25">
      <c r="A76" s="1"/>
      <c r="B76" s="12">
        <f t="shared" si="1"/>
        <v>1</v>
      </c>
      <c r="C76" s="6"/>
      <c r="D76" s="3"/>
    </row>
    <row r="77" spans="1:5" customFormat="1" x14ac:dyDescent="0.25">
      <c r="A77" s="1"/>
      <c r="B77" s="12">
        <f t="shared" si="1"/>
        <v>1</v>
      </c>
      <c r="C77" s="6"/>
      <c r="D77" s="3"/>
    </row>
    <row r="78" spans="1:5" customFormat="1" x14ac:dyDescent="0.25">
      <c r="A78" s="1"/>
      <c r="B78" s="12">
        <f t="shared" si="1"/>
        <v>1</v>
      </c>
      <c r="C78" s="6"/>
      <c r="D78" s="3"/>
    </row>
    <row r="79" spans="1:5" customFormat="1" x14ac:dyDescent="0.25">
      <c r="A79" s="1"/>
      <c r="B79" s="12">
        <f t="shared" si="1"/>
        <v>1</v>
      </c>
      <c r="C79" s="6"/>
      <c r="D79" s="3"/>
    </row>
    <row r="80" spans="1:5" customFormat="1" x14ac:dyDescent="0.25">
      <c r="A80" s="1"/>
      <c r="B80" s="12">
        <f t="shared" si="1"/>
        <v>1</v>
      </c>
      <c r="C80" s="6"/>
      <c r="D80" s="3"/>
    </row>
    <row r="81" spans="1:5" customFormat="1" x14ac:dyDescent="0.25">
      <c r="A81" s="1"/>
      <c r="B81" s="12">
        <f t="shared" si="1"/>
        <v>1</v>
      </c>
      <c r="C81" s="6"/>
      <c r="D81" s="3"/>
    </row>
    <row r="82" spans="1:5" customFormat="1" x14ac:dyDescent="0.25">
      <c r="A82" s="1"/>
      <c r="B82" s="12">
        <f t="shared" si="1"/>
        <v>1</v>
      </c>
      <c r="C82" s="6"/>
      <c r="D82" s="3"/>
    </row>
    <row r="83" spans="1:5" customFormat="1" x14ac:dyDescent="0.25">
      <c r="A83" s="1"/>
      <c r="B83" s="12">
        <f t="shared" si="1"/>
        <v>1</v>
      </c>
      <c r="C83" s="6"/>
      <c r="D83" s="3"/>
    </row>
    <row r="84" spans="1:5" customFormat="1" x14ac:dyDescent="0.25">
      <c r="A84" s="1"/>
      <c r="B84" s="12">
        <f t="shared" si="1"/>
        <v>1</v>
      </c>
      <c r="C84" s="6"/>
      <c r="D84" s="3"/>
    </row>
    <row r="85" spans="1:5" customFormat="1" x14ac:dyDescent="0.25">
      <c r="A85" s="1"/>
      <c r="B85" s="12">
        <f t="shared" si="1"/>
        <v>1</v>
      </c>
      <c r="C85" s="6"/>
      <c r="D85" s="3"/>
    </row>
    <row r="86" spans="1:5" customFormat="1" x14ac:dyDescent="0.25">
      <c r="A86" s="1"/>
      <c r="B86" s="12">
        <f t="shared" si="1"/>
        <v>1</v>
      </c>
      <c r="C86" s="6"/>
      <c r="D86" s="3"/>
    </row>
    <row r="87" spans="1:5" customFormat="1" x14ac:dyDescent="0.25">
      <c r="A87" s="1"/>
      <c r="B87" s="12">
        <f t="shared" si="1"/>
        <v>1</v>
      </c>
      <c r="C87" s="6"/>
      <c r="D87" s="3"/>
    </row>
    <row r="88" spans="1:5" customFormat="1" x14ac:dyDescent="0.25">
      <c r="A88" s="1"/>
      <c r="B88" s="12">
        <f t="shared" si="1"/>
        <v>1</v>
      </c>
      <c r="C88" s="6"/>
      <c r="D88" s="3"/>
    </row>
    <row r="89" spans="1:5" customFormat="1" x14ac:dyDescent="0.25">
      <c r="A89" s="1"/>
      <c r="B89" s="12">
        <f t="shared" si="1"/>
        <v>1</v>
      </c>
      <c r="C89" s="6"/>
      <c r="D89" s="3"/>
    </row>
    <row r="90" spans="1:5" customFormat="1" x14ac:dyDescent="0.25">
      <c r="A90" s="1"/>
      <c r="B90" s="12">
        <f t="shared" si="1"/>
        <v>1</v>
      </c>
      <c r="C90" s="6"/>
      <c r="D90" s="3"/>
    </row>
    <row r="91" spans="1:5" customFormat="1" x14ac:dyDescent="0.25">
      <c r="A91" s="1"/>
      <c r="B91" s="12">
        <f t="shared" si="1"/>
        <v>1</v>
      </c>
      <c r="C91" s="6"/>
      <c r="D91" s="3"/>
    </row>
    <row r="92" spans="1:5" customFormat="1" x14ac:dyDescent="0.25">
      <c r="A92" s="1"/>
      <c r="B92" s="12">
        <f t="shared" si="1"/>
        <v>1</v>
      </c>
      <c r="C92" s="6"/>
      <c r="D92" s="3"/>
    </row>
    <row r="93" spans="1:5" customFormat="1" x14ac:dyDescent="0.25">
      <c r="A93" s="1"/>
      <c r="B93" s="14"/>
      <c r="C93" s="8" t="s">
        <v>1</v>
      </c>
      <c r="D93" s="3"/>
      <c r="E93">
        <f>SUBTOTAL(109,Tabelle3510815[Aufwand
(in h)])</f>
        <v>17.25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13" workbookViewId="0">
      <selection activeCell="D24" sqref="D24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4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Pascal Dittli</v>
      </c>
      <c r="B3">
        <f>Tabelle3510817[[#Totals],[Aufwand
(in h)]]</f>
        <v>31.25</v>
      </c>
      <c r="D3" s="6"/>
    </row>
    <row r="6" spans="1:5" x14ac:dyDescent="0.25">
      <c r="B6" s="19" t="s">
        <v>12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30" x14ac:dyDescent="0.2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2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2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2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2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2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x14ac:dyDescent="0.2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ref="B66:B84" si="1">WEEKNUM(C66,2)</f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4"/>
      <c r="C85" s="8" t="s">
        <v>1</v>
      </c>
      <c r="E85">
        <f>SUBTOTAL(109,Tabelle3510817[Aufwand
(in h)])</f>
        <v>31.25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3" workbookViewId="0">
      <selection activeCell="C18" sqref="C18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Patrick Jolo</v>
      </c>
      <c r="B3">
        <f>Tabelle3510819[[#Totals],[Aufwand
(in h)]]</f>
        <v>25.25</v>
      </c>
      <c r="D3" s="6"/>
    </row>
    <row r="6" spans="1:5" x14ac:dyDescent="0.25">
      <c r="B6" s="20" t="s">
        <v>13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30" x14ac:dyDescent="0.2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ht="14.45" x14ac:dyDescent="0.3">
      <c r="B27" s="12">
        <f t="shared" si="0"/>
        <v>1</v>
      </c>
    </row>
    <row r="28" spans="2:5" ht="14.45" x14ac:dyDescent="0.3">
      <c r="B28" s="12">
        <f t="shared" si="0"/>
        <v>1</v>
      </c>
    </row>
    <row r="29" spans="2:5" ht="14.45" x14ac:dyDescent="0.3">
      <c r="B29" s="12">
        <f t="shared" si="0"/>
        <v>1</v>
      </c>
    </row>
    <row r="30" spans="2:5" ht="14.45" x14ac:dyDescent="0.3">
      <c r="B30" s="12">
        <f t="shared" si="0"/>
        <v>1</v>
      </c>
    </row>
    <row r="31" spans="2:5" ht="14.45" x14ac:dyDescent="0.3">
      <c r="B31" s="12">
        <f t="shared" si="0"/>
        <v>1</v>
      </c>
    </row>
    <row r="32" spans="2:5" ht="14.45" x14ac:dyDescent="0.3">
      <c r="B32" s="12">
        <f t="shared" si="0"/>
        <v>1</v>
      </c>
    </row>
    <row r="33" spans="2:2" ht="14.45" x14ac:dyDescent="0.3">
      <c r="B33" s="12">
        <f t="shared" si="0"/>
        <v>1</v>
      </c>
    </row>
    <row r="34" spans="2:2" ht="14.45" x14ac:dyDescent="0.3">
      <c r="B34" s="12">
        <f t="shared" si="0"/>
        <v>1</v>
      </c>
    </row>
    <row r="35" spans="2:2" ht="14.45" x14ac:dyDescent="0.3">
      <c r="B35" s="12">
        <f t="shared" si="0"/>
        <v>1</v>
      </c>
    </row>
    <row r="36" spans="2:2" ht="14.45" x14ac:dyDescent="0.3">
      <c r="B36" s="12">
        <f t="shared" si="0"/>
        <v>1</v>
      </c>
    </row>
    <row r="37" spans="2:2" ht="14.45" x14ac:dyDescent="0.3">
      <c r="B37" s="12">
        <f t="shared" si="0"/>
        <v>1</v>
      </c>
    </row>
    <row r="38" spans="2:2" ht="14.45" x14ac:dyDescent="0.3">
      <c r="B38" s="12">
        <f t="shared" si="0"/>
        <v>1</v>
      </c>
    </row>
    <row r="39" spans="2:2" ht="14.45" x14ac:dyDescent="0.3">
      <c r="B39" s="12">
        <f t="shared" si="0"/>
        <v>1</v>
      </c>
    </row>
    <row r="40" spans="2:2" ht="14.45" x14ac:dyDescent="0.3">
      <c r="B40" s="12">
        <f t="shared" si="0"/>
        <v>1</v>
      </c>
    </row>
    <row r="41" spans="2:2" ht="14.45" x14ac:dyDescent="0.3">
      <c r="B41" s="12">
        <f t="shared" si="0"/>
        <v>1</v>
      </c>
    </row>
    <row r="42" spans="2:2" ht="14.45" x14ac:dyDescent="0.3">
      <c r="B42" s="12">
        <f t="shared" si="0"/>
        <v>1</v>
      </c>
    </row>
    <row r="43" spans="2:2" ht="14.45" x14ac:dyDescent="0.3">
      <c r="B43" s="12">
        <f t="shared" si="0"/>
        <v>1</v>
      </c>
    </row>
    <row r="44" spans="2:2" ht="14.45" x14ac:dyDescent="0.3">
      <c r="B44" s="12">
        <f t="shared" si="0"/>
        <v>1</v>
      </c>
    </row>
    <row r="45" spans="2:2" ht="14.45" x14ac:dyDescent="0.3">
      <c r="B45" s="12">
        <f t="shared" si="0"/>
        <v>1</v>
      </c>
    </row>
    <row r="46" spans="2:2" ht="14.45" x14ac:dyDescent="0.3">
      <c r="B46" s="12">
        <f t="shared" si="0"/>
        <v>1</v>
      </c>
    </row>
    <row r="47" spans="2:2" ht="14.45" x14ac:dyDescent="0.3">
      <c r="B47" s="12">
        <f t="shared" si="0"/>
        <v>1</v>
      </c>
    </row>
    <row r="48" spans="2:2" ht="14.45" x14ac:dyDescent="0.3">
      <c r="B48" s="12">
        <f t="shared" si="0"/>
        <v>1</v>
      </c>
    </row>
    <row r="49" spans="2:2" ht="14.45" x14ac:dyDescent="0.3">
      <c r="B49" s="12">
        <f t="shared" si="0"/>
        <v>1</v>
      </c>
    </row>
    <row r="50" spans="2:2" ht="14.45" x14ac:dyDescent="0.3">
      <c r="B50" s="12">
        <f t="shared" si="0"/>
        <v>1</v>
      </c>
    </row>
    <row r="51" spans="2:2" ht="14.45" x14ac:dyDescent="0.3">
      <c r="B51" s="12">
        <f t="shared" si="0"/>
        <v>1</v>
      </c>
    </row>
    <row r="52" spans="2:2" ht="14.45" x14ac:dyDescent="0.3">
      <c r="B52" s="12">
        <f t="shared" si="0"/>
        <v>1</v>
      </c>
    </row>
    <row r="53" spans="2:2" ht="14.45" x14ac:dyDescent="0.3">
      <c r="B53" s="12">
        <f t="shared" si="0"/>
        <v>1</v>
      </c>
    </row>
    <row r="54" spans="2:2" ht="14.45" x14ac:dyDescent="0.3">
      <c r="B54" s="12">
        <f t="shared" si="0"/>
        <v>1</v>
      </c>
    </row>
    <row r="55" spans="2:2" ht="14.45" x14ac:dyDescent="0.3">
      <c r="B55" s="12">
        <f t="shared" si="0"/>
        <v>1</v>
      </c>
    </row>
    <row r="56" spans="2:2" ht="14.45" x14ac:dyDescent="0.3">
      <c r="B56" s="12">
        <f t="shared" si="0"/>
        <v>1</v>
      </c>
    </row>
    <row r="57" spans="2:2" ht="14.45" x14ac:dyDescent="0.3">
      <c r="B57" s="12">
        <f t="shared" si="0"/>
        <v>1</v>
      </c>
    </row>
    <row r="58" spans="2:2" ht="14.45" x14ac:dyDescent="0.3">
      <c r="B58" s="12">
        <f t="shared" si="0"/>
        <v>1</v>
      </c>
    </row>
    <row r="59" spans="2:2" ht="14.45" x14ac:dyDescent="0.3">
      <c r="B59" s="12">
        <f t="shared" si="0"/>
        <v>1</v>
      </c>
    </row>
    <row r="60" spans="2:2" ht="14.45" x14ac:dyDescent="0.3">
      <c r="B60" s="12">
        <f t="shared" si="0"/>
        <v>1</v>
      </c>
    </row>
    <row r="61" spans="2:2" ht="14.45" x14ac:dyDescent="0.3">
      <c r="B61" s="12">
        <f t="shared" si="0"/>
        <v>1</v>
      </c>
    </row>
    <row r="62" spans="2:2" ht="14.45" x14ac:dyDescent="0.3">
      <c r="B62" s="12">
        <f t="shared" si="0"/>
        <v>1</v>
      </c>
    </row>
    <row r="63" spans="2:2" ht="14.45" x14ac:dyDescent="0.3">
      <c r="B63" s="12">
        <f t="shared" si="0"/>
        <v>1</v>
      </c>
    </row>
    <row r="64" spans="2:2" ht="14.45" x14ac:dyDescent="0.3">
      <c r="B64" s="12">
        <f t="shared" si="0"/>
        <v>1</v>
      </c>
    </row>
    <row r="65" spans="2:2" ht="14.45" x14ac:dyDescent="0.3">
      <c r="B65" s="12">
        <f t="shared" si="0"/>
        <v>1</v>
      </c>
    </row>
    <row r="66" spans="2:2" ht="14.45" x14ac:dyDescent="0.3">
      <c r="B66" s="12">
        <f t="shared" si="0"/>
        <v>1</v>
      </c>
    </row>
    <row r="67" spans="2:2" ht="14.45" x14ac:dyDescent="0.3">
      <c r="B67" s="12">
        <f t="shared" si="0"/>
        <v>1</v>
      </c>
    </row>
    <row r="68" spans="2:2" ht="14.45" x14ac:dyDescent="0.3">
      <c r="B68" s="12">
        <f t="shared" si="0"/>
        <v>1</v>
      </c>
    </row>
    <row r="69" spans="2:2" ht="14.45" x14ac:dyDescent="0.3">
      <c r="B69" s="12">
        <f t="shared" si="0"/>
        <v>1</v>
      </c>
    </row>
    <row r="70" spans="2:2" ht="14.45" x14ac:dyDescent="0.3">
      <c r="B70" s="12">
        <f t="shared" si="0"/>
        <v>1</v>
      </c>
    </row>
    <row r="71" spans="2:2" ht="14.45" x14ac:dyDescent="0.3">
      <c r="B71" s="12">
        <f t="shared" si="0"/>
        <v>1</v>
      </c>
    </row>
    <row r="72" spans="2:2" ht="14.45" x14ac:dyDescent="0.3">
      <c r="B72" s="12">
        <f t="shared" ref="B72:B90" si="1">WEEKNUM(C72,2)</f>
        <v>1</v>
      </c>
    </row>
    <row r="73" spans="2:2" ht="14.45" x14ac:dyDescent="0.3">
      <c r="B73" s="12">
        <f t="shared" si="1"/>
        <v>1</v>
      </c>
    </row>
    <row r="74" spans="2:2" ht="14.45" x14ac:dyDescent="0.3">
      <c r="B74" s="12">
        <f t="shared" si="1"/>
        <v>1</v>
      </c>
    </row>
    <row r="75" spans="2:2" ht="14.45" x14ac:dyDescent="0.3">
      <c r="B75" s="12">
        <f t="shared" si="1"/>
        <v>1</v>
      </c>
    </row>
    <row r="76" spans="2:2" ht="14.45" x14ac:dyDescent="0.3">
      <c r="B76" s="12">
        <f t="shared" si="1"/>
        <v>1</v>
      </c>
    </row>
    <row r="77" spans="2:2" ht="14.45" x14ac:dyDescent="0.3">
      <c r="B77" s="12">
        <f t="shared" si="1"/>
        <v>1</v>
      </c>
    </row>
    <row r="78" spans="2:2" ht="14.45" x14ac:dyDescent="0.3">
      <c r="B78" s="12">
        <f t="shared" si="1"/>
        <v>1</v>
      </c>
    </row>
    <row r="79" spans="2:2" ht="14.45" x14ac:dyDescent="0.3">
      <c r="B79" s="12">
        <f t="shared" si="1"/>
        <v>1</v>
      </c>
    </row>
    <row r="80" spans="2:2" ht="14.45" x14ac:dyDescent="0.3">
      <c r="B80" s="12">
        <f t="shared" si="1"/>
        <v>1</v>
      </c>
    </row>
    <row r="81" spans="2:5" ht="14.45" x14ac:dyDescent="0.3">
      <c r="B81" s="12">
        <f t="shared" si="1"/>
        <v>1</v>
      </c>
    </row>
    <row r="82" spans="2:5" ht="14.45" x14ac:dyDescent="0.3">
      <c r="B82" s="12">
        <f t="shared" si="1"/>
        <v>1</v>
      </c>
    </row>
    <row r="83" spans="2:5" ht="14.45" x14ac:dyDescent="0.3">
      <c r="B83" s="12">
        <f t="shared" si="1"/>
        <v>1</v>
      </c>
    </row>
    <row r="84" spans="2:5" ht="14.45" x14ac:dyDescent="0.3">
      <c r="B84" s="12">
        <f t="shared" si="1"/>
        <v>1</v>
      </c>
    </row>
    <row r="85" spans="2:5" ht="14.45" x14ac:dyDescent="0.3">
      <c r="B85" s="12">
        <f t="shared" si="1"/>
        <v>1</v>
      </c>
    </row>
    <row r="86" spans="2:5" ht="14.45" x14ac:dyDescent="0.3">
      <c r="B86" s="12">
        <f t="shared" si="1"/>
        <v>1</v>
      </c>
    </row>
    <row r="87" spans="2:5" ht="14.45" x14ac:dyDescent="0.3">
      <c r="B87" s="12">
        <f t="shared" si="1"/>
        <v>1</v>
      </c>
    </row>
    <row r="88" spans="2:5" ht="14.45" x14ac:dyDescent="0.3">
      <c r="B88" s="12">
        <f t="shared" si="1"/>
        <v>1</v>
      </c>
    </row>
    <row r="89" spans="2:5" ht="14.45" x14ac:dyDescent="0.3">
      <c r="B89" s="12">
        <f t="shared" si="1"/>
        <v>1</v>
      </c>
    </row>
    <row r="90" spans="2:5" ht="14.45" x14ac:dyDescent="0.3">
      <c r="B90" s="12">
        <f t="shared" si="1"/>
        <v>1</v>
      </c>
    </row>
    <row r="91" spans="2:5" ht="14.45" x14ac:dyDescent="0.3">
      <c r="B91" s="14"/>
      <c r="C91" s="8" t="s">
        <v>1</v>
      </c>
      <c r="E91">
        <f>SUBTOTAL(109,Tabelle3510819[Aufwand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0" workbookViewId="0">
      <selection activeCell="D5" sqref="D5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Remy Lam</v>
      </c>
      <c r="B3">
        <f>Tabelle3510821[[#Totals],[Aufwand
(in h)]]</f>
        <v>17.5</v>
      </c>
      <c r="D3" s="6"/>
    </row>
    <row r="6" spans="1:5" x14ac:dyDescent="0.25">
      <c r="B6" s="16" t="s">
        <v>14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2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2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2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2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2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ht="14.45" x14ac:dyDescent="0.3">
      <c r="B25" s="12">
        <f t="shared" si="0"/>
        <v>1</v>
      </c>
    </row>
    <row r="26" spans="2:5" ht="14.45" x14ac:dyDescent="0.3">
      <c r="B26" s="12">
        <f t="shared" si="0"/>
        <v>1</v>
      </c>
    </row>
    <row r="27" spans="2:5" ht="14.45" x14ac:dyDescent="0.3">
      <c r="B27" s="12">
        <f t="shared" si="0"/>
        <v>1</v>
      </c>
    </row>
    <row r="28" spans="2:5" ht="14.45" x14ac:dyDescent="0.3">
      <c r="B28" s="12">
        <f t="shared" si="0"/>
        <v>1</v>
      </c>
    </row>
    <row r="29" spans="2:5" ht="14.45" x14ac:dyDescent="0.3">
      <c r="B29" s="12">
        <f t="shared" si="0"/>
        <v>1</v>
      </c>
    </row>
    <row r="30" spans="2:5" ht="14.45" x14ac:dyDescent="0.3">
      <c r="B30" s="12">
        <f t="shared" si="0"/>
        <v>1</v>
      </c>
    </row>
    <row r="31" spans="2:5" ht="14.45" x14ac:dyDescent="0.3">
      <c r="B31" s="12">
        <f t="shared" si="0"/>
        <v>1</v>
      </c>
    </row>
    <row r="32" spans="2:5" ht="14.45" x14ac:dyDescent="0.3">
      <c r="B32" s="12">
        <f t="shared" si="0"/>
        <v>1</v>
      </c>
    </row>
    <row r="33" spans="2:2" ht="14.45" x14ac:dyDescent="0.3">
      <c r="B33" s="12">
        <f t="shared" si="0"/>
        <v>1</v>
      </c>
    </row>
    <row r="34" spans="2:2" ht="14.45" x14ac:dyDescent="0.3">
      <c r="B34" s="12">
        <f t="shared" si="0"/>
        <v>1</v>
      </c>
    </row>
    <row r="35" spans="2:2" ht="14.45" x14ac:dyDescent="0.3">
      <c r="B35" s="12">
        <f t="shared" si="0"/>
        <v>1</v>
      </c>
    </row>
    <row r="36" spans="2:2" ht="14.45" x14ac:dyDescent="0.3">
      <c r="B36" s="12">
        <f t="shared" si="0"/>
        <v>1</v>
      </c>
    </row>
    <row r="37" spans="2:2" ht="14.45" x14ac:dyDescent="0.3">
      <c r="B37" s="12">
        <f t="shared" si="0"/>
        <v>1</v>
      </c>
    </row>
    <row r="38" spans="2:2" ht="14.45" x14ac:dyDescent="0.3">
      <c r="B38" s="12">
        <f t="shared" si="0"/>
        <v>1</v>
      </c>
    </row>
    <row r="39" spans="2:2" ht="14.45" x14ac:dyDescent="0.3">
      <c r="B39" s="12">
        <f t="shared" si="0"/>
        <v>1</v>
      </c>
    </row>
    <row r="40" spans="2:2" ht="14.45" x14ac:dyDescent="0.3">
      <c r="B40" s="12">
        <f t="shared" si="0"/>
        <v>1</v>
      </c>
    </row>
    <row r="41" spans="2:2" ht="14.45" x14ac:dyDescent="0.3">
      <c r="B41" s="12">
        <f t="shared" si="0"/>
        <v>1</v>
      </c>
    </row>
    <row r="42" spans="2:2" ht="14.45" x14ac:dyDescent="0.3">
      <c r="B42" s="12">
        <f t="shared" si="0"/>
        <v>1</v>
      </c>
    </row>
    <row r="43" spans="2:2" ht="14.45" x14ac:dyDescent="0.3">
      <c r="B43" s="12">
        <f t="shared" si="0"/>
        <v>1</v>
      </c>
    </row>
    <row r="44" spans="2:2" ht="14.45" x14ac:dyDescent="0.3">
      <c r="B44" s="12">
        <f t="shared" si="0"/>
        <v>1</v>
      </c>
    </row>
    <row r="45" spans="2:2" ht="14.45" x14ac:dyDescent="0.3">
      <c r="B45" s="12">
        <f t="shared" si="0"/>
        <v>1</v>
      </c>
    </row>
    <row r="46" spans="2:2" ht="14.45" x14ac:dyDescent="0.3">
      <c r="B46" s="12">
        <f t="shared" si="0"/>
        <v>1</v>
      </c>
    </row>
    <row r="47" spans="2:2" ht="14.45" x14ac:dyDescent="0.3">
      <c r="B47" s="12">
        <f t="shared" si="0"/>
        <v>1</v>
      </c>
    </row>
    <row r="48" spans="2:2" ht="14.45" x14ac:dyDescent="0.3">
      <c r="B48" s="12">
        <f t="shared" si="0"/>
        <v>1</v>
      </c>
    </row>
    <row r="49" spans="2:2" ht="14.45" x14ac:dyDescent="0.3">
      <c r="B49" s="12">
        <f t="shared" si="0"/>
        <v>1</v>
      </c>
    </row>
    <row r="50" spans="2:2" ht="14.45" x14ac:dyDescent="0.3">
      <c r="B50" s="12">
        <f t="shared" si="0"/>
        <v>1</v>
      </c>
    </row>
    <row r="51" spans="2:2" ht="14.45" x14ac:dyDescent="0.3">
      <c r="B51" s="12">
        <f t="shared" si="0"/>
        <v>1</v>
      </c>
    </row>
    <row r="52" spans="2:2" ht="14.45" x14ac:dyDescent="0.3">
      <c r="B52" s="12">
        <f t="shared" si="0"/>
        <v>1</v>
      </c>
    </row>
    <row r="53" spans="2:2" ht="14.45" x14ac:dyDescent="0.3">
      <c r="B53" s="12">
        <f t="shared" si="0"/>
        <v>1</v>
      </c>
    </row>
    <row r="54" spans="2:2" ht="14.45" x14ac:dyDescent="0.3">
      <c r="B54" s="12">
        <f t="shared" si="0"/>
        <v>1</v>
      </c>
    </row>
    <row r="55" spans="2:2" ht="14.45" x14ac:dyDescent="0.3">
      <c r="B55" s="12">
        <f t="shared" si="0"/>
        <v>1</v>
      </c>
    </row>
    <row r="56" spans="2:2" ht="14.45" x14ac:dyDescent="0.3">
      <c r="B56" s="12">
        <f t="shared" si="0"/>
        <v>1</v>
      </c>
    </row>
    <row r="57" spans="2:2" ht="14.45" x14ac:dyDescent="0.3">
      <c r="B57" s="12">
        <f t="shared" si="0"/>
        <v>1</v>
      </c>
    </row>
    <row r="58" spans="2:2" ht="14.45" x14ac:dyDescent="0.3">
      <c r="B58" s="12">
        <f t="shared" si="0"/>
        <v>1</v>
      </c>
    </row>
    <row r="59" spans="2:2" ht="14.45" x14ac:dyDescent="0.3">
      <c r="B59" s="12">
        <f t="shared" si="0"/>
        <v>1</v>
      </c>
    </row>
    <row r="60" spans="2:2" ht="14.45" x14ac:dyDescent="0.3">
      <c r="B60" s="12">
        <f t="shared" si="0"/>
        <v>1</v>
      </c>
    </row>
    <row r="61" spans="2:2" ht="14.45" x14ac:dyDescent="0.3">
      <c r="B61" s="12">
        <f t="shared" si="0"/>
        <v>1</v>
      </c>
    </row>
    <row r="62" spans="2:2" ht="14.45" x14ac:dyDescent="0.3">
      <c r="B62" s="12">
        <f t="shared" si="0"/>
        <v>1</v>
      </c>
    </row>
    <row r="63" spans="2:2" ht="14.45" x14ac:dyDescent="0.3">
      <c r="B63" s="12">
        <f t="shared" si="0"/>
        <v>1</v>
      </c>
    </row>
    <row r="64" spans="2:2" ht="14.45" x14ac:dyDescent="0.3">
      <c r="B64" s="12">
        <f t="shared" si="0"/>
        <v>1</v>
      </c>
    </row>
    <row r="65" spans="2:2" ht="14.45" x14ac:dyDescent="0.3">
      <c r="B65" s="12">
        <f t="shared" si="0"/>
        <v>1</v>
      </c>
    </row>
    <row r="66" spans="2:2" ht="14.45" x14ac:dyDescent="0.3">
      <c r="B66" s="12">
        <f t="shared" si="0"/>
        <v>1</v>
      </c>
    </row>
    <row r="67" spans="2:2" ht="14.45" x14ac:dyDescent="0.3">
      <c r="B67" s="12">
        <f t="shared" si="0"/>
        <v>1</v>
      </c>
    </row>
    <row r="68" spans="2:2" ht="14.45" x14ac:dyDescent="0.3">
      <c r="B68" s="12">
        <f t="shared" si="0"/>
        <v>1</v>
      </c>
    </row>
    <row r="69" spans="2:2" ht="14.45" x14ac:dyDescent="0.3">
      <c r="B69" s="12">
        <f t="shared" si="0"/>
        <v>1</v>
      </c>
    </row>
    <row r="70" spans="2:2" ht="14.45" x14ac:dyDescent="0.3">
      <c r="B70" s="12">
        <f t="shared" si="0"/>
        <v>1</v>
      </c>
    </row>
    <row r="71" spans="2:2" ht="14.45" x14ac:dyDescent="0.3">
      <c r="B71" s="12">
        <f t="shared" si="0"/>
        <v>1</v>
      </c>
    </row>
    <row r="72" spans="2:2" ht="14.45" x14ac:dyDescent="0.3">
      <c r="B72" s="12">
        <f t="shared" si="0"/>
        <v>1</v>
      </c>
    </row>
    <row r="73" spans="2:2" ht="14.45" x14ac:dyDescent="0.3">
      <c r="B73" s="12">
        <f t="shared" ref="B73:B91" si="1">WEEKNUM(C73,2)</f>
        <v>1</v>
      </c>
    </row>
    <row r="74" spans="2:2" ht="14.45" x14ac:dyDescent="0.3">
      <c r="B74" s="12">
        <f t="shared" si="1"/>
        <v>1</v>
      </c>
    </row>
    <row r="75" spans="2:2" ht="14.45" x14ac:dyDescent="0.3">
      <c r="B75" s="12">
        <f t="shared" si="1"/>
        <v>1</v>
      </c>
    </row>
    <row r="76" spans="2:2" ht="14.45" x14ac:dyDescent="0.3">
      <c r="B76" s="12">
        <f t="shared" si="1"/>
        <v>1</v>
      </c>
    </row>
    <row r="77" spans="2:2" ht="14.45" x14ac:dyDescent="0.3">
      <c r="B77" s="12">
        <f t="shared" si="1"/>
        <v>1</v>
      </c>
    </row>
    <row r="78" spans="2:2" ht="14.45" x14ac:dyDescent="0.3">
      <c r="B78" s="12">
        <f t="shared" si="1"/>
        <v>1</v>
      </c>
    </row>
    <row r="79" spans="2:2" ht="14.45" x14ac:dyDescent="0.3">
      <c r="B79" s="12">
        <f t="shared" si="1"/>
        <v>1</v>
      </c>
    </row>
    <row r="80" spans="2:2" ht="14.45" x14ac:dyDescent="0.3">
      <c r="B80" s="12">
        <f t="shared" si="1"/>
        <v>1</v>
      </c>
    </row>
    <row r="81" spans="2:5" ht="14.45" x14ac:dyDescent="0.3">
      <c r="B81" s="12">
        <f t="shared" si="1"/>
        <v>1</v>
      </c>
    </row>
    <row r="82" spans="2:5" ht="14.45" x14ac:dyDescent="0.3">
      <c r="B82" s="12">
        <f t="shared" si="1"/>
        <v>1</v>
      </c>
    </row>
    <row r="83" spans="2:5" ht="14.45" x14ac:dyDescent="0.3">
      <c r="B83" s="12">
        <f t="shared" si="1"/>
        <v>1</v>
      </c>
    </row>
    <row r="84" spans="2:5" ht="14.45" x14ac:dyDescent="0.3">
      <c r="B84" s="12">
        <f t="shared" si="1"/>
        <v>1</v>
      </c>
    </row>
    <row r="85" spans="2:5" ht="14.45" x14ac:dyDescent="0.3">
      <c r="B85" s="12">
        <f t="shared" si="1"/>
        <v>1</v>
      </c>
    </row>
    <row r="86" spans="2:5" ht="14.45" x14ac:dyDescent="0.3">
      <c r="B86" s="12">
        <f t="shared" si="1"/>
        <v>1</v>
      </c>
    </row>
    <row r="87" spans="2:5" ht="14.45" x14ac:dyDescent="0.3">
      <c r="B87" s="12">
        <f t="shared" si="1"/>
        <v>1</v>
      </c>
    </row>
    <row r="88" spans="2:5" ht="14.45" x14ac:dyDescent="0.3">
      <c r="B88" s="12">
        <f t="shared" si="1"/>
        <v>1</v>
      </c>
    </row>
    <row r="89" spans="2:5" ht="14.45" x14ac:dyDescent="0.3">
      <c r="B89" s="12">
        <f t="shared" si="1"/>
        <v>1</v>
      </c>
    </row>
    <row r="90" spans="2:5" ht="14.45" x14ac:dyDescent="0.3">
      <c r="B90" s="12">
        <f t="shared" si="1"/>
        <v>1</v>
      </c>
    </row>
    <row r="91" spans="2:5" ht="14.45" x14ac:dyDescent="0.3">
      <c r="B91" s="12">
        <f t="shared" si="1"/>
        <v>1</v>
      </c>
    </row>
    <row r="92" spans="2:5" ht="14.45" x14ac:dyDescent="0.3">
      <c r="B92" s="14"/>
      <c r="C92" s="8" t="s">
        <v>1</v>
      </c>
      <c r="E92">
        <f>SUBTOTAL(109,Tabelle3510821[Aufwand
(in h)])</f>
        <v>17.5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6" workbookViewId="0">
      <selection activeCell="C23" sqref="C23:E23"/>
    </sheetView>
  </sheetViews>
  <sheetFormatPr defaultColWidth="11.5" defaultRowHeight="15" x14ac:dyDescent="0.25"/>
  <cols>
    <col min="1" max="1" width="15.375" style="1" customWidth="1"/>
    <col min="2" max="2" width="15.75" style="1" customWidth="1"/>
    <col min="3" max="3" width="14.625" style="6" customWidth="1"/>
    <col min="4" max="4" width="34.75" style="3" bestFit="1" customWidth="1"/>
    <col min="5" max="5" width="8.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Claudia Telesca</v>
      </c>
      <c r="B3">
        <f>Tabelle3510823[[#Totals],[Aufwand
(in h)]]</f>
        <v>27</v>
      </c>
      <c r="D3" s="6"/>
    </row>
    <row r="6" spans="1:5" x14ac:dyDescent="0.25">
      <c r="B6" s="21" t="s">
        <v>0</v>
      </c>
      <c r="C6" s="3"/>
      <c r="D6"/>
    </row>
    <row r="7" spans="1:5" ht="30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2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2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30" x14ac:dyDescent="0.2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2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5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30" x14ac:dyDescent="0.25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25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ht="14.45" x14ac:dyDescent="0.3">
      <c r="B29" s="12">
        <f t="shared" si="0"/>
        <v>1</v>
      </c>
    </row>
    <row r="30" spans="2:5" ht="14.45" x14ac:dyDescent="0.3">
      <c r="B30" s="12">
        <f t="shared" si="0"/>
        <v>1</v>
      </c>
    </row>
    <row r="31" spans="2:5" ht="14.45" x14ac:dyDescent="0.3">
      <c r="B31" s="12">
        <f t="shared" si="0"/>
        <v>1</v>
      </c>
    </row>
    <row r="32" spans="2:5" ht="14.45" x14ac:dyDescent="0.3">
      <c r="B32" s="12">
        <f t="shared" si="0"/>
        <v>1</v>
      </c>
    </row>
    <row r="33" spans="2:2" ht="14.45" x14ac:dyDescent="0.3">
      <c r="B33" s="12">
        <f t="shared" si="0"/>
        <v>1</v>
      </c>
    </row>
    <row r="34" spans="2:2" ht="14.45" x14ac:dyDescent="0.3">
      <c r="B34" s="12">
        <f t="shared" si="0"/>
        <v>1</v>
      </c>
    </row>
    <row r="35" spans="2:2" ht="14.45" x14ac:dyDescent="0.3">
      <c r="B35" s="12">
        <f t="shared" si="0"/>
        <v>1</v>
      </c>
    </row>
    <row r="36" spans="2:2" ht="14.45" x14ac:dyDescent="0.3">
      <c r="B36" s="12">
        <f t="shared" si="0"/>
        <v>1</v>
      </c>
    </row>
    <row r="37" spans="2:2" ht="14.45" x14ac:dyDescent="0.3">
      <c r="B37" s="12">
        <f t="shared" si="0"/>
        <v>1</v>
      </c>
    </row>
    <row r="38" spans="2:2" ht="14.45" x14ac:dyDescent="0.3">
      <c r="B38" s="12">
        <f t="shared" si="0"/>
        <v>1</v>
      </c>
    </row>
    <row r="39" spans="2:2" ht="14.45" x14ac:dyDescent="0.3">
      <c r="B39" s="12">
        <f t="shared" si="0"/>
        <v>1</v>
      </c>
    </row>
    <row r="40" spans="2:2" ht="14.45" x14ac:dyDescent="0.3">
      <c r="B40" s="12">
        <f t="shared" si="0"/>
        <v>1</v>
      </c>
    </row>
    <row r="41" spans="2:2" ht="14.45" x14ac:dyDescent="0.3">
      <c r="B41" s="12">
        <f t="shared" si="0"/>
        <v>1</v>
      </c>
    </row>
    <row r="42" spans="2:2" ht="14.45" x14ac:dyDescent="0.3">
      <c r="B42" s="12">
        <f t="shared" si="0"/>
        <v>1</v>
      </c>
    </row>
    <row r="43" spans="2:2" ht="14.45" x14ac:dyDescent="0.3">
      <c r="B43" s="12">
        <f t="shared" si="0"/>
        <v>1</v>
      </c>
    </row>
    <row r="44" spans="2:2" ht="14.45" x14ac:dyDescent="0.3">
      <c r="B44" s="12">
        <f t="shared" si="0"/>
        <v>1</v>
      </c>
    </row>
    <row r="45" spans="2:2" ht="14.45" x14ac:dyDescent="0.3">
      <c r="B45" s="12">
        <f t="shared" si="0"/>
        <v>1</v>
      </c>
    </row>
    <row r="46" spans="2:2" ht="14.45" x14ac:dyDescent="0.3">
      <c r="B46" s="12">
        <f t="shared" si="0"/>
        <v>1</v>
      </c>
    </row>
    <row r="47" spans="2:2" ht="14.45" x14ac:dyDescent="0.3">
      <c r="B47" s="12">
        <f t="shared" si="0"/>
        <v>1</v>
      </c>
    </row>
    <row r="48" spans="2:2" ht="14.45" x14ac:dyDescent="0.3">
      <c r="B48" s="12">
        <f t="shared" si="0"/>
        <v>1</v>
      </c>
    </row>
    <row r="49" spans="2:2" ht="14.45" x14ac:dyDescent="0.3">
      <c r="B49" s="12">
        <f t="shared" si="0"/>
        <v>1</v>
      </c>
    </row>
    <row r="50" spans="2:2" ht="14.45" x14ac:dyDescent="0.3">
      <c r="B50" s="12">
        <f t="shared" si="0"/>
        <v>1</v>
      </c>
    </row>
    <row r="51" spans="2:2" ht="14.45" x14ac:dyDescent="0.3">
      <c r="B51" s="12">
        <f t="shared" si="0"/>
        <v>1</v>
      </c>
    </row>
    <row r="52" spans="2:2" ht="14.45" x14ac:dyDescent="0.3">
      <c r="B52" s="12">
        <f t="shared" si="0"/>
        <v>1</v>
      </c>
    </row>
    <row r="53" spans="2:2" ht="14.45" x14ac:dyDescent="0.3">
      <c r="B53" s="12">
        <f t="shared" si="0"/>
        <v>1</v>
      </c>
    </row>
    <row r="54" spans="2:2" ht="14.45" x14ac:dyDescent="0.3">
      <c r="B54" s="12">
        <f t="shared" si="0"/>
        <v>1</v>
      </c>
    </row>
    <row r="55" spans="2:2" ht="14.45" x14ac:dyDescent="0.3">
      <c r="B55" s="12">
        <f t="shared" si="0"/>
        <v>1</v>
      </c>
    </row>
    <row r="56" spans="2:2" ht="14.45" x14ac:dyDescent="0.3">
      <c r="B56" s="12">
        <f t="shared" si="0"/>
        <v>1</v>
      </c>
    </row>
    <row r="57" spans="2:2" ht="14.45" x14ac:dyDescent="0.3">
      <c r="B57" s="12">
        <f t="shared" si="0"/>
        <v>1</v>
      </c>
    </row>
    <row r="58" spans="2:2" ht="14.45" x14ac:dyDescent="0.3">
      <c r="B58" s="12">
        <f t="shared" si="0"/>
        <v>1</v>
      </c>
    </row>
    <row r="59" spans="2:2" ht="14.45" x14ac:dyDescent="0.3">
      <c r="B59" s="12">
        <f t="shared" si="0"/>
        <v>1</v>
      </c>
    </row>
    <row r="60" spans="2:2" ht="14.45" x14ac:dyDescent="0.3">
      <c r="B60" s="12">
        <f t="shared" si="0"/>
        <v>1</v>
      </c>
    </row>
    <row r="61" spans="2:2" ht="14.45" x14ac:dyDescent="0.3">
      <c r="B61" s="12">
        <f t="shared" si="0"/>
        <v>1</v>
      </c>
    </row>
    <row r="62" spans="2:2" ht="14.45" x14ac:dyDescent="0.3">
      <c r="B62" s="12">
        <f t="shared" si="0"/>
        <v>1</v>
      </c>
    </row>
    <row r="63" spans="2:2" ht="14.45" x14ac:dyDescent="0.3">
      <c r="B63" s="12">
        <f t="shared" si="0"/>
        <v>1</v>
      </c>
    </row>
    <row r="64" spans="2:2" ht="14.45" x14ac:dyDescent="0.3">
      <c r="B64" s="12">
        <f t="shared" si="0"/>
        <v>1</v>
      </c>
    </row>
    <row r="65" spans="2:2" ht="14.45" x14ac:dyDescent="0.3">
      <c r="B65" s="12">
        <f t="shared" si="0"/>
        <v>1</v>
      </c>
    </row>
    <row r="66" spans="2:2" ht="14.45" x14ac:dyDescent="0.3">
      <c r="B66" s="12">
        <f t="shared" si="0"/>
        <v>1</v>
      </c>
    </row>
    <row r="67" spans="2:2" ht="14.45" x14ac:dyDescent="0.3">
      <c r="B67" s="12">
        <f t="shared" si="0"/>
        <v>1</v>
      </c>
    </row>
    <row r="68" spans="2:2" ht="14.45" x14ac:dyDescent="0.3">
      <c r="B68" s="12">
        <f t="shared" si="0"/>
        <v>1</v>
      </c>
    </row>
    <row r="69" spans="2:2" ht="14.45" x14ac:dyDescent="0.3">
      <c r="B69" s="12">
        <f t="shared" si="0"/>
        <v>1</v>
      </c>
    </row>
    <row r="70" spans="2:2" ht="14.45" x14ac:dyDescent="0.3">
      <c r="B70" s="12">
        <f t="shared" si="0"/>
        <v>1</v>
      </c>
    </row>
    <row r="71" spans="2:2" ht="14.45" x14ac:dyDescent="0.3">
      <c r="B71" s="12">
        <f t="shared" ref="B71:B89" si="2">WEEKNUM(C71,2)</f>
        <v>1</v>
      </c>
    </row>
    <row r="72" spans="2:2" ht="14.45" x14ac:dyDescent="0.3">
      <c r="B72" s="12">
        <f t="shared" si="2"/>
        <v>1</v>
      </c>
    </row>
    <row r="73" spans="2:2" ht="14.45" x14ac:dyDescent="0.3">
      <c r="B73" s="12">
        <f t="shared" si="2"/>
        <v>1</v>
      </c>
    </row>
    <row r="74" spans="2:2" ht="14.45" x14ac:dyDescent="0.3">
      <c r="B74" s="12">
        <f t="shared" si="2"/>
        <v>1</v>
      </c>
    </row>
    <row r="75" spans="2:2" ht="14.45" x14ac:dyDescent="0.3">
      <c r="B75" s="12">
        <f t="shared" si="2"/>
        <v>1</v>
      </c>
    </row>
    <row r="76" spans="2:2" ht="14.45" x14ac:dyDescent="0.3">
      <c r="B76" s="12">
        <f t="shared" si="2"/>
        <v>1</v>
      </c>
    </row>
    <row r="77" spans="2:2" ht="14.45" x14ac:dyDescent="0.3">
      <c r="B77" s="12">
        <f t="shared" si="2"/>
        <v>1</v>
      </c>
    </row>
    <row r="78" spans="2:2" ht="14.45" x14ac:dyDescent="0.3">
      <c r="B78" s="12">
        <f t="shared" si="2"/>
        <v>1</v>
      </c>
    </row>
    <row r="79" spans="2:2" ht="14.45" x14ac:dyDescent="0.3">
      <c r="B79" s="12">
        <f t="shared" si="2"/>
        <v>1</v>
      </c>
    </row>
    <row r="80" spans="2:2" ht="14.45" x14ac:dyDescent="0.3">
      <c r="B80" s="12">
        <f t="shared" si="2"/>
        <v>1</v>
      </c>
    </row>
    <row r="81" spans="2:5" ht="14.45" x14ac:dyDescent="0.3">
      <c r="B81" s="12">
        <f t="shared" si="2"/>
        <v>1</v>
      </c>
    </row>
    <row r="82" spans="2:5" ht="14.45" x14ac:dyDescent="0.3">
      <c r="B82" s="12">
        <f t="shared" si="2"/>
        <v>1</v>
      </c>
    </row>
    <row r="83" spans="2:5" ht="14.45" x14ac:dyDescent="0.3">
      <c r="B83" s="12">
        <f t="shared" si="2"/>
        <v>1</v>
      </c>
    </row>
    <row r="84" spans="2:5" ht="14.45" x14ac:dyDescent="0.3">
      <c r="B84" s="12">
        <f t="shared" si="2"/>
        <v>1</v>
      </c>
    </row>
    <row r="85" spans="2:5" ht="14.45" x14ac:dyDescent="0.3">
      <c r="B85" s="12">
        <f t="shared" si="2"/>
        <v>1</v>
      </c>
    </row>
    <row r="86" spans="2:5" ht="14.45" x14ac:dyDescent="0.3">
      <c r="B86" s="12">
        <f t="shared" si="2"/>
        <v>1</v>
      </c>
    </row>
    <row r="87" spans="2:5" ht="14.45" x14ac:dyDescent="0.3">
      <c r="B87" s="12">
        <f t="shared" si="2"/>
        <v>1</v>
      </c>
    </row>
    <row r="88" spans="2:5" ht="14.45" x14ac:dyDescent="0.3">
      <c r="B88" s="12">
        <f t="shared" si="2"/>
        <v>1</v>
      </c>
    </row>
    <row r="89" spans="2:5" ht="14.45" x14ac:dyDescent="0.3">
      <c r="B89" s="12">
        <f t="shared" si="2"/>
        <v>1</v>
      </c>
    </row>
    <row r="90" spans="2:5" ht="14.45" x14ac:dyDescent="0.3">
      <c r="B90" s="14"/>
      <c r="C90" s="8" t="s">
        <v>1</v>
      </c>
      <c r="E90">
        <f>SUBTOTAL(109,Tabelle3510823[Aufwand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Niveadha</cp:lastModifiedBy>
  <dcterms:created xsi:type="dcterms:W3CDTF">2016-02-28T12:59:46Z</dcterms:created>
  <dcterms:modified xsi:type="dcterms:W3CDTF">2016-10-28T05:47:32Z</dcterms:modified>
</cp:coreProperties>
</file>