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MR1\Downloads\"/>
    </mc:Choice>
  </mc:AlternateContent>
  <bookViews>
    <workbookView xWindow="0" yWindow="0" windowWidth="20490" windowHeight="7755"/>
  </bookViews>
  <sheets>
    <sheet name="FACTURA" sheetId="1" r:id="rId1"/>
    <sheet name="CLIENTES" sheetId="2" r:id="rId2"/>
    <sheet name="PRODUCTOS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8" i="1" l="1"/>
  <c r="G26" i="1"/>
  <c r="G25" i="1"/>
  <c r="G24" i="1"/>
  <c r="G23" i="1"/>
  <c r="G22" i="1"/>
  <c r="G21" i="1"/>
  <c r="G20" i="1"/>
  <c r="H20" i="1" s="1"/>
  <c r="D26" i="1"/>
  <c r="D25" i="1"/>
  <c r="D24" i="1"/>
  <c r="D23" i="1"/>
  <c r="D22" i="1"/>
  <c r="D21" i="1"/>
  <c r="D20" i="1"/>
  <c r="C17" i="1"/>
  <c r="C16" i="1"/>
  <c r="C15" i="1"/>
  <c r="C14" i="1"/>
  <c r="C13" i="1"/>
  <c r="H26" i="1" l="1"/>
  <c r="H22" i="1"/>
  <c r="H23" i="1"/>
  <c r="H24" i="1"/>
  <c r="H25" i="1"/>
  <c r="H21" i="1"/>
  <c r="F5" i="1"/>
  <c r="H27" i="1" l="1"/>
  <c r="H29" i="1" s="1"/>
  <c r="H30" i="1" s="1"/>
  <c r="H31" i="1" s="1"/>
</calcChain>
</file>

<file path=xl/sharedStrings.xml><?xml version="1.0" encoding="utf-8"?>
<sst xmlns="http://schemas.openxmlformats.org/spreadsheetml/2006/main" count="1122" uniqueCount="922">
  <si>
    <t>FACTURA</t>
  </si>
  <si>
    <t>C/Peru, 1</t>
  </si>
  <si>
    <t>03001-ALICANTE</t>
  </si>
  <si>
    <t>B345678</t>
  </si>
  <si>
    <t>966 111 222</t>
  </si>
  <si>
    <t>N DÍAS VÁLIDOS</t>
  </si>
  <si>
    <t>FECHA VENCIMIENTO</t>
  </si>
  <si>
    <t>DATOS CLIENTE</t>
  </si>
  <si>
    <t>Nombre</t>
  </si>
  <si>
    <t>Direccíon</t>
  </si>
  <si>
    <t>Ciudad</t>
  </si>
  <si>
    <t>Código postal</t>
  </si>
  <si>
    <t>Teléfono</t>
  </si>
  <si>
    <t>CANTIDAD</t>
  </si>
  <si>
    <t>DESCRIPCÍON</t>
  </si>
  <si>
    <t>PRECIO POR UNIDAD</t>
  </si>
  <si>
    <t>TOTAL</t>
  </si>
  <si>
    <t>SUBTOTAL</t>
  </si>
  <si>
    <t>DESCUENTO</t>
  </si>
  <si>
    <t>BASE IMPONIBLE</t>
  </si>
  <si>
    <t>IVA</t>
  </si>
  <si>
    <t>TOTAL FACTURA</t>
  </si>
  <si>
    <t>FECHA FACTUR</t>
  </si>
  <si>
    <t>IdCliente</t>
  </si>
  <si>
    <t>NombreCompañía</t>
  </si>
  <si>
    <t>NombreContacto</t>
  </si>
  <si>
    <t>CargoContacto</t>
  </si>
  <si>
    <t>Dirección</t>
  </si>
  <si>
    <t>Región</t>
  </si>
  <si>
    <t>CódPostal</t>
  </si>
  <si>
    <t>País</t>
  </si>
  <si>
    <t>Fax</t>
  </si>
  <si>
    <t>ALFKI</t>
  </si>
  <si>
    <t>Alfreds Futterkiste</t>
  </si>
  <si>
    <t>Maria Anders</t>
  </si>
  <si>
    <t>Representante de ventas</t>
  </si>
  <si>
    <t>Obere Str. 57</t>
  </si>
  <si>
    <t>Berlín</t>
  </si>
  <si>
    <t>12209</t>
  </si>
  <si>
    <t>Alemania</t>
  </si>
  <si>
    <t>030-0074321</t>
  </si>
  <si>
    <t>030-0076545</t>
  </si>
  <si>
    <t>ANATR</t>
  </si>
  <si>
    <t>Ana Trujillo Emparedados y helados</t>
  </si>
  <si>
    <t>Ana Trujillo</t>
  </si>
  <si>
    <t>Propietario</t>
  </si>
  <si>
    <t>Avda. de la Constitución 2222</t>
  </si>
  <si>
    <t>México D.F.</t>
  </si>
  <si>
    <t>05021</t>
  </si>
  <si>
    <t>México</t>
  </si>
  <si>
    <t>(5) 555-4729</t>
  </si>
  <si>
    <t>(5) 555-3745</t>
  </si>
  <si>
    <t>ANTON</t>
  </si>
  <si>
    <t>Antonio Moreno Taquería</t>
  </si>
  <si>
    <t>Antonio Moreno</t>
  </si>
  <si>
    <t>Mataderos  2312</t>
  </si>
  <si>
    <t>05023</t>
  </si>
  <si>
    <t>(5) 555-3932</t>
  </si>
  <si>
    <t>AROUT</t>
  </si>
  <si>
    <t>Around the Horn</t>
  </si>
  <si>
    <t>Thomas Hardy</t>
  </si>
  <si>
    <t>120 Hanover Sq.</t>
  </si>
  <si>
    <t>Londres</t>
  </si>
  <si>
    <t>WA1 1DP</t>
  </si>
  <si>
    <t>Reino Unido</t>
  </si>
  <si>
    <t>(71) 555-7788</t>
  </si>
  <si>
    <t>(71) 555-6750</t>
  </si>
  <si>
    <t>BERGS</t>
  </si>
  <si>
    <t>Berglunds snabbköp</t>
  </si>
  <si>
    <t>Christina Berglund</t>
  </si>
  <si>
    <t>Administrador de pedidos</t>
  </si>
  <si>
    <t>Berguvsvägen  8</t>
  </si>
  <si>
    <t>Luleå</t>
  </si>
  <si>
    <t>S-958 22</t>
  </si>
  <si>
    <t>Suecia</t>
  </si>
  <si>
    <t>0921-12 34 65</t>
  </si>
  <si>
    <t>0921-12 34 67</t>
  </si>
  <si>
    <t>BLAUS</t>
  </si>
  <si>
    <t>Blauer See Delikatessen</t>
  </si>
  <si>
    <t>Hanna Moos</t>
  </si>
  <si>
    <t>Forsterstr. 57</t>
  </si>
  <si>
    <t>Mannheim</t>
  </si>
  <si>
    <t>68306</t>
  </si>
  <si>
    <t>0621-08460</t>
  </si>
  <si>
    <t>0621-08924</t>
  </si>
  <si>
    <t>BLONP</t>
  </si>
  <si>
    <t>Blondel père et fils</t>
  </si>
  <si>
    <t>Frédérique Citeaux</t>
  </si>
  <si>
    <t>Gerente de marketing</t>
  </si>
  <si>
    <t>24, place Kléber</t>
  </si>
  <si>
    <t>Estrasburgo</t>
  </si>
  <si>
    <t>67000</t>
  </si>
  <si>
    <t>Francia</t>
  </si>
  <si>
    <t>88.60.15.31</t>
  </si>
  <si>
    <t>88.60.15.32</t>
  </si>
  <si>
    <t>BOLID</t>
  </si>
  <si>
    <t>Bólido Comidas preparadas</t>
  </si>
  <si>
    <t>Martín Sommer</t>
  </si>
  <si>
    <t>C/ Araquil, 67</t>
  </si>
  <si>
    <t>Madrid</t>
  </si>
  <si>
    <t>28023</t>
  </si>
  <si>
    <t>España</t>
  </si>
  <si>
    <t>(91) 555 22 82</t>
  </si>
  <si>
    <t>(91) 555 91 99</t>
  </si>
  <si>
    <t>BONAP</t>
  </si>
  <si>
    <t>Bon app'</t>
  </si>
  <si>
    <t>Laurence Lebihan</t>
  </si>
  <si>
    <t>12, rue des Bouchers</t>
  </si>
  <si>
    <t>Marsella</t>
  </si>
  <si>
    <t>13008</t>
  </si>
  <si>
    <t>91.24.45.40</t>
  </si>
  <si>
    <t>91.24.45.41</t>
  </si>
  <si>
    <t>BOTTM</t>
  </si>
  <si>
    <t>Bottom-Dollar Markets</t>
  </si>
  <si>
    <t>Elizabeth Lincoln</t>
  </si>
  <si>
    <t>Gerente de contabilidad</t>
  </si>
  <si>
    <t>23 Tsawassen Blvd.</t>
  </si>
  <si>
    <t>Tsawassen</t>
  </si>
  <si>
    <t>BC</t>
  </si>
  <si>
    <t>T2F 8M4</t>
  </si>
  <si>
    <t>Canadá</t>
  </si>
  <si>
    <t>(604) 555-4729</t>
  </si>
  <si>
    <t>(604) 555-3745</t>
  </si>
  <si>
    <t>BSBEV</t>
  </si>
  <si>
    <t>B's Beverages</t>
  </si>
  <si>
    <t>Victoria Ashworth</t>
  </si>
  <si>
    <t>Fauntleroy Circus</t>
  </si>
  <si>
    <t>EC2 5NT</t>
  </si>
  <si>
    <t>(71) 555-1212</t>
  </si>
  <si>
    <t>CACTU</t>
  </si>
  <si>
    <t>Cactus Comidas para llevar</t>
  </si>
  <si>
    <t>Patricio Simpson</t>
  </si>
  <si>
    <t>Agente de ventas</t>
  </si>
  <si>
    <t>Cerrito 333</t>
  </si>
  <si>
    <t>Buenos Aires</t>
  </si>
  <si>
    <t>1010</t>
  </si>
  <si>
    <t>Argentina</t>
  </si>
  <si>
    <t>(1) 135-5555</t>
  </si>
  <si>
    <t>(1) 135-4892</t>
  </si>
  <si>
    <t>CENTC</t>
  </si>
  <si>
    <t>Centro comercial Moctezuma</t>
  </si>
  <si>
    <t>Francisco Chang</t>
  </si>
  <si>
    <t>Sierras de Granada 9993</t>
  </si>
  <si>
    <t>05022</t>
  </si>
  <si>
    <t>(5) 555-3392</t>
  </si>
  <si>
    <t>(5) 555-7293</t>
  </si>
  <si>
    <t>CHOPS</t>
  </si>
  <si>
    <t>Chop-suey Chinese</t>
  </si>
  <si>
    <t>Yang Wang</t>
  </si>
  <si>
    <t>Hauptstr. 29</t>
  </si>
  <si>
    <t>Berna</t>
  </si>
  <si>
    <t>3012</t>
  </si>
  <si>
    <t>Suiza</t>
  </si>
  <si>
    <t>0452-076545</t>
  </si>
  <si>
    <t>COMMI</t>
  </si>
  <si>
    <t>Comércio Mineiro</t>
  </si>
  <si>
    <t>Pedro Afonso</t>
  </si>
  <si>
    <t>Asistente de ventas</t>
  </si>
  <si>
    <t>Av. dos Lusíadas, 23</t>
  </si>
  <si>
    <t>São Paulo</t>
  </si>
  <si>
    <t>SP</t>
  </si>
  <si>
    <t>05432-043</t>
  </si>
  <si>
    <t>Brasil</t>
  </si>
  <si>
    <t>(11) 555-7647</t>
  </si>
  <si>
    <t>CONSH</t>
  </si>
  <si>
    <t>Consolidated Holdings</t>
  </si>
  <si>
    <t>Elizabeth Brown</t>
  </si>
  <si>
    <t>Berkeley Gardens_x000D_
12  Brewery</t>
  </si>
  <si>
    <t>WX1 6LT</t>
  </si>
  <si>
    <t>(71) 555-2282</t>
  </si>
  <si>
    <t>(71) 555-9199</t>
  </si>
  <si>
    <t>DRACD</t>
  </si>
  <si>
    <t>Drachenblut Delikatessen</t>
  </si>
  <si>
    <t>Sven Ottlieb</t>
  </si>
  <si>
    <t>Walserweg 21</t>
  </si>
  <si>
    <t>Aachen</t>
  </si>
  <si>
    <t>52066</t>
  </si>
  <si>
    <t>0241-039123</t>
  </si>
  <si>
    <t>0241-059428</t>
  </si>
  <si>
    <t>DUMON</t>
  </si>
  <si>
    <t>Du monde entier</t>
  </si>
  <si>
    <t>Janine Labrune</t>
  </si>
  <si>
    <t>67, rue des Cinquante Otages</t>
  </si>
  <si>
    <t>Nantes</t>
  </si>
  <si>
    <t>44000</t>
  </si>
  <si>
    <t>40.67.88.88</t>
  </si>
  <si>
    <t>40.67.89.89</t>
  </si>
  <si>
    <t>EASTC</t>
  </si>
  <si>
    <t>Eastern Connection</t>
  </si>
  <si>
    <t>Ann Devon</t>
  </si>
  <si>
    <t>35 King George</t>
  </si>
  <si>
    <t>WX3 6FW</t>
  </si>
  <si>
    <t>(71) 555-0297</t>
  </si>
  <si>
    <t>(71) 555-3373</t>
  </si>
  <si>
    <t>ERNSH</t>
  </si>
  <si>
    <t>Ernst Handel</t>
  </si>
  <si>
    <t>Roland Mendel</t>
  </si>
  <si>
    <t>Gerente de ventas</t>
  </si>
  <si>
    <t>Kirchgasse 6</t>
  </si>
  <si>
    <t>Graz</t>
  </si>
  <si>
    <t>8010</t>
  </si>
  <si>
    <t>Austria</t>
  </si>
  <si>
    <t>7675-3425</t>
  </si>
  <si>
    <t>7675-3426</t>
  </si>
  <si>
    <t>FAMIA</t>
  </si>
  <si>
    <t>Familia Arquibaldo</t>
  </si>
  <si>
    <t>Aria Cruz</t>
  </si>
  <si>
    <t>Asistente de marketing</t>
  </si>
  <si>
    <t>Rua Orós, 92</t>
  </si>
  <si>
    <t>Sao Paulo</t>
  </si>
  <si>
    <t>05442-030</t>
  </si>
  <si>
    <t>(11) 555-9857</t>
  </si>
  <si>
    <t>FISSA</t>
  </si>
  <si>
    <t>FISSA Fabrica Inter. Salchichas S.A.</t>
  </si>
  <si>
    <t>Diego Roel</t>
  </si>
  <si>
    <t>C/ Moralzarzal, 86</t>
  </si>
  <si>
    <t>28034</t>
  </si>
  <si>
    <t>(91) 555 94 44</t>
  </si>
  <si>
    <t>(91) 555 55 93</t>
  </si>
  <si>
    <t>FOLIG</t>
  </si>
  <si>
    <t>Folies gourmandes</t>
  </si>
  <si>
    <t>Martine Rancé</t>
  </si>
  <si>
    <t>Asistente de agente de ventas</t>
  </si>
  <si>
    <t>184, chaussée de Tournai</t>
  </si>
  <si>
    <t>Lille</t>
  </si>
  <si>
    <t>59000</t>
  </si>
  <si>
    <t>20.16.10.16</t>
  </si>
  <si>
    <t>20.16.10.17</t>
  </si>
  <si>
    <t>FOLKO</t>
  </si>
  <si>
    <t>Folk och fä HB</t>
  </si>
  <si>
    <t>Maria Larsson</t>
  </si>
  <si>
    <t>Åkergatan 24</t>
  </si>
  <si>
    <t>Bräcke</t>
  </si>
  <si>
    <t>S-844 67</t>
  </si>
  <si>
    <t>0695-34 67 21</t>
  </si>
  <si>
    <t>FRANK</t>
  </si>
  <si>
    <t>Frankenversand</t>
  </si>
  <si>
    <t>Peter Franken</t>
  </si>
  <si>
    <t>Berliner Platz 43</t>
  </si>
  <si>
    <t>München</t>
  </si>
  <si>
    <t>80805</t>
  </si>
  <si>
    <t>089-0877310</t>
  </si>
  <si>
    <t>089-0877451</t>
  </si>
  <si>
    <t>FRANR</t>
  </si>
  <si>
    <t>France restauration</t>
  </si>
  <si>
    <t>Carine Schmitt</t>
  </si>
  <si>
    <t>54, rue Royale</t>
  </si>
  <si>
    <t>40.32.21.21</t>
  </si>
  <si>
    <t>40.32.21.20</t>
  </si>
  <si>
    <t>FRANS</t>
  </si>
  <si>
    <t>Franchi S.p.A.</t>
  </si>
  <si>
    <t>Paolo Accorti</t>
  </si>
  <si>
    <t>Via Monte Bianco 34</t>
  </si>
  <si>
    <t>Torino</t>
  </si>
  <si>
    <t>10100</t>
  </si>
  <si>
    <t>Italia</t>
  </si>
  <si>
    <t>011-4988260</t>
  </si>
  <si>
    <t>011-4988261</t>
  </si>
  <si>
    <t>FURIB</t>
  </si>
  <si>
    <t>Furia Bacalhau e Frutos do Mar</t>
  </si>
  <si>
    <t>Lino Rodriguez</t>
  </si>
  <si>
    <t>Jardim das rosas n. 32</t>
  </si>
  <si>
    <t>Lisboa</t>
  </si>
  <si>
    <t>1675</t>
  </si>
  <si>
    <t>Portugal</t>
  </si>
  <si>
    <t>(1) 354-2534</t>
  </si>
  <si>
    <t>(1) 354-2535</t>
  </si>
  <si>
    <t>GALED</t>
  </si>
  <si>
    <t>Galería del gastrónomo</t>
  </si>
  <si>
    <t>Eduardo Saavedra</t>
  </si>
  <si>
    <t>Rambla de Cataluña, 23</t>
  </si>
  <si>
    <t>Barcelona</t>
  </si>
  <si>
    <t>08022</t>
  </si>
  <si>
    <t>(93) 203 4560</t>
  </si>
  <si>
    <t>(93) 203 4561</t>
  </si>
  <si>
    <t>GODOS</t>
  </si>
  <si>
    <t>Godos Cocina Típica</t>
  </si>
  <si>
    <t>José Pedro Freyre</t>
  </si>
  <si>
    <t>C/ Romero, 33</t>
  </si>
  <si>
    <t>Sevilla</t>
  </si>
  <si>
    <t>41101</t>
  </si>
  <si>
    <t>(95) 555 82 82</t>
  </si>
  <si>
    <t>GOURL</t>
  </si>
  <si>
    <t>Gourmet Lanchonetes</t>
  </si>
  <si>
    <t>André Fonseca</t>
  </si>
  <si>
    <t>Av. Brasil, 442</t>
  </si>
  <si>
    <t>Campinas</t>
  </si>
  <si>
    <t>04876-786</t>
  </si>
  <si>
    <t>(11) 555-9482</t>
  </si>
  <si>
    <t>GREAL</t>
  </si>
  <si>
    <t>Great Lakes Food Market</t>
  </si>
  <si>
    <t>Howard Snyder</t>
  </si>
  <si>
    <t>2732 Baker Blvd.</t>
  </si>
  <si>
    <t>Eugenia</t>
  </si>
  <si>
    <t>OR</t>
  </si>
  <si>
    <t>97403</t>
  </si>
  <si>
    <t>Estados Unidos</t>
  </si>
  <si>
    <t>(503) 555-7555</t>
  </si>
  <si>
    <t>GROSR</t>
  </si>
  <si>
    <t>GROSELLA-Restaurante</t>
  </si>
  <si>
    <t>Manuel Pereira</t>
  </si>
  <si>
    <t>5ª Ave. Los Palos Grandes</t>
  </si>
  <si>
    <t>Caracas</t>
  </si>
  <si>
    <t>DF</t>
  </si>
  <si>
    <t>1081</t>
  </si>
  <si>
    <t>Venezuela</t>
  </si>
  <si>
    <t>(2) 283-2951</t>
  </si>
  <si>
    <t>(2) 283-3397</t>
  </si>
  <si>
    <t>HANAR</t>
  </si>
  <si>
    <t>Hanari Carnes</t>
  </si>
  <si>
    <t>Mario Pontes</t>
  </si>
  <si>
    <t>Rua do Paço, 67</t>
  </si>
  <si>
    <t>Rio de Janeiro</t>
  </si>
  <si>
    <t>RJ</t>
  </si>
  <si>
    <t>05454-876</t>
  </si>
  <si>
    <t>(21) 555-0091</t>
  </si>
  <si>
    <t>(21) 555-8765</t>
  </si>
  <si>
    <t>HILAA</t>
  </si>
  <si>
    <t>HILARIÓN-Abastos</t>
  </si>
  <si>
    <t>Carlos Hernández</t>
  </si>
  <si>
    <t>Carrera 22 con Ave. Carlos Soublette #8-35</t>
  </si>
  <si>
    <t>San Cristóbal</t>
  </si>
  <si>
    <t>Táchira</t>
  </si>
  <si>
    <t>5022</t>
  </si>
  <si>
    <t>(5) 555-1340</t>
  </si>
  <si>
    <t>(5) 555-1948</t>
  </si>
  <si>
    <t>HUNGC</t>
  </si>
  <si>
    <t>Hungry Coyote Import Store</t>
  </si>
  <si>
    <t>Yoshi Latimer</t>
  </si>
  <si>
    <t>City Center Plaza_x000D_
516 Main St.</t>
  </si>
  <si>
    <t>Elgin</t>
  </si>
  <si>
    <t>97827</t>
  </si>
  <si>
    <t>(503) 555-6874</t>
  </si>
  <si>
    <t>(503) 555-2376</t>
  </si>
  <si>
    <t>HUNGO</t>
  </si>
  <si>
    <t>Hungry Owl All-Night Grocers</t>
  </si>
  <si>
    <t>Patricia McKenna</t>
  </si>
  <si>
    <t>8 Johnstown Road</t>
  </si>
  <si>
    <t>Cork</t>
  </si>
  <si>
    <t>Co. Cork</t>
  </si>
  <si>
    <t>Irlanda</t>
  </si>
  <si>
    <t>2967 542</t>
  </si>
  <si>
    <t>2967 3333</t>
  </si>
  <si>
    <t>ISLAT</t>
  </si>
  <si>
    <t>Island Trading</t>
  </si>
  <si>
    <t>Helen Bennett</t>
  </si>
  <si>
    <t>Garden House_x000D_
Crowther Way</t>
  </si>
  <si>
    <t>Cowes</t>
  </si>
  <si>
    <t>Isla de Wight</t>
  </si>
  <si>
    <t>PO31 7PJ</t>
  </si>
  <si>
    <t>(198) 555-8888</t>
  </si>
  <si>
    <t>KOENE</t>
  </si>
  <si>
    <t>Königlich Essen</t>
  </si>
  <si>
    <t>Philip Cramer</t>
  </si>
  <si>
    <t>Maubelstr. 90</t>
  </si>
  <si>
    <t>Brandenburgo</t>
  </si>
  <si>
    <t>14776</t>
  </si>
  <si>
    <t>0555-09876</t>
  </si>
  <si>
    <t>LACOR</t>
  </si>
  <si>
    <t>La corne d'abondance</t>
  </si>
  <si>
    <t>Daniel Tonini</t>
  </si>
  <si>
    <t>67, avenue de l'Europe</t>
  </si>
  <si>
    <t>Versalles</t>
  </si>
  <si>
    <t>78000</t>
  </si>
  <si>
    <t>30.59.84.10</t>
  </si>
  <si>
    <t>30.59.85.11</t>
  </si>
  <si>
    <t>LAMAI</t>
  </si>
  <si>
    <t>La maison d'Asie</t>
  </si>
  <si>
    <t>Annette Roulet</t>
  </si>
  <si>
    <t>1 rue Alsace-Lorraine</t>
  </si>
  <si>
    <t>Toulouse</t>
  </si>
  <si>
    <t>31000</t>
  </si>
  <si>
    <t>61.77.61.10</t>
  </si>
  <si>
    <t>61.77.61.11</t>
  </si>
  <si>
    <t>LAUGB</t>
  </si>
  <si>
    <t>Laughing Bacchus Wine Cellars</t>
  </si>
  <si>
    <t>Yoshi Tannamuri</t>
  </si>
  <si>
    <t>1900 Oak St.</t>
  </si>
  <si>
    <t>Vancouver</t>
  </si>
  <si>
    <t>V3F 2K1</t>
  </si>
  <si>
    <t>(604) 555-3392</t>
  </si>
  <si>
    <t>(604) 555-7293</t>
  </si>
  <si>
    <t>LAZYK</t>
  </si>
  <si>
    <t>Lazy K Kountry Store</t>
  </si>
  <si>
    <t>John Steel</t>
  </si>
  <si>
    <t>12 Orchestra Terrace</t>
  </si>
  <si>
    <t>Walla Walla</t>
  </si>
  <si>
    <t>WA</t>
  </si>
  <si>
    <t>99362</t>
  </si>
  <si>
    <t>(509) 555-7969</t>
  </si>
  <si>
    <t>(509) 555-6221</t>
  </si>
  <si>
    <t>LEHMS</t>
  </si>
  <si>
    <t>Lehmanns Marktstand</t>
  </si>
  <si>
    <t>Renate Messner</t>
  </si>
  <si>
    <t>Magazinweg 7</t>
  </si>
  <si>
    <t>Francfurt</t>
  </si>
  <si>
    <t>60528</t>
  </si>
  <si>
    <t>069-0245984</t>
  </si>
  <si>
    <t>069-0245874</t>
  </si>
  <si>
    <t>LETSS</t>
  </si>
  <si>
    <t>Let's Stop N Shop</t>
  </si>
  <si>
    <t>Jaime Yorres</t>
  </si>
  <si>
    <t>87 Polk St._x000D_
Suite 5</t>
  </si>
  <si>
    <t>San Francisco</t>
  </si>
  <si>
    <t>CA</t>
  </si>
  <si>
    <t>94117</t>
  </si>
  <si>
    <t>(415) 555-5938</t>
  </si>
  <si>
    <t>LILAS</t>
  </si>
  <si>
    <t>LILA-Supermercado</t>
  </si>
  <si>
    <t>Carlos González</t>
  </si>
  <si>
    <t>Carrera 52 con Ave. Bolívar #65-98 Llano Largo</t>
  </si>
  <si>
    <t>Barquisimeto</t>
  </si>
  <si>
    <t>Lara</t>
  </si>
  <si>
    <t>3508</t>
  </si>
  <si>
    <t>(9) 331-6954</t>
  </si>
  <si>
    <t>(9) 331-7256</t>
  </si>
  <si>
    <t>LINOD</t>
  </si>
  <si>
    <t>LINO-Delicateses</t>
  </si>
  <si>
    <t>Felipe Izquierdo</t>
  </si>
  <si>
    <t>Ave. 5 de Mayo Porlamar</t>
  </si>
  <si>
    <t>I. de Margarita</t>
  </si>
  <si>
    <t>Nueva Esparta</t>
  </si>
  <si>
    <t>4980</t>
  </si>
  <si>
    <t>(8) 34-56-12</t>
  </si>
  <si>
    <t>(8) 34-93-93</t>
  </si>
  <si>
    <t>LONEP</t>
  </si>
  <si>
    <t>Lonesome Pine Restaurant</t>
  </si>
  <si>
    <t>Fran Wilson</t>
  </si>
  <si>
    <t>89 Chiaroscuro Rd.</t>
  </si>
  <si>
    <t>Portland</t>
  </si>
  <si>
    <t>97219</t>
  </si>
  <si>
    <t>(503) 555-9573</t>
  </si>
  <si>
    <t>(503) 555-9646</t>
  </si>
  <si>
    <t>MAGAA</t>
  </si>
  <si>
    <t>Magazzini Alimentari Riuniti</t>
  </si>
  <si>
    <t>Giovanni Rovelli</t>
  </si>
  <si>
    <t>Via Ludovico il Moro 22</t>
  </si>
  <si>
    <t>Bérgamo</t>
  </si>
  <si>
    <t>24100</t>
  </si>
  <si>
    <t>035-640230</t>
  </si>
  <si>
    <t>035-640231</t>
  </si>
  <si>
    <t>MAISD</t>
  </si>
  <si>
    <t>Maison Dewey</t>
  </si>
  <si>
    <t>Catherine Dewey</t>
  </si>
  <si>
    <t>Rue Joseph-Bens 532</t>
  </si>
  <si>
    <t>Bruselas</t>
  </si>
  <si>
    <t>B-1180</t>
  </si>
  <si>
    <t>Bélgica</t>
  </si>
  <si>
    <t>(02) 201 24 67</t>
  </si>
  <si>
    <t>(02) 201 24 68</t>
  </si>
  <si>
    <t>MEREP</t>
  </si>
  <si>
    <t>Mère Paillarde</t>
  </si>
  <si>
    <t>Jean Fresnière</t>
  </si>
  <si>
    <t>43 rue St. Laurent</t>
  </si>
  <si>
    <t>Montreal</t>
  </si>
  <si>
    <t>Québec</t>
  </si>
  <si>
    <t>H1J 1C3</t>
  </si>
  <si>
    <t>(514) 555-8054</t>
  </si>
  <si>
    <t>(514) 555-8055</t>
  </si>
  <si>
    <t>MORGK</t>
  </si>
  <si>
    <t>Morgenstern Gesundkost</t>
  </si>
  <si>
    <t>Alexander Feuer</t>
  </si>
  <si>
    <t>Heerstr. 22</t>
  </si>
  <si>
    <t>Leipzig</t>
  </si>
  <si>
    <t>04179</t>
  </si>
  <si>
    <t>0342-023176</t>
  </si>
  <si>
    <t>NORTS</t>
  </si>
  <si>
    <t>North/South</t>
  </si>
  <si>
    <t>Simon Crowther</t>
  </si>
  <si>
    <t>South House_x000D_
300 Queensbridge</t>
  </si>
  <si>
    <t>SW7 1RZ</t>
  </si>
  <si>
    <t>(71) 555-7733</t>
  </si>
  <si>
    <t>(71) 555-2530</t>
  </si>
  <si>
    <t>OCEAN</t>
  </si>
  <si>
    <t>Océano Atlántico Ltda.</t>
  </si>
  <si>
    <t>Yvonne Moncada</t>
  </si>
  <si>
    <t>Ing. Gustavo Moncada 8585_x000D_
Piso 20-A</t>
  </si>
  <si>
    <t>(1) 135-5333</t>
  </si>
  <si>
    <t>(1) 135-5535</t>
  </si>
  <si>
    <t>OLDWO</t>
  </si>
  <si>
    <t>Old World Delicatessen</t>
  </si>
  <si>
    <t>Rene Phillips</t>
  </si>
  <si>
    <t>2743 Bering St.</t>
  </si>
  <si>
    <t>Anchorage</t>
  </si>
  <si>
    <t>AK</t>
  </si>
  <si>
    <t>99508</t>
  </si>
  <si>
    <t>(907) 555-7584</t>
  </si>
  <si>
    <t>(907) 555-2880</t>
  </si>
  <si>
    <t>OTTIK</t>
  </si>
  <si>
    <t>Ottilies Käseladen</t>
  </si>
  <si>
    <t>Henriette Pfalzheim</t>
  </si>
  <si>
    <t>Mehrheimerstr. 369</t>
  </si>
  <si>
    <t>Köln</t>
  </si>
  <si>
    <t>50739</t>
  </si>
  <si>
    <t>0221-0644327</t>
  </si>
  <si>
    <t>0221-0765721</t>
  </si>
  <si>
    <t>PARIS</t>
  </si>
  <si>
    <t>Paris spécialités</t>
  </si>
  <si>
    <t>Marie Bertrand</t>
  </si>
  <si>
    <t>265, boulevard Charonne</t>
  </si>
  <si>
    <t>París</t>
  </si>
  <si>
    <t>75012</t>
  </si>
  <si>
    <t>(1) 42.34.22.66</t>
  </si>
  <si>
    <t>(1) 42.34.22.77</t>
  </si>
  <si>
    <t>PERIC</t>
  </si>
  <si>
    <t>Pericles Comidas clásicas</t>
  </si>
  <si>
    <t>Guillermo Fernández</t>
  </si>
  <si>
    <t>Calle Dr. Jorge Cash 321</t>
  </si>
  <si>
    <t>05033</t>
  </si>
  <si>
    <t>(5) 552-3745</t>
  </si>
  <si>
    <t>(5) 545-3745</t>
  </si>
  <si>
    <t>PICCO</t>
  </si>
  <si>
    <t>Piccolo und mehr</t>
  </si>
  <si>
    <t>Georg Pipps</t>
  </si>
  <si>
    <t>Geislweg 14</t>
  </si>
  <si>
    <t>Salzburgo</t>
  </si>
  <si>
    <t>5020</t>
  </si>
  <si>
    <t>6562-9722</t>
  </si>
  <si>
    <t>6562-9723</t>
  </si>
  <si>
    <t>PRINI</t>
  </si>
  <si>
    <t>Princesa Isabel Vinhos</t>
  </si>
  <si>
    <t>Isabel de Castro</t>
  </si>
  <si>
    <t>Estrada da saúde n. 58</t>
  </si>
  <si>
    <t>1756</t>
  </si>
  <si>
    <t>(1) 356-5634</t>
  </si>
  <si>
    <t>QUEDE</t>
  </si>
  <si>
    <t>Que Delícia</t>
  </si>
  <si>
    <t>Bernardo Batista</t>
  </si>
  <si>
    <t>Rua da Panificadora, 12</t>
  </si>
  <si>
    <t>02389-673</t>
  </si>
  <si>
    <t>(21) 555-4252</t>
  </si>
  <si>
    <t>(21) 555-4545</t>
  </si>
  <si>
    <t>QUEEN</t>
  </si>
  <si>
    <t>Queen Cozinha</t>
  </si>
  <si>
    <t>Lúcia Carvalho</t>
  </si>
  <si>
    <t>Alameda dos Canàrios, 891</t>
  </si>
  <si>
    <t>05487-020</t>
  </si>
  <si>
    <t>(11) 555-1189</t>
  </si>
  <si>
    <t>QUICK</t>
  </si>
  <si>
    <t>QUICK-Stop</t>
  </si>
  <si>
    <t>Horst Kloss</t>
  </si>
  <si>
    <t>Taucherstraße 10</t>
  </si>
  <si>
    <t>Cunewalde</t>
  </si>
  <si>
    <t>01307</t>
  </si>
  <si>
    <t>0372-035188</t>
  </si>
  <si>
    <t>RANCH</t>
  </si>
  <si>
    <t>Rancho grande</t>
  </si>
  <si>
    <t>Sergio Gutiérrez</t>
  </si>
  <si>
    <t>Av. del Libertador 900</t>
  </si>
  <si>
    <t>(1) 123-5555</t>
  </si>
  <si>
    <t>(1) 123-5556</t>
  </si>
  <si>
    <t>RATTC</t>
  </si>
  <si>
    <t>Rattlesnake Canyon Grocery</t>
  </si>
  <si>
    <t>Paula Wilson</t>
  </si>
  <si>
    <t>Representante agente ventas</t>
  </si>
  <si>
    <t>2817 Milton Dr.</t>
  </si>
  <si>
    <t>Albuquerque</t>
  </si>
  <si>
    <t>NM</t>
  </si>
  <si>
    <t>87110</t>
  </si>
  <si>
    <t>(505) 555-5939</t>
  </si>
  <si>
    <t>(505) 555-3620</t>
  </si>
  <si>
    <t>REGGC</t>
  </si>
  <si>
    <t>Reggiani Caseifici</t>
  </si>
  <si>
    <t>Maurizio Moroni</t>
  </si>
  <si>
    <t>Strada Provinciale 124</t>
  </si>
  <si>
    <t>Reggio Emilia</t>
  </si>
  <si>
    <t>42100</t>
  </si>
  <si>
    <t>0522-556721</t>
  </si>
  <si>
    <t>0522-556722</t>
  </si>
  <si>
    <t>RICAR</t>
  </si>
  <si>
    <t>Ricardo Adocicados</t>
  </si>
  <si>
    <t>Janete Limeira</t>
  </si>
  <si>
    <t>Av. Copacabana, 267</t>
  </si>
  <si>
    <t>02389-890</t>
  </si>
  <si>
    <t>(21) 555-3412</t>
  </si>
  <si>
    <t>RICSU</t>
  </si>
  <si>
    <t>Richter Supermarkt</t>
  </si>
  <si>
    <t>Michael Holz</t>
  </si>
  <si>
    <t>Grenzacherweg 237</t>
  </si>
  <si>
    <t>Génova</t>
  </si>
  <si>
    <t>1203</t>
  </si>
  <si>
    <t>0897-034214</t>
  </si>
  <si>
    <t>ROMEY</t>
  </si>
  <si>
    <t>Romero y tomillo</t>
  </si>
  <si>
    <t>Alejandra Camino</t>
  </si>
  <si>
    <t>Gran Vía, 1</t>
  </si>
  <si>
    <t>28001</t>
  </si>
  <si>
    <t>(91) 745 6200</t>
  </si>
  <si>
    <t>(91) 745 6210</t>
  </si>
  <si>
    <t>SANTG</t>
  </si>
  <si>
    <t>Santé Gourmet</t>
  </si>
  <si>
    <t>Jonas Bergulfsen</t>
  </si>
  <si>
    <t>Erling Skakkes gate 78</t>
  </si>
  <si>
    <t>Stavern</t>
  </si>
  <si>
    <t>4110</t>
  </si>
  <si>
    <t>Noruega</t>
  </si>
  <si>
    <t>07-98 92 35</t>
  </si>
  <si>
    <t>07-98 92 47</t>
  </si>
  <si>
    <t>SAVEA</t>
  </si>
  <si>
    <t>Save-a-lot Markets</t>
  </si>
  <si>
    <t>Jose Pavarotti</t>
  </si>
  <si>
    <t>187 Suffolk Ln.</t>
  </si>
  <si>
    <t>Boise</t>
  </si>
  <si>
    <t>ID</t>
  </si>
  <si>
    <t>83720</t>
  </si>
  <si>
    <t>(208) 555-8097</t>
  </si>
  <si>
    <t>SEVES</t>
  </si>
  <si>
    <t>Seven Seas Imports</t>
  </si>
  <si>
    <t>Hari Kumar</t>
  </si>
  <si>
    <t>90 Wadhurst Rd.</t>
  </si>
  <si>
    <t>OX15 4NB</t>
  </si>
  <si>
    <t>(71) 555-1717</t>
  </si>
  <si>
    <t>(71) 555-5646</t>
  </si>
  <si>
    <t>SIMOB</t>
  </si>
  <si>
    <t>Simons bistro</t>
  </si>
  <si>
    <t>Jytte Petersen</t>
  </si>
  <si>
    <t>Vinbæltet 34</t>
  </si>
  <si>
    <t>København</t>
  </si>
  <si>
    <t>1734</t>
  </si>
  <si>
    <t>Dinamarca</t>
  </si>
  <si>
    <t>31 12 34 56</t>
  </si>
  <si>
    <t>31 13 35 57</t>
  </si>
  <si>
    <t>SPECD</t>
  </si>
  <si>
    <t>Spécialités du monde</t>
  </si>
  <si>
    <t>Dominique Perrier</t>
  </si>
  <si>
    <t>25, rue Lauriston</t>
  </si>
  <si>
    <t>75016</t>
  </si>
  <si>
    <t>(1) 47.55.60.10</t>
  </si>
  <si>
    <t>(1) 47.55.60.20</t>
  </si>
  <si>
    <t>SPLIR</t>
  </si>
  <si>
    <t>Split Rail Beer &amp; Ale</t>
  </si>
  <si>
    <t>Art Braunschweiger</t>
  </si>
  <si>
    <t>P.O. Box 555</t>
  </si>
  <si>
    <t>Lander</t>
  </si>
  <si>
    <t>WY</t>
  </si>
  <si>
    <t>82520</t>
  </si>
  <si>
    <t>(307) 555-4680</t>
  </si>
  <si>
    <t>(307) 555-6525</t>
  </si>
  <si>
    <t>SUPRD</t>
  </si>
  <si>
    <t>Suprêmes délices</t>
  </si>
  <si>
    <t>Pascale Cartrain</t>
  </si>
  <si>
    <t>Boulevard Tirou, 255</t>
  </si>
  <si>
    <t>Charleroi</t>
  </si>
  <si>
    <t>B-6000</t>
  </si>
  <si>
    <t>(071) 23 67 22 20</t>
  </si>
  <si>
    <t>(071) 23 67 22 21</t>
  </si>
  <si>
    <t>THEBI</t>
  </si>
  <si>
    <t>The Big Cheese</t>
  </si>
  <si>
    <t>Liz Nixon</t>
  </si>
  <si>
    <t>89 Jefferson Way_x000D_
Suite 2</t>
  </si>
  <si>
    <t>97201</t>
  </si>
  <si>
    <t>(503) 555-3612</t>
  </si>
  <si>
    <t>THECR</t>
  </si>
  <si>
    <t>The Cracker Box</t>
  </si>
  <si>
    <t>Liu Wong</t>
  </si>
  <si>
    <t>55 Grizzly Peak Rd.</t>
  </si>
  <si>
    <t>Butte</t>
  </si>
  <si>
    <t>MT</t>
  </si>
  <si>
    <t>59801</t>
  </si>
  <si>
    <t>(406) 555-5834</t>
  </si>
  <si>
    <t>(406) 555-8083</t>
  </si>
  <si>
    <t>TOMSP</t>
  </si>
  <si>
    <t>Toms Spezialitäten</t>
  </si>
  <si>
    <t>Karin Josephs</t>
  </si>
  <si>
    <t>Luisenstr. 48</t>
  </si>
  <si>
    <t>Münster</t>
  </si>
  <si>
    <t>44087</t>
  </si>
  <si>
    <t>0251-031259</t>
  </si>
  <si>
    <t>0251-035695</t>
  </si>
  <si>
    <t>TORTU</t>
  </si>
  <si>
    <t>Tortuga Restaurante</t>
  </si>
  <si>
    <t>Miguel Angel Paolino</t>
  </si>
  <si>
    <t>Avda. Azteca 123</t>
  </si>
  <si>
    <t>(5) 555-2933</t>
  </si>
  <si>
    <t>TRADH</t>
  </si>
  <si>
    <t>Tradição Hipermercados</t>
  </si>
  <si>
    <t>Anabela Domingues</t>
  </si>
  <si>
    <t>Av. Inês de Castro, 414</t>
  </si>
  <si>
    <t>05634-030</t>
  </si>
  <si>
    <t>(11) 555-2167</t>
  </si>
  <si>
    <t>(11) 555-2168</t>
  </si>
  <si>
    <t>TRAIH</t>
  </si>
  <si>
    <t>Trail's Head Gourmet Provisioners</t>
  </si>
  <si>
    <t>Helvetius Nagy</t>
  </si>
  <si>
    <t>722 DaVinci Blvd.</t>
  </si>
  <si>
    <t>Kirkland</t>
  </si>
  <si>
    <t>98034</t>
  </si>
  <si>
    <t>(206) 555-8257</t>
  </si>
  <si>
    <t>(206) 555-2174</t>
  </si>
  <si>
    <t>VAFFE</t>
  </si>
  <si>
    <t>Vaffeljernet</t>
  </si>
  <si>
    <t>Palle Ibsen</t>
  </si>
  <si>
    <t>Smagsløget 45</t>
  </si>
  <si>
    <t>Århus</t>
  </si>
  <si>
    <t>8200</t>
  </si>
  <si>
    <t>86 21 32 43</t>
  </si>
  <si>
    <t>86 22 33 44</t>
  </si>
  <si>
    <t>VICTE</t>
  </si>
  <si>
    <t>Victuailles en stock</t>
  </si>
  <si>
    <t>Mary Saveley</t>
  </si>
  <si>
    <t>2, rue du Commerce</t>
  </si>
  <si>
    <t>Lion</t>
  </si>
  <si>
    <t>69004</t>
  </si>
  <si>
    <t>78.32.54.86</t>
  </si>
  <si>
    <t>78.32.54.87</t>
  </si>
  <si>
    <t>VINET</t>
  </si>
  <si>
    <t>Vins et alcools Chevalier</t>
  </si>
  <si>
    <t>Paul Henriot</t>
  </si>
  <si>
    <t>59 rue de l'Abbaye</t>
  </si>
  <si>
    <t>Reims</t>
  </si>
  <si>
    <t>51100</t>
  </si>
  <si>
    <t>26.47.15.10</t>
  </si>
  <si>
    <t>26.47.15.11</t>
  </si>
  <si>
    <t>WANDK</t>
  </si>
  <si>
    <t>Die Wandernde Kuh</t>
  </si>
  <si>
    <t>Rita Müller</t>
  </si>
  <si>
    <t>Adenauerallee 900</t>
  </si>
  <si>
    <t>Stuttgart</t>
  </si>
  <si>
    <t>70563</t>
  </si>
  <si>
    <t>0711-020361</t>
  </si>
  <si>
    <t>0711-035428</t>
  </si>
  <si>
    <t>WARTH</t>
  </si>
  <si>
    <t>Wartian Herkku</t>
  </si>
  <si>
    <t>Pirkko Koskitalo</t>
  </si>
  <si>
    <t>Torikatu 38</t>
  </si>
  <si>
    <t>Oulu</t>
  </si>
  <si>
    <t>90110</t>
  </si>
  <si>
    <t>Finlandia</t>
  </si>
  <si>
    <t>981-443655</t>
  </si>
  <si>
    <t>WELLI</t>
  </si>
  <si>
    <t>Wellington Importadora</t>
  </si>
  <si>
    <t>Paula Parente</t>
  </si>
  <si>
    <t>Rua do Mercado, 12</t>
  </si>
  <si>
    <t>Resende</t>
  </si>
  <si>
    <t>08737-363</t>
  </si>
  <si>
    <t>(14) 555-8122</t>
  </si>
  <si>
    <t>WHITC</t>
  </si>
  <si>
    <t>White Clover Markets</t>
  </si>
  <si>
    <t>Karl Jablonski</t>
  </si>
  <si>
    <t>305 - 14th Ave. S._x000D_
Suite 3B</t>
  </si>
  <si>
    <t>Seattle</t>
  </si>
  <si>
    <t>98128</t>
  </si>
  <si>
    <t>(206) 555-4112</t>
  </si>
  <si>
    <t>(206) 555-4115</t>
  </si>
  <si>
    <t>WILMK</t>
  </si>
  <si>
    <t>Wilman Kala</t>
  </si>
  <si>
    <t>Matti Karttunen</t>
  </si>
  <si>
    <t>Prop./Asistente marketing</t>
  </si>
  <si>
    <t>Keskuskatu 45</t>
  </si>
  <si>
    <t>Helsinki</t>
  </si>
  <si>
    <t>21240</t>
  </si>
  <si>
    <t>90-224 8858</t>
  </si>
  <si>
    <t>WOLZA</t>
  </si>
  <si>
    <t>Wolski  Zajazd</t>
  </si>
  <si>
    <t>Zbyszek Piestrzeniewicz</t>
  </si>
  <si>
    <t>ul. Filtrowa 68</t>
  </si>
  <si>
    <t>Warszawa</t>
  </si>
  <si>
    <t>01-012</t>
  </si>
  <si>
    <t>Polonia</t>
  </si>
  <si>
    <t>(26) 642-7012</t>
  </si>
  <si>
    <t>IdProducto</t>
  </si>
  <si>
    <t>NombreProducto</t>
  </si>
  <si>
    <t>IdProveedor</t>
  </si>
  <si>
    <t>IdCategoría</t>
  </si>
  <si>
    <t>CantidadPorUnidad</t>
  </si>
  <si>
    <t>PrecioUnidad</t>
  </si>
  <si>
    <t>UnidadesEnExistencia</t>
  </si>
  <si>
    <t>UnidadesEnPedido</t>
  </si>
  <si>
    <t>NivelNuevoPedido</t>
  </si>
  <si>
    <t>Suspendido</t>
  </si>
  <si>
    <t>fds</t>
  </si>
  <si>
    <t>Té Dharamsala</t>
  </si>
  <si>
    <t>10 cajas x 20 bolsas</t>
  </si>
  <si>
    <t>Cerveza tibetana Barley</t>
  </si>
  <si>
    <t>24 - bot. 12 l</t>
  </si>
  <si>
    <t>Sirope de regaliz</t>
  </si>
  <si>
    <t>12 - bot. 550 ml</t>
  </si>
  <si>
    <t>Especias Cajun del chef Anton</t>
  </si>
  <si>
    <t>48 - frascos 6 l</t>
  </si>
  <si>
    <t>Mezcla Gumbo del chef Anton</t>
  </si>
  <si>
    <t>36 cajas</t>
  </si>
  <si>
    <t>Mermelada de grosellas de la abuela</t>
  </si>
  <si>
    <t>12 - frascos 8 l</t>
  </si>
  <si>
    <t>Peras secas orgánicas del tío Bob</t>
  </si>
  <si>
    <t>12 - paq. 1 kg</t>
  </si>
  <si>
    <t>Salsa de arándanos Northwoods</t>
  </si>
  <si>
    <t>12 - frascos 12 l</t>
  </si>
  <si>
    <t>Buey Mishi Kobe</t>
  </si>
  <si>
    <t>18 - paq. 500 g</t>
  </si>
  <si>
    <t>Pez espada</t>
  </si>
  <si>
    <t>12 - frascos 200 ml</t>
  </si>
  <si>
    <t>Queso Cabrales</t>
  </si>
  <si>
    <t>paq. 1 kg</t>
  </si>
  <si>
    <t>Queso Manchego La Pastora</t>
  </si>
  <si>
    <t>10 - paq. 500 g</t>
  </si>
  <si>
    <t>Algas Konbu</t>
  </si>
  <si>
    <t>caja 2 kg</t>
  </si>
  <si>
    <t>Cuajada de judías</t>
  </si>
  <si>
    <t>40 - paq. 100 g</t>
  </si>
  <si>
    <t>Salsa de soja baja en sodio</t>
  </si>
  <si>
    <t>24 - bot. 250 ml</t>
  </si>
  <si>
    <t>Postre de merengue Pavlova</t>
  </si>
  <si>
    <t>32 - cajas 500 g</t>
  </si>
  <si>
    <t>Cordero Alice Springs</t>
  </si>
  <si>
    <t>20 - latas 1 kg</t>
  </si>
  <si>
    <t>Langostinos tigre Carnarvon</t>
  </si>
  <si>
    <t>paq. 16 kg</t>
  </si>
  <si>
    <t>Pastas de té de chocolate</t>
  </si>
  <si>
    <t>10 cajas x 12 piezas</t>
  </si>
  <si>
    <t>Mermelada de Sir Rodney's</t>
  </si>
  <si>
    <t>30 cajas regalo</t>
  </si>
  <si>
    <t>Bollos de Sir Rodney's</t>
  </si>
  <si>
    <t>24 paq. x 4 piezas</t>
  </si>
  <si>
    <t>Pan de centeno crujiente estilo Gustaf's</t>
  </si>
  <si>
    <t>24 - paq. 500 g</t>
  </si>
  <si>
    <t>Pan fino</t>
  </si>
  <si>
    <t>12 - paq. 250 g</t>
  </si>
  <si>
    <t>Refresco Guaraná Fantástica</t>
  </si>
  <si>
    <t>12 - latas 355 ml</t>
  </si>
  <si>
    <t>Crema de chocolate y nueces NuNuCa</t>
  </si>
  <si>
    <t>20 - vasos  450 g</t>
  </si>
  <si>
    <t>Ositos de goma Gumbär</t>
  </si>
  <si>
    <t>100 - bolsas 250 g</t>
  </si>
  <si>
    <t>Chocolate Schoggi</t>
  </si>
  <si>
    <t>100 - piezas 100 g</t>
  </si>
  <si>
    <t>Col fermentada Rössle</t>
  </si>
  <si>
    <t>25 - latas 825 g</t>
  </si>
  <si>
    <t>Salchicha Thüringer</t>
  </si>
  <si>
    <t>50 bolsas x 30 salch</t>
  </si>
  <si>
    <t>Arenque blanco del noroeste</t>
  </si>
  <si>
    <t>10 - vasos 200 g</t>
  </si>
  <si>
    <t>Queso gorgonzola Telino</t>
  </si>
  <si>
    <t>12 - paq. 100 g</t>
  </si>
  <si>
    <t>Queso Mascarpone Fabioli</t>
  </si>
  <si>
    <t>24 - paq. 200 g</t>
  </si>
  <si>
    <t>Queso de cabra</t>
  </si>
  <si>
    <t>500 g</t>
  </si>
  <si>
    <t>Cerveza Sasquatch</t>
  </si>
  <si>
    <t>Cerveza negra Steeleye</t>
  </si>
  <si>
    <t>Escabeche de arenque</t>
  </si>
  <si>
    <t>24 - frascos 250 g</t>
  </si>
  <si>
    <t>Salmón ahumado Gravad</t>
  </si>
  <si>
    <t>12 - paq. 500 g</t>
  </si>
  <si>
    <t>Vino Côte de Blaye</t>
  </si>
  <si>
    <t>12 - bot. 75 cl</t>
  </si>
  <si>
    <t>Licor verde Chartreuse</t>
  </si>
  <si>
    <t>750 cc por bot.</t>
  </si>
  <si>
    <t>Carne de cangrejo de Boston</t>
  </si>
  <si>
    <t>24 - latas 4 l</t>
  </si>
  <si>
    <t>Crema de almejas estilo Nueva Inglaterra</t>
  </si>
  <si>
    <t>12 - latas 12 l</t>
  </si>
  <si>
    <t>Tallarines de Singapur</t>
  </si>
  <si>
    <t>32 - 1 kg paq.</t>
  </si>
  <si>
    <t>Café de Malasia</t>
  </si>
  <si>
    <t>16 - latas 500 g</t>
  </si>
  <si>
    <t>Azúcar negra Malacca</t>
  </si>
  <si>
    <t>20 - bolsas 2 kg</t>
  </si>
  <si>
    <t>Arenque ahumado</t>
  </si>
  <si>
    <t>paq. 1k</t>
  </si>
  <si>
    <t>Arenque salado</t>
  </si>
  <si>
    <t>4 - vasos 450 g</t>
  </si>
  <si>
    <t>Galletas Zaanse</t>
  </si>
  <si>
    <t>10 - cajas 4 l</t>
  </si>
  <si>
    <t>Chocolate holandés</t>
  </si>
  <si>
    <t>10 paq.</t>
  </si>
  <si>
    <t>Regaliz</t>
  </si>
  <si>
    <t>24 - paq. 50 g</t>
  </si>
  <si>
    <t>Chocolate blanco</t>
  </si>
  <si>
    <t>12 - barras 100 g</t>
  </si>
  <si>
    <t>Manzanas secas Manjimup</t>
  </si>
  <si>
    <t>50 - paq. 300 g</t>
  </si>
  <si>
    <t>Cereales para Filo</t>
  </si>
  <si>
    <t>16 - cajas 2 kg</t>
  </si>
  <si>
    <t>Empanada de carne</t>
  </si>
  <si>
    <t>48 porc.</t>
  </si>
  <si>
    <t>Empanada de cerdo</t>
  </si>
  <si>
    <t>16 tartas</t>
  </si>
  <si>
    <t>Paté chino</t>
  </si>
  <si>
    <t>24 cajas x 2 tartas</t>
  </si>
  <si>
    <t>Gnocchi de la abuela Alicia</t>
  </si>
  <si>
    <t>24 - paq. 250 g</t>
  </si>
  <si>
    <t>Raviolis Angelo</t>
  </si>
  <si>
    <t>Caracoles de Borgoña</t>
  </si>
  <si>
    <t>24 porc.</t>
  </si>
  <si>
    <t>Raclet de queso Courdavault</t>
  </si>
  <si>
    <t>paq. 5 kg</t>
  </si>
  <si>
    <t>Camembert Pierrot</t>
  </si>
  <si>
    <t>15 - paq. 300 g</t>
  </si>
  <si>
    <t>Sirope de arce</t>
  </si>
  <si>
    <t>24 - bot. 500 ml</t>
  </si>
  <si>
    <t>Tarta de azúcar</t>
  </si>
  <si>
    <t>48 tartas</t>
  </si>
  <si>
    <t>Sandwich de vegetales</t>
  </si>
  <si>
    <t>15 - frascos 625 g</t>
  </si>
  <si>
    <t>Bollos de pan de Wimmer</t>
  </si>
  <si>
    <t>20 bolsas x 4 porc.</t>
  </si>
  <si>
    <t>Salsa de pimiento picante de Luisiana</t>
  </si>
  <si>
    <t>32 - bot. 8 l</t>
  </si>
  <si>
    <t>Especias picantes de Luisiana</t>
  </si>
  <si>
    <t>24 - frascos 8 l</t>
  </si>
  <si>
    <t>Cerveza Laughing Lumberjack</t>
  </si>
  <si>
    <t>Barras de pan de Escocia</t>
  </si>
  <si>
    <t>10 cajas x 8 porc.</t>
  </si>
  <si>
    <t>Queso Gudbrandsdals</t>
  </si>
  <si>
    <t>paq. 10 kg</t>
  </si>
  <si>
    <t>Cerveza Outback</t>
  </si>
  <si>
    <t>24 - bot. 355 ml</t>
  </si>
  <si>
    <t>Crema de queso Fløtemys</t>
  </si>
  <si>
    <t>Queso Mozzarella Giovanni</t>
  </si>
  <si>
    <t>Caviar rojo</t>
  </si>
  <si>
    <t>24 - frascos150 g</t>
  </si>
  <si>
    <t>Queso de soja Longlife</t>
  </si>
  <si>
    <t>Cerveza Klosterbier Rhönbräu</t>
  </si>
  <si>
    <t>24 - bot. 0,5 l</t>
  </si>
  <si>
    <t>Licor Cloudberry</t>
  </si>
  <si>
    <t>500 ml</t>
  </si>
  <si>
    <t>Salsa verde original Frankfurter</t>
  </si>
  <si>
    <t>12 cajas</t>
  </si>
  <si>
    <t>ID DE PRODUCTO</t>
  </si>
  <si>
    <t>FORMA DE PAGO</t>
  </si>
  <si>
    <t>CODIGO DEL CLIENTE:</t>
  </si>
  <si>
    <t>CONTADO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</si>
</sst>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11"/>
      <color theme="8"/>
      <name val="Calibri"/>
      <family val="2"/>
      <scheme val="minor"/>
    </font>
    <font>
      <b/>
      <sz val="15"/>
      <color theme="8" tint="-0.249977111117893"/>
      <name val="Calibri"/>
      <family val="2"/>
      <scheme val="minor"/>
    </font>
    <font>
      <sz val="15"/>
      <color theme="8" tint="-0.249977111117893"/>
      <name val="Calibri"/>
      <family val="2"/>
      <scheme val="minor"/>
    </font>
    <font>
      <b/>
      <sz val="18"/>
      <color theme="8"/>
      <name val="Calibri"/>
      <family val="2"/>
      <scheme val="minor"/>
    </font>
    <font>
      <sz val="18"/>
      <color theme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MS Sans Serif"/>
    </font>
    <font>
      <b/>
      <sz val="12"/>
      <color rgb="FFFF0000"/>
      <name val="MS Sans Serif"/>
    </font>
    <font>
      <b/>
      <sz val="18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9" tint="0.59996337778862885"/>
        <bgColor indexed="64"/>
      </patternFill>
    </fill>
  </fills>
  <borders count="40">
    <border>
      <left/>
      <right/>
      <top/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/>
      <right/>
      <top style="thick">
        <color theme="8"/>
      </top>
      <bottom style="thick">
        <color theme="8"/>
      </bottom>
      <diagonal/>
    </border>
    <border>
      <left/>
      <right style="thick">
        <color theme="8"/>
      </right>
      <top style="thick">
        <color theme="8"/>
      </top>
      <bottom style="thick">
        <color theme="8"/>
      </bottom>
      <diagonal/>
    </border>
    <border>
      <left style="thick">
        <color theme="8"/>
      </left>
      <right style="thin">
        <color indexed="64"/>
      </right>
      <top style="thick">
        <color theme="8"/>
      </top>
      <bottom style="thick">
        <color theme="8"/>
      </bottom>
      <diagonal/>
    </border>
    <border>
      <left style="thin">
        <color indexed="64"/>
      </left>
      <right style="thin">
        <color indexed="64"/>
      </right>
      <top style="thick">
        <color theme="8"/>
      </top>
      <bottom style="thick">
        <color theme="8"/>
      </bottom>
      <diagonal/>
    </border>
    <border>
      <left style="thick">
        <color theme="8"/>
      </left>
      <right style="hair">
        <color auto="1"/>
      </right>
      <top style="thick">
        <color theme="8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theme="8"/>
      </top>
      <bottom style="hair">
        <color auto="1"/>
      </bottom>
      <diagonal/>
    </border>
    <border>
      <left style="hair">
        <color auto="1"/>
      </left>
      <right style="thick">
        <color theme="8"/>
      </right>
      <top style="thick">
        <color theme="8"/>
      </top>
      <bottom style="hair">
        <color auto="1"/>
      </bottom>
      <diagonal/>
    </border>
    <border>
      <left style="thick">
        <color theme="8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theme="8"/>
      </right>
      <top style="hair">
        <color auto="1"/>
      </top>
      <bottom style="hair">
        <color auto="1"/>
      </bottom>
      <diagonal/>
    </border>
    <border>
      <left style="thick">
        <color theme="8"/>
      </left>
      <right style="hair">
        <color auto="1"/>
      </right>
      <top style="hair">
        <color auto="1"/>
      </top>
      <bottom style="thick">
        <color theme="8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theme="8"/>
      </bottom>
      <diagonal/>
    </border>
    <border>
      <left style="hair">
        <color auto="1"/>
      </left>
      <right style="thick">
        <color theme="8"/>
      </right>
      <top style="hair">
        <color auto="1"/>
      </top>
      <bottom style="thick">
        <color theme="8"/>
      </bottom>
      <diagonal/>
    </border>
    <border>
      <left style="thick">
        <color theme="8"/>
      </left>
      <right style="thick">
        <color theme="8"/>
      </right>
      <top style="thick">
        <color theme="8"/>
      </top>
      <bottom style="hair">
        <color auto="1"/>
      </bottom>
      <diagonal/>
    </border>
    <border>
      <left style="thick">
        <color theme="8"/>
      </left>
      <right style="thick">
        <color theme="8"/>
      </right>
      <top style="hair">
        <color auto="1"/>
      </top>
      <bottom style="hair">
        <color auto="1"/>
      </bottom>
      <diagonal/>
    </border>
    <border>
      <left style="thick">
        <color theme="8"/>
      </left>
      <right style="thick">
        <color theme="8"/>
      </right>
      <top style="hair">
        <color auto="1"/>
      </top>
      <bottom style="thick">
        <color theme="8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dotted">
        <color auto="1"/>
      </left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 style="dotted">
        <color auto="1"/>
      </right>
      <top style="dotted">
        <color auto="1"/>
      </top>
      <bottom style="dotted">
        <color auto="1"/>
      </bottom>
      <diagonal/>
    </border>
    <border>
      <left style="hair">
        <color auto="1"/>
      </left>
      <right/>
      <top style="thick">
        <color theme="8"/>
      </top>
      <bottom style="hair">
        <color auto="1"/>
      </bottom>
      <diagonal/>
    </border>
    <border>
      <left/>
      <right/>
      <top style="thick">
        <color theme="8"/>
      </top>
      <bottom style="hair">
        <color auto="1"/>
      </bottom>
      <diagonal/>
    </border>
    <border>
      <left/>
      <right style="hair">
        <color auto="1"/>
      </right>
      <top style="thick">
        <color theme="8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thick">
        <color theme="8"/>
      </bottom>
      <diagonal/>
    </border>
    <border>
      <left/>
      <right/>
      <top style="hair">
        <color auto="1"/>
      </top>
      <bottom style="thick">
        <color theme="8"/>
      </bottom>
      <diagonal/>
    </border>
    <border>
      <left/>
      <right style="hair">
        <color auto="1"/>
      </right>
      <top style="hair">
        <color auto="1"/>
      </top>
      <bottom style="thick">
        <color theme="8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theme="8"/>
      </left>
      <right/>
      <top style="thick">
        <color theme="8"/>
      </top>
      <bottom style="thick">
        <color theme="8"/>
      </bottom>
      <diagonal/>
    </border>
  </borders>
  <cellStyleXfs count="2">
    <xf numFmtId="0" fontId="0" fillId="0" borderId="0"/>
    <xf numFmtId="0" fontId="9" fillId="0" borderId="0"/>
  </cellStyleXfs>
  <cellXfs count="79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/>
    <xf numFmtId="0" fontId="1" fillId="0" borderId="0" xfId="0" applyFont="1"/>
    <xf numFmtId="164" fontId="0" fillId="0" borderId="0" xfId="0" applyNumberFormat="1" applyBorder="1" applyAlignment="1">
      <alignment horizontal="right"/>
    </xf>
    <xf numFmtId="0" fontId="1" fillId="0" borderId="0" xfId="0" applyFont="1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9" xfId="0" applyBorder="1"/>
    <xf numFmtId="0" fontId="0" fillId="0" borderId="10" xfId="0" applyBorder="1"/>
    <xf numFmtId="0" fontId="0" fillId="0" borderId="12" xfId="0" applyBorder="1"/>
    <xf numFmtId="0" fontId="0" fillId="0" borderId="13" xfId="0" applyBorder="1"/>
    <xf numFmtId="0" fontId="1" fillId="0" borderId="18" xfId="0" applyFont="1" applyBorder="1"/>
    <xf numFmtId="14" fontId="0" fillId="0" borderId="19" xfId="0" applyNumberFormat="1" applyBorder="1"/>
    <xf numFmtId="0" fontId="0" fillId="4" borderId="15" xfId="0" applyFill="1" applyBorder="1"/>
    <xf numFmtId="0" fontId="0" fillId="4" borderId="16" xfId="0" applyFill="1" applyBorder="1"/>
    <xf numFmtId="0" fontId="0" fillId="4" borderId="17" xfId="0" applyFill="1" applyBorder="1"/>
    <xf numFmtId="0" fontId="0" fillId="4" borderId="8" xfId="0" applyFill="1" applyBorder="1"/>
    <xf numFmtId="0" fontId="0" fillId="4" borderId="11" xfId="0" applyFill="1" applyBorder="1"/>
    <xf numFmtId="0" fontId="0" fillId="4" borderId="14" xfId="0" applyFill="1" applyBorder="1"/>
    <xf numFmtId="0" fontId="0" fillId="4" borderId="6" xfId="0" applyFill="1" applyBorder="1"/>
    <xf numFmtId="0" fontId="0" fillId="4" borderId="8" xfId="0" applyFill="1" applyBorder="1" applyAlignment="1">
      <alignment horizontal="right"/>
    </xf>
    <xf numFmtId="0" fontId="0" fillId="4" borderId="9" xfId="0" applyFill="1" applyBorder="1" applyAlignment="1">
      <alignment horizontal="right"/>
    </xf>
    <xf numFmtId="9" fontId="0" fillId="4" borderId="11" xfId="0" applyNumberFormat="1" applyFill="1" applyBorder="1" applyAlignment="1">
      <alignment horizontal="left"/>
    </xf>
    <xf numFmtId="0" fontId="0" fillId="4" borderId="9" xfId="0" applyFill="1" applyBorder="1"/>
    <xf numFmtId="0" fontId="0" fillId="4" borderId="11" xfId="0" applyFill="1" applyBorder="1" applyAlignment="1">
      <alignment horizontal="right"/>
    </xf>
    <xf numFmtId="0" fontId="0" fillId="4" borderId="12" xfId="0" applyFill="1" applyBorder="1" applyAlignment="1">
      <alignment horizontal="right"/>
    </xf>
    <xf numFmtId="9" fontId="0" fillId="4" borderId="14" xfId="0" applyNumberFormat="1" applyFill="1" applyBorder="1" applyAlignment="1">
      <alignment horizontal="left"/>
    </xf>
    <xf numFmtId="0" fontId="0" fillId="3" borderId="1" xfId="0" applyFill="1" applyBorder="1" applyAlignment="1">
      <alignment horizontal="right"/>
    </xf>
    <xf numFmtId="0" fontId="0" fillId="0" borderId="20" xfId="0" applyBorder="1" applyAlignment="1">
      <alignment horizontal="center"/>
    </xf>
    <xf numFmtId="0" fontId="2" fillId="2" borderId="0" xfId="0" applyFont="1" applyFill="1" applyAlignment="1">
      <alignment horizontal="right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9" fillId="0" borderId="0" xfId="1"/>
    <xf numFmtId="0" fontId="9" fillId="0" borderId="0" xfId="1" quotePrefix="1" applyNumberFormat="1"/>
    <xf numFmtId="0" fontId="10" fillId="0" borderId="0" xfId="1" quotePrefix="1" applyNumberFormat="1" applyFont="1"/>
    <xf numFmtId="0" fontId="8" fillId="5" borderId="32" xfId="0" applyFont="1" applyFill="1" applyBorder="1"/>
    <xf numFmtId="0" fontId="8" fillId="5" borderId="33" xfId="0" applyFont="1" applyFill="1" applyBorder="1"/>
    <xf numFmtId="0" fontId="8" fillId="5" borderId="34" xfId="0" applyFont="1" applyFill="1" applyBorder="1"/>
    <xf numFmtId="0" fontId="0" fillId="6" borderId="32" xfId="0" applyFont="1" applyFill="1" applyBorder="1"/>
    <xf numFmtId="0" fontId="0" fillId="6" borderId="33" xfId="0" applyFont="1" applyFill="1" applyBorder="1"/>
    <xf numFmtId="0" fontId="0" fillId="6" borderId="34" xfId="0" applyFont="1" applyFill="1" applyBorder="1"/>
    <xf numFmtId="0" fontId="0" fillId="0" borderId="32" xfId="0" applyFont="1" applyBorder="1"/>
    <xf numFmtId="0" fontId="0" fillId="0" borderId="33" xfId="0" applyFont="1" applyBorder="1"/>
    <xf numFmtId="0" fontId="0" fillId="0" borderId="34" xfId="0" applyFont="1" applyBorder="1"/>
    <xf numFmtId="0" fontId="0" fillId="6" borderId="35" xfId="0" applyFont="1" applyFill="1" applyBorder="1"/>
    <xf numFmtId="0" fontId="0" fillId="6" borderId="36" xfId="0" applyFont="1" applyFill="1" applyBorder="1"/>
    <xf numFmtId="0" fontId="0" fillId="6" borderId="37" xfId="0" applyFont="1" applyFill="1" applyBorder="1"/>
    <xf numFmtId="0" fontId="11" fillId="0" borderId="0" xfId="0" applyFont="1" applyAlignment="1">
      <alignment horizontal="center"/>
    </xf>
    <xf numFmtId="0" fontId="0" fillId="7" borderId="38" xfId="0" applyFill="1" applyBorder="1"/>
    <xf numFmtId="0" fontId="3" fillId="8" borderId="2" xfId="0" applyFont="1" applyFill="1" applyBorder="1" applyAlignment="1">
      <alignment horizontal="center" vertical="center"/>
    </xf>
    <xf numFmtId="0" fontId="3" fillId="8" borderId="5" xfId="0" applyFont="1" applyFill="1" applyBorder="1" applyAlignment="1">
      <alignment horizontal="center" vertical="center"/>
    </xf>
    <xf numFmtId="0" fontId="3" fillId="8" borderId="3" xfId="0" applyFont="1" applyFill="1" applyBorder="1" applyAlignment="1">
      <alignment horizontal="center" vertical="center"/>
    </xf>
    <xf numFmtId="0" fontId="12" fillId="8" borderId="39" xfId="0" applyFont="1" applyFill="1" applyBorder="1" applyAlignment="1">
      <alignment horizontal="center" vertical="center" wrapText="1"/>
    </xf>
    <xf numFmtId="0" fontId="3" fillId="7" borderId="3" xfId="0" applyFont="1" applyFill="1" applyBorder="1" applyAlignment="1">
      <alignment horizontal="center" vertical="center"/>
    </xf>
    <xf numFmtId="0" fontId="12" fillId="0" borderId="4" xfId="0" applyFont="1" applyFill="1" applyBorder="1" applyAlignment="1">
      <alignment horizontal="center" vertical="center" wrapText="1"/>
    </xf>
    <xf numFmtId="0" fontId="0" fillId="0" borderId="26" xfId="0" applyFont="1" applyBorder="1" applyAlignment="1">
      <alignment horizontal="center"/>
    </xf>
    <xf numFmtId="0" fontId="0" fillId="0" borderId="27" xfId="0" applyFont="1" applyBorder="1" applyAlignment="1">
      <alignment horizontal="center"/>
    </xf>
    <xf numFmtId="0" fontId="0" fillId="0" borderId="28" xfId="0" applyFont="1" applyBorder="1" applyAlignment="1">
      <alignment horizont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228599</xdr:colOff>
      <xdr:row>2</xdr:row>
      <xdr:rowOff>180975</xdr:rowOff>
    </xdr:from>
    <xdr:to>
      <xdr:col>8</xdr:col>
      <xdr:colOff>76199</xdr:colOff>
      <xdr:row>8</xdr:row>
      <xdr:rowOff>19050</xdr:rowOff>
    </xdr:to>
    <xdr:sp macro="" textlink="">
      <xdr:nvSpPr>
        <xdr:cNvPr id="2" name="Rectángulo redondeado 1"/>
        <xdr:cNvSpPr/>
      </xdr:nvSpPr>
      <xdr:spPr>
        <a:xfrm>
          <a:off x="228599" y="685800"/>
          <a:ext cx="8258175" cy="1019175"/>
        </a:xfrm>
        <a:prstGeom prst="roundRect">
          <a:avLst/>
        </a:prstGeom>
        <a:noFill/>
        <a:ln w="28575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0</xdr:col>
      <xdr:colOff>123824</xdr:colOff>
      <xdr:row>11</xdr:row>
      <xdr:rowOff>104775</xdr:rowOff>
    </xdr:from>
    <xdr:to>
      <xdr:col>8</xdr:col>
      <xdr:colOff>95250</xdr:colOff>
      <xdr:row>17</xdr:row>
      <xdr:rowOff>47625</xdr:rowOff>
    </xdr:to>
    <xdr:sp macro="" textlink="">
      <xdr:nvSpPr>
        <xdr:cNvPr id="3" name="Rectángulo redondeado 2"/>
        <xdr:cNvSpPr/>
      </xdr:nvSpPr>
      <xdr:spPr>
        <a:xfrm>
          <a:off x="123824" y="2447925"/>
          <a:ext cx="7362826" cy="1085850"/>
        </a:xfrm>
        <a:prstGeom prst="roundRect">
          <a:avLst/>
        </a:prstGeom>
        <a:noFill/>
        <a:ln w="28575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B1:H32"/>
  <sheetViews>
    <sheetView showGridLines="0" tabSelected="1" topLeftCell="A17" workbookViewId="0">
      <selection activeCell="C28" sqref="C28"/>
    </sheetView>
  </sheetViews>
  <sheetFormatPr baseColWidth="10" defaultRowHeight="15" x14ac:dyDescent="0.25"/>
  <cols>
    <col min="1" max="1" width="4" customWidth="1"/>
    <col min="2" max="2" width="15.28515625" bestFit="1" customWidth="1"/>
    <col min="3" max="3" width="17.7109375" bestFit="1" customWidth="1"/>
    <col min="5" max="5" width="15.28515625" bestFit="1" customWidth="1"/>
    <col min="6" max="6" width="30.85546875" customWidth="1"/>
    <col min="7" max="7" width="22.5703125" customWidth="1"/>
  </cols>
  <sheetData>
    <row r="1" spans="2:8" ht="24.75" customHeight="1" x14ac:dyDescent="0.4">
      <c r="B1" s="30" t="s">
        <v>0</v>
      </c>
      <c r="C1" s="30"/>
      <c r="D1" s="30"/>
      <c r="E1" s="30"/>
      <c r="F1" s="30"/>
      <c r="G1" s="30"/>
      <c r="H1" s="30"/>
    </row>
    <row r="2" spans="2:8" x14ac:dyDescent="0.25">
      <c r="F2" s="2"/>
      <c r="G2" s="2"/>
    </row>
    <row r="3" spans="2:8" x14ac:dyDescent="0.25">
      <c r="F3" s="2"/>
      <c r="G3" s="2"/>
    </row>
    <row r="4" spans="2:8" x14ac:dyDescent="0.25">
      <c r="B4" t="s">
        <v>1</v>
      </c>
      <c r="F4" s="2"/>
      <c r="G4" s="2"/>
    </row>
    <row r="5" spans="2:8" x14ac:dyDescent="0.25">
      <c r="B5" t="s">
        <v>2</v>
      </c>
      <c r="E5" s="3" t="s">
        <v>22</v>
      </c>
      <c r="F5" s="4">
        <f ca="1">TODAY()</f>
        <v>45309</v>
      </c>
      <c r="G5" s="5" t="s">
        <v>5</v>
      </c>
      <c r="H5" s="1">
        <v>30</v>
      </c>
    </row>
    <row r="6" spans="2:8" ht="15.75" thickBot="1" x14ac:dyDescent="0.3">
      <c r="B6" t="s">
        <v>3</v>
      </c>
      <c r="F6" s="2"/>
      <c r="G6" s="2"/>
    </row>
    <row r="7" spans="2:8" ht="16.5" thickTop="1" thickBot="1" x14ac:dyDescent="0.3">
      <c r="B7" t="s">
        <v>4</v>
      </c>
      <c r="G7" s="12" t="s">
        <v>6</v>
      </c>
      <c r="H7" s="13">
        <v>43840</v>
      </c>
    </row>
    <row r="8" spans="2:8" ht="15.75" thickTop="1" x14ac:dyDescent="0.25"/>
    <row r="10" spans="2:8" ht="33.75" customHeight="1" thickBot="1" x14ac:dyDescent="0.4">
      <c r="C10" s="31" t="s">
        <v>7</v>
      </c>
      <c r="D10" s="32"/>
      <c r="E10" s="32"/>
      <c r="F10" s="32"/>
    </row>
    <row r="11" spans="2:8" ht="33.75" customHeight="1" thickBot="1" x14ac:dyDescent="0.4">
      <c r="C11" s="62" t="s">
        <v>920</v>
      </c>
      <c r="D11" s="62"/>
      <c r="E11" s="62"/>
      <c r="F11" s="62"/>
      <c r="G11" s="63" t="s">
        <v>32</v>
      </c>
    </row>
    <row r="13" spans="2:8" x14ac:dyDescent="0.25">
      <c r="B13" s="28" t="s">
        <v>8</v>
      </c>
      <c r="C13" s="29" t="str">
        <f>VLOOKUP($G$11,CLIENTES!1:1048576,2,FALSE)</f>
        <v>Alfreds Futterkiste</v>
      </c>
      <c r="D13" s="35"/>
      <c r="E13" s="36"/>
      <c r="F13" s="36"/>
      <c r="G13" s="36"/>
      <c r="H13" s="37"/>
    </row>
    <row r="14" spans="2:8" x14ac:dyDescent="0.25">
      <c r="B14" s="28" t="s">
        <v>9</v>
      </c>
      <c r="C14" s="29" t="str">
        <f>VLOOKUP($G$11,CLIENTES!1:1048576,5,FALSE)</f>
        <v>Obere Str. 57</v>
      </c>
      <c r="D14" s="38"/>
      <c r="E14" s="39"/>
      <c r="F14" s="39"/>
      <c r="G14" s="39"/>
      <c r="H14" s="40"/>
    </row>
    <row r="15" spans="2:8" x14ac:dyDescent="0.25">
      <c r="B15" s="28" t="s">
        <v>10</v>
      </c>
      <c r="C15" s="29" t="str">
        <f>VLOOKUP($G$11,CLIENTES!1:1048576,6,FALSE)</f>
        <v>Berlín</v>
      </c>
      <c r="D15" s="38"/>
      <c r="E15" s="39"/>
      <c r="F15" s="39"/>
      <c r="G15" s="39"/>
      <c r="H15" s="40"/>
    </row>
    <row r="16" spans="2:8" x14ac:dyDescent="0.25">
      <c r="B16" s="28" t="s">
        <v>11</v>
      </c>
      <c r="C16" s="29" t="str">
        <f>VLOOKUP($G$11,CLIENTES!1:1048576,8,FALSE)</f>
        <v>12209</v>
      </c>
      <c r="D16" s="38"/>
      <c r="E16" s="39"/>
      <c r="F16" s="39"/>
      <c r="G16" s="39"/>
      <c r="H16" s="40"/>
    </row>
    <row r="17" spans="2:8" x14ac:dyDescent="0.25">
      <c r="B17" s="28" t="s">
        <v>12</v>
      </c>
      <c r="C17" s="29" t="str">
        <f>VLOOKUP($G$11,CLIENTES!1:1048576,10,FALSE)</f>
        <v>030-0074321</v>
      </c>
      <c r="D17" s="38"/>
      <c r="E17" s="39"/>
      <c r="F17" s="39"/>
      <c r="G17" s="39"/>
      <c r="H17" s="40"/>
    </row>
    <row r="18" spans="2:8" ht="15.75" thickBot="1" x14ac:dyDescent="0.3"/>
    <row r="19" spans="2:8" ht="42.75" customHeight="1" thickTop="1" thickBot="1" x14ac:dyDescent="0.3">
      <c r="B19" s="67" t="s">
        <v>918</v>
      </c>
      <c r="C19" s="65" t="s">
        <v>13</v>
      </c>
      <c r="D19" s="64" t="s">
        <v>14</v>
      </c>
      <c r="E19" s="64"/>
      <c r="F19" s="64"/>
      <c r="G19" s="65" t="s">
        <v>15</v>
      </c>
      <c r="H19" s="66" t="s">
        <v>16</v>
      </c>
    </row>
    <row r="20" spans="2:8" ht="15.75" thickTop="1" x14ac:dyDescent="0.25">
      <c r="B20" s="6">
        <v>1</v>
      </c>
      <c r="C20" s="6">
        <v>5</v>
      </c>
      <c r="D20" s="41" t="str">
        <f>VLOOKUP(B20,PRODUCTOS!1:1048576,2,FALSE)</f>
        <v>Té Dharamsala</v>
      </c>
      <c r="E20" s="42"/>
      <c r="F20" s="43"/>
      <c r="G20" s="7">
        <f>VLOOKUP(B20,PRODUCTOS!1:1048576,6,FALSE)</f>
        <v>18</v>
      </c>
      <c r="H20" s="17">
        <f>C20*G20</f>
        <v>90</v>
      </c>
    </row>
    <row r="21" spans="2:8" x14ac:dyDescent="0.25">
      <c r="B21" s="8">
        <v>6</v>
      </c>
      <c r="C21" s="8">
        <v>4</v>
      </c>
      <c r="D21" s="44" t="str">
        <f>VLOOKUP(B21,PRODUCTOS!1:1048576,2,FALSE)</f>
        <v>Mermelada de grosellas de la abuela</v>
      </c>
      <c r="E21" s="45"/>
      <c r="F21" s="46"/>
      <c r="G21" s="9">
        <f>VLOOKUP(B21,PRODUCTOS!1:1048576,6,FALSE)</f>
        <v>25</v>
      </c>
      <c r="H21" s="18">
        <f>C21*G21</f>
        <v>100</v>
      </c>
    </row>
    <row r="22" spans="2:8" x14ac:dyDescent="0.25">
      <c r="B22" s="8">
        <v>8</v>
      </c>
      <c r="C22" s="8">
        <v>9</v>
      </c>
      <c r="D22" s="70" t="str">
        <f>VLOOKUP(B22,PRODUCTOS!1:1048576,2,FALSE)</f>
        <v>Salsa de arándanos Northwoods</v>
      </c>
      <c r="E22" s="71"/>
      <c r="F22" s="72"/>
      <c r="G22" s="9">
        <f>VLOOKUP(B22,PRODUCTOS!1:1048576,6,FALSE)</f>
        <v>40</v>
      </c>
      <c r="H22" s="18">
        <f t="shared" ref="H22:H25" si="0">C22*G22</f>
        <v>360</v>
      </c>
    </row>
    <row r="23" spans="2:8" x14ac:dyDescent="0.25">
      <c r="B23" s="8">
        <v>4</v>
      </c>
      <c r="C23" s="8">
        <v>62</v>
      </c>
      <c r="D23" s="73" t="str">
        <f>VLOOKUP(B23,PRODUCTOS!1:1048576,2,FALSE)</f>
        <v>Especias Cajun del chef Anton</v>
      </c>
      <c r="E23" s="74"/>
      <c r="F23" s="75"/>
      <c r="G23" s="9">
        <f>VLOOKUP(B23,PRODUCTOS!1:1048576,6,FALSE)</f>
        <v>22</v>
      </c>
      <c r="H23" s="18">
        <f t="shared" si="0"/>
        <v>1364</v>
      </c>
    </row>
    <row r="24" spans="2:8" x14ac:dyDescent="0.25">
      <c r="B24" s="8">
        <v>19</v>
      </c>
      <c r="C24" s="8">
        <v>37</v>
      </c>
      <c r="D24" s="73" t="str">
        <f>VLOOKUP(B24,PRODUCTOS!1:1048576,2,FALSE)</f>
        <v>Pastas de té de chocolate</v>
      </c>
      <c r="E24" s="74"/>
      <c r="F24" s="75"/>
      <c r="G24" s="9">
        <f>VLOOKUP(B24,PRODUCTOS!1:1048576,6,FALSE)</f>
        <v>9.1999999999999993</v>
      </c>
      <c r="H24" s="18">
        <f t="shared" si="0"/>
        <v>340.4</v>
      </c>
    </row>
    <row r="25" spans="2:8" x14ac:dyDescent="0.25">
      <c r="B25" s="8">
        <v>22</v>
      </c>
      <c r="C25" s="8">
        <v>44</v>
      </c>
      <c r="D25" s="73" t="str">
        <f>VLOOKUP(B25,PRODUCTOS!1:1048576,2,FALSE)</f>
        <v>Pan de centeno crujiente estilo Gustaf's</v>
      </c>
      <c r="E25" s="74"/>
      <c r="F25" s="75"/>
      <c r="G25" s="9">
        <f>VLOOKUP(B25,PRODUCTOS!1:1048576,6,FALSE)</f>
        <v>21</v>
      </c>
      <c r="H25" s="18">
        <f t="shared" si="0"/>
        <v>924</v>
      </c>
    </row>
    <row r="26" spans="2:8" ht="15.75" thickBot="1" x14ac:dyDescent="0.3">
      <c r="B26" s="10">
        <v>15</v>
      </c>
      <c r="C26" s="10">
        <v>12</v>
      </c>
      <c r="D26" s="76" t="str">
        <f>VLOOKUP(B26,PRODUCTOS!1:1048576,2,FALSE)</f>
        <v>Salsa de soja baja en sodio</v>
      </c>
      <c r="E26" s="77"/>
      <c r="F26" s="78"/>
      <c r="G26" s="11">
        <f>VLOOKUP(B26,PRODUCTOS!1:1048576,6,FALSE)</f>
        <v>15.5</v>
      </c>
      <c r="H26" s="19">
        <f>C26*G26</f>
        <v>186</v>
      </c>
    </row>
    <row r="27" spans="2:8" ht="16.5" thickTop="1" thickBot="1" x14ac:dyDescent="0.3">
      <c r="F27" s="20"/>
      <c r="G27" s="21" t="s">
        <v>17</v>
      </c>
      <c r="H27" s="14">
        <f>SUM(H20:H26)</f>
        <v>3364.4</v>
      </c>
    </row>
    <row r="28" spans="2:8" ht="30" customHeight="1" thickTop="1" thickBot="1" x14ac:dyDescent="0.3">
      <c r="B28" s="69" t="s">
        <v>919</v>
      </c>
      <c r="C28" s="68" t="s">
        <v>921</v>
      </c>
      <c r="F28" s="22" t="s">
        <v>18</v>
      </c>
      <c r="G28" s="23">
        <v>0.05</v>
      </c>
      <c r="H28" s="15">
        <f>IF(C28="CONTADO",H27*5%,)</f>
        <v>168.22000000000003</v>
      </c>
    </row>
    <row r="29" spans="2:8" ht="15.75" thickTop="1" x14ac:dyDescent="0.25">
      <c r="F29" s="24"/>
      <c r="G29" s="25" t="s">
        <v>19</v>
      </c>
      <c r="H29" s="15">
        <f>H27-H28</f>
        <v>3196.1800000000003</v>
      </c>
    </row>
    <row r="30" spans="2:8" ht="15.75" thickBot="1" x14ac:dyDescent="0.3">
      <c r="F30" s="26" t="s">
        <v>20</v>
      </c>
      <c r="G30" s="27">
        <v>0.21</v>
      </c>
      <c r="H30" s="15">
        <f>H29*G30</f>
        <v>671.19780000000003</v>
      </c>
    </row>
    <row r="31" spans="2:8" ht="21" thickTop="1" thickBot="1" x14ac:dyDescent="0.35">
      <c r="F31" s="33" t="s">
        <v>21</v>
      </c>
      <c r="G31" s="34"/>
      <c r="H31" s="16">
        <f>H29+H30</f>
        <v>3867.3778000000002</v>
      </c>
    </row>
    <row r="32" spans="2:8" ht="15.75" thickTop="1" x14ac:dyDescent="0.25"/>
  </sheetData>
  <mergeCells count="17">
    <mergeCell ref="C11:F11"/>
    <mergeCell ref="B1:H1"/>
    <mergeCell ref="D26:F26"/>
    <mergeCell ref="C10:F10"/>
    <mergeCell ref="D19:F19"/>
    <mergeCell ref="F31:G31"/>
    <mergeCell ref="D13:H13"/>
    <mergeCell ref="D14:H14"/>
    <mergeCell ref="D15:H15"/>
    <mergeCell ref="D16:H16"/>
    <mergeCell ref="D17:H17"/>
    <mergeCell ref="D20:F20"/>
    <mergeCell ref="D21:F21"/>
    <mergeCell ref="D22:F22"/>
    <mergeCell ref="D23:F23"/>
    <mergeCell ref="D24:F24"/>
    <mergeCell ref="D25:F25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K92"/>
  <sheetViews>
    <sheetView topLeftCell="B1" workbookViewId="0">
      <selection activeCell="A2" sqref="A2"/>
    </sheetView>
  </sheetViews>
  <sheetFormatPr baseColWidth="10" defaultRowHeight="15" x14ac:dyDescent="0.25"/>
  <cols>
    <col min="2" max="2" width="32.85546875" bestFit="1" customWidth="1"/>
    <col min="3" max="3" width="22" bestFit="1" customWidth="1"/>
    <col min="4" max="4" width="27.28515625" bestFit="1" customWidth="1"/>
    <col min="5" max="5" width="41.42578125" bestFit="1" customWidth="1"/>
    <col min="8" max="8" width="13.140625" bestFit="1" customWidth="1"/>
    <col min="10" max="11" width="14.85546875" bestFit="1" customWidth="1"/>
  </cols>
  <sheetData>
    <row r="1" spans="1:11" ht="15.75" x14ac:dyDescent="0.25">
      <c r="A1" s="49" t="s">
        <v>23</v>
      </c>
      <c r="B1" s="49" t="s">
        <v>24</v>
      </c>
      <c r="C1" s="49" t="s">
        <v>25</v>
      </c>
      <c r="D1" s="49" t="s">
        <v>26</v>
      </c>
      <c r="E1" s="49" t="s">
        <v>27</v>
      </c>
      <c r="F1" s="49" t="s">
        <v>10</v>
      </c>
      <c r="G1" s="49" t="s">
        <v>28</v>
      </c>
      <c r="H1" s="49" t="s">
        <v>29</v>
      </c>
      <c r="I1" s="49" t="s">
        <v>30</v>
      </c>
      <c r="J1" s="49" t="s">
        <v>12</v>
      </c>
      <c r="K1" s="49" t="s">
        <v>31</v>
      </c>
    </row>
    <row r="2" spans="1:11" x14ac:dyDescent="0.25">
      <c r="A2" s="48" t="s">
        <v>32</v>
      </c>
      <c r="B2" s="48" t="s">
        <v>33</v>
      </c>
      <c r="C2" s="48" t="s">
        <v>34</v>
      </c>
      <c r="D2" s="48" t="s">
        <v>35</v>
      </c>
      <c r="E2" s="48" t="s">
        <v>36</v>
      </c>
      <c r="F2" s="48" t="s">
        <v>37</v>
      </c>
      <c r="G2" s="47"/>
      <c r="H2" s="48" t="s">
        <v>38</v>
      </c>
      <c r="I2" s="48" t="s">
        <v>39</v>
      </c>
      <c r="J2" s="48" t="s">
        <v>40</v>
      </c>
      <c r="K2" s="48" t="s">
        <v>41</v>
      </c>
    </row>
    <row r="3" spans="1:11" x14ac:dyDescent="0.25">
      <c r="A3" s="48" t="s">
        <v>42</v>
      </c>
      <c r="B3" s="48" t="s">
        <v>43</v>
      </c>
      <c r="C3" s="48" t="s">
        <v>44</v>
      </c>
      <c r="D3" s="48" t="s">
        <v>45</v>
      </c>
      <c r="E3" s="48" t="s">
        <v>46</v>
      </c>
      <c r="F3" s="48" t="s">
        <v>47</v>
      </c>
      <c r="G3" s="47"/>
      <c r="H3" s="48" t="s">
        <v>48</v>
      </c>
      <c r="I3" s="48" t="s">
        <v>49</v>
      </c>
      <c r="J3" s="48" t="s">
        <v>50</v>
      </c>
      <c r="K3" s="48" t="s">
        <v>51</v>
      </c>
    </row>
    <row r="4" spans="1:11" x14ac:dyDescent="0.25">
      <c r="A4" s="48" t="s">
        <v>52</v>
      </c>
      <c r="B4" s="48" t="s">
        <v>53</v>
      </c>
      <c r="C4" s="48" t="s">
        <v>54</v>
      </c>
      <c r="D4" s="48" t="s">
        <v>45</v>
      </c>
      <c r="E4" s="48" t="s">
        <v>55</v>
      </c>
      <c r="F4" s="48" t="s">
        <v>47</v>
      </c>
      <c r="G4" s="47"/>
      <c r="H4" s="48" t="s">
        <v>56</v>
      </c>
      <c r="I4" s="48" t="s">
        <v>49</v>
      </c>
      <c r="J4" s="48" t="s">
        <v>57</v>
      </c>
      <c r="K4" s="47"/>
    </row>
    <row r="5" spans="1:11" x14ac:dyDescent="0.25">
      <c r="A5" s="48" t="s">
        <v>58</v>
      </c>
      <c r="B5" s="48" t="s">
        <v>59</v>
      </c>
      <c r="C5" s="48" t="s">
        <v>60</v>
      </c>
      <c r="D5" s="48" t="s">
        <v>35</v>
      </c>
      <c r="E5" s="48" t="s">
        <v>61</v>
      </c>
      <c r="F5" s="48" t="s">
        <v>62</v>
      </c>
      <c r="G5" s="47"/>
      <c r="H5" s="48" t="s">
        <v>63</v>
      </c>
      <c r="I5" s="48" t="s">
        <v>64</v>
      </c>
      <c r="J5" s="48" t="s">
        <v>65</v>
      </c>
      <c r="K5" s="48" t="s">
        <v>66</v>
      </c>
    </row>
    <row r="6" spans="1:11" x14ac:dyDescent="0.25">
      <c r="A6" s="48" t="s">
        <v>67</v>
      </c>
      <c r="B6" s="48" t="s">
        <v>68</v>
      </c>
      <c r="C6" s="48" t="s">
        <v>69</v>
      </c>
      <c r="D6" s="48" t="s">
        <v>70</v>
      </c>
      <c r="E6" s="48" t="s">
        <v>71</v>
      </c>
      <c r="F6" s="48" t="s">
        <v>72</v>
      </c>
      <c r="G6" s="47"/>
      <c r="H6" s="48" t="s">
        <v>73</v>
      </c>
      <c r="I6" s="48" t="s">
        <v>74</v>
      </c>
      <c r="J6" s="48" t="s">
        <v>75</v>
      </c>
      <c r="K6" s="48" t="s">
        <v>76</v>
      </c>
    </row>
    <row r="7" spans="1:11" x14ac:dyDescent="0.25">
      <c r="A7" s="48" t="s">
        <v>77</v>
      </c>
      <c r="B7" s="48" t="s">
        <v>78</v>
      </c>
      <c r="C7" s="48" t="s">
        <v>79</v>
      </c>
      <c r="D7" s="48" t="s">
        <v>35</v>
      </c>
      <c r="E7" s="48" t="s">
        <v>80</v>
      </c>
      <c r="F7" s="48" t="s">
        <v>81</v>
      </c>
      <c r="G7" s="47"/>
      <c r="H7" s="48" t="s">
        <v>82</v>
      </c>
      <c r="I7" s="48" t="s">
        <v>39</v>
      </c>
      <c r="J7" s="48" t="s">
        <v>83</v>
      </c>
      <c r="K7" s="48" t="s">
        <v>84</v>
      </c>
    </row>
    <row r="8" spans="1:11" x14ac:dyDescent="0.25">
      <c r="A8" s="48" t="s">
        <v>85</v>
      </c>
      <c r="B8" s="48" t="s">
        <v>86</v>
      </c>
      <c r="C8" s="48" t="s">
        <v>87</v>
      </c>
      <c r="D8" s="48" t="s">
        <v>88</v>
      </c>
      <c r="E8" s="48" t="s">
        <v>89</v>
      </c>
      <c r="F8" s="48" t="s">
        <v>90</v>
      </c>
      <c r="G8" s="47"/>
      <c r="H8" s="48" t="s">
        <v>91</v>
      </c>
      <c r="I8" s="48" t="s">
        <v>92</v>
      </c>
      <c r="J8" s="48" t="s">
        <v>93</v>
      </c>
      <c r="K8" s="48" t="s">
        <v>94</v>
      </c>
    </row>
    <row r="9" spans="1:11" x14ac:dyDescent="0.25">
      <c r="A9" s="48" t="s">
        <v>95</v>
      </c>
      <c r="B9" s="48" t="s">
        <v>96</v>
      </c>
      <c r="C9" s="48" t="s">
        <v>97</v>
      </c>
      <c r="D9" s="48" t="s">
        <v>45</v>
      </c>
      <c r="E9" s="48" t="s">
        <v>98</v>
      </c>
      <c r="F9" s="48" t="s">
        <v>99</v>
      </c>
      <c r="G9" s="47"/>
      <c r="H9" s="48" t="s">
        <v>100</v>
      </c>
      <c r="I9" s="48" t="s">
        <v>101</v>
      </c>
      <c r="J9" s="48" t="s">
        <v>102</v>
      </c>
      <c r="K9" s="48" t="s">
        <v>103</v>
      </c>
    </row>
    <row r="10" spans="1:11" x14ac:dyDescent="0.25">
      <c r="A10" s="48" t="s">
        <v>104</v>
      </c>
      <c r="B10" s="48" t="s">
        <v>105</v>
      </c>
      <c r="C10" s="48" t="s">
        <v>106</v>
      </c>
      <c r="D10" s="48" t="s">
        <v>45</v>
      </c>
      <c r="E10" s="48" t="s">
        <v>107</v>
      </c>
      <c r="F10" s="48" t="s">
        <v>108</v>
      </c>
      <c r="G10" s="47"/>
      <c r="H10" s="48" t="s">
        <v>109</v>
      </c>
      <c r="I10" s="48" t="s">
        <v>92</v>
      </c>
      <c r="J10" s="48" t="s">
        <v>110</v>
      </c>
      <c r="K10" s="48" t="s">
        <v>111</v>
      </c>
    </row>
    <row r="11" spans="1:11" x14ac:dyDescent="0.25">
      <c r="A11" s="48" t="s">
        <v>112</v>
      </c>
      <c r="B11" s="48" t="s">
        <v>113</v>
      </c>
      <c r="C11" s="48" t="s">
        <v>114</v>
      </c>
      <c r="D11" s="48" t="s">
        <v>115</v>
      </c>
      <c r="E11" s="48" t="s">
        <v>116</v>
      </c>
      <c r="F11" s="48" t="s">
        <v>117</v>
      </c>
      <c r="G11" s="48" t="s">
        <v>118</v>
      </c>
      <c r="H11" s="48" t="s">
        <v>119</v>
      </c>
      <c r="I11" s="48" t="s">
        <v>120</v>
      </c>
      <c r="J11" s="48" t="s">
        <v>121</v>
      </c>
      <c r="K11" s="48" t="s">
        <v>122</v>
      </c>
    </row>
    <row r="12" spans="1:11" x14ac:dyDescent="0.25">
      <c r="A12" s="48" t="s">
        <v>123</v>
      </c>
      <c r="B12" s="48" t="s">
        <v>124</v>
      </c>
      <c r="C12" s="48" t="s">
        <v>125</v>
      </c>
      <c r="D12" s="48" t="s">
        <v>35</v>
      </c>
      <c r="E12" s="48" t="s">
        <v>126</v>
      </c>
      <c r="F12" s="48" t="s">
        <v>62</v>
      </c>
      <c r="G12" s="47"/>
      <c r="H12" s="48" t="s">
        <v>127</v>
      </c>
      <c r="I12" s="48" t="s">
        <v>64</v>
      </c>
      <c r="J12" s="48" t="s">
        <v>128</v>
      </c>
      <c r="K12" s="47"/>
    </row>
    <row r="13" spans="1:11" x14ac:dyDescent="0.25">
      <c r="A13" s="48" t="s">
        <v>129</v>
      </c>
      <c r="B13" s="48" t="s">
        <v>130</v>
      </c>
      <c r="C13" s="48" t="s">
        <v>131</v>
      </c>
      <c r="D13" s="48" t="s">
        <v>132</v>
      </c>
      <c r="E13" s="48" t="s">
        <v>133</v>
      </c>
      <c r="F13" s="48" t="s">
        <v>134</v>
      </c>
      <c r="G13" s="47"/>
      <c r="H13" s="48" t="s">
        <v>135</v>
      </c>
      <c r="I13" s="48" t="s">
        <v>136</v>
      </c>
      <c r="J13" s="48" t="s">
        <v>137</v>
      </c>
      <c r="K13" s="48" t="s">
        <v>138</v>
      </c>
    </row>
    <row r="14" spans="1:11" x14ac:dyDescent="0.25">
      <c r="A14" s="48" t="s">
        <v>139</v>
      </c>
      <c r="B14" s="48" t="s">
        <v>140</v>
      </c>
      <c r="C14" s="48" t="s">
        <v>141</v>
      </c>
      <c r="D14" s="48" t="s">
        <v>88</v>
      </c>
      <c r="E14" s="48" t="s">
        <v>142</v>
      </c>
      <c r="F14" s="48" t="s">
        <v>47</v>
      </c>
      <c r="G14" s="47"/>
      <c r="H14" s="48" t="s">
        <v>143</v>
      </c>
      <c r="I14" s="48" t="s">
        <v>49</v>
      </c>
      <c r="J14" s="48" t="s">
        <v>144</v>
      </c>
      <c r="K14" s="48" t="s">
        <v>145</v>
      </c>
    </row>
    <row r="15" spans="1:11" x14ac:dyDescent="0.25">
      <c r="A15" s="48" t="s">
        <v>146</v>
      </c>
      <c r="B15" s="48" t="s">
        <v>147</v>
      </c>
      <c r="C15" s="48" t="s">
        <v>148</v>
      </c>
      <c r="D15" s="48" t="s">
        <v>45</v>
      </c>
      <c r="E15" s="48" t="s">
        <v>149</v>
      </c>
      <c r="F15" s="48" t="s">
        <v>150</v>
      </c>
      <c r="G15" s="47"/>
      <c r="H15" s="48" t="s">
        <v>151</v>
      </c>
      <c r="I15" s="48" t="s">
        <v>152</v>
      </c>
      <c r="J15" s="48" t="s">
        <v>153</v>
      </c>
      <c r="K15" s="47"/>
    </row>
    <row r="16" spans="1:11" x14ac:dyDescent="0.25">
      <c r="A16" s="48" t="s">
        <v>154</v>
      </c>
      <c r="B16" s="48" t="s">
        <v>155</v>
      </c>
      <c r="C16" s="48" t="s">
        <v>156</v>
      </c>
      <c r="D16" s="48" t="s">
        <v>157</v>
      </c>
      <c r="E16" s="48" t="s">
        <v>158</v>
      </c>
      <c r="F16" s="48" t="s">
        <v>159</v>
      </c>
      <c r="G16" s="48" t="s">
        <v>160</v>
      </c>
      <c r="H16" s="48" t="s">
        <v>161</v>
      </c>
      <c r="I16" s="48" t="s">
        <v>162</v>
      </c>
      <c r="J16" s="48" t="s">
        <v>163</v>
      </c>
      <c r="K16" s="47"/>
    </row>
    <row r="17" spans="1:11" x14ac:dyDescent="0.25">
      <c r="A17" s="48" t="s">
        <v>164</v>
      </c>
      <c r="B17" s="48" t="s">
        <v>165</v>
      </c>
      <c r="C17" s="48" t="s">
        <v>166</v>
      </c>
      <c r="D17" s="48" t="s">
        <v>35</v>
      </c>
      <c r="E17" s="48" t="s">
        <v>167</v>
      </c>
      <c r="F17" s="48" t="s">
        <v>62</v>
      </c>
      <c r="G17" s="47"/>
      <c r="H17" s="48" t="s">
        <v>168</v>
      </c>
      <c r="I17" s="48" t="s">
        <v>64</v>
      </c>
      <c r="J17" s="48" t="s">
        <v>169</v>
      </c>
      <c r="K17" s="48" t="s">
        <v>170</v>
      </c>
    </row>
    <row r="18" spans="1:11" x14ac:dyDescent="0.25">
      <c r="A18" s="48" t="s">
        <v>171</v>
      </c>
      <c r="B18" s="48" t="s">
        <v>172</v>
      </c>
      <c r="C18" s="48" t="s">
        <v>173</v>
      </c>
      <c r="D18" s="48" t="s">
        <v>70</v>
      </c>
      <c r="E18" s="48" t="s">
        <v>174</v>
      </c>
      <c r="F18" s="48" t="s">
        <v>175</v>
      </c>
      <c r="G18" s="47"/>
      <c r="H18" s="48" t="s">
        <v>176</v>
      </c>
      <c r="I18" s="48" t="s">
        <v>39</v>
      </c>
      <c r="J18" s="48" t="s">
        <v>177</v>
      </c>
      <c r="K18" s="48" t="s">
        <v>178</v>
      </c>
    </row>
    <row r="19" spans="1:11" x14ac:dyDescent="0.25">
      <c r="A19" s="48" t="s">
        <v>179</v>
      </c>
      <c r="B19" s="48" t="s">
        <v>180</v>
      </c>
      <c r="C19" s="48" t="s">
        <v>181</v>
      </c>
      <c r="D19" s="48" t="s">
        <v>45</v>
      </c>
      <c r="E19" s="48" t="s">
        <v>182</v>
      </c>
      <c r="F19" s="48" t="s">
        <v>183</v>
      </c>
      <c r="G19" s="47"/>
      <c r="H19" s="48" t="s">
        <v>184</v>
      </c>
      <c r="I19" s="48" t="s">
        <v>92</v>
      </c>
      <c r="J19" s="48" t="s">
        <v>185</v>
      </c>
      <c r="K19" s="48" t="s">
        <v>186</v>
      </c>
    </row>
    <row r="20" spans="1:11" x14ac:dyDescent="0.25">
      <c r="A20" s="48" t="s">
        <v>187</v>
      </c>
      <c r="B20" s="48" t="s">
        <v>188</v>
      </c>
      <c r="C20" s="48" t="s">
        <v>189</v>
      </c>
      <c r="D20" s="48" t="s">
        <v>132</v>
      </c>
      <c r="E20" s="48" t="s">
        <v>190</v>
      </c>
      <c r="F20" s="48" t="s">
        <v>62</v>
      </c>
      <c r="G20" s="47"/>
      <c r="H20" s="48" t="s">
        <v>191</v>
      </c>
      <c r="I20" s="48" t="s">
        <v>64</v>
      </c>
      <c r="J20" s="48" t="s">
        <v>192</v>
      </c>
      <c r="K20" s="48" t="s">
        <v>193</v>
      </c>
    </row>
    <row r="21" spans="1:11" x14ac:dyDescent="0.25">
      <c r="A21" s="48" t="s">
        <v>194</v>
      </c>
      <c r="B21" s="48" t="s">
        <v>195</v>
      </c>
      <c r="C21" s="48" t="s">
        <v>196</v>
      </c>
      <c r="D21" s="48" t="s">
        <v>197</v>
      </c>
      <c r="E21" s="48" t="s">
        <v>198</v>
      </c>
      <c r="F21" s="48" t="s">
        <v>199</v>
      </c>
      <c r="G21" s="47"/>
      <c r="H21" s="48" t="s">
        <v>200</v>
      </c>
      <c r="I21" s="48" t="s">
        <v>201</v>
      </c>
      <c r="J21" s="48" t="s">
        <v>202</v>
      </c>
      <c r="K21" s="48" t="s">
        <v>203</v>
      </c>
    </row>
    <row r="22" spans="1:11" x14ac:dyDescent="0.25">
      <c r="A22" s="48" t="s">
        <v>204</v>
      </c>
      <c r="B22" s="48" t="s">
        <v>205</v>
      </c>
      <c r="C22" s="48" t="s">
        <v>206</v>
      </c>
      <c r="D22" s="48" t="s">
        <v>207</v>
      </c>
      <c r="E22" s="48" t="s">
        <v>208</v>
      </c>
      <c r="F22" s="48" t="s">
        <v>209</v>
      </c>
      <c r="G22" s="48" t="s">
        <v>160</v>
      </c>
      <c r="H22" s="48" t="s">
        <v>210</v>
      </c>
      <c r="I22" s="48" t="s">
        <v>162</v>
      </c>
      <c r="J22" s="48" t="s">
        <v>211</v>
      </c>
      <c r="K22" s="47"/>
    </row>
    <row r="23" spans="1:11" x14ac:dyDescent="0.25">
      <c r="A23" s="48" t="s">
        <v>212</v>
      </c>
      <c r="B23" s="48" t="s">
        <v>213</v>
      </c>
      <c r="C23" s="48" t="s">
        <v>214</v>
      </c>
      <c r="D23" s="48" t="s">
        <v>115</v>
      </c>
      <c r="E23" s="48" t="s">
        <v>215</v>
      </c>
      <c r="F23" s="48" t="s">
        <v>99</v>
      </c>
      <c r="G23" s="47"/>
      <c r="H23" s="48" t="s">
        <v>216</v>
      </c>
      <c r="I23" s="48" t="s">
        <v>101</v>
      </c>
      <c r="J23" s="48" t="s">
        <v>217</v>
      </c>
      <c r="K23" s="48" t="s">
        <v>218</v>
      </c>
    </row>
    <row r="24" spans="1:11" x14ac:dyDescent="0.25">
      <c r="A24" s="48" t="s">
        <v>219</v>
      </c>
      <c r="B24" s="48" t="s">
        <v>220</v>
      </c>
      <c r="C24" s="48" t="s">
        <v>221</v>
      </c>
      <c r="D24" s="48" t="s">
        <v>222</v>
      </c>
      <c r="E24" s="48" t="s">
        <v>223</v>
      </c>
      <c r="F24" s="48" t="s">
        <v>224</v>
      </c>
      <c r="G24" s="47"/>
      <c r="H24" s="48" t="s">
        <v>225</v>
      </c>
      <c r="I24" s="48" t="s">
        <v>92</v>
      </c>
      <c r="J24" s="48" t="s">
        <v>226</v>
      </c>
      <c r="K24" s="48" t="s">
        <v>227</v>
      </c>
    </row>
    <row r="25" spans="1:11" x14ac:dyDescent="0.25">
      <c r="A25" s="48" t="s">
        <v>228</v>
      </c>
      <c r="B25" s="48" t="s">
        <v>229</v>
      </c>
      <c r="C25" s="48" t="s">
        <v>230</v>
      </c>
      <c r="D25" s="48" t="s">
        <v>45</v>
      </c>
      <c r="E25" s="48" t="s">
        <v>231</v>
      </c>
      <c r="F25" s="48" t="s">
        <v>232</v>
      </c>
      <c r="G25" s="47"/>
      <c r="H25" s="48" t="s">
        <v>233</v>
      </c>
      <c r="I25" s="48" t="s">
        <v>74</v>
      </c>
      <c r="J25" s="48" t="s">
        <v>234</v>
      </c>
      <c r="K25" s="47"/>
    </row>
    <row r="26" spans="1:11" x14ac:dyDescent="0.25">
      <c r="A26" s="48" t="s">
        <v>235</v>
      </c>
      <c r="B26" s="48" t="s">
        <v>236</v>
      </c>
      <c r="C26" s="48" t="s">
        <v>237</v>
      </c>
      <c r="D26" s="48" t="s">
        <v>88</v>
      </c>
      <c r="E26" s="48" t="s">
        <v>238</v>
      </c>
      <c r="F26" s="48" t="s">
        <v>239</v>
      </c>
      <c r="G26" s="47"/>
      <c r="H26" s="48" t="s">
        <v>240</v>
      </c>
      <c r="I26" s="48" t="s">
        <v>39</v>
      </c>
      <c r="J26" s="48" t="s">
        <v>241</v>
      </c>
      <c r="K26" s="48" t="s">
        <v>242</v>
      </c>
    </row>
    <row r="27" spans="1:11" x14ac:dyDescent="0.25">
      <c r="A27" s="48" t="s">
        <v>243</v>
      </c>
      <c r="B27" s="48" t="s">
        <v>244</v>
      </c>
      <c r="C27" s="48" t="s">
        <v>245</v>
      </c>
      <c r="D27" s="48" t="s">
        <v>88</v>
      </c>
      <c r="E27" s="48" t="s">
        <v>246</v>
      </c>
      <c r="F27" s="48" t="s">
        <v>183</v>
      </c>
      <c r="G27" s="47"/>
      <c r="H27" s="48" t="s">
        <v>184</v>
      </c>
      <c r="I27" s="48" t="s">
        <v>92</v>
      </c>
      <c r="J27" s="48" t="s">
        <v>247</v>
      </c>
      <c r="K27" s="48" t="s">
        <v>248</v>
      </c>
    </row>
    <row r="28" spans="1:11" x14ac:dyDescent="0.25">
      <c r="A28" s="48" t="s">
        <v>249</v>
      </c>
      <c r="B28" s="48" t="s">
        <v>250</v>
      </c>
      <c r="C28" s="48" t="s">
        <v>251</v>
      </c>
      <c r="D28" s="48" t="s">
        <v>35</v>
      </c>
      <c r="E28" s="48" t="s">
        <v>252</v>
      </c>
      <c r="F28" s="48" t="s">
        <v>253</v>
      </c>
      <c r="G28" s="47"/>
      <c r="H28" s="48" t="s">
        <v>254</v>
      </c>
      <c r="I28" s="48" t="s">
        <v>255</v>
      </c>
      <c r="J28" s="48" t="s">
        <v>256</v>
      </c>
      <c r="K28" s="48" t="s">
        <v>257</v>
      </c>
    </row>
    <row r="29" spans="1:11" x14ac:dyDescent="0.25">
      <c r="A29" s="48" t="s">
        <v>258</v>
      </c>
      <c r="B29" s="48" t="s">
        <v>259</v>
      </c>
      <c r="C29" s="48" t="s">
        <v>260</v>
      </c>
      <c r="D29" s="48" t="s">
        <v>197</v>
      </c>
      <c r="E29" s="48" t="s">
        <v>261</v>
      </c>
      <c r="F29" s="48" t="s">
        <v>262</v>
      </c>
      <c r="G29" s="47"/>
      <c r="H29" s="48" t="s">
        <v>263</v>
      </c>
      <c r="I29" s="48" t="s">
        <v>264</v>
      </c>
      <c r="J29" s="48" t="s">
        <v>265</v>
      </c>
      <c r="K29" s="48" t="s">
        <v>266</v>
      </c>
    </row>
    <row r="30" spans="1:11" x14ac:dyDescent="0.25">
      <c r="A30" s="48" t="s">
        <v>267</v>
      </c>
      <c r="B30" s="48" t="s">
        <v>268</v>
      </c>
      <c r="C30" s="48" t="s">
        <v>269</v>
      </c>
      <c r="D30" s="48" t="s">
        <v>88</v>
      </c>
      <c r="E30" s="48" t="s">
        <v>270</v>
      </c>
      <c r="F30" s="48" t="s">
        <v>271</v>
      </c>
      <c r="G30" s="47"/>
      <c r="H30" s="48" t="s">
        <v>272</v>
      </c>
      <c r="I30" s="48" t="s">
        <v>101</v>
      </c>
      <c r="J30" s="48" t="s">
        <v>273</v>
      </c>
      <c r="K30" s="48" t="s">
        <v>274</v>
      </c>
    </row>
    <row r="31" spans="1:11" x14ac:dyDescent="0.25">
      <c r="A31" s="48" t="s">
        <v>275</v>
      </c>
      <c r="B31" s="48" t="s">
        <v>276</v>
      </c>
      <c r="C31" s="48" t="s">
        <v>277</v>
      </c>
      <c r="D31" s="48" t="s">
        <v>197</v>
      </c>
      <c r="E31" s="48" t="s">
        <v>278</v>
      </c>
      <c r="F31" s="48" t="s">
        <v>279</v>
      </c>
      <c r="G31" s="47"/>
      <c r="H31" s="48" t="s">
        <v>280</v>
      </c>
      <c r="I31" s="48" t="s">
        <v>101</v>
      </c>
      <c r="J31" s="48" t="s">
        <v>281</v>
      </c>
      <c r="K31" s="47"/>
    </row>
    <row r="32" spans="1:11" x14ac:dyDescent="0.25">
      <c r="A32" s="48" t="s">
        <v>282</v>
      </c>
      <c r="B32" s="48" t="s">
        <v>283</v>
      </c>
      <c r="C32" s="48" t="s">
        <v>284</v>
      </c>
      <c r="D32" s="48" t="s">
        <v>157</v>
      </c>
      <c r="E32" s="48" t="s">
        <v>285</v>
      </c>
      <c r="F32" s="48" t="s">
        <v>286</v>
      </c>
      <c r="G32" s="48" t="s">
        <v>160</v>
      </c>
      <c r="H32" s="48" t="s">
        <v>287</v>
      </c>
      <c r="I32" s="48" t="s">
        <v>162</v>
      </c>
      <c r="J32" s="48" t="s">
        <v>288</v>
      </c>
      <c r="K32" s="47"/>
    </row>
    <row r="33" spans="1:11" x14ac:dyDescent="0.25">
      <c r="A33" s="48" t="s">
        <v>289</v>
      </c>
      <c r="B33" s="48" t="s">
        <v>290</v>
      </c>
      <c r="C33" s="48" t="s">
        <v>291</v>
      </c>
      <c r="D33" s="48" t="s">
        <v>88</v>
      </c>
      <c r="E33" s="48" t="s">
        <v>292</v>
      </c>
      <c r="F33" s="48" t="s">
        <v>293</v>
      </c>
      <c r="G33" s="48" t="s">
        <v>294</v>
      </c>
      <c r="H33" s="48" t="s">
        <v>295</v>
      </c>
      <c r="I33" s="48" t="s">
        <v>296</v>
      </c>
      <c r="J33" s="48" t="s">
        <v>297</v>
      </c>
      <c r="K33" s="47"/>
    </row>
    <row r="34" spans="1:11" x14ac:dyDescent="0.25">
      <c r="A34" s="48" t="s">
        <v>298</v>
      </c>
      <c r="B34" s="48" t="s">
        <v>299</v>
      </c>
      <c r="C34" s="48" t="s">
        <v>300</v>
      </c>
      <c r="D34" s="48" t="s">
        <v>45</v>
      </c>
      <c r="E34" s="48" t="s">
        <v>301</v>
      </c>
      <c r="F34" s="48" t="s">
        <v>302</v>
      </c>
      <c r="G34" s="48" t="s">
        <v>303</v>
      </c>
      <c r="H34" s="48" t="s">
        <v>304</v>
      </c>
      <c r="I34" s="48" t="s">
        <v>305</v>
      </c>
      <c r="J34" s="48" t="s">
        <v>306</v>
      </c>
      <c r="K34" s="48" t="s">
        <v>307</v>
      </c>
    </row>
    <row r="35" spans="1:11" x14ac:dyDescent="0.25">
      <c r="A35" s="48" t="s">
        <v>308</v>
      </c>
      <c r="B35" s="48" t="s">
        <v>309</v>
      </c>
      <c r="C35" s="48" t="s">
        <v>310</v>
      </c>
      <c r="D35" s="48" t="s">
        <v>115</v>
      </c>
      <c r="E35" s="48" t="s">
        <v>311</v>
      </c>
      <c r="F35" s="48" t="s">
        <v>312</v>
      </c>
      <c r="G35" s="48" t="s">
        <v>313</v>
      </c>
      <c r="H35" s="48" t="s">
        <v>314</v>
      </c>
      <c r="I35" s="48" t="s">
        <v>162</v>
      </c>
      <c r="J35" s="48" t="s">
        <v>315</v>
      </c>
      <c r="K35" s="48" t="s">
        <v>316</v>
      </c>
    </row>
    <row r="36" spans="1:11" x14ac:dyDescent="0.25">
      <c r="A36" s="48" t="s">
        <v>317</v>
      </c>
      <c r="B36" s="48" t="s">
        <v>318</v>
      </c>
      <c r="C36" s="48" t="s">
        <v>319</v>
      </c>
      <c r="D36" s="48" t="s">
        <v>35</v>
      </c>
      <c r="E36" s="48" t="s">
        <v>320</v>
      </c>
      <c r="F36" s="48" t="s">
        <v>321</v>
      </c>
      <c r="G36" s="48" t="s">
        <v>322</v>
      </c>
      <c r="H36" s="48" t="s">
        <v>323</v>
      </c>
      <c r="I36" s="48" t="s">
        <v>305</v>
      </c>
      <c r="J36" s="48" t="s">
        <v>324</v>
      </c>
      <c r="K36" s="48" t="s">
        <v>325</v>
      </c>
    </row>
    <row r="37" spans="1:11" x14ac:dyDescent="0.25">
      <c r="A37" s="48" t="s">
        <v>326</v>
      </c>
      <c r="B37" s="48" t="s">
        <v>327</v>
      </c>
      <c r="C37" s="48" t="s">
        <v>328</v>
      </c>
      <c r="D37" s="48" t="s">
        <v>35</v>
      </c>
      <c r="E37" s="48" t="s">
        <v>329</v>
      </c>
      <c r="F37" s="48" t="s">
        <v>330</v>
      </c>
      <c r="G37" s="48" t="s">
        <v>294</v>
      </c>
      <c r="H37" s="48" t="s">
        <v>331</v>
      </c>
      <c r="I37" s="48" t="s">
        <v>296</v>
      </c>
      <c r="J37" s="48" t="s">
        <v>332</v>
      </c>
      <c r="K37" s="48" t="s">
        <v>333</v>
      </c>
    </row>
    <row r="38" spans="1:11" x14ac:dyDescent="0.25">
      <c r="A38" s="48" t="s">
        <v>334</v>
      </c>
      <c r="B38" s="48" t="s">
        <v>335</v>
      </c>
      <c r="C38" s="48" t="s">
        <v>336</v>
      </c>
      <c r="D38" s="48" t="s">
        <v>157</v>
      </c>
      <c r="E38" s="48" t="s">
        <v>337</v>
      </c>
      <c r="F38" s="48" t="s">
        <v>338</v>
      </c>
      <c r="G38" s="48" t="s">
        <v>339</v>
      </c>
      <c r="H38" s="47"/>
      <c r="I38" s="48" t="s">
        <v>340</v>
      </c>
      <c r="J38" s="48" t="s">
        <v>341</v>
      </c>
      <c r="K38" s="48" t="s">
        <v>342</v>
      </c>
    </row>
    <row r="39" spans="1:11" x14ac:dyDescent="0.25">
      <c r="A39" s="48" t="s">
        <v>343</v>
      </c>
      <c r="B39" s="48" t="s">
        <v>344</v>
      </c>
      <c r="C39" s="48" t="s">
        <v>345</v>
      </c>
      <c r="D39" s="48" t="s">
        <v>88</v>
      </c>
      <c r="E39" s="48" t="s">
        <v>346</v>
      </c>
      <c r="F39" s="48" t="s">
        <v>347</v>
      </c>
      <c r="G39" s="48" t="s">
        <v>348</v>
      </c>
      <c r="H39" s="48" t="s">
        <v>349</v>
      </c>
      <c r="I39" s="48" t="s">
        <v>64</v>
      </c>
      <c r="J39" s="48" t="s">
        <v>350</v>
      </c>
      <c r="K39" s="47"/>
    </row>
    <row r="40" spans="1:11" x14ac:dyDescent="0.25">
      <c r="A40" s="48" t="s">
        <v>351</v>
      </c>
      <c r="B40" s="48" t="s">
        <v>352</v>
      </c>
      <c r="C40" s="48" t="s">
        <v>353</v>
      </c>
      <c r="D40" s="48" t="s">
        <v>157</v>
      </c>
      <c r="E40" s="48" t="s">
        <v>354</v>
      </c>
      <c r="F40" s="48" t="s">
        <v>355</v>
      </c>
      <c r="G40" s="47"/>
      <c r="H40" s="48" t="s">
        <v>356</v>
      </c>
      <c r="I40" s="48" t="s">
        <v>39</v>
      </c>
      <c r="J40" s="48" t="s">
        <v>357</v>
      </c>
      <c r="K40" s="47"/>
    </row>
    <row r="41" spans="1:11" x14ac:dyDescent="0.25">
      <c r="A41" s="48" t="s">
        <v>358</v>
      </c>
      <c r="B41" s="48" t="s">
        <v>359</v>
      </c>
      <c r="C41" s="48" t="s">
        <v>360</v>
      </c>
      <c r="D41" s="48" t="s">
        <v>35</v>
      </c>
      <c r="E41" s="48" t="s">
        <v>361</v>
      </c>
      <c r="F41" s="48" t="s">
        <v>362</v>
      </c>
      <c r="G41" s="47"/>
      <c r="H41" s="48" t="s">
        <v>363</v>
      </c>
      <c r="I41" s="48" t="s">
        <v>92</v>
      </c>
      <c r="J41" s="48" t="s">
        <v>364</v>
      </c>
      <c r="K41" s="48" t="s">
        <v>365</v>
      </c>
    </row>
    <row r="42" spans="1:11" x14ac:dyDescent="0.25">
      <c r="A42" s="48" t="s">
        <v>366</v>
      </c>
      <c r="B42" s="48" t="s">
        <v>367</v>
      </c>
      <c r="C42" s="48" t="s">
        <v>368</v>
      </c>
      <c r="D42" s="48" t="s">
        <v>197</v>
      </c>
      <c r="E42" s="48" t="s">
        <v>369</v>
      </c>
      <c r="F42" s="48" t="s">
        <v>370</v>
      </c>
      <c r="G42" s="47"/>
      <c r="H42" s="48" t="s">
        <v>371</v>
      </c>
      <c r="I42" s="48" t="s">
        <v>92</v>
      </c>
      <c r="J42" s="48" t="s">
        <v>372</v>
      </c>
      <c r="K42" s="48" t="s">
        <v>373</v>
      </c>
    </row>
    <row r="43" spans="1:11" x14ac:dyDescent="0.25">
      <c r="A43" s="48" t="s">
        <v>374</v>
      </c>
      <c r="B43" s="48" t="s">
        <v>375</v>
      </c>
      <c r="C43" s="48" t="s">
        <v>376</v>
      </c>
      <c r="D43" s="48" t="s">
        <v>207</v>
      </c>
      <c r="E43" s="48" t="s">
        <v>377</v>
      </c>
      <c r="F43" s="48" t="s">
        <v>378</v>
      </c>
      <c r="G43" s="48" t="s">
        <v>118</v>
      </c>
      <c r="H43" s="48" t="s">
        <v>379</v>
      </c>
      <c r="I43" s="48" t="s">
        <v>120</v>
      </c>
      <c r="J43" s="48" t="s">
        <v>380</v>
      </c>
      <c r="K43" s="48" t="s">
        <v>381</v>
      </c>
    </row>
    <row r="44" spans="1:11" x14ac:dyDescent="0.25">
      <c r="A44" s="48" t="s">
        <v>382</v>
      </c>
      <c r="B44" s="48" t="s">
        <v>383</v>
      </c>
      <c r="C44" s="48" t="s">
        <v>384</v>
      </c>
      <c r="D44" s="48" t="s">
        <v>88</v>
      </c>
      <c r="E44" s="48" t="s">
        <v>385</v>
      </c>
      <c r="F44" s="48" t="s">
        <v>386</v>
      </c>
      <c r="G44" s="48" t="s">
        <v>387</v>
      </c>
      <c r="H44" s="48" t="s">
        <v>388</v>
      </c>
      <c r="I44" s="48" t="s">
        <v>296</v>
      </c>
      <c r="J44" s="48" t="s">
        <v>389</v>
      </c>
      <c r="K44" s="48" t="s">
        <v>390</v>
      </c>
    </row>
    <row r="45" spans="1:11" x14ac:dyDescent="0.25">
      <c r="A45" s="48" t="s">
        <v>391</v>
      </c>
      <c r="B45" s="48" t="s">
        <v>392</v>
      </c>
      <c r="C45" s="48" t="s">
        <v>393</v>
      </c>
      <c r="D45" s="48" t="s">
        <v>35</v>
      </c>
      <c r="E45" s="48" t="s">
        <v>394</v>
      </c>
      <c r="F45" s="48" t="s">
        <v>395</v>
      </c>
      <c r="G45" s="47"/>
      <c r="H45" s="48" t="s">
        <v>396</v>
      </c>
      <c r="I45" s="48" t="s">
        <v>39</v>
      </c>
      <c r="J45" s="48" t="s">
        <v>397</v>
      </c>
      <c r="K45" s="48" t="s">
        <v>398</v>
      </c>
    </row>
    <row r="46" spans="1:11" x14ac:dyDescent="0.25">
      <c r="A46" s="48" t="s">
        <v>399</v>
      </c>
      <c r="B46" s="48" t="s">
        <v>400</v>
      </c>
      <c r="C46" s="48" t="s">
        <v>401</v>
      </c>
      <c r="D46" s="48" t="s">
        <v>45</v>
      </c>
      <c r="E46" s="48" t="s">
        <v>402</v>
      </c>
      <c r="F46" s="48" t="s">
        <v>403</v>
      </c>
      <c r="G46" s="48" t="s">
        <v>404</v>
      </c>
      <c r="H46" s="48" t="s">
        <v>405</v>
      </c>
      <c r="I46" s="48" t="s">
        <v>296</v>
      </c>
      <c r="J46" s="48" t="s">
        <v>406</v>
      </c>
      <c r="K46" s="47"/>
    </row>
    <row r="47" spans="1:11" x14ac:dyDescent="0.25">
      <c r="A47" s="48" t="s">
        <v>407</v>
      </c>
      <c r="B47" s="48" t="s">
        <v>408</v>
      </c>
      <c r="C47" s="48" t="s">
        <v>409</v>
      </c>
      <c r="D47" s="48" t="s">
        <v>115</v>
      </c>
      <c r="E47" s="48" t="s">
        <v>410</v>
      </c>
      <c r="F47" s="48" t="s">
        <v>411</v>
      </c>
      <c r="G47" s="48" t="s">
        <v>412</v>
      </c>
      <c r="H47" s="48" t="s">
        <v>413</v>
      </c>
      <c r="I47" s="48" t="s">
        <v>305</v>
      </c>
      <c r="J47" s="48" t="s">
        <v>414</v>
      </c>
      <c r="K47" s="48" t="s">
        <v>415</v>
      </c>
    </row>
    <row r="48" spans="1:11" x14ac:dyDescent="0.25">
      <c r="A48" s="48" t="s">
        <v>416</v>
      </c>
      <c r="B48" s="48" t="s">
        <v>417</v>
      </c>
      <c r="C48" s="48" t="s">
        <v>418</v>
      </c>
      <c r="D48" s="48" t="s">
        <v>45</v>
      </c>
      <c r="E48" s="48" t="s">
        <v>419</v>
      </c>
      <c r="F48" s="48" t="s">
        <v>420</v>
      </c>
      <c r="G48" s="48" t="s">
        <v>421</v>
      </c>
      <c r="H48" s="48" t="s">
        <v>422</v>
      </c>
      <c r="I48" s="48" t="s">
        <v>305</v>
      </c>
      <c r="J48" s="48" t="s">
        <v>423</v>
      </c>
      <c r="K48" s="48" t="s">
        <v>424</v>
      </c>
    </row>
    <row r="49" spans="1:11" x14ac:dyDescent="0.25">
      <c r="A49" s="48" t="s">
        <v>425</v>
      </c>
      <c r="B49" s="48" t="s">
        <v>426</v>
      </c>
      <c r="C49" s="48" t="s">
        <v>427</v>
      </c>
      <c r="D49" s="48" t="s">
        <v>197</v>
      </c>
      <c r="E49" s="48" t="s">
        <v>428</v>
      </c>
      <c r="F49" s="48" t="s">
        <v>429</v>
      </c>
      <c r="G49" s="48" t="s">
        <v>294</v>
      </c>
      <c r="H49" s="48" t="s">
        <v>430</v>
      </c>
      <c r="I49" s="48" t="s">
        <v>296</v>
      </c>
      <c r="J49" s="48" t="s">
        <v>431</v>
      </c>
      <c r="K49" s="48" t="s">
        <v>432</v>
      </c>
    </row>
    <row r="50" spans="1:11" x14ac:dyDescent="0.25">
      <c r="A50" s="48" t="s">
        <v>433</v>
      </c>
      <c r="B50" s="48" t="s">
        <v>434</v>
      </c>
      <c r="C50" s="48" t="s">
        <v>435</v>
      </c>
      <c r="D50" s="48" t="s">
        <v>88</v>
      </c>
      <c r="E50" s="48" t="s">
        <v>436</v>
      </c>
      <c r="F50" s="48" t="s">
        <v>437</v>
      </c>
      <c r="G50" s="47"/>
      <c r="H50" s="48" t="s">
        <v>438</v>
      </c>
      <c r="I50" s="48" t="s">
        <v>255</v>
      </c>
      <c r="J50" s="48" t="s">
        <v>439</v>
      </c>
      <c r="K50" s="48" t="s">
        <v>440</v>
      </c>
    </row>
    <row r="51" spans="1:11" x14ac:dyDescent="0.25">
      <c r="A51" s="48" t="s">
        <v>441</v>
      </c>
      <c r="B51" s="48" t="s">
        <v>442</v>
      </c>
      <c r="C51" s="48" t="s">
        <v>443</v>
      </c>
      <c r="D51" s="48" t="s">
        <v>132</v>
      </c>
      <c r="E51" s="48" t="s">
        <v>444</v>
      </c>
      <c r="F51" s="48" t="s">
        <v>445</v>
      </c>
      <c r="G51" s="47"/>
      <c r="H51" s="48" t="s">
        <v>446</v>
      </c>
      <c r="I51" s="48" t="s">
        <v>447</v>
      </c>
      <c r="J51" s="48" t="s">
        <v>448</v>
      </c>
      <c r="K51" s="48" t="s">
        <v>449</v>
      </c>
    </row>
    <row r="52" spans="1:11" x14ac:dyDescent="0.25">
      <c r="A52" s="48" t="s">
        <v>450</v>
      </c>
      <c r="B52" s="48" t="s">
        <v>451</v>
      </c>
      <c r="C52" s="48" t="s">
        <v>452</v>
      </c>
      <c r="D52" s="48" t="s">
        <v>207</v>
      </c>
      <c r="E52" s="48" t="s">
        <v>453</v>
      </c>
      <c r="F52" s="48" t="s">
        <v>454</v>
      </c>
      <c r="G52" s="48" t="s">
        <v>455</v>
      </c>
      <c r="H52" s="48" t="s">
        <v>456</v>
      </c>
      <c r="I52" s="48" t="s">
        <v>120</v>
      </c>
      <c r="J52" s="48" t="s">
        <v>457</v>
      </c>
      <c r="K52" s="48" t="s">
        <v>458</v>
      </c>
    </row>
    <row r="53" spans="1:11" x14ac:dyDescent="0.25">
      <c r="A53" s="48" t="s">
        <v>459</v>
      </c>
      <c r="B53" s="48" t="s">
        <v>460</v>
      </c>
      <c r="C53" s="48" t="s">
        <v>461</v>
      </c>
      <c r="D53" s="48" t="s">
        <v>207</v>
      </c>
      <c r="E53" s="48" t="s">
        <v>462</v>
      </c>
      <c r="F53" s="48" t="s">
        <v>463</v>
      </c>
      <c r="G53" s="47"/>
      <c r="H53" s="48" t="s">
        <v>464</v>
      </c>
      <c r="I53" s="48" t="s">
        <v>39</v>
      </c>
      <c r="J53" s="48" t="s">
        <v>465</v>
      </c>
      <c r="K53" s="47"/>
    </row>
    <row r="54" spans="1:11" x14ac:dyDescent="0.25">
      <c r="A54" s="48" t="s">
        <v>466</v>
      </c>
      <c r="B54" s="48" t="s">
        <v>467</v>
      </c>
      <c r="C54" s="48" t="s">
        <v>468</v>
      </c>
      <c r="D54" s="48" t="s">
        <v>157</v>
      </c>
      <c r="E54" s="48" t="s">
        <v>469</v>
      </c>
      <c r="F54" s="48" t="s">
        <v>62</v>
      </c>
      <c r="G54" s="47"/>
      <c r="H54" s="48" t="s">
        <v>470</v>
      </c>
      <c r="I54" s="48" t="s">
        <v>64</v>
      </c>
      <c r="J54" s="48" t="s">
        <v>471</v>
      </c>
      <c r="K54" s="48" t="s">
        <v>472</v>
      </c>
    </row>
    <row r="55" spans="1:11" x14ac:dyDescent="0.25">
      <c r="A55" s="48" t="s">
        <v>473</v>
      </c>
      <c r="B55" s="48" t="s">
        <v>474</v>
      </c>
      <c r="C55" s="48" t="s">
        <v>475</v>
      </c>
      <c r="D55" s="48" t="s">
        <v>132</v>
      </c>
      <c r="E55" s="48" t="s">
        <v>476</v>
      </c>
      <c r="F55" s="48" t="s">
        <v>134</v>
      </c>
      <c r="G55" s="47"/>
      <c r="H55" s="48" t="s">
        <v>135</v>
      </c>
      <c r="I55" s="48" t="s">
        <v>136</v>
      </c>
      <c r="J55" s="48" t="s">
        <v>477</v>
      </c>
      <c r="K55" s="48" t="s">
        <v>478</v>
      </c>
    </row>
    <row r="56" spans="1:11" x14ac:dyDescent="0.25">
      <c r="A56" s="48" t="s">
        <v>479</v>
      </c>
      <c r="B56" s="48" t="s">
        <v>480</v>
      </c>
      <c r="C56" s="48" t="s">
        <v>481</v>
      </c>
      <c r="D56" s="48" t="s">
        <v>35</v>
      </c>
      <c r="E56" s="48" t="s">
        <v>482</v>
      </c>
      <c r="F56" s="48" t="s">
        <v>483</v>
      </c>
      <c r="G56" s="48" t="s">
        <v>484</v>
      </c>
      <c r="H56" s="48" t="s">
        <v>485</v>
      </c>
      <c r="I56" s="48" t="s">
        <v>296</v>
      </c>
      <c r="J56" s="48" t="s">
        <v>486</v>
      </c>
      <c r="K56" s="48" t="s">
        <v>487</v>
      </c>
    </row>
    <row r="57" spans="1:11" x14ac:dyDescent="0.25">
      <c r="A57" s="48" t="s">
        <v>488</v>
      </c>
      <c r="B57" s="48" t="s">
        <v>489</v>
      </c>
      <c r="C57" s="48" t="s">
        <v>490</v>
      </c>
      <c r="D57" s="48" t="s">
        <v>45</v>
      </c>
      <c r="E57" s="48" t="s">
        <v>491</v>
      </c>
      <c r="F57" s="48" t="s">
        <v>492</v>
      </c>
      <c r="G57" s="47"/>
      <c r="H57" s="48" t="s">
        <v>493</v>
      </c>
      <c r="I57" s="48" t="s">
        <v>39</v>
      </c>
      <c r="J57" s="48" t="s">
        <v>494</v>
      </c>
      <c r="K57" s="48" t="s">
        <v>495</v>
      </c>
    </row>
    <row r="58" spans="1:11" x14ac:dyDescent="0.25">
      <c r="A58" s="48" t="s">
        <v>496</v>
      </c>
      <c r="B58" s="48" t="s">
        <v>497</v>
      </c>
      <c r="C58" s="48" t="s">
        <v>498</v>
      </c>
      <c r="D58" s="48" t="s">
        <v>45</v>
      </c>
      <c r="E58" s="48" t="s">
        <v>499</v>
      </c>
      <c r="F58" s="48" t="s">
        <v>500</v>
      </c>
      <c r="G58" s="47"/>
      <c r="H58" s="48" t="s">
        <v>501</v>
      </c>
      <c r="I58" s="48" t="s">
        <v>92</v>
      </c>
      <c r="J58" s="48" t="s">
        <v>502</v>
      </c>
      <c r="K58" s="48" t="s">
        <v>503</v>
      </c>
    </row>
    <row r="59" spans="1:11" x14ac:dyDescent="0.25">
      <c r="A59" s="48" t="s">
        <v>504</v>
      </c>
      <c r="B59" s="48" t="s">
        <v>505</v>
      </c>
      <c r="C59" s="48" t="s">
        <v>506</v>
      </c>
      <c r="D59" s="48" t="s">
        <v>35</v>
      </c>
      <c r="E59" s="48" t="s">
        <v>507</v>
      </c>
      <c r="F59" s="48" t="s">
        <v>47</v>
      </c>
      <c r="G59" s="47"/>
      <c r="H59" s="48" t="s">
        <v>508</v>
      </c>
      <c r="I59" s="48" t="s">
        <v>49</v>
      </c>
      <c r="J59" s="48" t="s">
        <v>509</v>
      </c>
      <c r="K59" s="48" t="s">
        <v>510</v>
      </c>
    </row>
    <row r="60" spans="1:11" x14ac:dyDescent="0.25">
      <c r="A60" s="48" t="s">
        <v>511</v>
      </c>
      <c r="B60" s="48" t="s">
        <v>512</v>
      </c>
      <c r="C60" s="48" t="s">
        <v>513</v>
      </c>
      <c r="D60" s="48" t="s">
        <v>197</v>
      </c>
      <c r="E60" s="48" t="s">
        <v>514</v>
      </c>
      <c r="F60" s="48" t="s">
        <v>515</v>
      </c>
      <c r="G60" s="47"/>
      <c r="H60" s="48" t="s">
        <v>516</v>
      </c>
      <c r="I60" s="48" t="s">
        <v>201</v>
      </c>
      <c r="J60" s="48" t="s">
        <v>517</v>
      </c>
      <c r="K60" s="48" t="s">
        <v>518</v>
      </c>
    </row>
    <row r="61" spans="1:11" x14ac:dyDescent="0.25">
      <c r="A61" s="48" t="s">
        <v>519</v>
      </c>
      <c r="B61" s="48" t="s">
        <v>520</v>
      </c>
      <c r="C61" s="48" t="s">
        <v>521</v>
      </c>
      <c r="D61" s="48" t="s">
        <v>35</v>
      </c>
      <c r="E61" s="48" t="s">
        <v>522</v>
      </c>
      <c r="F61" s="48" t="s">
        <v>262</v>
      </c>
      <c r="G61" s="47"/>
      <c r="H61" s="48" t="s">
        <v>523</v>
      </c>
      <c r="I61" s="48" t="s">
        <v>264</v>
      </c>
      <c r="J61" s="48" t="s">
        <v>524</v>
      </c>
      <c r="K61" s="47"/>
    </row>
    <row r="62" spans="1:11" x14ac:dyDescent="0.25">
      <c r="A62" s="48" t="s">
        <v>525</v>
      </c>
      <c r="B62" s="48" t="s">
        <v>526</v>
      </c>
      <c r="C62" s="48" t="s">
        <v>527</v>
      </c>
      <c r="D62" s="48" t="s">
        <v>115</v>
      </c>
      <c r="E62" s="48" t="s">
        <v>528</v>
      </c>
      <c r="F62" s="48" t="s">
        <v>312</v>
      </c>
      <c r="G62" s="48" t="s">
        <v>313</v>
      </c>
      <c r="H62" s="48" t="s">
        <v>529</v>
      </c>
      <c r="I62" s="48" t="s">
        <v>162</v>
      </c>
      <c r="J62" s="48" t="s">
        <v>530</v>
      </c>
      <c r="K62" s="48" t="s">
        <v>531</v>
      </c>
    </row>
    <row r="63" spans="1:11" x14ac:dyDescent="0.25">
      <c r="A63" s="48" t="s">
        <v>532</v>
      </c>
      <c r="B63" s="48" t="s">
        <v>533</v>
      </c>
      <c r="C63" s="48" t="s">
        <v>534</v>
      </c>
      <c r="D63" s="48" t="s">
        <v>207</v>
      </c>
      <c r="E63" s="48" t="s">
        <v>535</v>
      </c>
      <c r="F63" s="48" t="s">
        <v>209</v>
      </c>
      <c r="G63" s="48" t="s">
        <v>160</v>
      </c>
      <c r="H63" s="48" t="s">
        <v>536</v>
      </c>
      <c r="I63" s="48" t="s">
        <v>162</v>
      </c>
      <c r="J63" s="48" t="s">
        <v>537</v>
      </c>
      <c r="K63" s="47"/>
    </row>
    <row r="64" spans="1:11" x14ac:dyDescent="0.25">
      <c r="A64" s="48" t="s">
        <v>538</v>
      </c>
      <c r="B64" s="48" t="s">
        <v>539</v>
      </c>
      <c r="C64" s="48" t="s">
        <v>540</v>
      </c>
      <c r="D64" s="48" t="s">
        <v>115</v>
      </c>
      <c r="E64" s="48" t="s">
        <v>541</v>
      </c>
      <c r="F64" s="48" t="s">
        <v>542</v>
      </c>
      <c r="G64" s="47"/>
      <c r="H64" s="48" t="s">
        <v>543</v>
      </c>
      <c r="I64" s="48" t="s">
        <v>39</v>
      </c>
      <c r="J64" s="48" t="s">
        <v>544</v>
      </c>
      <c r="K64" s="47"/>
    </row>
    <row r="65" spans="1:11" x14ac:dyDescent="0.25">
      <c r="A65" s="48" t="s">
        <v>545</v>
      </c>
      <c r="B65" s="48" t="s">
        <v>546</v>
      </c>
      <c r="C65" s="48" t="s">
        <v>547</v>
      </c>
      <c r="D65" s="48" t="s">
        <v>35</v>
      </c>
      <c r="E65" s="48" t="s">
        <v>548</v>
      </c>
      <c r="F65" s="48" t="s">
        <v>134</v>
      </c>
      <c r="G65" s="47"/>
      <c r="H65" s="48" t="s">
        <v>135</v>
      </c>
      <c r="I65" s="48" t="s">
        <v>136</v>
      </c>
      <c r="J65" s="48" t="s">
        <v>549</v>
      </c>
      <c r="K65" s="48" t="s">
        <v>550</v>
      </c>
    </row>
    <row r="66" spans="1:11" x14ac:dyDescent="0.25">
      <c r="A66" s="48" t="s">
        <v>551</v>
      </c>
      <c r="B66" s="48" t="s">
        <v>552</v>
      </c>
      <c r="C66" s="48" t="s">
        <v>553</v>
      </c>
      <c r="D66" s="48" t="s">
        <v>554</v>
      </c>
      <c r="E66" s="48" t="s">
        <v>555</v>
      </c>
      <c r="F66" s="48" t="s">
        <v>556</v>
      </c>
      <c r="G66" s="48" t="s">
        <v>557</v>
      </c>
      <c r="H66" s="48" t="s">
        <v>558</v>
      </c>
      <c r="I66" s="48" t="s">
        <v>296</v>
      </c>
      <c r="J66" s="48" t="s">
        <v>559</v>
      </c>
      <c r="K66" s="48" t="s">
        <v>560</v>
      </c>
    </row>
    <row r="67" spans="1:11" x14ac:dyDescent="0.25">
      <c r="A67" s="48" t="s">
        <v>561</v>
      </c>
      <c r="B67" s="48" t="s">
        <v>562</v>
      </c>
      <c r="C67" s="48" t="s">
        <v>563</v>
      </c>
      <c r="D67" s="48" t="s">
        <v>157</v>
      </c>
      <c r="E67" s="48" t="s">
        <v>564</v>
      </c>
      <c r="F67" s="48" t="s">
        <v>565</v>
      </c>
      <c r="G67" s="47"/>
      <c r="H67" s="48" t="s">
        <v>566</v>
      </c>
      <c r="I67" s="48" t="s">
        <v>255</v>
      </c>
      <c r="J67" s="48" t="s">
        <v>567</v>
      </c>
      <c r="K67" s="48" t="s">
        <v>568</v>
      </c>
    </row>
    <row r="68" spans="1:11" x14ac:dyDescent="0.25">
      <c r="A68" s="48" t="s">
        <v>569</v>
      </c>
      <c r="B68" s="48" t="s">
        <v>570</v>
      </c>
      <c r="C68" s="48" t="s">
        <v>571</v>
      </c>
      <c r="D68" s="48" t="s">
        <v>222</v>
      </c>
      <c r="E68" s="48" t="s">
        <v>572</v>
      </c>
      <c r="F68" s="48" t="s">
        <v>312</v>
      </c>
      <c r="G68" s="48" t="s">
        <v>313</v>
      </c>
      <c r="H68" s="48" t="s">
        <v>573</v>
      </c>
      <c r="I68" s="48" t="s">
        <v>162</v>
      </c>
      <c r="J68" s="48" t="s">
        <v>574</v>
      </c>
      <c r="K68" s="47"/>
    </row>
    <row r="69" spans="1:11" x14ac:dyDescent="0.25">
      <c r="A69" s="48" t="s">
        <v>575</v>
      </c>
      <c r="B69" s="48" t="s">
        <v>576</v>
      </c>
      <c r="C69" s="48" t="s">
        <v>577</v>
      </c>
      <c r="D69" s="48" t="s">
        <v>197</v>
      </c>
      <c r="E69" s="48" t="s">
        <v>578</v>
      </c>
      <c r="F69" s="48" t="s">
        <v>579</v>
      </c>
      <c r="G69" s="47"/>
      <c r="H69" s="48" t="s">
        <v>580</v>
      </c>
      <c r="I69" s="48" t="s">
        <v>152</v>
      </c>
      <c r="J69" s="48" t="s">
        <v>581</v>
      </c>
      <c r="K69" s="47"/>
    </row>
    <row r="70" spans="1:11" x14ac:dyDescent="0.25">
      <c r="A70" s="48" t="s">
        <v>582</v>
      </c>
      <c r="B70" s="48" t="s">
        <v>583</v>
      </c>
      <c r="C70" s="48" t="s">
        <v>584</v>
      </c>
      <c r="D70" s="48" t="s">
        <v>115</v>
      </c>
      <c r="E70" s="48" t="s">
        <v>585</v>
      </c>
      <c r="F70" s="48" t="s">
        <v>99</v>
      </c>
      <c r="G70" s="47"/>
      <c r="H70" s="48" t="s">
        <v>586</v>
      </c>
      <c r="I70" s="48" t="s">
        <v>101</v>
      </c>
      <c r="J70" s="48" t="s">
        <v>587</v>
      </c>
      <c r="K70" s="48" t="s">
        <v>588</v>
      </c>
    </row>
    <row r="71" spans="1:11" x14ac:dyDescent="0.25">
      <c r="A71" s="48" t="s">
        <v>589</v>
      </c>
      <c r="B71" s="48" t="s">
        <v>590</v>
      </c>
      <c r="C71" s="48" t="s">
        <v>591</v>
      </c>
      <c r="D71" s="48" t="s">
        <v>45</v>
      </c>
      <c r="E71" s="48" t="s">
        <v>592</v>
      </c>
      <c r="F71" s="48" t="s">
        <v>593</v>
      </c>
      <c r="G71" s="47"/>
      <c r="H71" s="48" t="s">
        <v>594</v>
      </c>
      <c r="I71" s="48" t="s">
        <v>595</v>
      </c>
      <c r="J71" s="48" t="s">
        <v>596</v>
      </c>
      <c r="K71" s="48" t="s">
        <v>597</v>
      </c>
    </row>
    <row r="72" spans="1:11" x14ac:dyDescent="0.25">
      <c r="A72" s="48" t="s">
        <v>598</v>
      </c>
      <c r="B72" s="48" t="s">
        <v>599</v>
      </c>
      <c r="C72" s="48" t="s">
        <v>600</v>
      </c>
      <c r="D72" s="48" t="s">
        <v>35</v>
      </c>
      <c r="E72" s="48" t="s">
        <v>601</v>
      </c>
      <c r="F72" s="48" t="s">
        <v>602</v>
      </c>
      <c r="G72" s="48" t="s">
        <v>603</v>
      </c>
      <c r="H72" s="48" t="s">
        <v>604</v>
      </c>
      <c r="I72" s="48" t="s">
        <v>296</v>
      </c>
      <c r="J72" s="48" t="s">
        <v>605</v>
      </c>
      <c r="K72" s="47"/>
    </row>
    <row r="73" spans="1:11" x14ac:dyDescent="0.25">
      <c r="A73" s="48" t="s">
        <v>606</v>
      </c>
      <c r="B73" s="48" t="s">
        <v>607</v>
      </c>
      <c r="C73" s="48" t="s">
        <v>608</v>
      </c>
      <c r="D73" s="48" t="s">
        <v>197</v>
      </c>
      <c r="E73" s="48" t="s">
        <v>609</v>
      </c>
      <c r="F73" s="48" t="s">
        <v>62</v>
      </c>
      <c r="G73" s="47"/>
      <c r="H73" s="48" t="s">
        <v>610</v>
      </c>
      <c r="I73" s="48" t="s">
        <v>64</v>
      </c>
      <c r="J73" s="48" t="s">
        <v>611</v>
      </c>
      <c r="K73" s="48" t="s">
        <v>612</v>
      </c>
    </row>
    <row r="74" spans="1:11" x14ac:dyDescent="0.25">
      <c r="A74" s="48" t="s">
        <v>613</v>
      </c>
      <c r="B74" s="48" t="s">
        <v>614</v>
      </c>
      <c r="C74" s="48" t="s">
        <v>615</v>
      </c>
      <c r="D74" s="48" t="s">
        <v>45</v>
      </c>
      <c r="E74" s="48" t="s">
        <v>616</v>
      </c>
      <c r="F74" s="48" t="s">
        <v>617</v>
      </c>
      <c r="G74" s="47"/>
      <c r="H74" s="48" t="s">
        <v>618</v>
      </c>
      <c r="I74" s="48" t="s">
        <v>619</v>
      </c>
      <c r="J74" s="48" t="s">
        <v>620</v>
      </c>
      <c r="K74" s="48" t="s">
        <v>621</v>
      </c>
    </row>
    <row r="75" spans="1:11" x14ac:dyDescent="0.25">
      <c r="A75" s="48" t="s">
        <v>622</v>
      </c>
      <c r="B75" s="48" t="s">
        <v>623</v>
      </c>
      <c r="C75" s="48" t="s">
        <v>624</v>
      </c>
      <c r="D75" s="48" t="s">
        <v>88</v>
      </c>
      <c r="E75" s="48" t="s">
        <v>625</v>
      </c>
      <c r="F75" s="48" t="s">
        <v>500</v>
      </c>
      <c r="G75" s="47"/>
      <c r="H75" s="48" t="s">
        <v>626</v>
      </c>
      <c r="I75" s="48" t="s">
        <v>92</v>
      </c>
      <c r="J75" s="48" t="s">
        <v>627</v>
      </c>
      <c r="K75" s="48" t="s">
        <v>628</v>
      </c>
    </row>
    <row r="76" spans="1:11" x14ac:dyDescent="0.25">
      <c r="A76" s="48" t="s">
        <v>629</v>
      </c>
      <c r="B76" s="48" t="s">
        <v>630</v>
      </c>
      <c r="C76" s="48" t="s">
        <v>631</v>
      </c>
      <c r="D76" s="48" t="s">
        <v>197</v>
      </c>
      <c r="E76" s="48" t="s">
        <v>632</v>
      </c>
      <c r="F76" s="48" t="s">
        <v>633</v>
      </c>
      <c r="G76" s="48" t="s">
        <v>634</v>
      </c>
      <c r="H76" s="48" t="s">
        <v>635</v>
      </c>
      <c r="I76" s="48" t="s">
        <v>296</v>
      </c>
      <c r="J76" s="48" t="s">
        <v>636</v>
      </c>
      <c r="K76" s="48" t="s">
        <v>637</v>
      </c>
    </row>
    <row r="77" spans="1:11" x14ac:dyDescent="0.25">
      <c r="A77" s="48" t="s">
        <v>638</v>
      </c>
      <c r="B77" s="48" t="s">
        <v>639</v>
      </c>
      <c r="C77" s="48" t="s">
        <v>640</v>
      </c>
      <c r="D77" s="48" t="s">
        <v>115</v>
      </c>
      <c r="E77" s="48" t="s">
        <v>641</v>
      </c>
      <c r="F77" s="48" t="s">
        <v>642</v>
      </c>
      <c r="G77" s="47"/>
      <c r="H77" s="48" t="s">
        <v>643</v>
      </c>
      <c r="I77" s="48" t="s">
        <v>447</v>
      </c>
      <c r="J77" s="48" t="s">
        <v>644</v>
      </c>
      <c r="K77" s="48" t="s">
        <v>645</v>
      </c>
    </row>
    <row r="78" spans="1:11" x14ac:dyDescent="0.25">
      <c r="A78" s="48" t="s">
        <v>646</v>
      </c>
      <c r="B78" s="48" t="s">
        <v>647</v>
      </c>
      <c r="C78" s="48" t="s">
        <v>648</v>
      </c>
      <c r="D78" s="48" t="s">
        <v>88</v>
      </c>
      <c r="E78" s="48" t="s">
        <v>649</v>
      </c>
      <c r="F78" s="48" t="s">
        <v>429</v>
      </c>
      <c r="G78" s="48" t="s">
        <v>294</v>
      </c>
      <c r="H78" s="48" t="s">
        <v>650</v>
      </c>
      <c r="I78" s="48" t="s">
        <v>296</v>
      </c>
      <c r="J78" s="48" t="s">
        <v>651</v>
      </c>
      <c r="K78" s="47"/>
    </row>
    <row r="79" spans="1:11" x14ac:dyDescent="0.25">
      <c r="A79" s="48" t="s">
        <v>652</v>
      </c>
      <c r="B79" s="48" t="s">
        <v>653</v>
      </c>
      <c r="C79" s="48" t="s">
        <v>654</v>
      </c>
      <c r="D79" s="48" t="s">
        <v>207</v>
      </c>
      <c r="E79" s="48" t="s">
        <v>655</v>
      </c>
      <c r="F79" s="48" t="s">
        <v>656</v>
      </c>
      <c r="G79" s="48" t="s">
        <v>657</v>
      </c>
      <c r="H79" s="48" t="s">
        <v>658</v>
      </c>
      <c r="I79" s="48" t="s">
        <v>296</v>
      </c>
      <c r="J79" s="48" t="s">
        <v>659</v>
      </c>
      <c r="K79" s="48" t="s">
        <v>660</v>
      </c>
    </row>
    <row r="80" spans="1:11" x14ac:dyDescent="0.25">
      <c r="A80" s="48" t="s">
        <v>661</v>
      </c>
      <c r="B80" s="48" t="s">
        <v>662</v>
      </c>
      <c r="C80" s="48" t="s">
        <v>663</v>
      </c>
      <c r="D80" s="48" t="s">
        <v>88</v>
      </c>
      <c r="E80" s="48" t="s">
        <v>664</v>
      </c>
      <c r="F80" s="48" t="s">
        <v>665</v>
      </c>
      <c r="G80" s="47"/>
      <c r="H80" s="48" t="s">
        <v>666</v>
      </c>
      <c r="I80" s="48" t="s">
        <v>39</v>
      </c>
      <c r="J80" s="48" t="s">
        <v>667</v>
      </c>
      <c r="K80" s="48" t="s">
        <v>668</v>
      </c>
    </row>
    <row r="81" spans="1:11" x14ac:dyDescent="0.25">
      <c r="A81" s="48" t="s">
        <v>669</v>
      </c>
      <c r="B81" s="48" t="s">
        <v>670</v>
      </c>
      <c r="C81" s="48" t="s">
        <v>671</v>
      </c>
      <c r="D81" s="48" t="s">
        <v>45</v>
      </c>
      <c r="E81" s="48" t="s">
        <v>672</v>
      </c>
      <c r="F81" s="48" t="s">
        <v>47</v>
      </c>
      <c r="G81" s="47"/>
      <c r="H81" s="48" t="s">
        <v>508</v>
      </c>
      <c r="I81" s="48" t="s">
        <v>49</v>
      </c>
      <c r="J81" s="48" t="s">
        <v>673</v>
      </c>
      <c r="K81" s="47"/>
    </row>
    <row r="82" spans="1:11" x14ac:dyDescent="0.25">
      <c r="A82" s="48" t="s">
        <v>674</v>
      </c>
      <c r="B82" s="48" t="s">
        <v>675</v>
      </c>
      <c r="C82" s="48" t="s">
        <v>676</v>
      </c>
      <c r="D82" s="48" t="s">
        <v>35</v>
      </c>
      <c r="E82" s="48" t="s">
        <v>677</v>
      </c>
      <c r="F82" s="48" t="s">
        <v>209</v>
      </c>
      <c r="G82" s="48" t="s">
        <v>160</v>
      </c>
      <c r="H82" s="48" t="s">
        <v>678</v>
      </c>
      <c r="I82" s="48" t="s">
        <v>162</v>
      </c>
      <c r="J82" s="48" t="s">
        <v>679</v>
      </c>
      <c r="K82" s="48" t="s">
        <v>680</v>
      </c>
    </row>
    <row r="83" spans="1:11" x14ac:dyDescent="0.25">
      <c r="A83" s="48" t="s">
        <v>681</v>
      </c>
      <c r="B83" s="48" t="s">
        <v>682</v>
      </c>
      <c r="C83" s="48" t="s">
        <v>683</v>
      </c>
      <c r="D83" s="48" t="s">
        <v>157</v>
      </c>
      <c r="E83" s="48" t="s">
        <v>684</v>
      </c>
      <c r="F83" s="48" t="s">
        <v>685</v>
      </c>
      <c r="G83" s="48" t="s">
        <v>387</v>
      </c>
      <c r="H83" s="48" t="s">
        <v>686</v>
      </c>
      <c r="I83" s="48" t="s">
        <v>296</v>
      </c>
      <c r="J83" s="48" t="s">
        <v>687</v>
      </c>
      <c r="K83" s="48" t="s">
        <v>688</v>
      </c>
    </row>
    <row r="84" spans="1:11" x14ac:dyDescent="0.25">
      <c r="A84" s="48" t="s">
        <v>689</v>
      </c>
      <c r="B84" s="48" t="s">
        <v>690</v>
      </c>
      <c r="C84" s="48" t="s">
        <v>691</v>
      </c>
      <c r="D84" s="48" t="s">
        <v>197</v>
      </c>
      <c r="E84" s="48" t="s">
        <v>692</v>
      </c>
      <c r="F84" s="48" t="s">
        <v>693</v>
      </c>
      <c r="G84" s="47"/>
      <c r="H84" s="48" t="s">
        <v>694</v>
      </c>
      <c r="I84" s="48" t="s">
        <v>619</v>
      </c>
      <c r="J84" s="48" t="s">
        <v>695</v>
      </c>
      <c r="K84" s="48" t="s">
        <v>696</v>
      </c>
    </row>
    <row r="85" spans="1:11" x14ac:dyDescent="0.25">
      <c r="A85" s="48" t="s">
        <v>697</v>
      </c>
      <c r="B85" s="48" t="s">
        <v>698</v>
      </c>
      <c r="C85" s="48" t="s">
        <v>699</v>
      </c>
      <c r="D85" s="48" t="s">
        <v>132</v>
      </c>
      <c r="E85" s="48" t="s">
        <v>700</v>
      </c>
      <c r="F85" s="48" t="s">
        <v>701</v>
      </c>
      <c r="G85" s="47"/>
      <c r="H85" s="48" t="s">
        <v>702</v>
      </c>
      <c r="I85" s="48" t="s">
        <v>92</v>
      </c>
      <c r="J85" s="48" t="s">
        <v>703</v>
      </c>
      <c r="K85" s="48" t="s">
        <v>704</v>
      </c>
    </row>
    <row r="86" spans="1:11" x14ac:dyDescent="0.25">
      <c r="A86" s="48" t="s">
        <v>705</v>
      </c>
      <c r="B86" s="48" t="s">
        <v>706</v>
      </c>
      <c r="C86" s="48" t="s">
        <v>707</v>
      </c>
      <c r="D86" s="48" t="s">
        <v>115</v>
      </c>
      <c r="E86" s="48" t="s">
        <v>708</v>
      </c>
      <c r="F86" s="48" t="s">
        <v>709</v>
      </c>
      <c r="G86" s="47"/>
      <c r="H86" s="48" t="s">
        <v>710</v>
      </c>
      <c r="I86" s="48" t="s">
        <v>92</v>
      </c>
      <c r="J86" s="48" t="s">
        <v>711</v>
      </c>
      <c r="K86" s="48" t="s">
        <v>712</v>
      </c>
    </row>
    <row r="87" spans="1:11" x14ac:dyDescent="0.25">
      <c r="A87" s="48" t="s">
        <v>713</v>
      </c>
      <c r="B87" s="48" t="s">
        <v>714</v>
      </c>
      <c r="C87" s="48" t="s">
        <v>715</v>
      </c>
      <c r="D87" s="48" t="s">
        <v>35</v>
      </c>
      <c r="E87" s="48" t="s">
        <v>716</v>
      </c>
      <c r="F87" s="48" t="s">
        <v>717</v>
      </c>
      <c r="G87" s="47"/>
      <c r="H87" s="48" t="s">
        <v>718</v>
      </c>
      <c r="I87" s="48" t="s">
        <v>39</v>
      </c>
      <c r="J87" s="48" t="s">
        <v>719</v>
      </c>
      <c r="K87" s="48" t="s">
        <v>720</v>
      </c>
    </row>
    <row r="88" spans="1:11" x14ac:dyDescent="0.25">
      <c r="A88" s="48" t="s">
        <v>721</v>
      </c>
      <c r="B88" s="48" t="s">
        <v>722</v>
      </c>
      <c r="C88" s="48" t="s">
        <v>723</v>
      </c>
      <c r="D88" s="48" t="s">
        <v>115</v>
      </c>
      <c r="E88" s="48" t="s">
        <v>724</v>
      </c>
      <c r="F88" s="48" t="s">
        <v>725</v>
      </c>
      <c r="G88" s="47"/>
      <c r="H88" s="48" t="s">
        <v>726</v>
      </c>
      <c r="I88" s="48" t="s">
        <v>727</v>
      </c>
      <c r="J88" s="48" t="s">
        <v>728</v>
      </c>
      <c r="K88" s="48" t="s">
        <v>728</v>
      </c>
    </row>
    <row r="89" spans="1:11" x14ac:dyDescent="0.25">
      <c r="A89" s="48" t="s">
        <v>729</v>
      </c>
      <c r="B89" s="48" t="s">
        <v>730</v>
      </c>
      <c r="C89" s="48" t="s">
        <v>731</v>
      </c>
      <c r="D89" s="48" t="s">
        <v>197</v>
      </c>
      <c r="E89" s="48" t="s">
        <v>732</v>
      </c>
      <c r="F89" s="48" t="s">
        <v>733</v>
      </c>
      <c r="G89" s="48" t="s">
        <v>160</v>
      </c>
      <c r="H89" s="48" t="s">
        <v>734</v>
      </c>
      <c r="I89" s="48" t="s">
        <v>162</v>
      </c>
      <c r="J89" s="48" t="s">
        <v>735</v>
      </c>
      <c r="K89" s="47"/>
    </row>
    <row r="90" spans="1:11" x14ac:dyDescent="0.25">
      <c r="A90" s="48" t="s">
        <v>736</v>
      </c>
      <c r="B90" s="48" t="s">
        <v>737</v>
      </c>
      <c r="C90" s="48" t="s">
        <v>738</v>
      </c>
      <c r="D90" s="48" t="s">
        <v>45</v>
      </c>
      <c r="E90" s="48" t="s">
        <v>739</v>
      </c>
      <c r="F90" s="48" t="s">
        <v>740</v>
      </c>
      <c r="G90" s="48" t="s">
        <v>387</v>
      </c>
      <c r="H90" s="48" t="s">
        <v>741</v>
      </c>
      <c r="I90" s="48" t="s">
        <v>296</v>
      </c>
      <c r="J90" s="48" t="s">
        <v>742</v>
      </c>
      <c r="K90" s="48" t="s">
        <v>743</v>
      </c>
    </row>
    <row r="91" spans="1:11" x14ac:dyDescent="0.25">
      <c r="A91" s="48" t="s">
        <v>744</v>
      </c>
      <c r="B91" s="48" t="s">
        <v>745</v>
      </c>
      <c r="C91" s="48" t="s">
        <v>746</v>
      </c>
      <c r="D91" s="48" t="s">
        <v>747</v>
      </c>
      <c r="E91" s="48" t="s">
        <v>748</v>
      </c>
      <c r="F91" s="48" t="s">
        <v>749</v>
      </c>
      <c r="G91" s="47"/>
      <c r="H91" s="48" t="s">
        <v>750</v>
      </c>
      <c r="I91" s="48" t="s">
        <v>727</v>
      </c>
      <c r="J91" s="48" t="s">
        <v>751</v>
      </c>
      <c r="K91" s="48" t="s">
        <v>751</v>
      </c>
    </row>
    <row r="92" spans="1:11" x14ac:dyDescent="0.25">
      <c r="A92" s="48" t="s">
        <v>752</v>
      </c>
      <c r="B92" s="48" t="s">
        <v>753</v>
      </c>
      <c r="C92" s="48" t="s">
        <v>754</v>
      </c>
      <c r="D92" s="48" t="s">
        <v>45</v>
      </c>
      <c r="E92" s="48" t="s">
        <v>755</v>
      </c>
      <c r="F92" s="48" t="s">
        <v>756</v>
      </c>
      <c r="G92" s="47"/>
      <c r="H92" s="48" t="s">
        <v>757</v>
      </c>
      <c r="I92" s="48" t="s">
        <v>758</v>
      </c>
      <c r="J92" s="48" t="s">
        <v>759</v>
      </c>
      <c r="K92" s="48" t="s">
        <v>759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K78"/>
  <sheetViews>
    <sheetView workbookViewId="0">
      <selection activeCell="B5" sqref="B5"/>
    </sheetView>
  </sheetViews>
  <sheetFormatPr baseColWidth="10" defaultRowHeight="15" x14ac:dyDescent="0.25"/>
  <cols>
    <col min="1" max="1" width="13" bestFit="1" customWidth="1"/>
    <col min="2" max="2" width="38" bestFit="1" customWidth="1"/>
    <col min="3" max="3" width="14.28515625" bestFit="1" customWidth="1"/>
    <col min="4" max="4" width="13.42578125" bestFit="1" customWidth="1"/>
    <col min="5" max="5" width="20.7109375" bestFit="1" customWidth="1"/>
    <col min="6" max="6" width="15.28515625" bestFit="1" customWidth="1"/>
    <col min="7" max="7" width="22.85546875" bestFit="1" customWidth="1"/>
    <col min="8" max="9" width="20.28515625" bestFit="1" customWidth="1"/>
    <col min="10" max="10" width="13.7109375" bestFit="1" customWidth="1"/>
    <col min="11" max="11" width="6" bestFit="1" customWidth="1"/>
  </cols>
  <sheetData>
    <row r="1" spans="1:11" x14ac:dyDescent="0.25">
      <c r="A1" s="50" t="s">
        <v>760</v>
      </c>
      <c r="B1" s="51" t="s">
        <v>761</v>
      </c>
      <c r="C1" s="51" t="s">
        <v>762</v>
      </c>
      <c r="D1" s="51" t="s">
        <v>763</v>
      </c>
      <c r="E1" s="51" t="s">
        <v>764</v>
      </c>
      <c r="F1" s="51" t="s">
        <v>765</v>
      </c>
      <c r="G1" s="51" t="s">
        <v>766</v>
      </c>
      <c r="H1" s="51" t="s">
        <v>767</v>
      </c>
      <c r="I1" s="51" t="s">
        <v>768</v>
      </c>
      <c r="J1" s="51" t="s">
        <v>769</v>
      </c>
      <c r="K1" s="52" t="s">
        <v>770</v>
      </c>
    </row>
    <row r="2" spans="1:11" x14ac:dyDescent="0.25">
      <c r="A2" s="53">
        <v>1</v>
      </c>
      <c r="B2" s="54" t="s">
        <v>771</v>
      </c>
      <c r="C2" s="54">
        <v>1</v>
      </c>
      <c r="D2" s="54">
        <v>1</v>
      </c>
      <c r="E2" s="54" t="s">
        <v>772</v>
      </c>
      <c r="F2" s="54">
        <v>18</v>
      </c>
      <c r="G2" s="54">
        <v>39</v>
      </c>
      <c r="H2" s="54">
        <v>0</v>
      </c>
      <c r="I2" s="54">
        <v>10</v>
      </c>
      <c r="J2" s="54" t="b">
        <v>0</v>
      </c>
      <c r="K2" s="55">
        <v>2131</v>
      </c>
    </row>
    <row r="3" spans="1:11" x14ac:dyDescent="0.25">
      <c r="A3" s="56">
        <v>2</v>
      </c>
      <c r="B3" s="57" t="s">
        <v>773</v>
      </c>
      <c r="C3" s="57">
        <v>1</v>
      </c>
      <c r="D3" s="57">
        <v>1</v>
      </c>
      <c r="E3" s="57" t="s">
        <v>774</v>
      </c>
      <c r="F3" s="57">
        <v>19</v>
      </c>
      <c r="G3" s="57">
        <v>17</v>
      </c>
      <c r="H3" s="57">
        <v>40</v>
      </c>
      <c r="I3" s="57">
        <v>25</v>
      </c>
      <c r="J3" s="57" t="b">
        <v>0</v>
      </c>
      <c r="K3" s="58"/>
    </row>
    <row r="4" spans="1:11" x14ac:dyDescent="0.25">
      <c r="A4" s="53">
        <v>3</v>
      </c>
      <c r="B4" s="54" t="s">
        <v>775</v>
      </c>
      <c r="C4" s="54">
        <v>1</v>
      </c>
      <c r="D4" s="54">
        <v>2</v>
      </c>
      <c r="E4" s="54" t="s">
        <v>776</v>
      </c>
      <c r="F4" s="54">
        <v>10</v>
      </c>
      <c r="G4" s="54">
        <v>13</v>
      </c>
      <c r="H4" s="54">
        <v>70</v>
      </c>
      <c r="I4" s="54">
        <v>25</v>
      </c>
      <c r="J4" s="54" t="b">
        <v>0</v>
      </c>
      <c r="K4" s="55"/>
    </row>
    <row r="5" spans="1:11" x14ac:dyDescent="0.25">
      <c r="A5" s="56">
        <v>4</v>
      </c>
      <c r="B5" s="57" t="s">
        <v>777</v>
      </c>
      <c r="C5" s="57">
        <v>2</v>
      </c>
      <c r="D5" s="57">
        <v>2</v>
      </c>
      <c r="E5" s="57" t="s">
        <v>778</v>
      </c>
      <c r="F5" s="57">
        <v>22</v>
      </c>
      <c r="G5" s="57">
        <v>53</v>
      </c>
      <c r="H5" s="57">
        <v>0</v>
      </c>
      <c r="I5" s="57">
        <v>0</v>
      </c>
      <c r="J5" s="57" t="b">
        <v>0</v>
      </c>
      <c r="K5" s="58"/>
    </row>
    <row r="6" spans="1:11" x14ac:dyDescent="0.25">
      <c r="A6" s="53">
        <v>5</v>
      </c>
      <c r="B6" s="54" t="s">
        <v>779</v>
      </c>
      <c r="C6" s="54">
        <v>2</v>
      </c>
      <c r="D6" s="54">
        <v>2</v>
      </c>
      <c r="E6" s="54" t="s">
        <v>780</v>
      </c>
      <c r="F6" s="54">
        <v>21.35</v>
      </c>
      <c r="G6" s="54">
        <v>0</v>
      </c>
      <c r="H6" s="54">
        <v>0</v>
      </c>
      <c r="I6" s="54">
        <v>0</v>
      </c>
      <c r="J6" s="54" t="b">
        <v>1</v>
      </c>
      <c r="K6" s="55"/>
    </row>
    <row r="7" spans="1:11" x14ac:dyDescent="0.25">
      <c r="A7" s="56">
        <v>6</v>
      </c>
      <c r="B7" s="57" t="s">
        <v>781</v>
      </c>
      <c r="C7" s="57">
        <v>3</v>
      </c>
      <c r="D7" s="57">
        <v>2</v>
      </c>
      <c r="E7" s="57" t="s">
        <v>782</v>
      </c>
      <c r="F7" s="57">
        <v>25</v>
      </c>
      <c r="G7" s="57">
        <v>120</v>
      </c>
      <c r="H7" s="57">
        <v>0</v>
      </c>
      <c r="I7" s="57">
        <v>25</v>
      </c>
      <c r="J7" s="57" t="b">
        <v>0</v>
      </c>
      <c r="K7" s="58"/>
    </row>
    <row r="8" spans="1:11" x14ac:dyDescent="0.25">
      <c r="A8" s="53">
        <v>7</v>
      </c>
      <c r="B8" s="54" t="s">
        <v>783</v>
      </c>
      <c r="C8" s="54">
        <v>3</v>
      </c>
      <c r="D8" s="54">
        <v>7</v>
      </c>
      <c r="E8" s="54" t="s">
        <v>784</v>
      </c>
      <c r="F8" s="54">
        <v>30</v>
      </c>
      <c r="G8" s="54">
        <v>15</v>
      </c>
      <c r="H8" s="54">
        <v>0</v>
      </c>
      <c r="I8" s="54">
        <v>10</v>
      </c>
      <c r="J8" s="54" t="b">
        <v>0</v>
      </c>
      <c r="K8" s="55"/>
    </row>
    <row r="9" spans="1:11" x14ac:dyDescent="0.25">
      <c r="A9" s="56">
        <v>8</v>
      </c>
      <c r="B9" s="57" t="s">
        <v>785</v>
      </c>
      <c r="C9" s="57">
        <v>3</v>
      </c>
      <c r="D9" s="57">
        <v>2</v>
      </c>
      <c r="E9" s="57" t="s">
        <v>786</v>
      </c>
      <c r="F9" s="57">
        <v>40</v>
      </c>
      <c r="G9" s="57">
        <v>6</v>
      </c>
      <c r="H9" s="57">
        <v>0</v>
      </c>
      <c r="I9" s="57">
        <v>0</v>
      </c>
      <c r="J9" s="57" t="b">
        <v>0</v>
      </c>
      <c r="K9" s="58"/>
    </row>
    <row r="10" spans="1:11" x14ac:dyDescent="0.25">
      <c r="A10" s="53">
        <v>9</v>
      </c>
      <c r="B10" s="54" t="s">
        <v>787</v>
      </c>
      <c r="C10" s="54">
        <v>4</v>
      </c>
      <c r="D10" s="54">
        <v>6</v>
      </c>
      <c r="E10" s="54" t="s">
        <v>788</v>
      </c>
      <c r="F10" s="54">
        <v>97</v>
      </c>
      <c r="G10" s="54">
        <v>29</v>
      </c>
      <c r="H10" s="54">
        <v>0</v>
      </c>
      <c r="I10" s="54">
        <v>0</v>
      </c>
      <c r="J10" s="54" t="b">
        <v>1</v>
      </c>
      <c r="K10" s="55"/>
    </row>
    <row r="11" spans="1:11" x14ac:dyDescent="0.25">
      <c r="A11" s="56">
        <v>10</v>
      </c>
      <c r="B11" s="57" t="s">
        <v>789</v>
      </c>
      <c r="C11" s="57">
        <v>4</v>
      </c>
      <c r="D11" s="57">
        <v>8</v>
      </c>
      <c r="E11" s="57" t="s">
        <v>790</v>
      </c>
      <c r="F11" s="57">
        <v>31</v>
      </c>
      <c r="G11" s="57">
        <v>31</v>
      </c>
      <c r="H11" s="57">
        <v>0</v>
      </c>
      <c r="I11" s="57">
        <v>0</v>
      </c>
      <c r="J11" s="57" t="b">
        <v>0</v>
      </c>
      <c r="K11" s="58"/>
    </row>
    <row r="12" spans="1:11" x14ac:dyDescent="0.25">
      <c r="A12" s="53">
        <v>11</v>
      </c>
      <c r="B12" s="54" t="s">
        <v>791</v>
      </c>
      <c r="C12" s="54">
        <v>5</v>
      </c>
      <c r="D12" s="54">
        <v>4</v>
      </c>
      <c r="E12" s="54" t="s">
        <v>792</v>
      </c>
      <c r="F12" s="54">
        <v>21</v>
      </c>
      <c r="G12" s="54">
        <v>22</v>
      </c>
      <c r="H12" s="54">
        <v>30</v>
      </c>
      <c r="I12" s="54">
        <v>30</v>
      </c>
      <c r="J12" s="54" t="b">
        <v>0</v>
      </c>
      <c r="K12" s="55"/>
    </row>
    <row r="13" spans="1:11" x14ac:dyDescent="0.25">
      <c r="A13" s="56">
        <v>12</v>
      </c>
      <c r="B13" s="57" t="s">
        <v>793</v>
      </c>
      <c r="C13" s="57">
        <v>5</v>
      </c>
      <c r="D13" s="57">
        <v>4</v>
      </c>
      <c r="E13" s="57" t="s">
        <v>794</v>
      </c>
      <c r="F13" s="57">
        <v>38</v>
      </c>
      <c r="G13" s="57">
        <v>86</v>
      </c>
      <c r="H13" s="57">
        <v>0</v>
      </c>
      <c r="I13" s="57">
        <v>0</v>
      </c>
      <c r="J13" s="57" t="b">
        <v>0</v>
      </c>
      <c r="K13" s="58"/>
    </row>
    <row r="14" spans="1:11" x14ac:dyDescent="0.25">
      <c r="A14" s="53">
        <v>13</v>
      </c>
      <c r="B14" s="54" t="s">
        <v>795</v>
      </c>
      <c r="C14" s="54">
        <v>6</v>
      </c>
      <c r="D14" s="54">
        <v>8</v>
      </c>
      <c r="E14" s="54" t="s">
        <v>796</v>
      </c>
      <c r="F14" s="54">
        <v>6</v>
      </c>
      <c r="G14" s="54">
        <v>24</v>
      </c>
      <c r="H14" s="54">
        <v>0</v>
      </c>
      <c r="I14" s="54">
        <v>5</v>
      </c>
      <c r="J14" s="54" t="b">
        <v>0</v>
      </c>
      <c r="K14" s="55"/>
    </row>
    <row r="15" spans="1:11" x14ac:dyDescent="0.25">
      <c r="A15" s="56">
        <v>14</v>
      </c>
      <c r="B15" s="57" t="s">
        <v>797</v>
      </c>
      <c r="C15" s="57">
        <v>6</v>
      </c>
      <c r="D15" s="57">
        <v>7</v>
      </c>
      <c r="E15" s="57" t="s">
        <v>798</v>
      </c>
      <c r="F15" s="57">
        <v>23.25</v>
      </c>
      <c r="G15" s="57">
        <v>35</v>
      </c>
      <c r="H15" s="57">
        <v>0</v>
      </c>
      <c r="I15" s="57">
        <v>0</v>
      </c>
      <c r="J15" s="57" t="b">
        <v>0</v>
      </c>
      <c r="K15" s="58"/>
    </row>
    <row r="16" spans="1:11" x14ac:dyDescent="0.25">
      <c r="A16" s="53">
        <v>15</v>
      </c>
      <c r="B16" s="54" t="s">
        <v>799</v>
      </c>
      <c r="C16" s="54">
        <v>6</v>
      </c>
      <c r="D16" s="54">
        <v>2</v>
      </c>
      <c r="E16" s="54" t="s">
        <v>800</v>
      </c>
      <c r="F16" s="54">
        <v>15.5</v>
      </c>
      <c r="G16" s="54">
        <v>39</v>
      </c>
      <c r="H16" s="54">
        <v>0</v>
      </c>
      <c r="I16" s="54">
        <v>5</v>
      </c>
      <c r="J16" s="54" t="b">
        <v>0</v>
      </c>
      <c r="K16" s="55"/>
    </row>
    <row r="17" spans="1:11" x14ac:dyDescent="0.25">
      <c r="A17" s="56">
        <v>16</v>
      </c>
      <c r="B17" s="57" t="s">
        <v>801</v>
      </c>
      <c r="C17" s="57">
        <v>7</v>
      </c>
      <c r="D17" s="57">
        <v>3</v>
      </c>
      <c r="E17" s="57" t="s">
        <v>802</v>
      </c>
      <c r="F17" s="57">
        <v>17.45</v>
      </c>
      <c r="G17" s="57">
        <v>29</v>
      </c>
      <c r="H17" s="57">
        <v>0</v>
      </c>
      <c r="I17" s="57">
        <v>10</v>
      </c>
      <c r="J17" s="57" t="b">
        <v>0</v>
      </c>
      <c r="K17" s="58"/>
    </row>
    <row r="18" spans="1:11" x14ac:dyDescent="0.25">
      <c r="A18" s="53">
        <v>17</v>
      </c>
      <c r="B18" s="54" t="s">
        <v>803</v>
      </c>
      <c r="C18" s="54">
        <v>7</v>
      </c>
      <c r="D18" s="54">
        <v>6</v>
      </c>
      <c r="E18" s="54" t="s">
        <v>804</v>
      </c>
      <c r="F18" s="54">
        <v>39</v>
      </c>
      <c r="G18" s="54">
        <v>0</v>
      </c>
      <c r="H18" s="54">
        <v>0</v>
      </c>
      <c r="I18" s="54">
        <v>0</v>
      </c>
      <c r="J18" s="54" t="b">
        <v>1</v>
      </c>
      <c r="K18" s="55"/>
    </row>
    <row r="19" spans="1:11" x14ac:dyDescent="0.25">
      <c r="A19" s="56">
        <v>18</v>
      </c>
      <c r="B19" s="57" t="s">
        <v>805</v>
      </c>
      <c r="C19" s="57">
        <v>7</v>
      </c>
      <c r="D19" s="57">
        <v>8</v>
      </c>
      <c r="E19" s="57" t="s">
        <v>806</v>
      </c>
      <c r="F19" s="57">
        <v>62.5</v>
      </c>
      <c r="G19" s="57">
        <v>42</v>
      </c>
      <c r="H19" s="57">
        <v>0</v>
      </c>
      <c r="I19" s="57">
        <v>0</v>
      </c>
      <c r="J19" s="57" t="b">
        <v>0</v>
      </c>
      <c r="K19" s="58"/>
    </row>
    <row r="20" spans="1:11" x14ac:dyDescent="0.25">
      <c r="A20" s="53">
        <v>19</v>
      </c>
      <c r="B20" s="54" t="s">
        <v>807</v>
      </c>
      <c r="C20" s="54">
        <v>8</v>
      </c>
      <c r="D20" s="54">
        <v>3</v>
      </c>
      <c r="E20" s="54" t="s">
        <v>808</v>
      </c>
      <c r="F20" s="54">
        <v>9.1999999999999993</v>
      </c>
      <c r="G20" s="54">
        <v>25</v>
      </c>
      <c r="H20" s="54">
        <v>0</v>
      </c>
      <c r="I20" s="54">
        <v>5</v>
      </c>
      <c r="J20" s="54" t="b">
        <v>0</v>
      </c>
      <c r="K20" s="55"/>
    </row>
    <row r="21" spans="1:11" x14ac:dyDescent="0.25">
      <c r="A21" s="56">
        <v>20</v>
      </c>
      <c r="B21" s="57" t="s">
        <v>809</v>
      </c>
      <c r="C21" s="57">
        <v>8</v>
      </c>
      <c r="D21" s="57">
        <v>3</v>
      </c>
      <c r="E21" s="57" t="s">
        <v>810</v>
      </c>
      <c r="F21" s="57">
        <v>81</v>
      </c>
      <c r="G21" s="57">
        <v>40</v>
      </c>
      <c r="H21" s="57">
        <v>0</v>
      </c>
      <c r="I21" s="57">
        <v>0</v>
      </c>
      <c r="J21" s="57" t="b">
        <v>0</v>
      </c>
      <c r="K21" s="58"/>
    </row>
    <row r="22" spans="1:11" x14ac:dyDescent="0.25">
      <c r="A22" s="53">
        <v>21</v>
      </c>
      <c r="B22" s="54" t="s">
        <v>811</v>
      </c>
      <c r="C22" s="54">
        <v>8</v>
      </c>
      <c r="D22" s="54">
        <v>3</v>
      </c>
      <c r="E22" s="54" t="s">
        <v>812</v>
      </c>
      <c r="F22" s="54">
        <v>10</v>
      </c>
      <c r="G22" s="54">
        <v>3</v>
      </c>
      <c r="H22" s="54">
        <v>40</v>
      </c>
      <c r="I22" s="54">
        <v>5</v>
      </c>
      <c r="J22" s="54" t="b">
        <v>0</v>
      </c>
      <c r="K22" s="55"/>
    </row>
    <row r="23" spans="1:11" x14ac:dyDescent="0.25">
      <c r="A23" s="56">
        <v>22</v>
      </c>
      <c r="B23" s="57" t="s">
        <v>813</v>
      </c>
      <c r="C23" s="57">
        <v>9</v>
      </c>
      <c r="D23" s="57">
        <v>5</v>
      </c>
      <c r="E23" s="57" t="s">
        <v>814</v>
      </c>
      <c r="F23" s="57">
        <v>21</v>
      </c>
      <c r="G23" s="57">
        <v>104</v>
      </c>
      <c r="H23" s="57">
        <v>0</v>
      </c>
      <c r="I23" s="57">
        <v>25</v>
      </c>
      <c r="J23" s="57" t="b">
        <v>0</v>
      </c>
      <c r="K23" s="58"/>
    </row>
    <row r="24" spans="1:11" x14ac:dyDescent="0.25">
      <c r="A24" s="53">
        <v>23</v>
      </c>
      <c r="B24" s="54" t="s">
        <v>815</v>
      </c>
      <c r="C24" s="54">
        <v>9</v>
      </c>
      <c r="D24" s="54">
        <v>5</v>
      </c>
      <c r="E24" s="54" t="s">
        <v>816</v>
      </c>
      <c r="F24" s="54">
        <v>9</v>
      </c>
      <c r="G24" s="54">
        <v>61</v>
      </c>
      <c r="H24" s="54">
        <v>0</v>
      </c>
      <c r="I24" s="54">
        <v>25</v>
      </c>
      <c r="J24" s="54" t="b">
        <v>0</v>
      </c>
      <c r="K24" s="55"/>
    </row>
    <row r="25" spans="1:11" x14ac:dyDescent="0.25">
      <c r="A25" s="56">
        <v>24</v>
      </c>
      <c r="B25" s="57" t="s">
        <v>817</v>
      </c>
      <c r="C25" s="57">
        <v>10</v>
      </c>
      <c r="D25" s="57">
        <v>1</v>
      </c>
      <c r="E25" s="57" t="s">
        <v>818</v>
      </c>
      <c r="F25" s="57">
        <v>4.5</v>
      </c>
      <c r="G25" s="57">
        <v>20</v>
      </c>
      <c r="H25" s="57">
        <v>0</v>
      </c>
      <c r="I25" s="57">
        <v>0</v>
      </c>
      <c r="J25" s="57" t="b">
        <v>1</v>
      </c>
      <c r="K25" s="58"/>
    </row>
    <row r="26" spans="1:11" x14ac:dyDescent="0.25">
      <c r="A26" s="53">
        <v>25</v>
      </c>
      <c r="B26" s="54" t="s">
        <v>819</v>
      </c>
      <c r="C26" s="54">
        <v>11</v>
      </c>
      <c r="D26" s="54">
        <v>3</v>
      </c>
      <c r="E26" s="54" t="s">
        <v>820</v>
      </c>
      <c r="F26" s="54">
        <v>14</v>
      </c>
      <c r="G26" s="54">
        <v>76</v>
      </c>
      <c r="H26" s="54">
        <v>0</v>
      </c>
      <c r="I26" s="54">
        <v>30</v>
      </c>
      <c r="J26" s="54" t="b">
        <v>0</v>
      </c>
      <c r="K26" s="55"/>
    </row>
    <row r="27" spans="1:11" x14ac:dyDescent="0.25">
      <c r="A27" s="56">
        <v>26</v>
      </c>
      <c r="B27" s="57" t="s">
        <v>821</v>
      </c>
      <c r="C27" s="57">
        <v>11</v>
      </c>
      <c r="D27" s="57">
        <v>3</v>
      </c>
      <c r="E27" s="57" t="s">
        <v>822</v>
      </c>
      <c r="F27" s="57">
        <v>31.23</v>
      </c>
      <c r="G27" s="57">
        <v>15</v>
      </c>
      <c r="H27" s="57">
        <v>0</v>
      </c>
      <c r="I27" s="57">
        <v>0</v>
      </c>
      <c r="J27" s="57" t="b">
        <v>0</v>
      </c>
      <c r="K27" s="58"/>
    </row>
    <row r="28" spans="1:11" x14ac:dyDescent="0.25">
      <c r="A28" s="53">
        <v>27</v>
      </c>
      <c r="B28" s="54" t="s">
        <v>823</v>
      </c>
      <c r="C28" s="54">
        <v>11</v>
      </c>
      <c r="D28" s="54">
        <v>3</v>
      </c>
      <c r="E28" s="54" t="s">
        <v>824</v>
      </c>
      <c r="F28" s="54">
        <v>43.9</v>
      </c>
      <c r="G28" s="54">
        <v>49</v>
      </c>
      <c r="H28" s="54">
        <v>0</v>
      </c>
      <c r="I28" s="54">
        <v>30</v>
      </c>
      <c r="J28" s="54" t="b">
        <v>0</v>
      </c>
      <c r="K28" s="55"/>
    </row>
    <row r="29" spans="1:11" x14ac:dyDescent="0.25">
      <c r="A29" s="56">
        <v>28</v>
      </c>
      <c r="B29" s="57" t="s">
        <v>825</v>
      </c>
      <c r="C29" s="57">
        <v>12</v>
      </c>
      <c r="D29" s="57">
        <v>7</v>
      </c>
      <c r="E29" s="57" t="s">
        <v>826</v>
      </c>
      <c r="F29" s="57">
        <v>45.6</v>
      </c>
      <c r="G29" s="57">
        <v>26</v>
      </c>
      <c r="H29" s="57">
        <v>0</v>
      </c>
      <c r="I29" s="57">
        <v>0</v>
      </c>
      <c r="J29" s="57" t="b">
        <v>1</v>
      </c>
      <c r="K29" s="58"/>
    </row>
    <row r="30" spans="1:11" x14ac:dyDescent="0.25">
      <c r="A30" s="53">
        <v>29</v>
      </c>
      <c r="B30" s="54" t="s">
        <v>827</v>
      </c>
      <c r="C30" s="54">
        <v>12</v>
      </c>
      <c r="D30" s="54">
        <v>6</v>
      </c>
      <c r="E30" s="54" t="s">
        <v>828</v>
      </c>
      <c r="F30" s="54">
        <v>123.79</v>
      </c>
      <c r="G30" s="54">
        <v>0</v>
      </c>
      <c r="H30" s="54">
        <v>0</v>
      </c>
      <c r="I30" s="54">
        <v>0</v>
      </c>
      <c r="J30" s="54" t="b">
        <v>1</v>
      </c>
      <c r="K30" s="55"/>
    </row>
    <row r="31" spans="1:11" x14ac:dyDescent="0.25">
      <c r="A31" s="56">
        <v>30</v>
      </c>
      <c r="B31" s="57" t="s">
        <v>829</v>
      </c>
      <c r="C31" s="57">
        <v>13</v>
      </c>
      <c r="D31" s="57">
        <v>8</v>
      </c>
      <c r="E31" s="57" t="s">
        <v>830</v>
      </c>
      <c r="F31" s="57">
        <v>25.89</v>
      </c>
      <c r="G31" s="57">
        <v>10</v>
      </c>
      <c r="H31" s="57">
        <v>0</v>
      </c>
      <c r="I31" s="57">
        <v>15</v>
      </c>
      <c r="J31" s="57" t="b">
        <v>0</v>
      </c>
      <c r="K31" s="58"/>
    </row>
    <row r="32" spans="1:11" x14ac:dyDescent="0.25">
      <c r="A32" s="53">
        <v>31</v>
      </c>
      <c r="B32" s="54" t="s">
        <v>831</v>
      </c>
      <c r="C32" s="54">
        <v>14</v>
      </c>
      <c r="D32" s="54">
        <v>4</v>
      </c>
      <c r="E32" s="54" t="s">
        <v>832</v>
      </c>
      <c r="F32" s="54">
        <v>12.5</v>
      </c>
      <c r="G32" s="54">
        <v>0</v>
      </c>
      <c r="H32" s="54">
        <v>70</v>
      </c>
      <c r="I32" s="54">
        <v>20</v>
      </c>
      <c r="J32" s="54" t="b">
        <v>0</v>
      </c>
      <c r="K32" s="55"/>
    </row>
    <row r="33" spans="1:11" x14ac:dyDescent="0.25">
      <c r="A33" s="56">
        <v>32</v>
      </c>
      <c r="B33" s="57" t="s">
        <v>833</v>
      </c>
      <c r="C33" s="57">
        <v>14</v>
      </c>
      <c r="D33" s="57">
        <v>4</v>
      </c>
      <c r="E33" s="57" t="s">
        <v>834</v>
      </c>
      <c r="F33" s="57">
        <v>32</v>
      </c>
      <c r="G33" s="57">
        <v>9</v>
      </c>
      <c r="H33" s="57">
        <v>40</v>
      </c>
      <c r="I33" s="57">
        <v>25</v>
      </c>
      <c r="J33" s="57" t="b">
        <v>0</v>
      </c>
      <c r="K33" s="58"/>
    </row>
    <row r="34" spans="1:11" x14ac:dyDescent="0.25">
      <c r="A34" s="53">
        <v>33</v>
      </c>
      <c r="B34" s="54" t="s">
        <v>835</v>
      </c>
      <c r="C34" s="54">
        <v>15</v>
      </c>
      <c r="D34" s="54">
        <v>4</v>
      </c>
      <c r="E34" s="54" t="s">
        <v>836</v>
      </c>
      <c r="F34" s="54">
        <v>2.5</v>
      </c>
      <c r="G34" s="54">
        <v>112</v>
      </c>
      <c r="H34" s="54">
        <v>0</v>
      </c>
      <c r="I34" s="54">
        <v>20</v>
      </c>
      <c r="J34" s="54" t="b">
        <v>0</v>
      </c>
      <c r="K34" s="55"/>
    </row>
    <row r="35" spans="1:11" x14ac:dyDescent="0.25">
      <c r="A35" s="56">
        <v>34</v>
      </c>
      <c r="B35" s="57" t="s">
        <v>837</v>
      </c>
      <c r="C35" s="57">
        <v>16</v>
      </c>
      <c r="D35" s="57">
        <v>1</v>
      </c>
      <c r="E35" s="57" t="s">
        <v>774</v>
      </c>
      <c r="F35" s="57">
        <v>14</v>
      </c>
      <c r="G35" s="57">
        <v>111</v>
      </c>
      <c r="H35" s="57">
        <v>0</v>
      </c>
      <c r="I35" s="57">
        <v>15</v>
      </c>
      <c r="J35" s="57" t="b">
        <v>0</v>
      </c>
      <c r="K35" s="58"/>
    </row>
    <row r="36" spans="1:11" x14ac:dyDescent="0.25">
      <c r="A36" s="53">
        <v>35</v>
      </c>
      <c r="B36" s="54" t="s">
        <v>838</v>
      </c>
      <c r="C36" s="54">
        <v>16</v>
      </c>
      <c r="D36" s="54">
        <v>1</v>
      </c>
      <c r="E36" s="54" t="s">
        <v>774</v>
      </c>
      <c r="F36" s="54">
        <v>18</v>
      </c>
      <c r="G36" s="54">
        <v>20</v>
      </c>
      <c r="H36" s="54">
        <v>0</v>
      </c>
      <c r="I36" s="54">
        <v>15</v>
      </c>
      <c r="J36" s="54" t="b">
        <v>0</v>
      </c>
      <c r="K36" s="55"/>
    </row>
    <row r="37" spans="1:11" x14ac:dyDescent="0.25">
      <c r="A37" s="56">
        <v>36</v>
      </c>
      <c r="B37" s="57" t="s">
        <v>839</v>
      </c>
      <c r="C37" s="57">
        <v>17</v>
      </c>
      <c r="D37" s="57">
        <v>8</v>
      </c>
      <c r="E37" s="57" t="s">
        <v>840</v>
      </c>
      <c r="F37" s="57">
        <v>19</v>
      </c>
      <c r="G37" s="57">
        <v>112</v>
      </c>
      <c r="H37" s="57">
        <v>0</v>
      </c>
      <c r="I37" s="57">
        <v>20</v>
      </c>
      <c r="J37" s="57" t="b">
        <v>0</v>
      </c>
      <c r="K37" s="58"/>
    </row>
    <row r="38" spans="1:11" x14ac:dyDescent="0.25">
      <c r="A38" s="53">
        <v>37</v>
      </c>
      <c r="B38" s="54" t="s">
        <v>841</v>
      </c>
      <c r="C38" s="54">
        <v>17</v>
      </c>
      <c r="D38" s="54">
        <v>8</v>
      </c>
      <c r="E38" s="54" t="s">
        <v>842</v>
      </c>
      <c r="F38" s="54">
        <v>26</v>
      </c>
      <c r="G38" s="54">
        <v>11</v>
      </c>
      <c r="H38" s="54">
        <v>50</v>
      </c>
      <c r="I38" s="54">
        <v>25</v>
      </c>
      <c r="J38" s="54" t="b">
        <v>0</v>
      </c>
      <c r="K38" s="55"/>
    </row>
    <row r="39" spans="1:11" x14ac:dyDescent="0.25">
      <c r="A39" s="56">
        <v>38</v>
      </c>
      <c r="B39" s="57" t="s">
        <v>843</v>
      </c>
      <c r="C39" s="57">
        <v>18</v>
      </c>
      <c r="D39" s="57">
        <v>1</v>
      </c>
      <c r="E39" s="57" t="s">
        <v>844</v>
      </c>
      <c r="F39" s="57">
        <v>263.5</v>
      </c>
      <c r="G39" s="57">
        <v>17</v>
      </c>
      <c r="H39" s="57">
        <v>0</v>
      </c>
      <c r="I39" s="57">
        <v>15</v>
      </c>
      <c r="J39" s="57" t="b">
        <v>0</v>
      </c>
      <c r="K39" s="58"/>
    </row>
    <row r="40" spans="1:11" x14ac:dyDescent="0.25">
      <c r="A40" s="53">
        <v>39</v>
      </c>
      <c r="B40" s="54" t="s">
        <v>845</v>
      </c>
      <c r="C40" s="54">
        <v>18</v>
      </c>
      <c r="D40" s="54">
        <v>1</v>
      </c>
      <c r="E40" s="54" t="s">
        <v>846</v>
      </c>
      <c r="F40" s="54">
        <v>18</v>
      </c>
      <c r="G40" s="54">
        <v>69</v>
      </c>
      <c r="H40" s="54">
        <v>0</v>
      </c>
      <c r="I40" s="54">
        <v>5</v>
      </c>
      <c r="J40" s="54" t="b">
        <v>0</v>
      </c>
      <c r="K40" s="55"/>
    </row>
    <row r="41" spans="1:11" x14ac:dyDescent="0.25">
      <c r="A41" s="56">
        <v>40</v>
      </c>
      <c r="B41" s="57" t="s">
        <v>847</v>
      </c>
      <c r="C41" s="57">
        <v>19</v>
      </c>
      <c r="D41" s="57">
        <v>8</v>
      </c>
      <c r="E41" s="57" t="s">
        <v>848</v>
      </c>
      <c r="F41" s="57">
        <v>18.399999999999999</v>
      </c>
      <c r="G41" s="57">
        <v>123</v>
      </c>
      <c r="H41" s="57">
        <v>0</v>
      </c>
      <c r="I41" s="57">
        <v>30</v>
      </c>
      <c r="J41" s="57" t="b">
        <v>0</v>
      </c>
      <c r="K41" s="58"/>
    </row>
    <row r="42" spans="1:11" x14ac:dyDescent="0.25">
      <c r="A42" s="53">
        <v>41</v>
      </c>
      <c r="B42" s="54" t="s">
        <v>849</v>
      </c>
      <c r="C42" s="54">
        <v>19</v>
      </c>
      <c r="D42" s="54">
        <v>8</v>
      </c>
      <c r="E42" s="54" t="s">
        <v>850</v>
      </c>
      <c r="F42" s="54">
        <v>9.65</v>
      </c>
      <c r="G42" s="54">
        <v>85</v>
      </c>
      <c r="H42" s="54">
        <v>0</v>
      </c>
      <c r="I42" s="54">
        <v>10</v>
      </c>
      <c r="J42" s="54" t="b">
        <v>0</v>
      </c>
      <c r="K42" s="55"/>
    </row>
    <row r="43" spans="1:11" x14ac:dyDescent="0.25">
      <c r="A43" s="56">
        <v>42</v>
      </c>
      <c r="B43" s="57" t="s">
        <v>851</v>
      </c>
      <c r="C43" s="57">
        <v>20</v>
      </c>
      <c r="D43" s="57">
        <v>5</v>
      </c>
      <c r="E43" s="57" t="s">
        <v>852</v>
      </c>
      <c r="F43" s="57">
        <v>14</v>
      </c>
      <c r="G43" s="57">
        <v>26</v>
      </c>
      <c r="H43" s="57">
        <v>0</v>
      </c>
      <c r="I43" s="57">
        <v>0</v>
      </c>
      <c r="J43" s="57" t="b">
        <v>1</v>
      </c>
      <c r="K43" s="58"/>
    </row>
    <row r="44" spans="1:11" x14ac:dyDescent="0.25">
      <c r="A44" s="53">
        <v>43</v>
      </c>
      <c r="B44" s="54" t="s">
        <v>853</v>
      </c>
      <c r="C44" s="54">
        <v>20</v>
      </c>
      <c r="D44" s="54">
        <v>1</v>
      </c>
      <c r="E44" s="54" t="s">
        <v>854</v>
      </c>
      <c r="F44" s="54">
        <v>46</v>
      </c>
      <c r="G44" s="54">
        <v>17</v>
      </c>
      <c r="H44" s="54">
        <v>10</v>
      </c>
      <c r="I44" s="54">
        <v>25</v>
      </c>
      <c r="J44" s="54" t="b">
        <v>0</v>
      </c>
      <c r="K44" s="55"/>
    </row>
    <row r="45" spans="1:11" x14ac:dyDescent="0.25">
      <c r="A45" s="56">
        <v>44</v>
      </c>
      <c r="B45" s="57" t="s">
        <v>855</v>
      </c>
      <c r="C45" s="57">
        <v>20</v>
      </c>
      <c r="D45" s="57">
        <v>2</v>
      </c>
      <c r="E45" s="57" t="s">
        <v>856</v>
      </c>
      <c r="F45" s="57">
        <v>19.45</v>
      </c>
      <c r="G45" s="57">
        <v>27</v>
      </c>
      <c r="H45" s="57">
        <v>0</v>
      </c>
      <c r="I45" s="57">
        <v>15</v>
      </c>
      <c r="J45" s="57" t="b">
        <v>0</v>
      </c>
      <c r="K45" s="58"/>
    </row>
    <row r="46" spans="1:11" x14ac:dyDescent="0.25">
      <c r="A46" s="53">
        <v>45</v>
      </c>
      <c r="B46" s="54" t="s">
        <v>857</v>
      </c>
      <c r="C46" s="54">
        <v>21</v>
      </c>
      <c r="D46" s="54">
        <v>8</v>
      </c>
      <c r="E46" s="54" t="s">
        <v>858</v>
      </c>
      <c r="F46" s="54">
        <v>9.5</v>
      </c>
      <c r="G46" s="54">
        <v>5</v>
      </c>
      <c r="H46" s="54">
        <v>70</v>
      </c>
      <c r="I46" s="54">
        <v>15</v>
      </c>
      <c r="J46" s="54" t="b">
        <v>0</v>
      </c>
      <c r="K46" s="55"/>
    </row>
    <row r="47" spans="1:11" x14ac:dyDescent="0.25">
      <c r="A47" s="56">
        <v>46</v>
      </c>
      <c r="B47" s="57" t="s">
        <v>859</v>
      </c>
      <c r="C47" s="57">
        <v>21</v>
      </c>
      <c r="D47" s="57">
        <v>8</v>
      </c>
      <c r="E47" s="57" t="s">
        <v>860</v>
      </c>
      <c r="F47" s="57">
        <v>12</v>
      </c>
      <c r="G47" s="57">
        <v>95</v>
      </c>
      <c r="H47" s="57">
        <v>0</v>
      </c>
      <c r="I47" s="57">
        <v>0</v>
      </c>
      <c r="J47" s="57" t="b">
        <v>0</v>
      </c>
      <c r="K47" s="58"/>
    </row>
    <row r="48" spans="1:11" x14ac:dyDescent="0.25">
      <c r="A48" s="53">
        <v>47</v>
      </c>
      <c r="B48" s="54" t="s">
        <v>861</v>
      </c>
      <c r="C48" s="54">
        <v>22</v>
      </c>
      <c r="D48" s="54">
        <v>3</v>
      </c>
      <c r="E48" s="54" t="s">
        <v>862</v>
      </c>
      <c r="F48" s="54">
        <v>9.5</v>
      </c>
      <c r="G48" s="54">
        <v>36</v>
      </c>
      <c r="H48" s="54">
        <v>0</v>
      </c>
      <c r="I48" s="54">
        <v>0</v>
      </c>
      <c r="J48" s="54" t="b">
        <v>0</v>
      </c>
      <c r="K48" s="55"/>
    </row>
    <row r="49" spans="1:11" x14ac:dyDescent="0.25">
      <c r="A49" s="56">
        <v>48</v>
      </c>
      <c r="B49" s="57" t="s">
        <v>863</v>
      </c>
      <c r="C49" s="57">
        <v>22</v>
      </c>
      <c r="D49" s="57">
        <v>3</v>
      </c>
      <c r="E49" s="57" t="s">
        <v>864</v>
      </c>
      <c r="F49" s="57">
        <v>12.75</v>
      </c>
      <c r="G49" s="57">
        <v>15</v>
      </c>
      <c r="H49" s="57">
        <v>70</v>
      </c>
      <c r="I49" s="57">
        <v>25</v>
      </c>
      <c r="J49" s="57" t="b">
        <v>0</v>
      </c>
      <c r="K49" s="58"/>
    </row>
    <row r="50" spans="1:11" x14ac:dyDescent="0.25">
      <c r="A50" s="53">
        <v>49</v>
      </c>
      <c r="B50" s="54" t="s">
        <v>865</v>
      </c>
      <c r="C50" s="54">
        <v>23</v>
      </c>
      <c r="D50" s="54">
        <v>3</v>
      </c>
      <c r="E50" s="54" t="s">
        <v>866</v>
      </c>
      <c r="F50" s="54">
        <v>20</v>
      </c>
      <c r="G50" s="54">
        <v>10</v>
      </c>
      <c r="H50" s="54">
        <v>60</v>
      </c>
      <c r="I50" s="54">
        <v>15</v>
      </c>
      <c r="J50" s="54" t="b">
        <v>0</v>
      </c>
      <c r="K50" s="55"/>
    </row>
    <row r="51" spans="1:11" x14ac:dyDescent="0.25">
      <c r="A51" s="56">
        <v>50</v>
      </c>
      <c r="B51" s="57" t="s">
        <v>867</v>
      </c>
      <c r="C51" s="57">
        <v>23</v>
      </c>
      <c r="D51" s="57">
        <v>3</v>
      </c>
      <c r="E51" s="57" t="s">
        <v>868</v>
      </c>
      <c r="F51" s="57">
        <v>16.25</v>
      </c>
      <c r="G51" s="57">
        <v>65</v>
      </c>
      <c r="H51" s="57">
        <v>0</v>
      </c>
      <c r="I51" s="57">
        <v>30</v>
      </c>
      <c r="J51" s="57" t="b">
        <v>0</v>
      </c>
      <c r="K51" s="58"/>
    </row>
    <row r="52" spans="1:11" x14ac:dyDescent="0.25">
      <c r="A52" s="53">
        <v>51</v>
      </c>
      <c r="B52" s="54" t="s">
        <v>869</v>
      </c>
      <c r="C52" s="54">
        <v>24</v>
      </c>
      <c r="D52" s="54">
        <v>7</v>
      </c>
      <c r="E52" s="54" t="s">
        <v>870</v>
      </c>
      <c r="F52" s="54">
        <v>53</v>
      </c>
      <c r="G52" s="54">
        <v>20</v>
      </c>
      <c r="H52" s="54">
        <v>0</v>
      </c>
      <c r="I52" s="54">
        <v>10</v>
      </c>
      <c r="J52" s="54" t="b">
        <v>0</v>
      </c>
      <c r="K52" s="55"/>
    </row>
    <row r="53" spans="1:11" x14ac:dyDescent="0.25">
      <c r="A53" s="56">
        <v>52</v>
      </c>
      <c r="B53" s="57" t="s">
        <v>871</v>
      </c>
      <c r="C53" s="57">
        <v>24</v>
      </c>
      <c r="D53" s="57">
        <v>5</v>
      </c>
      <c r="E53" s="57" t="s">
        <v>872</v>
      </c>
      <c r="F53" s="57">
        <v>7</v>
      </c>
      <c r="G53" s="57">
        <v>38</v>
      </c>
      <c r="H53" s="57">
        <v>0</v>
      </c>
      <c r="I53" s="57">
        <v>25</v>
      </c>
      <c r="J53" s="57" t="b">
        <v>0</v>
      </c>
      <c r="K53" s="58"/>
    </row>
    <row r="54" spans="1:11" x14ac:dyDescent="0.25">
      <c r="A54" s="53">
        <v>53</v>
      </c>
      <c r="B54" s="54" t="s">
        <v>873</v>
      </c>
      <c r="C54" s="54">
        <v>24</v>
      </c>
      <c r="D54" s="54">
        <v>6</v>
      </c>
      <c r="E54" s="54" t="s">
        <v>874</v>
      </c>
      <c r="F54" s="54">
        <v>32.799999999999997</v>
      </c>
      <c r="G54" s="54">
        <v>0</v>
      </c>
      <c r="H54" s="54">
        <v>0</v>
      </c>
      <c r="I54" s="54">
        <v>0</v>
      </c>
      <c r="J54" s="54" t="b">
        <v>1</v>
      </c>
      <c r="K54" s="55"/>
    </row>
    <row r="55" spans="1:11" x14ac:dyDescent="0.25">
      <c r="A55" s="56">
        <v>54</v>
      </c>
      <c r="B55" s="57" t="s">
        <v>875</v>
      </c>
      <c r="C55" s="57">
        <v>25</v>
      </c>
      <c r="D55" s="57">
        <v>6</v>
      </c>
      <c r="E55" s="57" t="s">
        <v>876</v>
      </c>
      <c r="F55" s="57">
        <v>7.45</v>
      </c>
      <c r="G55" s="57">
        <v>21</v>
      </c>
      <c r="H55" s="57">
        <v>0</v>
      </c>
      <c r="I55" s="57">
        <v>10</v>
      </c>
      <c r="J55" s="57" t="b">
        <v>0</v>
      </c>
      <c r="K55" s="58"/>
    </row>
    <row r="56" spans="1:11" x14ac:dyDescent="0.25">
      <c r="A56" s="53">
        <v>55</v>
      </c>
      <c r="B56" s="54" t="s">
        <v>877</v>
      </c>
      <c r="C56" s="54">
        <v>25</v>
      </c>
      <c r="D56" s="54">
        <v>6</v>
      </c>
      <c r="E56" s="54" t="s">
        <v>878</v>
      </c>
      <c r="F56" s="54">
        <v>24</v>
      </c>
      <c r="G56" s="54">
        <v>115</v>
      </c>
      <c r="H56" s="54">
        <v>0</v>
      </c>
      <c r="I56" s="54">
        <v>20</v>
      </c>
      <c r="J56" s="54" t="b">
        <v>0</v>
      </c>
      <c r="K56" s="55"/>
    </row>
    <row r="57" spans="1:11" x14ac:dyDescent="0.25">
      <c r="A57" s="56">
        <v>56</v>
      </c>
      <c r="B57" s="57" t="s">
        <v>879</v>
      </c>
      <c r="C57" s="57">
        <v>26</v>
      </c>
      <c r="D57" s="57">
        <v>5</v>
      </c>
      <c r="E57" s="57" t="s">
        <v>880</v>
      </c>
      <c r="F57" s="57">
        <v>38</v>
      </c>
      <c r="G57" s="57">
        <v>21</v>
      </c>
      <c r="H57" s="57">
        <v>10</v>
      </c>
      <c r="I57" s="57">
        <v>30</v>
      </c>
      <c r="J57" s="57" t="b">
        <v>0</v>
      </c>
      <c r="K57" s="58"/>
    </row>
    <row r="58" spans="1:11" x14ac:dyDescent="0.25">
      <c r="A58" s="53">
        <v>57</v>
      </c>
      <c r="B58" s="54" t="s">
        <v>881</v>
      </c>
      <c r="C58" s="54">
        <v>26</v>
      </c>
      <c r="D58" s="54">
        <v>5</v>
      </c>
      <c r="E58" s="54" t="s">
        <v>880</v>
      </c>
      <c r="F58" s="54">
        <v>19.5</v>
      </c>
      <c r="G58" s="54">
        <v>36</v>
      </c>
      <c r="H58" s="54">
        <v>0</v>
      </c>
      <c r="I58" s="54">
        <v>20</v>
      </c>
      <c r="J58" s="54" t="b">
        <v>0</v>
      </c>
      <c r="K58" s="55"/>
    </row>
    <row r="59" spans="1:11" x14ac:dyDescent="0.25">
      <c r="A59" s="56">
        <v>58</v>
      </c>
      <c r="B59" s="57" t="s">
        <v>882</v>
      </c>
      <c r="C59" s="57">
        <v>27</v>
      </c>
      <c r="D59" s="57">
        <v>8</v>
      </c>
      <c r="E59" s="57" t="s">
        <v>883</v>
      </c>
      <c r="F59" s="57">
        <v>13.25</v>
      </c>
      <c r="G59" s="57">
        <v>62</v>
      </c>
      <c r="H59" s="57">
        <v>0</v>
      </c>
      <c r="I59" s="57">
        <v>20</v>
      </c>
      <c r="J59" s="57" t="b">
        <v>0</v>
      </c>
      <c r="K59" s="58"/>
    </row>
    <row r="60" spans="1:11" x14ac:dyDescent="0.25">
      <c r="A60" s="53">
        <v>59</v>
      </c>
      <c r="B60" s="54" t="s">
        <v>884</v>
      </c>
      <c r="C60" s="54">
        <v>28</v>
      </c>
      <c r="D60" s="54">
        <v>4</v>
      </c>
      <c r="E60" s="54" t="s">
        <v>885</v>
      </c>
      <c r="F60" s="54">
        <v>55</v>
      </c>
      <c r="G60" s="54">
        <v>79</v>
      </c>
      <c r="H60" s="54">
        <v>0</v>
      </c>
      <c r="I60" s="54">
        <v>0</v>
      </c>
      <c r="J60" s="54" t="b">
        <v>0</v>
      </c>
      <c r="K60" s="55"/>
    </row>
    <row r="61" spans="1:11" x14ac:dyDescent="0.25">
      <c r="A61" s="56">
        <v>60</v>
      </c>
      <c r="B61" s="57" t="s">
        <v>886</v>
      </c>
      <c r="C61" s="57">
        <v>28</v>
      </c>
      <c r="D61" s="57">
        <v>4</v>
      </c>
      <c r="E61" s="57" t="s">
        <v>887</v>
      </c>
      <c r="F61" s="57">
        <v>34</v>
      </c>
      <c r="G61" s="57">
        <v>19</v>
      </c>
      <c r="H61" s="57">
        <v>0</v>
      </c>
      <c r="I61" s="57">
        <v>0</v>
      </c>
      <c r="J61" s="57" t="b">
        <v>0</v>
      </c>
      <c r="K61" s="58"/>
    </row>
    <row r="62" spans="1:11" x14ac:dyDescent="0.25">
      <c r="A62" s="53">
        <v>61</v>
      </c>
      <c r="B62" s="54" t="s">
        <v>888</v>
      </c>
      <c r="C62" s="54">
        <v>29</v>
      </c>
      <c r="D62" s="54">
        <v>2</v>
      </c>
      <c r="E62" s="54" t="s">
        <v>889</v>
      </c>
      <c r="F62" s="54">
        <v>28.5</v>
      </c>
      <c r="G62" s="54">
        <v>113</v>
      </c>
      <c r="H62" s="54">
        <v>0</v>
      </c>
      <c r="I62" s="54">
        <v>25</v>
      </c>
      <c r="J62" s="54" t="b">
        <v>0</v>
      </c>
      <c r="K62" s="55"/>
    </row>
    <row r="63" spans="1:11" x14ac:dyDescent="0.25">
      <c r="A63" s="56">
        <v>62</v>
      </c>
      <c r="B63" s="57" t="s">
        <v>890</v>
      </c>
      <c r="C63" s="57">
        <v>29</v>
      </c>
      <c r="D63" s="57">
        <v>3</v>
      </c>
      <c r="E63" s="57" t="s">
        <v>891</v>
      </c>
      <c r="F63" s="57">
        <v>49.3</v>
      </c>
      <c r="G63" s="57">
        <v>17</v>
      </c>
      <c r="H63" s="57">
        <v>0</v>
      </c>
      <c r="I63" s="57">
        <v>0</v>
      </c>
      <c r="J63" s="57" t="b">
        <v>0</v>
      </c>
      <c r="K63" s="58"/>
    </row>
    <row r="64" spans="1:11" x14ac:dyDescent="0.25">
      <c r="A64" s="53">
        <v>63</v>
      </c>
      <c r="B64" s="54" t="s">
        <v>892</v>
      </c>
      <c r="C64" s="54">
        <v>7</v>
      </c>
      <c r="D64" s="54">
        <v>2</v>
      </c>
      <c r="E64" s="54" t="s">
        <v>893</v>
      </c>
      <c r="F64" s="54">
        <v>43.9</v>
      </c>
      <c r="G64" s="54">
        <v>24</v>
      </c>
      <c r="H64" s="54">
        <v>0</v>
      </c>
      <c r="I64" s="54">
        <v>5</v>
      </c>
      <c r="J64" s="54" t="b">
        <v>0</v>
      </c>
      <c r="K64" s="55"/>
    </row>
    <row r="65" spans="1:11" x14ac:dyDescent="0.25">
      <c r="A65" s="56">
        <v>64</v>
      </c>
      <c r="B65" s="57" t="s">
        <v>894</v>
      </c>
      <c r="C65" s="57">
        <v>12</v>
      </c>
      <c r="D65" s="57">
        <v>5</v>
      </c>
      <c r="E65" s="57" t="s">
        <v>895</v>
      </c>
      <c r="F65" s="57">
        <v>33.25</v>
      </c>
      <c r="G65" s="57">
        <v>22</v>
      </c>
      <c r="H65" s="57">
        <v>80</v>
      </c>
      <c r="I65" s="57">
        <v>30</v>
      </c>
      <c r="J65" s="57" t="b">
        <v>0</v>
      </c>
      <c r="K65" s="58"/>
    </row>
    <row r="66" spans="1:11" x14ac:dyDescent="0.25">
      <c r="A66" s="53">
        <v>65</v>
      </c>
      <c r="B66" s="54" t="s">
        <v>896</v>
      </c>
      <c r="C66" s="54">
        <v>2</v>
      </c>
      <c r="D66" s="54">
        <v>2</v>
      </c>
      <c r="E66" s="54" t="s">
        <v>897</v>
      </c>
      <c r="F66" s="54">
        <v>21.05</v>
      </c>
      <c r="G66" s="54">
        <v>76</v>
      </c>
      <c r="H66" s="54">
        <v>0</v>
      </c>
      <c r="I66" s="54">
        <v>0</v>
      </c>
      <c r="J66" s="54" t="b">
        <v>0</v>
      </c>
      <c r="K66" s="55"/>
    </row>
    <row r="67" spans="1:11" x14ac:dyDescent="0.25">
      <c r="A67" s="56">
        <v>66</v>
      </c>
      <c r="B67" s="57" t="s">
        <v>898</v>
      </c>
      <c r="C67" s="57">
        <v>2</v>
      </c>
      <c r="D67" s="57">
        <v>2</v>
      </c>
      <c r="E67" s="57" t="s">
        <v>899</v>
      </c>
      <c r="F67" s="57">
        <v>17</v>
      </c>
      <c r="G67" s="57">
        <v>4</v>
      </c>
      <c r="H67" s="57">
        <v>100</v>
      </c>
      <c r="I67" s="57">
        <v>20</v>
      </c>
      <c r="J67" s="57" t="b">
        <v>0</v>
      </c>
      <c r="K67" s="58"/>
    </row>
    <row r="68" spans="1:11" x14ac:dyDescent="0.25">
      <c r="A68" s="53">
        <v>67</v>
      </c>
      <c r="B68" s="54" t="s">
        <v>900</v>
      </c>
      <c r="C68" s="54">
        <v>16</v>
      </c>
      <c r="D68" s="54">
        <v>1</v>
      </c>
      <c r="E68" s="54" t="s">
        <v>774</v>
      </c>
      <c r="F68" s="54">
        <v>14</v>
      </c>
      <c r="G68" s="54">
        <v>52</v>
      </c>
      <c r="H68" s="54">
        <v>0</v>
      </c>
      <c r="I68" s="54">
        <v>10</v>
      </c>
      <c r="J68" s="54" t="b">
        <v>0</v>
      </c>
      <c r="K68" s="55"/>
    </row>
    <row r="69" spans="1:11" x14ac:dyDescent="0.25">
      <c r="A69" s="56">
        <v>68</v>
      </c>
      <c r="B69" s="57" t="s">
        <v>901</v>
      </c>
      <c r="C69" s="57">
        <v>8</v>
      </c>
      <c r="D69" s="57">
        <v>3</v>
      </c>
      <c r="E69" s="57" t="s">
        <v>902</v>
      </c>
      <c r="F69" s="57">
        <v>12.5</v>
      </c>
      <c r="G69" s="57">
        <v>6</v>
      </c>
      <c r="H69" s="57">
        <v>10</v>
      </c>
      <c r="I69" s="57">
        <v>15</v>
      </c>
      <c r="J69" s="57" t="b">
        <v>0</v>
      </c>
      <c r="K69" s="58"/>
    </row>
    <row r="70" spans="1:11" x14ac:dyDescent="0.25">
      <c r="A70" s="53">
        <v>69</v>
      </c>
      <c r="B70" s="54" t="s">
        <v>903</v>
      </c>
      <c r="C70" s="54">
        <v>15</v>
      </c>
      <c r="D70" s="54">
        <v>4</v>
      </c>
      <c r="E70" s="54" t="s">
        <v>904</v>
      </c>
      <c r="F70" s="54">
        <v>36</v>
      </c>
      <c r="G70" s="54">
        <v>26</v>
      </c>
      <c r="H70" s="54">
        <v>0</v>
      </c>
      <c r="I70" s="54">
        <v>15</v>
      </c>
      <c r="J70" s="54" t="b">
        <v>0</v>
      </c>
      <c r="K70" s="55"/>
    </row>
    <row r="71" spans="1:11" x14ac:dyDescent="0.25">
      <c r="A71" s="56">
        <v>70</v>
      </c>
      <c r="B71" s="57" t="s">
        <v>905</v>
      </c>
      <c r="C71" s="57">
        <v>7</v>
      </c>
      <c r="D71" s="57">
        <v>1</v>
      </c>
      <c r="E71" s="57" t="s">
        <v>906</v>
      </c>
      <c r="F71" s="57">
        <v>15</v>
      </c>
      <c r="G71" s="57">
        <v>15</v>
      </c>
      <c r="H71" s="57">
        <v>10</v>
      </c>
      <c r="I71" s="57">
        <v>30</v>
      </c>
      <c r="J71" s="57" t="b">
        <v>0</v>
      </c>
      <c r="K71" s="58"/>
    </row>
    <row r="72" spans="1:11" x14ac:dyDescent="0.25">
      <c r="A72" s="53">
        <v>71</v>
      </c>
      <c r="B72" s="54" t="s">
        <v>907</v>
      </c>
      <c r="C72" s="54">
        <v>15</v>
      </c>
      <c r="D72" s="54">
        <v>4</v>
      </c>
      <c r="E72" s="54" t="s">
        <v>794</v>
      </c>
      <c r="F72" s="54">
        <v>21.5</v>
      </c>
      <c r="G72" s="54">
        <v>26</v>
      </c>
      <c r="H72" s="54">
        <v>0</v>
      </c>
      <c r="I72" s="54">
        <v>0</v>
      </c>
      <c r="J72" s="54" t="b">
        <v>0</v>
      </c>
      <c r="K72" s="55"/>
    </row>
    <row r="73" spans="1:11" x14ac:dyDescent="0.25">
      <c r="A73" s="56">
        <v>72</v>
      </c>
      <c r="B73" s="57" t="s">
        <v>908</v>
      </c>
      <c r="C73" s="57">
        <v>14</v>
      </c>
      <c r="D73" s="57">
        <v>4</v>
      </c>
      <c r="E73" s="57" t="s">
        <v>834</v>
      </c>
      <c r="F73" s="57">
        <v>34.799999999999997</v>
      </c>
      <c r="G73" s="57">
        <v>14</v>
      </c>
      <c r="H73" s="57">
        <v>0</v>
      </c>
      <c r="I73" s="57">
        <v>0</v>
      </c>
      <c r="J73" s="57" t="b">
        <v>0</v>
      </c>
      <c r="K73" s="58"/>
    </row>
    <row r="74" spans="1:11" x14ac:dyDescent="0.25">
      <c r="A74" s="53">
        <v>73</v>
      </c>
      <c r="B74" s="54" t="s">
        <v>909</v>
      </c>
      <c r="C74" s="54">
        <v>17</v>
      </c>
      <c r="D74" s="54">
        <v>8</v>
      </c>
      <c r="E74" s="54" t="s">
        <v>910</v>
      </c>
      <c r="F74" s="54">
        <v>15</v>
      </c>
      <c r="G74" s="54">
        <v>101</v>
      </c>
      <c r="H74" s="54">
        <v>0</v>
      </c>
      <c r="I74" s="54">
        <v>5</v>
      </c>
      <c r="J74" s="54" t="b">
        <v>0</v>
      </c>
      <c r="K74" s="55"/>
    </row>
    <row r="75" spans="1:11" x14ac:dyDescent="0.25">
      <c r="A75" s="56">
        <v>74</v>
      </c>
      <c r="B75" s="57" t="s">
        <v>911</v>
      </c>
      <c r="C75" s="57">
        <v>4</v>
      </c>
      <c r="D75" s="57">
        <v>7</v>
      </c>
      <c r="E75" s="57" t="s">
        <v>885</v>
      </c>
      <c r="F75" s="57">
        <v>10</v>
      </c>
      <c r="G75" s="57">
        <v>4</v>
      </c>
      <c r="H75" s="57">
        <v>20</v>
      </c>
      <c r="I75" s="57">
        <v>5</v>
      </c>
      <c r="J75" s="57" t="b">
        <v>0</v>
      </c>
      <c r="K75" s="58"/>
    </row>
    <row r="76" spans="1:11" x14ac:dyDescent="0.25">
      <c r="A76" s="53">
        <v>75</v>
      </c>
      <c r="B76" s="54" t="s">
        <v>912</v>
      </c>
      <c r="C76" s="54">
        <v>12</v>
      </c>
      <c r="D76" s="54">
        <v>1</v>
      </c>
      <c r="E76" s="54" t="s">
        <v>913</v>
      </c>
      <c r="F76" s="54">
        <v>7.75</v>
      </c>
      <c r="G76" s="54">
        <v>125</v>
      </c>
      <c r="H76" s="54">
        <v>0</v>
      </c>
      <c r="I76" s="54">
        <v>25</v>
      </c>
      <c r="J76" s="54" t="b">
        <v>0</v>
      </c>
      <c r="K76" s="55"/>
    </row>
    <row r="77" spans="1:11" x14ac:dyDescent="0.25">
      <c r="A77" s="56">
        <v>76</v>
      </c>
      <c r="B77" s="57" t="s">
        <v>914</v>
      </c>
      <c r="C77" s="57">
        <v>23</v>
      </c>
      <c r="D77" s="57">
        <v>1</v>
      </c>
      <c r="E77" s="57" t="s">
        <v>915</v>
      </c>
      <c r="F77" s="57">
        <v>18</v>
      </c>
      <c r="G77" s="57">
        <v>57</v>
      </c>
      <c r="H77" s="57">
        <v>0</v>
      </c>
      <c r="I77" s="57">
        <v>20</v>
      </c>
      <c r="J77" s="57" t="b">
        <v>0</v>
      </c>
      <c r="K77" s="58"/>
    </row>
    <row r="78" spans="1:11" x14ac:dyDescent="0.25">
      <c r="A78" s="59">
        <v>77</v>
      </c>
      <c r="B78" s="60" t="s">
        <v>916</v>
      </c>
      <c r="C78" s="60">
        <v>12</v>
      </c>
      <c r="D78" s="60">
        <v>2</v>
      </c>
      <c r="E78" s="60" t="s">
        <v>917</v>
      </c>
      <c r="F78" s="60">
        <v>13</v>
      </c>
      <c r="G78" s="60">
        <v>32</v>
      </c>
      <c r="H78" s="60">
        <v>0</v>
      </c>
      <c r="I78" s="60">
        <v>15</v>
      </c>
      <c r="J78" s="60" t="b">
        <v>0</v>
      </c>
      <c r="K78" s="6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FACTURA</vt:lpstr>
      <vt:lpstr>CLIENTES</vt:lpstr>
      <vt:lpstr>PRODUCTOS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SMR1</dc:creator>
  <cp:lastModifiedBy>SMR1</cp:lastModifiedBy>
  <dcterms:created xsi:type="dcterms:W3CDTF">2023-12-11T11:14:16Z</dcterms:created>
  <dcterms:modified xsi:type="dcterms:W3CDTF">2024-01-18T08:04:47Z</dcterms:modified>
</cp:coreProperties>
</file>